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ig\OneDrive\Documents\Ullerncupen\"/>
    </mc:Choice>
  </mc:AlternateContent>
  <xr:revisionPtr revIDLastSave="0" documentId="8_{C6793069-8BC5-49E6-8928-29A14D768B0F}" xr6:coauthVersionLast="45" xr6:coauthVersionMax="45" xr10:uidLastSave="{00000000-0000-0000-0000-000000000000}"/>
  <bookViews>
    <workbookView xWindow="6360" yWindow="600" windowWidth="20490" windowHeight="13860" tabRatio="673" xr2:uid="{F51FF55C-52B4-405A-ACE3-6D313123E3C9}"/>
  </bookViews>
  <sheets>
    <sheet name="Sammendrag Master" sheetId="7" r:id="rId1"/>
    <sheet name="Statistikk" sheetId="22" r:id="rId2"/>
    <sheet name="0505" sheetId="10" r:id="rId3"/>
    <sheet name="1205" sheetId="12" r:id="rId4"/>
    <sheet name="1905" sheetId="13" r:id="rId5"/>
    <sheet name="2605" sheetId="14" r:id="rId6"/>
    <sheet name="0206" sheetId="15" r:id="rId7"/>
    <sheet name="0906" sheetId="16" r:id="rId8"/>
    <sheet name="1606" sheetId="17" r:id="rId9"/>
    <sheet name="1108" sheetId="18" r:id="rId10"/>
    <sheet name="1808" sheetId="20" r:id="rId11"/>
    <sheet name="2508" sheetId="21" r:id="rId12"/>
    <sheet name="0109" sheetId="23" r:id="rId13"/>
    <sheet name="0809" sheetId="24" r:id="rId14"/>
    <sheet name="1509" sheetId="25" r:id="rId15"/>
    <sheet name="2209" sheetId="26" r:id="rId16"/>
  </sheets>
  <externalReferences>
    <externalReference r:id="rId17"/>
    <externalReference r:id="rId18"/>
    <externalReference r:id="rId19"/>
  </externalReferences>
  <definedNames>
    <definedName name="_xlnm._FilterDatabase" localSheetId="12" hidden="1">'0109'!$A$5:$AT$31</definedName>
    <definedName name="_xlnm._FilterDatabase" localSheetId="6" hidden="1">'0206'!$A$5:$AT$38</definedName>
    <definedName name="_xlnm._FilterDatabase" localSheetId="2" hidden="1">'0505'!$A$5:$AT$41</definedName>
    <definedName name="_xlnm._FilterDatabase" localSheetId="13" hidden="1">'0809'!$A$5:$AT$47</definedName>
    <definedName name="_xlnm._FilterDatabase" localSheetId="7" hidden="1">'0906'!$A$5:$AT$32</definedName>
    <definedName name="_xlnm._FilterDatabase" localSheetId="9" hidden="1">'1108'!$A$5:$AT$25</definedName>
    <definedName name="_xlnm._FilterDatabase" localSheetId="3" hidden="1">'1205'!$A$5:$AT$43</definedName>
    <definedName name="_xlnm._FilterDatabase" localSheetId="14" hidden="1">'1509'!$A$5:$AT$50</definedName>
    <definedName name="_xlnm._FilterDatabase" localSheetId="8" hidden="1">'1606'!$A$5:$AT$30</definedName>
    <definedName name="_xlnm._FilterDatabase" localSheetId="10" hidden="1">'1808'!$A$5:$AT$24</definedName>
    <definedName name="_xlnm._FilterDatabase" localSheetId="4" hidden="1">'1905'!$A$5:$AT$42</definedName>
    <definedName name="_xlnm._FilterDatabase" localSheetId="15" hidden="1">'2209'!$A$5:$AT$7</definedName>
    <definedName name="_xlnm._FilterDatabase" localSheetId="11" hidden="1">'2508'!$A$5:$AT$29</definedName>
    <definedName name="_xlnm._FilterDatabase" localSheetId="5" hidden="1">'2605'!$A$5:$AT$37</definedName>
    <definedName name="_xlnm._FilterDatabase" localSheetId="0" hidden="1">'Sammendrag Master'!$A$5:$AE$48</definedName>
    <definedName name="_xlnm.Print_Area" localSheetId="12">'0109'!$A$1:$P$29</definedName>
    <definedName name="_xlnm.Print_Area" localSheetId="6">'0206'!$A$1:$P$22</definedName>
    <definedName name="_xlnm.Print_Area" localSheetId="2">'0505'!$A$1:$N$24</definedName>
    <definedName name="_xlnm.Print_Area" localSheetId="13">'0809'!$A$1:$K$51</definedName>
    <definedName name="_xlnm.Print_Area" localSheetId="7">'0906'!$A$1:$O$31</definedName>
    <definedName name="_xlnm.Print_Area" localSheetId="9">'1108'!$A$1:$P$9</definedName>
    <definedName name="_xlnm.Print_Area" localSheetId="3">'1205'!$A$1:$O$31</definedName>
    <definedName name="_xlnm.Print_Area" localSheetId="14">'1509'!$A$1:$P$29</definedName>
    <definedName name="_xlnm.Print_Area" localSheetId="8">'1606'!$A$1:$O$29</definedName>
    <definedName name="_xlnm.Print_Area" localSheetId="10">'1808'!$A$1:$P$8</definedName>
    <definedName name="_xlnm.Print_Area" localSheetId="4">'1905'!$A$1:$P$26</definedName>
    <definedName name="_xlnm.Print_Area" localSheetId="15">'2209'!$A$1:$K$9</definedName>
    <definedName name="_xlnm.Print_Area" localSheetId="11">'2508'!$A$1:$P$28</definedName>
    <definedName name="_xlnm.Print_Area" localSheetId="5">'2605'!$A$1:$P$29</definedName>
    <definedName name="_xlnm.Print_Area" localSheetId="0">'Sammendrag Master'!$A$1:$U$40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2" l="1"/>
  <c r="AQ13" i="26" l="1"/>
  <c r="AO13" i="26"/>
  <c r="AM13" i="26"/>
  <c r="AK13" i="26"/>
  <c r="AI13" i="26"/>
  <c r="AG13" i="26"/>
  <c r="AF13" i="26"/>
  <c r="AE13" i="26"/>
  <c r="AD13" i="26"/>
  <c r="AC13" i="26"/>
  <c r="AB13" i="26"/>
  <c r="AA13" i="26"/>
  <c r="N13" i="26"/>
  <c r="J13" i="26"/>
  <c r="AQ11" i="26"/>
  <c r="AO11" i="26"/>
  <c r="AM11" i="26"/>
  <c r="AK11" i="26"/>
  <c r="AI11" i="26"/>
  <c r="AG11" i="26"/>
  <c r="AF11" i="26"/>
  <c r="AE11" i="26"/>
  <c r="AD11" i="26"/>
  <c r="AC11" i="26"/>
  <c r="AB11" i="26"/>
  <c r="AA11" i="26"/>
  <c r="N11" i="26"/>
  <c r="J11" i="26"/>
  <c r="AQ31" i="26"/>
  <c r="AO31" i="26"/>
  <c r="AM31" i="26"/>
  <c r="AK31" i="26"/>
  <c r="L31" i="26" s="1"/>
  <c r="AI31" i="26"/>
  <c r="AG31" i="26"/>
  <c r="AF31" i="26"/>
  <c r="AE31" i="26"/>
  <c r="AD31" i="26"/>
  <c r="AC31" i="26"/>
  <c r="AB31" i="26"/>
  <c r="AA31" i="26"/>
  <c r="N31" i="26"/>
  <c r="J31" i="26"/>
  <c r="AQ30" i="26"/>
  <c r="AO30" i="26"/>
  <c r="AM30" i="26"/>
  <c r="AK30" i="26"/>
  <c r="AI30" i="26"/>
  <c r="AG30" i="26"/>
  <c r="AF30" i="26"/>
  <c r="AE30" i="26"/>
  <c r="AD30" i="26"/>
  <c r="AC30" i="26"/>
  <c r="AB30" i="26"/>
  <c r="AA30" i="26"/>
  <c r="N30" i="26"/>
  <c r="J30" i="26"/>
  <c r="AQ29" i="26"/>
  <c r="AO29" i="26"/>
  <c r="AM29" i="26"/>
  <c r="AK29" i="26"/>
  <c r="AI29" i="26"/>
  <c r="AG29" i="26"/>
  <c r="AF29" i="26"/>
  <c r="AE29" i="26"/>
  <c r="AD29" i="26"/>
  <c r="AC29" i="26"/>
  <c r="AB29" i="26"/>
  <c r="AA29" i="26"/>
  <c r="N29" i="26"/>
  <c r="J29" i="26"/>
  <c r="AQ28" i="26"/>
  <c r="AO28" i="26"/>
  <c r="AM28" i="26"/>
  <c r="L28" i="26" s="1"/>
  <c r="AK28" i="26"/>
  <c r="AI28" i="26"/>
  <c r="AG28" i="26"/>
  <c r="AF28" i="26"/>
  <c r="AE28" i="26"/>
  <c r="AD28" i="26"/>
  <c r="AC28" i="26"/>
  <c r="AB28" i="26"/>
  <c r="AA28" i="26"/>
  <c r="N28" i="26"/>
  <c r="J28" i="26"/>
  <c r="AQ27" i="26"/>
  <c r="AO27" i="26"/>
  <c r="AM27" i="26"/>
  <c r="L27" i="26" s="1"/>
  <c r="AK27" i="26"/>
  <c r="AI27" i="26"/>
  <c r="AG27" i="26"/>
  <c r="AF27" i="26"/>
  <c r="AE27" i="26"/>
  <c r="AD27" i="26"/>
  <c r="AC27" i="26"/>
  <c r="AB27" i="26"/>
  <c r="AA27" i="26"/>
  <c r="N27" i="26"/>
  <c r="J27" i="26"/>
  <c r="AQ14" i="26"/>
  <c r="AO14" i="26"/>
  <c r="AM14" i="26"/>
  <c r="AK14" i="26"/>
  <c r="AI14" i="26"/>
  <c r="AG14" i="26"/>
  <c r="AF14" i="26"/>
  <c r="AE14" i="26"/>
  <c r="AD14" i="26"/>
  <c r="AC14" i="26"/>
  <c r="AB14" i="26"/>
  <c r="AA14" i="26"/>
  <c r="N14" i="26"/>
  <c r="J14" i="26"/>
  <c r="AQ25" i="26"/>
  <c r="AO25" i="26"/>
  <c r="AM25" i="26"/>
  <c r="AK25" i="26"/>
  <c r="AI25" i="26"/>
  <c r="AG25" i="26"/>
  <c r="AF25" i="26"/>
  <c r="AE25" i="26"/>
  <c r="AD25" i="26"/>
  <c r="AC25" i="26"/>
  <c r="AB25" i="26"/>
  <c r="AA25" i="26"/>
  <c r="N25" i="26"/>
  <c r="J25" i="26"/>
  <c r="AQ26" i="26"/>
  <c r="AO26" i="26"/>
  <c r="AM26" i="26"/>
  <c r="AK26" i="26"/>
  <c r="AI26" i="26"/>
  <c r="AG26" i="26"/>
  <c r="AF26" i="26"/>
  <c r="AE26" i="26"/>
  <c r="AD26" i="26"/>
  <c r="AC26" i="26"/>
  <c r="AB26" i="26"/>
  <c r="AA26" i="26"/>
  <c r="N26" i="26"/>
  <c r="J26" i="26"/>
  <c r="AQ22" i="26"/>
  <c r="AO22" i="26"/>
  <c r="AM22" i="26"/>
  <c r="AK22" i="26"/>
  <c r="AI22" i="26"/>
  <c r="AG22" i="26"/>
  <c r="AF22" i="26"/>
  <c r="AE22" i="26"/>
  <c r="AD22" i="26"/>
  <c r="AC22" i="26"/>
  <c r="AB22" i="26"/>
  <c r="AA22" i="26"/>
  <c r="N22" i="26"/>
  <c r="J22" i="26"/>
  <c r="AQ24" i="26"/>
  <c r="AO24" i="26"/>
  <c r="AM24" i="26"/>
  <c r="AK24" i="26"/>
  <c r="AI24" i="26"/>
  <c r="AG24" i="26"/>
  <c r="AF24" i="26"/>
  <c r="AE24" i="26"/>
  <c r="AD24" i="26"/>
  <c r="AC24" i="26"/>
  <c r="AB24" i="26"/>
  <c r="AA24" i="26"/>
  <c r="N24" i="26"/>
  <c r="J24" i="26"/>
  <c r="AQ21" i="26"/>
  <c r="AO21" i="26"/>
  <c r="AM21" i="26"/>
  <c r="AK21" i="26"/>
  <c r="AI21" i="26"/>
  <c r="AG21" i="26"/>
  <c r="AF21" i="26"/>
  <c r="AE21" i="26"/>
  <c r="AD21" i="26"/>
  <c r="AC21" i="26"/>
  <c r="AB21" i="26"/>
  <c r="AN21" i="26" s="1"/>
  <c r="L21" i="26" s="1"/>
  <c r="AA21" i="26"/>
  <c r="N21" i="26"/>
  <c r="J21" i="26"/>
  <c r="AQ17" i="26"/>
  <c r="AO17" i="26"/>
  <c r="AM17" i="26"/>
  <c r="AK17" i="26"/>
  <c r="AI17" i="26"/>
  <c r="AG17" i="26"/>
  <c r="AF17" i="26"/>
  <c r="AE17" i="26"/>
  <c r="AD17" i="26"/>
  <c r="AC17" i="26"/>
  <c r="AB17" i="26"/>
  <c r="AA17" i="26"/>
  <c r="N17" i="26"/>
  <c r="J17" i="26"/>
  <c r="AQ19" i="26"/>
  <c r="AO19" i="26"/>
  <c r="AM19" i="26"/>
  <c r="AK19" i="26"/>
  <c r="AI19" i="26"/>
  <c r="AG19" i="26"/>
  <c r="AF19" i="26"/>
  <c r="AE19" i="26"/>
  <c r="AD19" i="26"/>
  <c r="AC19" i="26"/>
  <c r="AB19" i="26"/>
  <c r="AA19" i="26"/>
  <c r="N19" i="26"/>
  <c r="J19" i="26"/>
  <c r="AQ23" i="26"/>
  <c r="AO23" i="26"/>
  <c r="AM23" i="26"/>
  <c r="AK23" i="26"/>
  <c r="AI23" i="26"/>
  <c r="AG23" i="26"/>
  <c r="AF23" i="26"/>
  <c r="AE23" i="26"/>
  <c r="AD23" i="26"/>
  <c r="AC23" i="26"/>
  <c r="AB23" i="26"/>
  <c r="AA23" i="26"/>
  <c r="N23" i="26"/>
  <c r="J23" i="26"/>
  <c r="AQ18" i="26"/>
  <c r="AO18" i="26"/>
  <c r="AM18" i="26"/>
  <c r="L18" i="26" s="1"/>
  <c r="AK18" i="26"/>
  <c r="AI18" i="26"/>
  <c r="AG18" i="26"/>
  <c r="AF18" i="26"/>
  <c r="AE18" i="26"/>
  <c r="AD18" i="26"/>
  <c r="AC18" i="26"/>
  <c r="AB18" i="26"/>
  <c r="AA18" i="26"/>
  <c r="N18" i="26"/>
  <c r="J18" i="26"/>
  <c r="AQ16" i="26"/>
  <c r="AO16" i="26"/>
  <c r="AM16" i="26"/>
  <c r="AK16" i="26"/>
  <c r="AI16" i="26"/>
  <c r="AG16" i="26"/>
  <c r="AF16" i="26"/>
  <c r="AE16" i="26"/>
  <c r="AD16" i="26"/>
  <c r="AC16" i="26"/>
  <c r="AB16" i="26"/>
  <c r="AA16" i="26"/>
  <c r="N16" i="26"/>
  <c r="J16" i="26"/>
  <c r="AQ8" i="26"/>
  <c r="AO8" i="26"/>
  <c r="AM8" i="26"/>
  <c r="AK8" i="26"/>
  <c r="AI8" i="26"/>
  <c r="AG8" i="26"/>
  <c r="AF8" i="26"/>
  <c r="AE8" i="26"/>
  <c r="AD8" i="26"/>
  <c r="AC8" i="26"/>
  <c r="AB8" i="26"/>
  <c r="AA8" i="26"/>
  <c r="N8" i="26"/>
  <c r="J8" i="26"/>
  <c r="AQ15" i="26"/>
  <c r="AO15" i="26"/>
  <c r="AM15" i="26"/>
  <c r="AK15" i="26"/>
  <c r="AI15" i="26"/>
  <c r="AG15" i="26"/>
  <c r="AF15" i="26"/>
  <c r="AE15" i="26"/>
  <c r="AD15" i="26"/>
  <c r="AC15" i="26"/>
  <c r="AB15" i="26"/>
  <c r="AA15" i="26"/>
  <c r="N15" i="26"/>
  <c r="J15" i="26"/>
  <c r="AQ20" i="26"/>
  <c r="AO20" i="26"/>
  <c r="AM20" i="26"/>
  <c r="AK20" i="26"/>
  <c r="L20" i="26" s="1"/>
  <c r="AI20" i="26"/>
  <c r="AG20" i="26"/>
  <c r="AF20" i="26"/>
  <c r="AE20" i="26"/>
  <c r="AD20" i="26"/>
  <c r="AC20" i="26"/>
  <c r="AB20" i="26"/>
  <c r="AA20" i="26"/>
  <c r="N20" i="26"/>
  <c r="J20" i="26"/>
  <c r="AQ12" i="26"/>
  <c r="AO12" i="26"/>
  <c r="AM12" i="26"/>
  <c r="AK12" i="26"/>
  <c r="AI12" i="26"/>
  <c r="AG12" i="26"/>
  <c r="AF12" i="26"/>
  <c r="AE12" i="26"/>
  <c r="AD12" i="26"/>
  <c r="AC12" i="26"/>
  <c r="AB12" i="26"/>
  <c r="AA12" i="26"/>
  <c r="N12" i="26"/>
  <c r="J12" i="26"/>
  <c r="AQ10" i="26"/>
  <c r="AO10" i="26"/>
  <c r="AM10" i="26"/>
  <c r="AK10" i="26"/>
  <c r="AI10" i="26"/>
  <c r="AG10" i="26"/>
  <c r="AF10" i="26"/>
  <c r="AE10" i="26"/>
  <c r="AD10" i="26"/>
  <c r="AC10" i="26"/>
  <c r="AB10" i="26"/>
  <c r="AA10" i="26"/>
  <c r="N10" i="26"/>
  <c r="J10" i="26"/>
  <c r="AQ9" i="26"/>
  <c r="AO9" i="26"/>
  <c r="AM9" i="26"/>
  <c r="AK9" i="26"/>
  <c r="AI9" i="26"/>
  <c r="AG9" i="26"/>
  <c r="AF9" i="26"/>
  <c r="AE9" i="26"/>
  <c r="AD9" i="26"/>
  <c r="AC9" i="26"/>
  <c r="AB9" i="26"/>
  <c r="AA9" i="26"/>
  <c r="N9" i="26"/>
  <c r="J9" i="26"/>
  <c r="AQ7" i="26"/>
  <c r="AO7" i="26"/>
  <c r="AM7" i="26"/>
  <c r="AK7" i="26"/>
  <c r="AI7" i="26"/>
  <c r="AG7" i="26"/>
  <c r="AF7" i="26"/>
  <c r="AE7" i="26"/>
  <c r="AD7" i="26"/>
  <c r="AC7" i="26"/>
  <c r="AB7" i="26"/>
  <c r="AA7" i="26"/>
  <c r="N7" i="26"/>
  <c r="J7" i="26"/>
  <c r="AQ6" i="26"/>
  <c r="AO6" i="26"/>
  <c r="AM6" i="26"/>
  <c r="AK6" i="26"/>
  <c r="AI6" i="26"/>
  <c r="AG6" i="26"/>
  <c r="AF6" i="26"/>
  <c r="AE6" i="26"/>
  <c r="AD6" i="26"/>
  <c r="AC6" i="26"/>
  <c r="AB6" i="26"/>
  <c r="AA6" i="26"/>
  <c r="N6" i="26"/>
  <c r="J6" i="26"/>
  <c r="T28" i="7" l="1"/>
  <c r="T8" i="7"/>
  <c r="T12" i="7"/>
  <c r="T30" i="7"/>
  <c r="T16" i="7"/>
  <c r="T11" i="7"/>
  <c r="T15" i="7"/>
  <c r="T40" i="7"/>
  <c r="T33" i="7"/>
  <c r="T6" i="7"/>
  <c r="T35" i="7"/>
  <c r="T17" i="7"/>
  <c r="T13" i="7"/>
  <c r="T18" i="7"/>
  <c r="T10" i="7"/>
  <c r="T7" i="7"/>
  <c r="T29" i="7"/>
  <c r="T38" i="7"/>
  <c r="T34" i="7"/>
  <c r="T14" i="7"/>
  <c r="T39" i="7"/>
  <c r="T23" i="7"/>
  <c r="T32" i="7"/>
  <c r="T43" i="7"/>
  <c r="T27" i="7"/>
  <c r="T19" i="7"/>
  <c r="AP10" i="26"/>
  <c r="AJ13" i="26"/>
  <c r="AL15" i="26"/>
  <c r="M18" i="26"/>
  <c r="AR19" i="26"/>
  <c r="M21" i="26"/>
  <c r="AJ22" i="26"/>
  <c r="AJ26" i="26"/>
  <c r="AR25" i="26"/>
  <c r="M31" i="26"/>
  <c r="AP15" i="26"/>
  <c r="AH18" i="26"/>
  <c r="AP18" i="26"/>
  <c r="AP23" i="26"/>
  <c r="AH19" i="26"/>
  <c r="AP19" i="26"/>
  <c r="AH21" i="26"/>
  <c r="AP21" i="26"/>
  <c r="AH25" i="26"/>
  <c r="AP25" i="26"/>
  <c r="AN31" i="26"/>
  <c r="M20" i="26"/>
  <c r="AH15" i="26"/>
  <c r="AJ8" i="26"/>
  <c r="AR14" i="26"/>
  <c r="AP28" i="26"/>
  <c r="AL20" i="26"/>
  <c r="AL17" i="26"/>
  <c r="L17" i="26" s="1"/>
  <c r="AL24" i="26"/>
  <c r="AR12" i="26"/>
  <c r="AH20" i="26"/>
  <c r="AN14" i="26"/>
  <c r="L14" i="26" s="1"/>
  <c r="AL28" i="26"/>
  <c r="AN13" i="26"/>
  <c r="L13" i="26" s="1"/>
  <c r="M13" i="26" s="1"/>
  <c r="AP12" i="26"/>
  <c r="AP20" i="26"/>
  <c r="AN8" i="26"/>
  <c r="AH17" i="26"/>
  <c r="AH24" i="26"/>
  <c r="AH27" i="26"/>
  <c r="AH31" i="26"/>
  <c r="AR26" i="26"/>
  <c r="AJ14" i="26"/>
  <c r="AH29" i="26"/>
  <c r="AP30" i="26"/>
  <c r="AP31" i="26"/>
  <c r="AR13" i="26"/>
  <c r="AL10" i="26"/>
  <c r="AR24" i="26"/>
  <c r="AN22" i="26"/>
  <c r="AN30" i="26"/>
  <c r="L24" i="26"/>
  <c r="M24" i="26" s="1"/>
  <c r="AP14" i="26"/>
  <c r="AR29" i="26"/>
  <c r="AL13" i="26"/>
  <c r="AR15" i="26"/>
  <c r="AR8" i="26"/>
  <c r="AL29" i="26"/>
  <c r="AR10" i="26"/>
  <c r="AP9" i="26"/>
  <c r="AJ16" i="26"/>
  <c r="AR16" i="26"/>
  <c r="AR23" i="26"/>
  <c r="AN23" i="26"/>
  <c r="AN24" i="26"/>
  <c r="AR22" i="26"/>
  <c r="AH28" i="26"/>
  <c r="AJ30" i="26"/>
  <c r="AH13" i="26"/>
  <c r="AP13" i="26"/>
  <c r="AH10" i="26"/>
  <c r="AJ9" i="26"/>
  <c r="AN9" i="26"/>
  <c r="AH12" i="26"/>
  <c r="AL12" i="26"/>
  <c r="AL19" i="26"/>
  <c r="AP17" i="26"/>
  <c r="AL21" i="26"/>
  <c r="AJ24" i="26"/>
  <c r="AP24" i="26"/>
  <c r="AL22" i="26"/>
  <c r="M27" i="26"/>
  <c r="AP27" i="26"/>
  <c r="AP29" i="26"/>
  <c r="AH30" i="26"/>
  <c r="AL30" i="26"/>
  <c r="L30" i="26" s="1"/>
  <c r="M30" i="26" s="1"/>
  <c r="AJ31" i="26"/>
  <c r="AP8" i="26"/>
  <c r="AJ6" i="26"/>
  <c r="AR6" i="26"/>
  <c r="AR7" i="26"/>
  <c r="AN15" i="26"/>
  <c r="L15" i="26" s="1"/>
  <c r="M15" i="26" s="1"/>
  <c r="AL8" i="26"/>
  <c r="L8" i="26" s="1"/>
  <c r="M8" i="26" s="1"/>
  <c r="AL18" i="26"/>
  <c r="L22" i="26"/>
  <c r="M22" i="26" s="1"/>
  <c r="AH22" i="26"/>
  <c r="AN26" i="26"/>
  <c r="AR27" i="26"/>
  <c r="AJ11" i="26"/>
  <c r="AR11" i="26"/>
  <c r="AL7" i="26"/>
  <c r="AH7" i="26"/>
  <c r="AP7" i="26"/>
  <c r="AN20" i="26"/>
  <c r="AJ15" i="26"/>
  <c r="AH8" i="26"/>
  <c r="AN16" i="26"/>
  <c r="AR18" i="26"/>
  <c r="AR17" i="26"/>
  <c r="AL25" i="26"/>
  <c r="AL27" i="26"/>
  <c r="AR30" i="26"/>
  <c r="AL31" i="26"/>
  <c r="AR9" i="26"/>
  <c r="AJ23" i="26"/>
  <c r="AP22" i="26"/>
  <c r="AR28" i="26"/>
  <c r="AR31" i="26"/>
  <c r="AN11" i="26"/>
  <c r="M14" i="26"/>
  <c r="AP6" i="26"/>
  <c r="AL6" i="26"/>
  <c r="AH6" i="26"/>
  <c r="AN6" i="26"/>
  <c r="L6" i="26" s="1"/>
  <c r="M6" i="26" s="1"/>
  <c r="AP16" i="26"/>
  <c r="AL16" i="26"/>
  <c r="L16" i="26" s="1"/>
  <c r="M16" i="26" s="1"/>
  <c r="AH16" i="26"/>
  <c r="AP26" i="26"/>
  <c r="AL26" i="26"/>
  <c r="AH26" i="26"/>
  <c r="AP11" i="26"/>
  <c r="AL11" i="26"/>
  <c r="L11" i="26" s="1"/>
  <c r="M11" i="26" s="1"/>
  <c r="AH11" i="26"/>
  <c r="AJ20" i="26"/>
  <c r="AR20" i="26"/>
  <c r="AJ21" i="26"/>
  <c r="AR21" i="26"/>
  <c r="AJ29" i="26"/>
  <c r="AN29" i="26"/>
  <c r="L29" i="26" s="1"/>
  <c r="M29" i="26" s="1"/>
  <c r="AH9" i="26"/>
  <c r="AL9" i="26"/>
  <c r="AJ10" i="26"/>
  <c r="AN10" i="26"/>
  <c r="L10" i="26" s="1"/>
  <c r="M10" i="26" s="1"/>
  <c r="AH23" i="26"/>
  <c r="AL23" i="26"/>
  <c r="L23" i="26" s="1"/>
  <c r="M23" i="26" s="1"/>
  <c r="AJ19" i="26"/>
  <c r="AN19" i="26"/>
  <c r="AH14" i="26"/>
  <c r="AL14" i="26"/>
  <c r="AJ27" i="26"/>
  <c r="AN27" i="26"/>
  <c r="AJ7" i="26"/>
  <c r="AN7" i="26"/>
  <c r="L7" i="26" s="1"/>
  <c r="M7" i="26" s="1"/>
  <c r="AJ12" i="26"/>
  <c r="AN12" i="26"/>
  <c r="L12" i="26" s="1"/>
  <c r="M12" i="26" s="1"/>
  <c r="AJ18" i="26"/>
  <c r="AN18" i="26"/>
  <c r="M17" i="26"/>
  <c r="AJ17" i="26"/>
  <c r="AN17" i="26"/>
  <c r="AJ25" i="26"/>
  <c r="AN25" i="26"/>
  <c r="L25" i="26" s="1"/>
  <c r="M25" i="26" s="1"/>
  <c r="M28" i="26"/>
  <c r="AJ28" i="26"/>
  <c r="AN28" i="26"/>
  <c r="L19" i="26" l="1"/>
  <c r="M19" i="26" s="1"/>
  <c r="L9" i="26"/>
  <c r="M9" i="26" s="1"/>
  <c r="L26" i="26"/>
  <c r="M26" i="26" s="1"/>
  <c r="S6" i="7" l="1"/>
  <c r="S8" i="7"/>
  <c r="S10" i="7"/>
  <c r="S11" i="7"/>
  <c r="S13" i="7"/>
  <c r="S15" i="7"/>
  <c r="S16" i="7"/>
  <c r="S14" i="7"/>
  <c r="S17" i="7"/>
  <c r="S22" i="7"/>
  <c r="S23" i="7"/>
  <c r="S18" i="7"/>
  <c r="S30" i="7"/>
  <c r="S19" i="7"/>
  <c r="S27" i="7"/>
  <c r="S32" i="7"/>
  <c r="S28" i="7"/>
  <c r="S35" i="7"/>
  <c r="S34" i="7"/>
  <c r="S39" i="7"/>
  <c r="S38" i="7"/>
  <c r="S41" i="7"/>
  <c r="S43" i="7"/>
  <c r="S40" i="7"/>
  <c r="S45" i="7"/>
  <c r="S7" i="7"/>
  <c r="AQ33" i="25"/>
  <c r="AO33" i="25"/>
  <c r="AP33" i="25" s="1"/>
  <c r="AM33" i="25"/>
  <c r="AK33" i="25"/>
  <c r="AL33" i="25" s="1"/>
  <c r="AI33" i="25"/>
  <c r="AG33" i="25"/>
  <c r="AH33" i="25" s="1"/>
  <c r="AF33" i="25"/>
  <c r="AE33" i="25"/>
  <c r="AD33" i="25"/>
  <c r="AC33" i="25"/>
  <c r="AB33" i="25"/>
  <c r="AR33" i="25" s="1"/>
  <c r="AA33" i="25"/>
  <c r="N33" i="25"/>
  <c r="J33" i="25"/>
  <c r="AQ32" i="25"/>
  <c r="AR32" i="25" s="1"/>
  <c r="AP32" i="25"/>
  <c r="AO32" i="25"/>
  <c r="AM32" i="25"/>
  <c r="AN32" i="25" s="1"/>
  <c r="AL32" i="25"/>
  <c r="AK32" i="25"/>
  <c r="AI32" i="25"/>
  <c r="AJ32" i="25" s="1"/>
  <c r="AH32" i="25"/>
  <c r="L32" i="25" s="1"/>
  <c r="AG32" i="25"/>
  <c r="AF32" i="25"/>
  <c r="AE32" i="25"/>
  <c r="AD32" i="25"/>
  <c r="AC32" i="25"/>
  <c r="AB32" i="25"/>
  <c r="AA32" i="25"/>
  <c r="N32" i="25"/>
  <c r="J32" i="25"/>
  <c r="AQ31" i="25"/>
  <c r="AR31" i="25" s="1"/>
  <c r="AO31" i="25"/>
  <c r="AM31" i="25"/>
  <c r="AN31" i="25" s="1"/>
  <c r="AK31" i="25"/>
  <c r="AI31" i="25"/>
  <c r="AJ31" i="25" s="1"/>
  <c r="L31" i="25" s="1"/>
  <c r="AG31" i="25"/>
  <c r="AF31" i="25"/>
  <c r="AE31" i="25"/>
  <c r="AD31" i="25"/>
  <c r="AC31" i="25"/>
  <c r="AB31" i="25"/>
  <c r="AA31" i="25"/>
  <c r="N31" i="25"/>
  <c r="J31" i="25"/>
  <c r="AQ30" i="25"/>
  <c r="AO30" i="25"/>
  <c r="AM30" i="25"/>
  <c r="AK30" i="25"/>
  <c r="AJ30" i="25"/>
  <c r="L30" i="25" s="1"/>
  <c r="AI30" i="25"/>
  <c r="AG30" i="25"/>
  <c r="AF30" i="25"/>
  <c r="AE30" i="25"/>
  <c r="AD30" i="25"/>
  <c r="AC30" i="25"/>
  <c r="AB30" i="25"/>
  <c r="AN30" i="25" s="1"/>
  <c r="AA30" i="25"/>
  <c r="AP30" i="25" s="1"/>
  <c r="N30" i="25"/>
  <c r="J30" i="25"/>
  <c r="AQ29" i="25"/>
  <c r="AR29" i="25" s="1"/>
  <c r="AO29" i="25"/>
  <c r="AP29" i="25" s="1"/>
  <c r="AM29" i="25"/>
  <c r="AN29" i="25" s="1"/>
  <c r="AK29" i="25"/>
  <c r="AL29" i="25" s="1"/>
  <c r="AI29" i="25"/>
  <c r="AJ29" i="25" s="1"/>
  <c r="AG29" i="25"/>
  <c r="AH29" i="25" s="1"/>
  <c r="AF29" i="25"/>
  <c r="AE29" i="25"/>
  <c r="AD29" i="25"/>
  <c r="AC29" i="25"/>
  <c r="AB29" i="25"/>
  <c r="AA29" i="25"/>
  <c r="N29" i="25"/>
  <c r="L29" i="25"/>
  <c r="J29" i="25"/>
  <c r="AQ28" i="25"/>
  <c r="AR28" i="25" s="1"/>
  <c r="AP28" i="25"/>
  <c r="AO28" i="25"/>
  <c r="AM28" i="25"/>
  <c r="AN28" i="25" s="1"/>
  <c r="AL28" i="25"/>
  <c r="AK28" i="25"/>
  <c r="AI28" i="25"/>
  <c r="AJ28" i="25" s="1"/>
  <c r="AH28" i="25"/>
  <c r="L28" i="25" s="1"/>
  <c r="AG28" i="25"/>
  <c r="AF28" i="25"/>
  <c r="AE28" i="25"/>
  <c r="AD28" i="25"/>
  <c r="AC28" i="25"/>
  <c r="AB28" i="25"/>
  <c r="AA28" i="25"/>
  <c r="N28" i="25"/>
  <c r="J28" i="25"/>
  <c r="AR27" i="25"/>
  <c r="AQ27" i="25"/>
  <c r="AO27" i="25"/>
  <c r="AM27" i="25"/>
  <c r="AN27" i="25" s="1"/>
  <c r="AK27" i="25"/>
  <c r="AJ27" i="25"/>
  <c r="AI27" i="25"/>
  <c r="AG27" i="25"/>
  <c r="AH27" i="25" s="1"/>
  <c r="AF27" i="25"/>
  <c r="AE27" i="25"/>
  <c r="AD27" i="25"/>
  <c r="AC27" i="25"/>
  <c r="AB27" i="25"/>
  <c r="AA27" i="25"/>
  <c r="N27" i="25"/>
  <c r="L27" i="25"/>
  <c r="J27" i="25"/>
  <c r="M27" i="25" s="1"/>
  <c r="AQ26" i="25"/>
  <c r="AR26" i="25" s="1"/>
  <c r="AO26" i="25"/>
  <c r="AP26" i="25" s="1"/>
  <c r="AM26" i="25"/>
  <c r="AN26" i="25" s="1"/>
  <c r="AL26" i="25"/>
  <c r="AK26" i="25"/>
  <c r="AI26" i="25"/>
  <c r="AJ26" i="25" s="1"/>
  <c r="AH26" i="25"/>
  <c r="L26" i="25" s="1"/>
  <c r="AG26" i="25"/>
  <c r="AF26" i="25"/>
  <c r="AE26" i="25"/>
  <c r="AD26" i="25"/>
  <c r="AC26" i="25"/>
  <c r="AB26" i="25"/>
  <c r="AA26" i="25"/>
  <c r="N26" i="25"/>
  <c r="M26" i="25"/>
  <c r="J26" i="25"/>
  <c r="AQ25" i="25"/>
  <c r="AR25" i="25" s="1"/>
  <c r="AO25" i="25"/>
  <c r="AM25" i="25"/>
  <c r="AN25" i="25" s="1"/>
  <c r="AK25" i="25"/>
  <c r="AJ25" i="25"/>
  <c r="L25" i="25" s="1"/>
  <c r="AI25" i="25"/>
  <c r="AG25" i="25"/>
  <c r="AF25" i="25"/>
  <c r="AE25" i="25"/>
  <c r="AD25" i="25"/>
  <c r="AC25" i="25"/>
  <c r="AB25" i="25"/>
  <c r="AA25" i="25"/>
  <c r="N25" i="25"/>
  <c r="J25" i="25"/>
  <c r="AQ24" i="25"/>
  <c r="AO24" i="25"/>
  <c r="AP24" i="25" s="1"/>
  <c r="AM24" i="25"/>
  <c r="AL24" i="25"/>
  <c r="AK24" i="25"/>
  <c r="AI24" i="25"/>
  <c r="AG24" i="25"/>
  <c r="AH24" i="25" s="1"/>
  <c r="L24" i="25" s="1"/>
  <c r="M24" i="25" s="1"/>
  <c r="AF24" i="25"/>
  <c r="AE24" i="25"/>
  <c r="AD24" i="25"/>
  <c r="AC24" i="25"/>
  <c r="AB24" i="25"/>
  <c r="AR24" i="25" s="1"/>
  <c r="AA24" i="25"/>
  <c r="N24" i="25"/>
  <c r="J24" i="25"/>
  <c r="AQ23" i="25"/>
  <c r="AR23" i="25" s="1"/>
  <c r="AO23" i="25"/>
  <c r="AM23" i="25"/>
  <c r="AN23" i="25" s="1"/>
  <c r="AK23" i="25"/>
  <c r="AJ23" i="25"/>
  <c r="L23" i="25" s="1"/>
  <c r="AI23" i="25"/>
  <c r="AG23" i="25"/>
  <c r="AF23" i="25"/>
  <c r="AE23" i="25"/>
  <c r="AD23" i="25"/>
  <c r="AC23" i="25"/>
  <c r="AB23" i="25"/>
  <c r="AA23" i="25"/>
  <c r="N23" i="25"/>
  <c r="J23" i="25"/>
  <c r="AQ22" i="25"/>
  <c r="AO22" i="25"/>
  <c r="AP22" i="25" s="1"/>
  <c r="AM22" i="25"/>
  <c r="AL22" i="25"/>
  <c r="AK22" i="25"/>
  <c r="AI22" i="25"/>
  <c r="AG22" i="25"/>
  <c r="AH22" i="25" s="1"/>
  <c r="AF22" i="25"/>
  <c r="AE22" i="25"/>
  <c r="AD22" i="25"/>
  <c r="AC22" i="25"/>
  <c r="AB22" i="25"/>
  <c r="AR22" i="25" s="1"/>
  <c r="AA22" i="25"/>
  <c r="N22" i="25"/>
  <c r="M22" i="25"/>
  <c r="L22" i="25"/>
  <c r="J22" i="25"/>
  <c r="AQ21" i="25"/>
  <c r="AR21" i="25" s="1"/>
  <c r="AO21" i="25"/>
  <c r="AM21" i="25"/>
  <c r="AN21" i="25" s="1"/>
  <c r="AK21" i="25"/>
  <c r="AI21" i="25"/>
  <c r="AJ21" i="25" s="1"/>
  <c r="AG21" i="25"/>
  <c r="AF21" i="25"/>
  <c r="AE21" i="25"/>
  <c r="AD21" i="25"/>
  <c r="AC21" i="25"/>
  <c r="AB21" i="25"/>
  <c r="AA21" i="25"/>
  <c r="N21" i="25"/>
  <c r="L21" i="25"/>
  <c r="J21" i="25"/>
  <c r="M21" i="25" s="1"/>
  <c r="AQ20" i="25"/>
  <c r="AO20" i="25"/>
  <c r="AP20" i="25" s="1"/>
  <c r="AM20" i="25"/>
  <c r="AK20" i="25"/>
  <c r="AL20" i="25" s="1"/>
  <c r="AI20" i="25"/>
  <c r="AH20" i="25"/>
  <c r="AG20" i="25"/>
  <c r="L20" i="25" s="1"/>
  <c r="AF20" i="25"/>
  <c r="AE20" i="25"/>
  <c r="AD20" i="25"/>
  <c r="AC20" i="25"/>
  <c r="AB20" i="25"/>
  <c r="AR20" i="25" s="1"/>
  <c r="AA20" i="25"/>
  <c r="N20" i="25"/>
  <c r="M20" i="25"/>
  <c r="J20" i="25"/>
  <c r="AQ19" i="25"/>
  <c r="AR19" i="25" s="1"/>
  <c r="AO19" i="25"/>
  <c r="AM19" i="25"/>
  <c r="AN19" i="25" s="1"/>
  <c r="AK19" i="25"/>
  <c r="AI19" i="25"/>
  <c r="AG19" i="25"/>
  <c r="AF19" i="25"/>
  <c r="AE19" i="25"/>
  <c r="AD19" i="25"/>
  <c r="AC19" i="25"/>
  <c r="AB19" i="25"/>
  <c r="AJ19" i="25" s="1"/>
  <c r="AA19" i="25"/>
  <c r="N19" i="25"/>
  <c r="L19" i="25"/>
  <c r="J19" i="25"/>
  <c r="M19" i="25" s="1"/>
  <c r="AQ18" i="25"/>
  <c r="AO18" i="25"/>
  <c r="AP18" i="25" s="1"/>
  <c r="AM18" i="25"/>
  <c r="AL18" i="25"/>
  <c r="AK18" i="25"/>
  <c r="AI18" i="25"/>
  <c r="AH18" i="25"/>
  <c r="L18" i="25" s="1"/>
  <c r="M18" i="25" s="1"/>
  <c r="AG18" i="25"/>
  <c r="AF18" i="25"/>
  <c r="AE18" i="25"/>
  <c r="AD18" i="25"/>
  <c r="AC18" i="25"/>
  <c r="AB18" i="25"/>
  <c r="AR18" i="25" s="1"/>
  <c r="AA18" i="25"/>
  <c r="N18" i="25"/>
  <c r="J18" i="25"/>
  <c r="AQ17" i="25"/>
  <c r="AR17" i="25" s="1"/>
  <c r="AO17" i="25"/>
  <c r="AM17" i="25"/>
  <c r="AN17" i="25" s="1"/>
  <c r="AK17" i="25"/>
  <c r="AI17" i="25"/>
  <c r="AG17" i="25"/>
  <c r="AF17" i="25"/>
  <c r="AE17" i="25"/>
  <c r="AD17" i="25"/>
  <c r="AC17" i="25"/>
  <c r="AB17" i="25"/>
  <c r="AJ17" i="25" s="1"/>
  <c r="L17" i="25" s="1"/>
  <c r="AA17" i="25"/>
  <c r="N17" i="25"/>
  <c r="J17" i="25"/>
  <c r="AQ16" i="25"/>
  <c r="AO16" i="25"/>
  <c r="AP16" i="25" s="1"/>
  <c r="AM16" i="25"/>
  <c r="AL16" i="25"/>
  <c r="AK16" i="25"/>
  <c r="AI16" i="25"/>
  <c r="AH16" i="25"/>
  <c r="AG16" i="25"/>
  <c r="AF16" i="25"/>
  <c r="AE16" i="25"/>
  <c r="AD16" i="25"/>
  <c r="AC16" i="25"/>
  <c r="AB16" i="25"/>
  <c r="AR16" i="25" s="1"/>
  <c r="AA16" i="25"/>
  <c r="N16" i="25"/>
  <c r="J16" i="25"/>
  <c r="AQ15" i="25"/>
  <c r="AR15" i="25" s="1"/>
  <c r="AO15" i="25"/>
  <c r="AM15" i="25"/>
  <c r="AN15" i="25" s="1"/>
  <c r="AK15" i="25"/>
  <c r="AI15" i="25"/>
  <c r="AG15" i="25"/>
  <c r="AF15" i="25"/>
  <c r="AE15" i="25"/>
  <c r="AD15" i="25"/>
  <c r="AC15" i="25"/>
  <c r="AB15" i="25"/>
  <c r="AJ15" i="25" s="1"/>
  <c r="AA15" i="25"/>
  <c r="N15" i="25"/>
  <c r="L15" i="25"/>
  <c r="J15" i="25"/>
  <c r="AQ14" i="25"/>
  <c r="AO14" i="25"/>
  <c r="AP14" i="25" s="1"/>
  <c r="AM14" i="25"/>
  <c r="AL14" i="25"/>
  <c r="AK14" i="25"/>
  <c r="AI14" i="25"/>
  <c r="AH14" i="25"/>
  <c r="AG14" i="25"/>
  <c r="AF14" i="25"/>
  <c r="AE14" i="25"/>
  <c r="AD14" i="25"/>
  <c r="AC14" i="25"/>
  <c r="AB14" i="25"/>
  <c r="AR14" i="25" s="1"/>
  <c r="AA14" i="25"/>
  <c r="N14" i="25"/>
  <c r="M14" i="25"/>
  <c r="L14" i="25"/>
  <c r="J14" i="25"/>
  <c r="AR13" i="25"/>
  <c r="AQ13" i="25"/>
  <c r="AO13" i="25"/>
  <c r="AM13" i="25"/>
  <c r="AN13" i="25" s="1"/>
  <c r="AK13" i="25"/>
  <c r="AI13" i="25"/>
  <c r="AJ13" i="25" s="1"/>
  <c r="AG13" i="25"/>
  <c r="AF13" i="25"/>
  <c r="AE13" i="25"/>
  <c r="AD13" i="25"/>
  <c r="AC13" i="25"/>
  <c r="AB13" i="25"/>
  <c r="AA13" i="25"/>
  <c r="N13" i="25"/>
  <c r="L13" i="25"/>
  <c r="J13" i="25"/>
  <c r="AQ12" i="25"/>
  <c r="AO12" i="25"/>
  <c r="AP12" i="25" s="1"/>
  <c r="AM12" i="25"/>
  <c r="AK12" i="25"/>
  <c r="AL12" i="25" s="1"/>
  <c r="AI12" i="25"/>
  <c r="AH12" i="25"/>
  <c r="AG12" i="25"/>
  <c r="AF12" i="25"/>
  <c r="AE12" i="25"/>
  <c r="AD12" i="25"/>
  <c r="AC12" i="25"/>
  <c r="AB12" i="25"/>
  <c r="AR12" i="25" s="1"/>
  <c r="AA12" i="25"/>
  <c r="N12" i="25"/>
  <c r="J12" i="25"/>
  <c r="AR11" i="25"/>
  <c r="AQ11" i="25"/>
  <c r="AO11" i="25"/>
  <c r="AM11" i="25"/>
  <c r="AN11" i="25" s="1"/>
  <c r="AK11" i="25"/>
  <c r="AI11" i="25"/>
  <c r="AJ11" i="25" s="1"/>
  <c r="AG11" i="25"/>
  <c r="AF11" i="25"/>
  <c r="AE11" i="25"/>
  <c r="AD11" i="25"/>
  <c r="AC11" i="25"/>
  <c r="AB11" i="25"/>
  <c r="AA11" i="25"/>
  <c r="N11" i="25"/>
  <c r="L11" i="25"/>
  <c r="J11" i="25"/>
  <c r="AQ10" i="25"/>
  <c r="AO10" i="25"/>
  <c r="AP10" i="25" s="1"/>
  <c r="AM10" i="25"/>
  <c r="AK10" i="25"/>
  <c r="AL10" i="25" s="1"/>
  <c r="AI10" i="25"/>
  <c r="AH10" i="25"/>
  <c r="AG10" i="25"/>
  <c r="AF10" i="25"/>
  <c r="AE10" i="25"/>
  <c r="AD10" i="25"/>
  <c r="AC10" i="25"/>
  <c r="AB10" i="25"/>
  <c r="AR10" i="25" s="1"/>
  <c r="AA10" i="25"/>
  <c r="N10" i="25"/>
  <c r="M10" i="25"/>
  <c r="L10" i="25"/>
  <c r="J10" i="25"/>
  <c r="AQ9" i="25"/>
  <c r="AR9" i="25" s="1"/>
  <c r="AO9" i="25"/>
  <c r="AN9" i="25"/>
  <c r="AM9" i="25"/>
  <c r="AK9" i="25"/>
  <c r="AI9" i="25"/>
  <c r="L9" i="25" s="1"/>
  <c r="AG9" i="25"/>
  <c r="AF9" i="25"/>
  <c r="AE9" i="25"/>
  <c r="AD9" i="25"/>
  <c r="AC9" i="25"/>
  <c r="AB9" i="25"/>
  <c r="AA9" i="25"/>
  <c r="N9" i="25"/>
  <c r="S9" i="7" s="1"/>
  <c r="J9" i="25"/>
  <c r="AQ8" i="25"/>
  <c r="AP8" i="25"/>
  <c r="AO8" i="25"/>
  <c r="AM8" i="25"/>
  <c r="AK8" i="25"/>
  <c r="AL8" i="25" s="1"/>
  <c r="AI8" i="25"/>
  <c r="AG8" i="25"/>
  <c r="L8" i="25" s="1"/>
  <c r="M8" i="25" s="1"/>
  <c r="AF8" i="25"/>
  <c r="AE8" i="25"/>
  <c r="AD8" i="25"/>
  <c r="AC8" i="25"/>
  <c r="AB8" i="25"/>
  <c r="AR8" i="25" s="1"/>
  <c r="AA8" i="25"/>
  <c r="N8" i="25"/>
  <c r="S29" i="7" s="1"/>
  <c r="J8" i="25"/>
  <c r="AQ7" i="25"/>
  <c r="AR7" i="25" s="1"/>
  <c r="AO7" i="25"/>
  <c r="AN7" i="25"/>
  <c r="AM7" i="25"/>
  <c r="AK7" i="25"/>
  <c r="AI7" i="25"/>
  <c r="L7" i="25" s="1"/>
  <c r="AG7" i="25"/>
  <c r="AF7" i="25"/>
  <c r="AE7" i="25"/>
  <c r="AD7" i="25"/>
  <c r="AC7" i="25"/>
  <c r="AB7" i="25"/>
  <c r="AA7" i="25"/>
  <c r="N7" i="25"/>
  <c r="J7" i="25"/>
  <c r="AQ6" i="25"/>
  <c r="AP6" i="25"/>
  <c r="AO6" i="25"/>
  <c r="AM6" i="25"/>
  <c r="AK6" i="25"/>
  <c r="AL6" i="25" s="1"/>
  <c r="AI6" i="25"/>
  <c r="AG6" i="25"/>
  <c r="AH6" i="25" s="1"/>
  <c r="AF6" i="25"/>
  <c r="AE6" i="25"/>
  <c r="AD6" i="25"/>
  <c r="AC6" i="25"/>
  <c r="AB6" i="25"/>
  <c r="AR6" i="25" s="1"/>
  <c r="AA6" i="25"/>
  <c r="N6" i="25"/>
  <c r="J6" i="25"/>
  <c r="M15" i="25" l="1"/>
  <c r="AJ9" i="25"/>
  <c r="AP11" i="25"/>
  <c r="AL11" i="25"/>
  <c r="AH11" i="25"/>
  <c r="AP13" i="25"/>
  <c r="AL13" i="25"/>
  <c r="AH13" i="25"/>
  <c r="M17" i="25"/>
  <c r="AP23" i="25"/>
  <c r="AL23" i="25"/>
  <c r="AH23" i="25"/>
  <c r="AP25" i="25"/>
  <c r="AL25" i="25"/>
  <c r="AH25" i="25"/>
  <c r="AP7" i="25"/>
  <c r="AL7" i="25"/>
  <c r="AH7" i="25"/>
  <c r="AJ7" i="25"/>
  <c r="AP9" i="25"/>
  <c r="AL9" i="25"/>
  <c r="AH9" i="25"/>
  <c r="M7" i="25"/>
  <c r="AH8" i="25"/>
  <c r="M9" i="25"/>
  <c r="M11" i="25"/>
  <c r="M13" i="25"/>
  <c r="AP15" i="25"/>
  <c r="AL15" i="25"/>
  <c r="AH15" i="25"/>
  <c r="AP17" i="25"/>
  <c r="AL17" i="25"/>
  <c r="AH17" i="25"/>
  <c r="AP19" i="25"/>
  <c r="AL19" i="25"/>
  <c r="AH19" i="25"/>
  <c r="AP21" i="25"/>
  <c r="AL21" i="25"/>
  <c r="AH21" i="25"/>
  <c r="AP31" i="25"/>
  <c r="AL31" i="25"/>
  <c r="AH31" i="25"/>
  <c r="AP27" i="25"/>
  <c r="AR30" i="25"/>
  <c r="M23" i="25"/>
  <c r="M25" i="25"/>
  <c r="AL27" i="25"/>
  <c r="AH30" i="25"/>
  <c r="AL30" i="25"/>
  <c r="AJ6" i="25"/>
  <c r="L6" i="25" s="1"/>
  <c r="M6" i="25" s="1"/>
  <c r="AN6" i="25"/>
  <c r="AJ8" i="25"/>
  <c r="AN8" i="25"/>
  <c r="AJ10" i="25"/>
  <c r="AN10" i="25"/>
  <c r="AJ12" i="25"/>
  <c r="L12" i="25" s="1"/>
  <c r="M12" i="25" s="1"/>
  <c r="AN12" i="25"/>
  <c r="AJ14" i="25"/>
  <c r="AN14" i="25"/>
  <c r="AJ16" i="25"/>
  <c r="L16" i="25" s="1"/>
  <c r="M16" i="25" s="1"/>
  <c r="AN16" i="25"/>
  <c r="AJ18" i="25"/>
  <c r="AN18" i="25"/>
  <c r="AJ20" i="25"/>
  <c r="AN20" i="25"/>
  <c r="AJ22" i="25"/>
  <c r="AN22" i="25"/>
  <c r="AJ24" i="25"/>
  <c r="AN24" i="25"/>
  <c r="AJ33" i="25"/>
  <c r="L33" i="25" s="1"/>
  <c r="AN33" i="25"/>
  <c r="P40" i="7"/>
  <c r="Q40" i="7"/>
  <c r="AB40" i="7" l="1"/>
  <c r="U40" i="7"/>
  <c r="AA40" i="7"/>
  <c r="Z40" i="7"/>
  <c r="AC40" i="7"/>
  <c r="Y40" i="7"/>
  <c r="AD40" i="7"/>
  <c r="W40" i="7"/>
  <c r="X40" i="7"/>
  <c r="R6" i="7"/>
  <c r="R12" i="7"/>
  <c r="R16" i="7"/>
  <c r="R7" i="7"/>
  <c r="R11" i="7"/>
  <c r="R9" i="7"/>
  <c r="R10" i="7"/>
  <c r="R15" i="7"/>
  <c r="R14" i="7"/>
  <c r="R13" i="7"/>
  <c r="R22" i="7"/>
  <c r="R17" i="7"/>
  <c r="R24" i="7"/>
  <c r="R32" i="7"/>
  <c r="R30" i="7"/>
  <c r="R33" i="7"/>
  <c r="R18" i="7"/>
  <c r="R27" i="7"/>
  <c r="R29" i="7"/>
  <c r="R35" i="7"/>
  <c r="R34" i="7"/>
  <c r="R39" i="7"/>
  <c r="R38" i="7"/>
  <c r="R41" i="7"/>
  <c r="R43" i="7"/>
  <c r="R8" i="7"/>
  <c r="Q8" i="7"/>
  <c r="AQ31" i="24"/>
  <c r="AR31" i="24" s="1"/>
  <c r="AP31" i="24"/>
  <c r="AO31" i="24"/>
  <c r="AM31" i="24"/>
  <c r="AN31" i="24" s="1"/>
  <c r="AL31" i="24"/>
  <c r="AK31" i="24"/>
  <c r="AI31" i="24"/>
  <c r="AJ31" i="24" s="1"/>
  <c r="AH31" i="24"/>
  <c r="AG31" i="24"/>
  <c r="AF31" i="24"/>
  <c r="AE31" i="24"/>
  <c r="AD31" i="24"/>
  <c r="AC31" i="24"/>
  <c r="AB31" i="24"/>
  <c r="AA31" i="24"/>
  <c r="N31" i="24"/>
  <c r="L31" i="24"/>
  <c r="J31" i="24"/>
  <c r="M31" i="24" s="1"/>
  <c r="AQ30" i="24"/>
  <c r="AO30" i="24"/>
  <c r="AP30" i="24" s="1"/>
  <c r="AM30" i="24"/>
  <c r="AK30" i="24"/>
  <c r="AL30" i="24" s="1"/>
  <c r="AI30" i="24"/>
  <c r="AG30" i="24"/>
  <c r="AH30" i="24" s="1"/>
  <c r="AF30" i="24"/>
  <c r="AE30" i="24"/>
  <c r="AD30" i="24"/>
  <c r="AC30" i="24"/>
  <c r="AB30" i="24"/>
  <c r="AR30" i="24" s="1"/>
  <c r="AA30" i="24"/>
  <c r="N30" i="24"/>
  <c r="M30" i="24"/>
  <c r="L30" i="24"/>
  <c r="J30" i="24"/>
  <c r="AQ29" i="24"/>
  <c r="AR29" i="24" s="1"/>
  <c r="AO29" i="24"/>
  <c r="AP29" i="24" s="1"/>
  <c r="AM29" i="24"/>
  <c r="AN29" i="24" s="1"/>
  <c r="AK29" i="24"/>
  <c r="AL29" i="24" s="1"/>
  <c r="L29" i="24" s="1"/>
  <c r="AI29" i="24"/>
  <c r="AJ29" i="24" s="1"/>
  <c r="AG29" i="24"/>
  <c r="AH29" i="24" s="1"/>
  <c r="AF29" i="24"/>
  <c r="AE29" i="24"/>
  <c r="AD29" i="24"/>
  <c r="AC29" i="24"/>
  <c r="AB29" i="24"/>
  <c r="AA29" i="24"/>
  <c r="N29" i="24"/>
  <c r="J29" i="24"/>
  <c r="AQ28" i="24"/>
  <c r="AR28" i="24" s="1"/>
  <c r="AO28" i="24"/>
  <c r="AP28" i="24" s="1"/>
  <c r="AM28" i="24"/>
  <c r="AN28" i="24" s="1"/>
  <c r="L28" i="24" s="1"/>
  <c r="M28" i="24" s="1"/>
  <c r="AK28" i="24"/>
  <c r="AL28" i="24" s="1"/>
  <c r="AI28" i="24"/>
  <c r="AJ28" i="24" s="1"/>
  <c r="AG28" i="24"/>
  <c r="AH28" i="24" s="1"/>
  <c r="AF28" i="24"/>
  <c r="AE28" i="24"/>
  <c r="AD28" i="24"/>
  <c r="AC28" i="24"/>
  <c r="AB28" i="24"/>
  <c r="AA28" i="24"/>
  <c r="N28" i="24"/>
  <c r="J28" i="24"/>
  <c r="AQ27" i="24"/>
  <c r="AR27" i="24" s="1"/>
  <c r="AO27" i="24"/>
  <c r="AP27" i="24" s="1"/>
  <c r="AM27" i="24"/>
  <c r="AN27" i="24" s="1"/>
  <c r="L27" i="24" s="1"/>
  <c r="AK27" i="24"/>
  <c r="AL27" i="24" s="1"/>
  <c r="AI27" i="24"/>
  <c r="AJ27" i="24" s="1"/>
  <c r="AG27" i="24"/>
  <c r="AH27" i="24" s="1"/>
  <c r="AF27" i="24"/>
  <c r="AE27" i="24"/>
  <c r="AD27" i="24"/>
  <c r="AC27" i="24"/>
  <c r="AB27" i="24"/>
  <c r="AA27" i="24"/>
  <c r="N27" i="24"/>
  <c r="J27" i="24"/>
  <c r="AQ26" i="24"/>
  <c r="AR26" i="24" s="1"/>
  <c r="AO26" i="24"/>
  <c r="AP26" i="24" s="1"/>
  <c r="AM26" i="24"/>
  <c r="AN26" i="24" s="1"/>
  <c r="L26" i="24" s="1"/>
  <c r="M26" i="24" s="1"/>
  <c r="AK26" i="24"/>
  <c r="AL26" i="24" s="1"/>
  <c r="AI26" i="24"/>
  <c r="AJ26" i="24" s="1"/>
  <c r="AG26" i="24"/>
  <c r="AH26" i="24" s="1"/>
  <c r="AF26" i="24"/>
  <c r="AE26" i="24"/>
  <c r="AD26" i="24"/>
  <c r="AC26" i="24"/>
  <c r="AB26" i="24"/>
  <c r="AA26" i="24"/>
  <c r="N26" i="24"/>
  <c r="J26" i="24"/>
  <c r="AQ25" i="24"/>
  <c r="AR25" i="24" s="1"/>
  <c r="AO25" i="24"/>
  <c r="AM25" i="24"/>
  <c r="AK25" i="24"/>
  <c r="AI25" i="24"/>
  <c r="AJ25" i="24" s="1"/>
  <c r="AG25" i="24"/>
  <c r="AF25" i="24"/>
  <c r="AE25" i="24"/>
  <c r="AD25" i="24"/>
  <c r="AC25" i="24"/>
  <c r="AB25" i="24"/>
  <c r="AA25" i="24"/>
  <c r="N25" i="24"/>
  <c r="J25" i="24"/>
  <c r="AQ24" i="24"/>
  <c r="AR24" i="24" s="1"/>
  <c r="AO24" i="24"/>
  <c r="AP24" i="24" s="1"/>
  <c r="AM24" i="24"/>
  <c r="AN24" i="24" s="1"/>
  <c r="AK24" i="24"/>
  <c r="AL24" i="24" s="1"/>
  <c r="L24" i="24" s="1"/>
  <c r="AI24" i="24"/>
  <c r="AJ24" i="24" s="1"/>
  <c r="AG24" i="24"/>
  <c r="AH24" i="24" s="1"/>
  <c r="AF24" i="24"/>
  <c r="AE24" i="24"/>
  <c r="AD24" i="24"/>
  <c r="AC24" i="24"/>
  <c r="AB24" i="24"/>
  <c r="AA24" i="24"/>
  <c r="N24" i="24"/>
  <c r="M24" i="24"/>
  <c r="J24" i="24"/>
  <c r="AQ23" i="24"/>
  <c r="AR23" i="24" s="1"/>
  <c r="AO23" i="24"/>
  <c r="AP23" i="24" s="1"/>
  <c r="AM23" i="24"/>
  <c r="AK23" i="24"/>
  <c r="AI23" i="24"/>
  <c r="AJ23" i="24" s="1"/>
  <c r="AG23" i="24"/>
  <c r="AH23" i="24" s="1"/>
  <c r="AF23" i="24"/>
  <c r="AE23" i="24"/>
  <c r="AD23" i="24"/>
  <c r="AC23" i="24"/>
  <c r="AB23" i="24"/>
  <c r="AA23" i="24"/>
  <c r="N23" i="24"/>
  <c r="J23" i="24"/>
  <c r="AQ22" i="24"/>
  <c r="AO22" i="24"/>
  <c r="AP22" i="24" s="1"/>
  <c r="AM22" i="24"/>
  <c r="AK22" i="24"/>
  <c r="AL22" i="24" s="1"/>
  <c r="AI22" i="24"/>
  <c r="AG22" i="24"/>
  <c r="AH22" i="24" s="1"/>
  <c r="AF22" i="24"/>
  <c r="AE22" i="24"/>
  <c r="AD22" i="24"/>
  <c r="AC22" i="24"/>
  <c r="AB22" i="24"/>
  <c r="AR22" i="24" s="1"/>
  <c r="AA22" i="24"/>
  <c r="N22" i="24"/>
  <c r="J22" i="24"/>
  <c r="AQ21" i="24"/>
  <c r="AR21" i="24" s="1"/>
  <c r="AO21" i="24"/>
  <c r="AM21" i="24"/>
  <c r="AK21" i="24"/>
  <c r="AI21" i="24"/>
  <c r="AJ21" i="24" s="1"/>
  <c r="AG21" i="24"/>
  <c r="AF21" i="24"/>
  <c r="AE21" i="24"/>
  <c r="AD21" i="24"/>
  <c r="AC21" i="24"/>
  <c r="AB21" i="24"/>
  <c r="AA21" i="24"/>
  <c r="N21" i="24"/>
  <c r="J21" i="24"/>
  <c r="AQ20" i="24"/>
  <c r="AO20" i="24"/>
  <c r="AP20" i="24" s="1"/>
  <c r="AM20" i="24"/>
  <c r="AK20" i="24"/>
  <c r="AI20" i="24"/>
  <c r="AG20" i="24"/>
  <c r="AH20" i="24" s="1"/>
  <c r="AF20" i="24"/>
  <c r="AE20" i="24"/>
  <c r="AD20" i="24"/>
  <c r="AC20" i="24"/>
  <c r="AB20" i="24"/>
  <c r="AR20" i="24" s="1"/>
  <c r="AA20" i="24"/>
  <c r="N20" i="24"/>
  <c r="J20" i="24"/>
  <c r="AQ19" i="24"/>
  <c r="AR19" i="24" s="1"/>
  <c r="AO19" i="24"/>
  <c r="AM19" i="24"/>
  <c r="AN19" i="24" s="1"/>
  <c r="AK19" i="24"/>
  <c r="AI19" i="24"/>
  <c r="AJ19" i="24" s="1"/>
  <c r="AG19" i="24"/>
  <c r="AF19" i="24"/>
  <c r="AE19" i="24"/>
  <c r="AD19" i="24"/>
  <c r="AC19" i="24"/>
  <c r="AB19" i="24"/>
  <c r="AA19" i="24"/>
  <c r="N19" i="24"/>
  <c r="J19" i="24"/>
  <c r="AQ18" i="24"/>
  <c r="AO18" i="24"/>
  <c r="AP18" i="24" s="1"/>
  <c r="AM18" i="24"/>
  <c r="AK18" i="24"/>
  <c r="AI18" i="24"/>
  <c r="AG18" i="24"/>
  <c r="AH18" i="24" s="1"/>
  <c r="AF18" i="24"/>
  <c r="AE18" i="24"/>
  <c r="AD18" i="24"/>
  <c r="AC18" i="24"/>
  <c r="AB18" i="24"/>
  <c r="AR18" i="24" s="1"/>
  <c r="AA18" i="24"/>
  <c r="N18" i="24"/>
  <c r="J18" i="24"/>
  <c r="AQ17" i="24"/>
  <c r="AR17" i="24" s="1"/>
  <c r="AO17" i="24"/>
  <c r="AM17" i="24"/>
  <c r="AK17" i="24"/>
  <c r="AI17" i="24"/>
  <c r="AJ17" i="24" s="1"/>
  <c r="AG17" i="24"/>
  <c r="AF17" i="24"/>
  <c r="AE17" i="24"/>
  <c r="AD17" i="24"/>
  <c r="AC17" i="24"/>
  <c r="AB17" i="24"/>
  <c r="AA17" i="24"/>
  <c r="N17" i="24"/>
  <c r="J17" i="24"/>
  <c r="AQ16" i="24"/>
  <c r="AO16" i="24"/>
  <c r="AP16" i="24" s="1"/>
  <c r="AM16" i="24"/>
  <c r="AK16" i="24"/>
  <c r="AI16" i="24"/>
  <c r="AG16" i="24"/>
  <c r="AH16" i="24" s="1"/>
  <c r="AF16" i="24"/>
  <c r="AE16" i="24"/>
  <c r="AD16" i="24"/>
  <c r="AC16" i="24"/>
  <c r="AB16" i="24"/>
  <c r="AR16" i="24" s="1"/>
  <c r="AA16" i="24"/>
  <c r="N16" i="24"/>
  <c r="J16" i="24"/>
  <c r="AQ15" i="24"/>
  <c r="AR15" i="24" s="1"/>
  <c r="AO15" i="24"/>
  <c r="AM15" i="24"/>
  <c r="AN15" i="24" s="1"/>
  <c r="AK15" i="24"/>
  <c r="AI15" i="24"/>
  <c r="AJ15" i="24" s="1"/>
  <c r="AG15" i="24"/>
  <c r="AF15" i="24"/>
  <c r="AE15" i="24"/>
  <c r="AD15" i="24"/>
  <c r="AC15" i="24"/>
  <c r="AB15" i="24"/>
  <c r="AA15" i="24"/>
  <c r="N15" i="24"/>
  <c r="J15" i="24"/>
  <c r="AQ14" i="24"/>
  <c r="AO14" i="24"/>
  <c r="AP14" i="24" s="1"/>
  <c r="AM14" i="24"/>
  <c r="AK14" i="24"/>
  <c r="AI14" i="24"/>
  <c r="AG14" i="24"/>
  <c r="AH14" i="24" s="1"/>
  <c r="AF14" i="24"/>
  <c r="AE14" i="24"/>
  <c r="AD14" i="24"/>
  <c r="AC14" i="24"/>
  <c r="AB14" i="24"/>
  <c r="AR14" i="24" s="1"/>
  <c r="AA14" i="24"/>
  <c r="N14" i="24"/>
  <c r="J14" i="24"/>
  <c r="AQ13" i="24"/>
  <c r="AR13" i="24" s="1"/>
  <c r="AO13" i="24"/>
  <c r="AM13" i="24"/>
  <c r="AN13" i="24" s="1"/>
  <c r="L13" i="24" s="1"/>
  <c r="AK13" i="24"/>
  <c r="AI13" i="24"/>
  <c r="AJ13" i="24" s="1"/>
  <c r="AG13" i="24"/>
  <c r="AF13" i="24"/>
  <c r="AE13" i="24"/>
  <c r="AD13" i="24"/>
  <c r="AC13" i="24"/>
  <c r="AB13" i="24"/>
  <c r="AA13" i="24"/>
  <c r="N13" i="24"/>
  <c r="J13" i="24"/>
  <c r="M13" i="24" s="1"/>
  <c r="AQ12" i="24"/>
  <c r="AO12" i="24"/>
  <c r="AP12" i="24" s="1"/>
  <c r="AM12" i="24"/>
  <c r="AK12" i="24"/>
  <c r="AL12" i="24" s="1"/>
  <c r="AI12" i="24"/>
  <c r="AG12" i="24"/>
  <c r="AH12" i="24" s="1"/>
  <c r="AF12" i="24"/>
  <c r="AE12" i="24"/>
  <c r="AD12" i="24"/>
  <c r="AC12" i="24"/>
  <c r="AB12" i="24"/>
  <c r="AR12" i="24" s="1"/>
  <c r="AA12" i="24"/>
  <c r="N12" i="24"/>
  <c r="J12" i="24"/>
  <c r="AQ11" i="24"/>
  <c r="AR11" i="24" s="1"/>
  <c r="AO11" i="24"/>
  <c r="AM11" i="24"/>
  <c r="AN11" i="24" s="1"/>
  <c r="AK11" i="24"/>
  <c r="AI11" i="24"/>
  <c r="AJ11" i="24" s="1"/>
  <c r="AG11" i="24"/>
  <c r="AF11" i="24"/>
  <c r="AE11" i="24"/>
  <c r="AD11" i="24"/>
  <c r="AC11" i="24"/>
  <c r="AB11" i="24"/>
  <c r="AA11" i="24"/>
  <c r="N11" i="24"/>
  <c r="J11" i="24"/>
  <c r="AQ10" i="24"/>
  <c r="AO10" i="24"/>
  <c r="AP10" i="24" s="1"/>
  <c r="AM10" i="24"/>
  <c r="AK10" i="24"/>
  <c r="AL10" i="24" s="1"/>
  <c r="AI10" i="24"/>
  <c r="AG10" i="24"/>
  <c r="AH10" i="24" s="1"/>
  <c r="AF10" i="24"/>
  <c r="AE10" i="24"/>
  <c r="AD10" i="24"/>
  <c r="AC10" i="24"/>
  <c r="AB10" i="24"/>
  <c r="AR10" i="24" s="1"/>
  <c r="AA10" i="24"/>
  <c r="N10" i="24"/>
  <c r="J10" i="24"/>
  <c r="AQ9" i="24"/>
  <c r="AR9" i="24" s="1"/>
  <c r="AO9" i="24"/>
  <c r="AM9" i="24"/>
  <c r="AK9" i="24"/>
  <c r="AI9" i="24"/>
  <c r="AJ9" i="24" s="1"/>
  <c r="AG9" i="24"/>
  <c r="AF9" i="24"/>
  <c r="AE9" i="24"/>
  <c r="AD9" i="24"/>
  <c r="AC9" i="24"/>
  <c r="AB9" i="24"/>
  <c r="AA9" i="24"/>
  <c r="N9" i="24"/>
  <c r="J9" i="24"/>
  <c r="AQ8" i="24"/>
  <c r="AO8" i="24"/>
  <c r="AP8" i="24" s="1"/>
  <c r="AM8" i="24"/>
  <c r="AK8" i="24"/>
  <c r="AL8" i="24" s="1"/>
  <c r="AI8" i="24"/>
  <c r="AG8" i="24"/>
  <c r="AH8" i="24" s="1"/>
  <c r="AF8" i="24"/>
  <c r="AE8" i="24"/>
  <c r="AD8" i="24"/>
  <c r="AC8" i="24"/>
  <c r="AB8" i="24"/>
  <c r="AR8" i="24" s="1"/>
  <c r="AA8" i="24"/>
  <c r="N8" i="24"/>
  <c r="M8" i="24"/>
  <c r="L8" i="24"/>
  <c r="J8" i="24"/>
  <c r="AQ7" i="24"/>
  <c r="AR7" i="24" s="1"/>
  <c r="AO7" i="24"/>
  <c r="AM7" i="24"/>
  <c r="AK7" i="24"/>
  <c r="AI7" i="24"/>
  <c r="AJ7" i="24" s="1"/>
  <c r="AG7" i="24"/>
  <c r="AF7" i="24"/>
  <c r="AE7" i="24"/>
  <c r="AD7" i="24"/>
  <c r="AC7" i="24"/>
  <c r="AB7" i="24"/>
  <c r="AA7" i="24"/>
  <c r="N7" i="24"/>
  <c r="J7" i="24"/>
  <c r="AQ6" i="24"/>
  <c r="AO6" i="24"/>
  <c r="AP6" i="24" s="1"/>
  <c r="AM6" i="24"/>
  <c r="AK6" i="24"/>
  <c r="AL6" i="24" s="1"/>
  <c r="AI6" i="24"/>
  <c r="AG6" i="24"/>
  <c r="AH6" i="24" s="1"/>
  <c r="AF6" i="24"/>
  <c r="AE6" i="24"/>
  <c r="AD6" i="24"/>
  <c r="AC6" i="24"/>
  <c r="AB6" i="24"/>
  <c r="AA6" i="24"/>
  <c r="N6" i="24"/>
  <c r="J6" i="24"/>
  <c r="AE40" i="7" l="1"/>
  <c r="AR6" i="24"/>
  <c r="AN6" i="24"/>
  <c r="L6" i="24" s="1"/>
  <c r="M6" i="24" s="1"/>
  <c r="AJ6" i="24"/>
  <c r="AN9" i="24"/>
  <c r="L9" i="24"/>
  <c r="M9" i="24" s="1"/>
  <c r="AL14" i="24"/>
  <c r="L14" i="24"/>
  <c r="M14" i="24" s="1"/>
  <c r="AN25" i="24"/>
  <c r="L25" i="24"/>
  <c r="M25" i="24" s="1"/>
  <c r="AP7" i="24"/>
  <c r="AL7" i="24"/>
  <c r="AH7" i="24"/>
  <c r="AP13" i="24"/>
  <c r="AL13" i="24"/>
  <c r="AH13" i="24"/>
  <c r="AL16" i="24"/>
  <c r="L16" i="24"/>
  <c r="M16" i="24" s="1"/>
  <c r="AP21" i="24"/>
  <c r="AL21" i="24"/>
  <c r="AH21" i="24"/>
  <c r="AH25" i="24"/>
  <c r="AP25" i="24"/>
  <c r="M27" i="24"/>
  <c r="M29" i="24"/>
  <c r="AP11" i="24"/>
  <c r="AL11" i="24"/>
  <c r="L11" i="24" s="1"/>
  <c r="AH11" i="24"/>
  <c r="AN17" i="24"/>
  <c r="L17" i="24"/>
  <c r="M17" i="24" s="1"/>
  <c r="AP19" i="24"/>
  <c r="AL19" i="24"/>
  <c r="L19" i="24" s="1"/>
  <c r="AH19" i="24"/>
  <c r="AN7" i="24"/>
  <c r="L7" i="24"/>
  <c r="M7" i="24" s="1"/>
  <c r="M11" i="24"/>
  <c r="AP15" i="24"/>
  <c r="AL15" i="24"/>
  <c r="L15" i="24" s="1"/>
  <c r="M15" i="24" s="1"/>
  <c r="AH15" i="24"/>
  <c r="AL18" i="24"/>
  <c r="L18" i="24"/>
  <c r="M18" i="24" s="1"/>
  <c r="M19" i="24"/>
  <c r="AN21" i="24"/>
  <c r="L21" i="24"/>
  <c r="AL23" i="24"/>
  <c r="AP9" i="24"/>
  <c r="AL9" i="24"/>
  <c r="AH9" i="24"/>
  <c r="AP17" i="24"/>
  <c r="AL17" i="24"/>
  <c r="AH17" i="24"/>
  <c r="AL20" i="24"/>
  <c r="L20" i="24"/>
  <c r="M20" i="24" s="1"/>
  <c r="M21" i="24"/>
  <c r="AN23" i="24"/>
  <c r="L23" i="24"/>
  <c r="M23" i="24" s="1"/>
  <c r="AL25" i="24"/>
  <c r="AJ8" i="24"/>
  <c r="AN8" i="24"/>
  <c r="AJ10" i="24"/>
  <c r="AN10" i="24"/>
  <c r="L10" i="24" s="1"/>
  <c r="M10" i="24" s="1"/>
  <c r="AJ12" i="24"/>
  <c r="AN12" i="24"/>
  <c r="L12" i="24" s="1"/>
  <c r="M12" i="24" s="1"/>
  <c r="AJ14" i="24"/>
  <c r="AN14" i="24"/>
  <c r="AJ16" i="24"/>
  <c r="AN16" i="24"/>
  <c r="AJ18" i="24"/>
  <c r="AN18" i="24"/>
  <c r="AJ20" i="24"/>
  <c r="AN20" i="24"/>
  <c r="AJ22" i="24"/>
  <c r="AN22" i="24"/>
  <c r="L22" i="24" s="1"/>
  <c r="M22" i="24" s="1"/>
  <c r="AJ30" i="24"/>
  <c r="AN30" i="24"/>
  <c r="O8" i="7" l="1"/>
  <c r="K8" i="7"/>
  <c r="G8" i="7"/>
  <c r="P6" i="7"/>
  <c r="O6" i="7"/>
  <c r="P12" i="7"/>
  <c r="K12" i="7"/>
  <c r="F12" i="7"/>
  <c r="I16" i="7"/>
  <c r="L16" i="7"/>
  <c r="J16" i="7"/>
  <c r="L7" i="7"/>
  <c r="G11" i="7"/>
  <c r="J11" i="7"/>
  <c r="J9" i="7"/>
  <c r="O9" i="7"/>
  <c r="F9" i="7"/>
  <c r="N10" i="7"/>
  <c r="L14" i="7"/>
  <c r="I14" i="7"/>
  <c r="F13" i="7"/>
  <c r="H13" i="7"/>
  <c r="N25" i="7"/>
  <c r="Q43" i="7"/>
  <c r="Q6" i="7"/>
  <c r="Q12" i="7"/>
  <c r="Q16" i="7"/>
  <c r="Q7" i="7"/>
  <c r="Q11" i="7"/>
  <c r="Q9" i="7"/>
  <c r="Q14" i="7"/>
  <c r="Q10" i="7"/>
  <c r="Q13" i="7"/>
  <c r="Q21" i="7"/>
  <c r="Q25" i="7"/>
  <c r="Q22" i="7"/>
  <c r="Q23" i="7"/>
  <c r="Q17" i="7"/>
  <c r="Q26" i="7"/>
  <c r="Q32" i="7"/>
  <c r="Q24" i="7"/>
  <c r="Q19" i="7"/>
  <c r="Q27" i="7"/>
  <c r="Q18" i="7"/>
  <c r="Q28" i="7"/>
  <c r="Q39" i="7"/>
  <c r="Q41" i="7"/>
  <c r="AQ31" i="23"/>
  <c r="AR31" i="23" s="1"/>
  <c r="AO31" i="23"/>
  <c r="AP31" i="23" s="1"/>
  <c r="AM31" i="23"/>
  <c r="AK31" i="23"/>
  <c r="AL31" i="23" s="1"/>
  <c r="AI31" i="23"/>
  <c r="AG31" i="23"/>
  <c r="AH31" i="23" s="1"/>
  <c r="AF31" i="23"/>
  <c r="AE31" i="23"/>
  <c r="AD31" i="23"/>
  <c r="AC31" i="23"/>
  <c r="AB31" i="23"/>
  <c r="AN31" i="23" s="1"/>
  <c r="AA31" i="23"/>
  <c r="N31" i="23"/>
  <c r="L31" i="23"/>
  <c r="J31" i="23"/>
  <c r="AQ30" i="23"/>
  <c r="AR30" i="23" s="1"/>
  <c r="AP30" i="23"/>
  <c r="AO30" i="23"/>
  <c r="AM30" i="23"/>
  <c r="AN30" i="23" s="1"/>
  <c r="AL30" i="23"/>
  <c r="AK30" i="23"/>
  <c r="AI30" i="23"/>
  <c r="AJ30" i="23" s="1"/>
  <c r="L30" i="23" s="1"/>
  <c r="M30" i="23" s="1"/>
  <c r="AH30" i="23"/>
  <c r="AG30" i="23"/>
  <c r="AF30" i="23"/>
  <c r="AE30" i="23"/>
  <c r="AD30" i="23"/>
  <c r="AC30" i="23"/>
  <c r="AB30" i="23"/>
  <c r="AA30" i="23"/>
  <c r="N30" i="23"/>
  <c r="J30" i="23"/>
  <c r="AQ29" i="23"/>
  <c r="AP29" i="23"/>
  <c r="AO29" i="23"/>
  <c r="AM29" i="23"/>
  <c r="AL29" i="23"/>
  <c r="AK29" i="23"/>
  <c r="AI29" i="23"/>
  <c r="AH29" i="23"/>
  <c r="AG29" i="23"/>
  <c r="AF29" i="23"/>
  <c r="AE29" i="23"/>
  <c r="AD29" i="23"/>
  <c r="AC29" i="23"/>
  <c r="AB29" i="23"/>
  <c r="AR29" i="23" s="1"/>
  <c r="AA29" i="23"/>
  <c r="N29" i="23"/>
  <c r="J29" i="23"/>
  <c r="AQ28" i="23"/>
  <c r="AP28" i="23"/>
  <c r="AO28" i="23"/>
  <c r="AM28" i="23"/>
  <c r="AL28" i="23"/>
  <c r="AK28" i="23"/>
  <c r="AI28" i="23"/>
  <c r="AH28" i="23"/>
  <c r="AG28" i="23"/>
  <c r="AF28" i="23"/>
  <c r="AE28" i="23"/>
  <c r="AD28" i="23"/>
  <c r="AC28" i="23"/>
  <c r="AB28" i="23"/>
  <c r="AR28" i="23" s="1"/>
  <c r="AA28" i="23"/>
  <c r="N28" i="23"/>
  <c r="J28" i="23"/>
  <c r="AQ27" i="23"/>
  <c r="AP27" i="23"/>
  <c r="AO27" i="23"/>
  <c r="AM27" i="23"/>
  <c r="AL27" i="23"/>
  <c r="AK27" i="23"/>
  <c r="AI27" i="23"/>
  <c r="AH27" i="23"/>
  <c r="AG27" i="23"/>
  <c r="AF27" i="23"/>
  <c r="AE27" i="23"/>
  <c r="AD27" i="23"/>
  <c r="AC27" i="23"/>
  <c r="AB27" i="23"/>
  <c r="AR27" i="23" s="1"/>
  <c r="AA27" i="23"/>
  <c r="N27" i="23"/>
  <c r="L27" i="23"/>
  <c r="J27" i="23"/>
  <c r="M27" i="23" s="1"/>
  <c r="AQ26" i="23"/>
  <c r="AP26" i="23"/>
  <c r="AO26" i="23"/>
  <c r="AM26" i="23"/>
  <c r="AL26" i="23"/>
  <c r="AK26" i="23"/>
  <c r="AI26" i="23"/>
  <c r="AH26" i="23"/>
  <c r="AG26" i="23"/>
  <c r="AF26" i="23"/>
  <c r="AE26" i="23"/>
  <c r="AD26" i="23"/>
  <c r="AC26" i="23"/>
  <c r="AB26" i="23"/>
  <c r="AR26" i="23" s="1"/>
  <c r="AA26" i="23"/>
  <c r="N26" i="23"/>
  <c r="L26" i="23"/>
  <c r="J26" i="23"/>
  <c r="M26" i="23" s="1"/>
  <c r="AQ25" i="23"/>
  <c r="AP25" i="23"/>
  <c r="AO25" i="23"/>
  <c r="AM25" i="23"/>
  <c r="AL25" i="23"/>
  <c r="AK25" i="23"/>
  <c r="AI25" i="23"/>
  <c r="AH25" i="23"/>
  <c r="AG25" i="23"/>
  <c r="AF25" i="23"/>
  <c r="AE25" i="23"/>
  <c r="AD25" i="23"/>
  <c r="AC25" i="23"/>
  <c r="AB25" i="23"/>
  <c r="AR25" i="23" s="1"/>
  <c r="AA25" i="23"/>
  <c r="N25" i="23"/>
  <c r="L25" i="23"/>
  <c r="J25" i="23"/>
  <c r="M25" i="23" s="1"/>
  <c r="AQ24" i="23"/>
  <c r="AP24" i="23"/>
  <c r="AO24" i="23"/>
  <c r="AM24" i="23"/>
  <c r="AL24" i="23"/>
  <c r="AK24" i="23"/>
  <c r="AI24" i="23"/>
  <c r="AH24" i="23"/>
  <c r="AG24" i="23"/>
  <c r="AF24" i="23"/>
  <c r="AE24" i="23"/>
  <c r="AD24" i="23"/>
  <c r="AC24" i="23"/>
  <c r="AB24" i="23"/>
  <c r="AR24" i="23" s="1"/>
  <c r="AA24" i="23"/>
  <c r="N24" i="23"/>
  <c r="J24" i="23"/>
  <c r="AQ23" i="23"/>
  <c r="AP23" i="23"/>
  <c r="AO23" i="23"/>
  <c r="AM23" i="23"/>
  <c r="AL23" i="23"/>
  <c r="AK23" i="23"/>
  <c r="AI23" i="23"/>
  <c r="AH23" i="23"/>
  <c r="AG23" i="23"/>
  <c r="AF23" i="23"/>
  <c r="AE23" i="23"/>
  <c r="AD23" i="23"/>
  <c r="AC23" i="23"/>
  <c r="AB23" i="23"/>
  <c r="AR23" i="23" s="1"/>
  <c r="AA23" i="23"/>
  <c r="N23" i="23"/>
  <c r="L23" i="23"/>
  <c r="M23" i="23" s="1"/>
  <c r="J23" i="23"/>
  <c r="AQ22" i="23"/>
  <c r="AP22" i="23"/>
  <c r="AO22" i="23"/>
  <c r="AM22" i="23"/>
  <c r="AL22" i="23"/>
  <c r="AK22" i="23"/>
  <c r="AI22" i="23"/>
  <c r="AH22" i="23"/>
  <c r="AG22" i="23"/>
  <c r="AF22" i="23"/>
  <c r="AE22" i="23"/>
  <c r="AD22" i="23"/>
  <c r="AC22" i="23"/>
  <c r="AB22" i="23"/>
  <c r="AR22" i="23" s="1"/>
  <c r="AA22" i="23"/>
  <c r="N22" i="23"/>
  <c r="J22" i="23"/>
  <c r="AQ21" i="23"/>
  <c r="AP21" i="23"/>
  <c r="AO21" i="23"/>
  <c r="AM21" i="23"/>
  <c r="AL21" i="23"/>
  <c r="AK21" i="23"/>
  <c r="AI21" i="23"/>
  <c r="AH21" i="23"/>
  <c r="AG21" i="23"/>
  <c r="AF21" i="23"/>
  <c r="AE21" i="23"/>
  <c r="AD21" i="23"/>
  <c r="AC21" i="23"/>
  <c r="AB21" i="23"/>
  <c r="AR21" i="23" s="1"/>
  <c r="AA21" i="23"/>
  <c r="N21" i="23"/>
  <c r="L21" i="23"/>
  <c r="M21" i="23" s="1"/>
  <c r="J21" i="23"/>
  <c r="AQ20" i="23"/>
  <c r="AP20" i="23"/>
  <c r="AO20" i="23"/>
  <c r="AM20" i="23"/>
  <c r="AL20" i="23"/>
  <c r="AK20" i="23"/>
  <c r="AI20" i="23"/>
  <c r="AH20" i="23"/>
  <c r="AG20" i="23"/>
  <c r="AF20" i="23"/>
  <c r="AE20" i="23"/>
  <c r="AD20" i="23"/>
  <c r="AC20" i="23"/>
  <c r="AB20" i="23"/>
  <c r="AR20" i="23" s="1"/>
  <c r="AA20" i="23"/>
  <c r="N20" i="23"/>
  <c r="L20" i="23"/>
  <c r="J20" i="23"/>
  <c r="M20" i="23" s="1"/>
  <c r="AQ19" i="23"/>
  <c r="AP19" i="23"/>
  <c r="AO19" i="23"/>
  <c r="AM19" i="23"/>
  <c r="AL19" i="23"/>
  <c r="AK19" i="23"/>
  <c r="AI19" i="23"/>
  <c r="AH19" i="23"/>
  <c r="AG19" i="23"/>
  <c r="AF19" i="23"/>
  <c r="AE19" i="23"/>
  <c r="AD19" i="23"/>
  <c r="AC19" i="23"/>
  <c r="AB19" i="23"/>
  <c r="AR19" i="23" s="1"/>
  <c r="AA19" i="23"/>
  <c r="N19" i="23"/>
  <c r="L19" i="23"/>
  <c r="M19" i="23" s="1"/>
  <c r="J19" i="23"/>
  <c r="AQ18" i="23"/>
  <c r="AP18" i="23"/>
  <c r="AO18" i="23"/>
  <c r="AM18" i="23"/>
  <c r="AL18" i="23"/>
  <c r="AK18" i="23"/>
  <c r="AI18" i="23"/>
  <c r="AH18" i="23"/>
  <c r="AG18" i="23"/>
  <c r="AF18" i="23"/>
  <c r="AE18" i="23"/>
  <c r="AD18" i="23"/>
  <c r="AC18" i="23"/>
  <c r="AB18" i="23"/>
  <c r="AR18" i="23" s="1"/>
  <c r="AA18" i="23"/>
  <c r="N18" i="23"/>
  <c r="J18" i="23"/>
  <c r="AQ17" i="23"/>
  <c r="AP17" i="23"/>
  <c r="AO17" i="23"/>
  <c r="AM17" i="23"/>
  <c r="AL17" i="23"/>
  <c r="AK17" i="23"/>
  <c r="AI17" i="23"/>
  <c r="AH17" i="23"/>
  <c r="AG17" i="23"/>
  <c r="AF17" i="23"/>
  <c r="AE17" i="23"/>
  <c r="AD17" i="23"/>
  <c r="AC17" i="23"/>
  <c r="AB17" i="23"/>
  <c r="AR17" i="23" s="1"/>
  <c r="AA17" i="23"/>
  <c r="N17" i="23"/>
  <c r="L17" i="23"/>
  <c r="M17" i="23" s="1"/>
  <c r="J17" i="23"/>
  <c r="AQ16" i="23"/>
  <c r="AP16" i="23"/>
  <c r="AO16" i="23"/>
  <c r="AM16" i="23"/>
  <c r="AL16" i="23"/>
  <c r="AK16" i="23"/>
  <c r="AI16" i="23"/>
  <c r="AH16" i="23"/>
  <c r="AG16" i="23"/>
  <c r="AF16" i="23"/>
  <c r="AE16" i="23"/>
  <c r="AD16" i="23"/>
  <c r="AC16" i="23"/>
  <c r="AB16" i="23"/>
  <c r="AR16" i="23" s="1"/>
  <c r="AA16" i="23"/>
  <c r="N16" i="23"/>
  <c r="L16" i="23"/>
  <c r="J16" i="23"/>
  <c r="M16" i="23" s="1"/>
  <c r="AQ15" i="23"/>
  <c r="AP15" i="23"/>
  <c r="AO15" i="23"/>
  <c r="AM15" i="23"/>
  <c r="AL15" i="23"/>
  <c r="AK15" i="23"/>
  <c r="AI15" i="23"/>
  <c r="AH15" i="23"/>
  <c r="AG15" i="23"/>
  <c r="AF15" i="23"/>
  <c r="AE15" i="23"/>
  <c r="AD15" i="23"/>
  <c r="AC15" i="23"/>
  <c r="AB15" i="23"/>
  <c r="AR15" i="23" s="1"/>
  <c r="AA15" i="23"/>
  <c r="N15" i="23"/>
  <c r="L15" i="23"/>
  <c r="M15" i="23" s="1"/>
  <c r="J15" i="23"/>
  <c r="AQ14" i="23"/>
  <c r="AP14" i="23"/>
  <c r="AO14" i="23"/>
  <c r="AM14" i="23"/>
  <c r="AL14" i="23"/>
  <c r="AK14" i="23"/>
  <c r="AI14" i="23"/>
  <c r="AH14" i="23"/>
  <c r="AG14" i="23"/>
  <c r="AF14" i="23"/>
  <c r="AE14" i="23"/>
  <c r="AD14" i="23"/>
  <c r="AC14" i="23"/>
  <c r="AB14" i="23"/>
  <c r="AN14" i="23" s="1"/>
  <c r="AA14" i="23"/>
  <c r="N14" i="23"/>
  <c r="L14" i="23"/>
  <c r="J14" i="23"/>
  <c r="M14" i="23" s="1"/>
  <c r="AQ13" i="23"/>
  <c r="AP13" i="23"/>
  <c r="AO13" i="23"/>
  <c r="AM13" i="23"/>
  <c r="AL13" i="23"/>
  <c r="AK13" i="23"/>
  <c r="AI13" i="23"/>
  <c r="AH13" i="23"/>
  <c r="AG13" i="23"/>
  <c r="AF13" i="23"/>
  <c r="AE13" i="23"/>
  <c r="AD13" i="23"/>
  <c r="AC13" i="23"/>
  <c r="AB13" i="23"/>
  <c r="AR13" i="23" s="1"/>
  <c r="AA13" i="23"/>
  <c r="N13" i="23"/>
  <c r="L13" i="23"/>
  <c r="M13" i="23" s="1"/>
  <c r="J13" i="23"/>
  <c r="AQ12" i="23"/>
  <c r="AP12" i="23"/>
  <c r="AO12" i="23"/>
  <c r="AM12" i="23"/>
  <c r="AL12" i="23"/>
  <c r="AK12" i="23"/>
  <c r="AI12" i="23"/>
  <c r="AH12" i="23"/>
  <c r="AG12" i="23"/>
  <c r="AF12" i="23"/>
  <c r="AE12" i="23"/>
  <c r="AD12" i="23"/>
  <c r="AC12" i="23"/>
  <c r="AB12" i="23"/>
  <c r="AR12" i="23" s="1"/>
  <c r="AA12" i="23"/>
  <c r="N12" i="23"/>
  <c r="L12" i="23"/>
  <c r="J12" i="23"/>
  <c r="M12" i="23" s="1"/>
  <c r="AQ11" i="23"/>
  <c r="AP11" i="23"/>
  <c r="AO11" i="23"/>
  <c r="AM11" i="23"/>
  <c r="AL11" i="23"/>
  <c r="AK11" i="23"/>
  <c r="AI11" i="23"/>
  <c r="AH11" i="23"/>
  <c r="AG11" i="23"/>
  <c r="AF11" i="23"/>
  <c r="AE11" i="23"/>
  <c r="AD11" i="23"/>
  <c r="AC11" i="23"/>
  <c r="AB11" i="23"/>
  <c r="AR11" i="23" s="1"/>
  <c r="AA11" i="23"/>
  <c r="N11" i="23"/>
  <c r="L11" i="23"/>
  <c r="M11" i="23" s="1"/>
  <c r="J11" i="23"/>
  <c r="AQ10" i="23"/>
  <c r="AP10" i="23"/>
  <c r="AO10" i="23"/>
  <c r="AM10" i="23"/>
  <c r="AL10" i="23"/>
  <c r="AK10" i="23"/>
  <c r="AI10" i="23"/>
  <c r="AH10" i="23"/>
  <c r="AG10" i="23"/>
  <c r="AF10" i="23"/>
  <c r="AE10" i="23"/>
  <c r="AD10" i="23"/>
  <c r="AC10" i="23"/>
  <c r="AB10" i="23"/>
  <c r="AR10" i="23" s="1"/>
  <c r="AA10" i="23"/>
  <c r="N10" i="23"/>
  <c r="L10" i="23"/>
  <c r="J10" i="23"/>
  <c r="M10" i="23" s="1"/>
  <c r="AQ9" i="23"/>
  <c r="AP9" i="23"/>
  <c r="AO9" i="23"/>
  <c r="AM9" i="23"/>
  <c r="AL9" i="23"/>
  <c r="AK9" i="23"/>
  <c r="AI9" i="23"/>
  <c r="AH9" i="23"/>
  <c r="AG9" i="23"/>
  <c r="AF9" i="23"/>
  <c r="AE9" i="23"/>
  <c r="AD9" i="23"/>
  <c r="AC9" i="23"/>
  <c r="AB9" i="23"/>
  <c r="AR9" i="23" s="1"/>
  <c r="AA9" i="23"/>
  <c r="N9" i="23"/>
  <c r="J9" i="23"/>
  <c r="AQ8" i="23"/>
  <c r="AP8" i="23"/>
  <c r="AO8" i="23"/>
  <c r="AM8" i="23"/>
  <c r="AL8" i="23"/>
  <c r="AK8" i="23"/>
  <c r="AI8" i="23"/>
  <c r="AH8" i="23"/>
  <c r="AG8" i="23"/>
  <c r="AF8" i="23"/>
  <c r="AE8" i="23"/>
  <c r="AD8" i="23"/>
  <c r="AC8" i="23"/>
  <c r="AB8" i="23"/>
  <c r="AR8" i="23" s="1"/>
  <c r="AA8" i="23"/>
  <c r="N8" i="23"/>
  <c r="L8" i="23"/>
  <c r="J8" i="23"/>
  <c r="M8" i="23" s="1"/>
  <c r="AQ7" i="23"/>
  <c r="AP7" i="23"/>
  <c r="AO7" i="23"/>
  <c r="AM7" i="23"/>
  <c r="AL7" i="23"/>
  <c r="AK7" i="23"/>
  <c r="AI7" i="23"/>
  <c r="AH7" i="23"/>
  <c r="AG7" i="23"/>
  <c r="AF7" i="23"/>
  <c r="AE7" i="23"/>
  <c r="AD7" i="23"/>
  <c r="AC7" i="23"/>
  <c r="AB7" i="23"/>
  <c r="AR7" i="23" s="1"/>
  <c r="AA7" i="23"/>
  <c r="N7" i="23"/>
  <c r="L7" i="23"/>
  <c r="M7" i="23" s="1"/>
  <c r="J7" i="23"/>
  <c r="AQ6" i="23"/>
  <c r="AP6" i="23"/>
  <c r="AO6" i="23"/>
  <c r="AM6" i="23"/>
  <c r="AL6" i="23"/>
  <c r="AK6" i="23"/>
  <c r="AI6" i="23"/>
  <c r="AH6" i="23"/>
  <c r="AG6" i="23"/>
  <c r="AF6" i="23"/>
  <c r="AE6" i="23"/>
  <c r="AD6" i="23"/>
  <c r="AC6" i="23"/>
  <c r="AB6" i="23"/>
  <c r="AN6" i="23" s="1"/>
  <c r="AA6" i="23"/>
  <c r="N6" i="23"/>
  <c r="L6" i="23"/>
  <c r="J6" i="23"/>
  <c r="M6" i="23" s="1"/>
  <c r="W43" i="7" l="1"/>
  <c r="AA43" i="7"/>
  <c r="X43" i="7"/>
  <c r="AB43" i="7"/>
  <c r="Y43" i="7"/>
  <c r="AC43" i="7"/>
  <c r="Z43" i="7"/>
  <c r="AD43" i="7"/>
  <c r="M29" i="23"/>
  <c r="AR6" i="23"/>
  <c r="AJ10" i="23"/>
  <c r="AJ12" i="23"/>
  <c r="AN12" i="23"/>
  <c r="AJ14" i="23"/>
  <c r="AR14" i="23"/>
  <c r="AJ18" i="23"/>
  <c r="L18" i="23" s="1"/>
  <c r="M18" i="23" s="1"/>
  <c r="AN18" i="23"/>
  <c r="AJ20" i="23"/>
  <c r="AN20" i="23"/>
  <c r="AN9" i="23"/>
  <c r="AJ17" i="23"/>
  <c r="AN17" i="23"/>
  <c r="AN21" i="23"/>
  <c r="AJ23" i="23"/>
  <c r="AN23" i="23"/>
  <c r="AJ25" i="23"/>
  <c r="AN25" i="23"/>
  <c r="AJ27" i="23"/>
  <c r="AN27" i="23"/>
  <c r="AJ29" i="23"/>
  <c r="L29" i="23" s="1"/>
  <c r="AN29" i="23"/>
  <c r="AJ6" i="23"/>
  <c r="AJ8" i="23"/>
  <c r="AN8" i="23"/>
  <c r="AN10" i="23"/>
  <c r="AJ22" i="23"/>
  <c r="L22" i="23" s="1"/>
  <c r="M22" i="23" s="1"/>
  <c r="AJ7" i="23"/>
  <c r="AN7" i="23"/>
  <c r="AJ9" i="23"/>
  <c r="L9" i="23" s="1"/>
  <c r="M9" i="23" s="1"/>
  <c r="AJ11" i="23"/>
  <c r="AN11" i="23"/>
  <c r="AJ13" i="23"/>
  <c r="AN13" i="23"/>
  <c r="AJ15" i="23"/>
  <c r="AN15" i="23"/>
  <c r="AJ19" i="23"/>
  <c r="AN19" i="23"/>
  <c r="AJ21" i="23"/>
  <c r="AJ16" i="23"/>
  <c r="AN16" i="23"/>
  <c r="AN22" i="23"/>
  <c r="AJ24" i="23"/>
  <c r="L24" i="23" s="1"/>
  <c r="M24" i="23" s="1"/>
  <c r="AN24" i="23"/>
  <c r="AJ26" i="23"/>
  <c r="AN26" i="23"/>
  <c r="AJ28" i="23"/>
  <c r="L28" i="23" s="1"/>
  <c r="M28" i="23" s="1"/>
  <c r="AN28" i="23"/>
  <c r="AJ31" i="23"/>
  <c r="AE43" i="7" l="1"/>
  <c r="U43" i="7"/>
  <c r="P16" i="7" l="1"/>
  <c r="P7" i="7"/>
  <c r="P11" i="7"/>
  <c r="P9" i="7"/>
  <c r="P10" i="7"/>
  <c r="P14" i="7"/>
  <c r="P13" i="7"/>
  <c r="P25" i="7"/>
  <c r="P22" i="7"/>
  <c r="P21" i="7"/>
  <c r="P32" i="7"/>
  <c r="P23" i="7"/>
  <c r="P17" i="7"/>
  <c r="P30" i="7"/>
  <c r="P33" i="7"/>
  <c r="P24" i="7"/>
  <c r="P28" i="7"/>
  <c r="P18" i="7"/>
  <c r="P27" i="7"/>
  <c r="P38" i="7"/>
  <c r="P39" i="7"/>
  <c r="P41" i="7"/>
  <c r="P8" i="7"/>
  <c r="AQ20" i="21"/>
  <c r="AR20" i="21" s="1"/>
  <c r="AO20" i="21"/>
  <c r="AM20" i="21"/>
  <c r="AK20" i="21"/>
  <c r="AI20" i="21"/>
  <c r="AJ20" i="21" s="1"/>
  <c r="AG20" i="21"/>
  <c r="AF20" i="21"/>
  <c r="AE20" i="21"/>
  <c r="AD20" i="21"/>
  <c r="AC20" i="21"/>
  <c r="AB20" i="21"/>
  <c r="AA20" i="21"/>
  <c r="N20" i="21"/>
  <c r="L20" i="21"/>
  <c r="M20" i="21" s="1"/>
  <c r="J20" i="21"/>
  <c r="AQ31" i="21"/>
  <c r="AO31" i="21"/>
  <c r="AP31" i="21" s="1"/>
  <c r="AM31" i="21"/>
  <c r="AK31" i="21"/>
  <c r="AI31" i="21"/>
  <c r="AG31" i="21"/>
  <c r="AH31" i="21" s="1"/>
  <c r="AF31" i="21"/>
  <c r="AE31" i="21"/>
  <c r="AD31" i="21"/>
  <c r="AC31" i="21"/>
  <c r="AB31" i="21"/>
  <c r="AA31" i="21"/>
  <c r="N31" i="21"/>
  <c r="J31" i="21"/>
  <c r="AQ30" i="21"/>
  <c r="AO30" i="21"/>
  <c r="AM30" i="21"/>
  <c r="AK30" i="21"/>
  <c r="AI30" i="21"/>
  <c r="AG30" i="21"/>
  <c r="AF30" i="21"/>
  <c r="AE30" i="21"/>
  <c r="AD30" i="21"/>
  <c r="AC30" i="21"/>
  <c r="AB30" i="21"/>
  <c r="AA30" i="21"/>
  <c r="AP30" i="21" s="1"/>
  <c r="N30" i="21"/>
  <c r="J30" i="21"/>
  <c r="AQ29" i="21"/>
  <c r="AO29" i="21"/>
  <c r="AP29" i="21" s="1"/>
  <c r="AM29" i="21"/>
  <c r="AK29" i="21"/>
  <c r="AI29" i="21"/>
  <c r="AG29" i="21"/>
  <c r="AH29" i="21" s="1"/>
  <c r="AF29" i="21"/>
  <c r="AE29" i="21"/>
  <c r="AD29" i="21"/>
  <c r="AC29" i="21"/>
  <c r="AB29" i="21"/>
  <c r="AA29" i="21"/>
  <c r="N29" i="21"/>
  <c r="J29" i="21"/>
  <c r="AQ28" i="21"/>
  <c r="AO28" i="21"/>
  <c r="AM28" i="21"/>
  <c r="AK28" i="21"/>
  <c r="AI28" i="21"/>
  <c r="AG28" i="21"/>
  <c r="AF28" i="21"/>
  <c r="AE28" i="21"/>
  <c r="AD28" i="21"/>
  <c r="AC28" i="21"/>
  <c r="AB28" i="21"/>
  <c r="AA28" i="21"/>
  <c r="AP28" i="21" s="1"/>
  <c r="N28" i="21"/>
  <c r="J28" i="21"/>
  <c r="AQ26" i="21"/>
  <c r="AO26" i="21"/>
  <c r="AM26" i="21"/>
  <c r="AK26" i="21"/>
  <c r="AI26" i="21"/>
  <c r="AG26" i="21"/>
  <c r="AF26" i="21"/>
  <c r="AE26" i="21"/>
  <c r="AD26" i="21"/>
  <c r="AC26" i="21"/>
  <c r="AB26" i="21"/>
  <c r="AA26" i="21"/>
  <c r="N26" i="21"/>
  <c r="J26" i="21"/>
  <c r="AQ27" i="21"/>
  <c r="AO27" i="21"/>
  <c r="AM27" i="21"/>
  <c r="AK27" i="21"/>
  <c r="AI27" i="21"/>
  <c r="AG27" i="21"/>
  <c r="AF27" i="21"/>
  <c r="AE27" i="21"/>
  <c r="AD27" i="21"/>
  <c r="AC27" i="21"/>
  <c r="AB27" i="21"/>
  <c r="AA27" i="21"/>
  <c r="N27" i="21"/>
  <c r="J27" i="21"/>
  <c r="AQ25" i="21"/>
  <c r="AO25" i="21"/>
  <c r="AM25" i="21"/>
  <c r="AK25" i="21"/>
  <c r="AI25" i="21"/>
  <c r="AG25" i="21"/>
  <c r="AF25" i="21"/>
  <c r="AE25" i="21"/>
  <c r="AD25" i="21"/>
  <c r="AC25" i="21"/>
  <c r="AB25" i="21"/>
  <c r="AA25" i="21"/>
  <c r="N25" i="21"/>
  <c r="J25" i="21"/>
  <c r="AQ24" i="21"/>
  <c r="AO24" i="21"/>
  <c r="AM24" i="21"/>
  <c r="AK24" i="21"/>
  <c r="AI24" i="21"/>
  <c r="AG24" i="21"/>
  <c r="AF24" i="21"/>
  <c r="AE24" i="21"/>
  <c r="AD24" i="21"/>
  <c r="AC24" i="21"/>
  <c r="AB24" i="21"/>
  <c r="AA24" i="21"/>
  <c r="N24" i="21"/>
  <c r="J24" i="21"/>
  <c r="AQ23" i="21"/>
  <c r="AO23" i="21"/>
  <c r="AM23" i="21"/>
  <c r="AK23" i="21"/>
  <c r="AI23" i="21"/>
  <c r="AG23" i="21"/>
  <c r="AF23" i="21"/>
  <c r="AE23" i="21"/>
  <c r="AD23" i="21"/>
  <c r="AC23" i="21"/>
  <c r="AB23" i="21"/>
  <c r="AA23" i="21"/>
  <c r="N23" i="21"/>
  <c r="J23" i="21"/>
  <c r="AQ22" i="21"/>
  <c r="AO22" i="21"/>
  <c r="AM22" i="21"/>
  <c r="AK22" i="21"/>
  <c r="AI22" i="21"/>
  <c r="AG22" i="21"/>
  <c r="AF22" i="21"/>
  <c r="AE22" i="21"/>
  <c r="AD22" i="21"/>
  <c r="AC22" i="21"/>
  <c r="AB22" i="21"/>
  <c r="AA22" i="21"/>
  <c r="N22" i="21"/>
  <c r="J22" i="21"/>
  <c r="AQ21" i="21"/>
  <c r="AO21" i="21"/>
  <c r="AM21" i="21"/>
  <c r="AK21" i="21"/>
  <c r="AI21" i="21"/>
  <c r="AG21" i="21"/>
  <c r="AF21" i="21"/>
  <c r="AE21" i="21"/>
  <c r="AD21" i="21"/>
  <c r="AC21" i="21"/>
  <c r="AB21" i="21"/>
  <c r="AA21" i="21"/>
  <c r="N21" i="21"/>
  <c r="J21" i="21"/>
  <c r="AQ19" i="21"/>
  <c r="AO19" i="21"/>
  <c r="AM19" i="21"/>
  <c r="AK19" i="21"/>
  <c r="AI19" i="21"/>
  <c r="AG19" i="21"/>
  <c r="AF19" i="21"/>
  <c r="AE19" i="21"/>
  <c r="AD19" i="21"/>
  <c r="AC19" i="21"/>
  <c r="AB19" i="21"/>
  <c r="AA19" i="21"/>
  <c r="N19" i="21"/>
  <c r="J19" i="21"/>
  <c r="AQ18" i="21"/>
  <c r="AO18" i="21"/>
  <c r="AM18" i="21"/>
  <c r="AK18" i="21"/>
  <c r="AI18" i="21"/>
  <c r="AG18" i="21"/>
  <c r="AF18" i="21"/>
  <c r="AE18" i="21"/>
  <c r="AD18" i="21"/>
  <c r="AC18" i="21"/>
  <c r="AB18" i="21"/>
  <c r="AA18" i="21"/>
  <c r="N18" i="21"/>
  <c r="J18" i="21"/>
  <c r="AQ17" i="21"/>
  <c r="AO17" i="21"/>
  <c r="AM17" i="21"/>
  <c r="AK17" i="21"/>
  <c r="AI17" i="21"/>
  <c r="AG17" i="21"/>
  <c r="AF17" i="21"/>
  <c r="AE17" i="21"/>
  <c r="AD17" i="21"/>
  <c r="AC17" i="21"/>
  <c r="AB17" i="21"/>
  <c r="AA17" i="21"/>
  <c r="N17" i="21"/>
  <c r="J17" i="21"/>
  <c r="AQ16" i="21"/>
  <c r="AO16" i="21"/>
  <c r="AM16" i="21"/>
  <c r="AK16" i="21"/>
  <c r="AI16" i="21"/>
  <c r="AG16" i="21"/>
  <c r="AF16" i="21"/>
  <c r="AE16" i="21"/>
  <c r="AD16" i="21"/>
  <c r="AC16" i="21"/>
  <c r="AB16" i="21"/>
  <c r="AA16" i="21"/>
  <c r="N16" i="21"/>
  <c r="J16" i="21"/>
  <c r="AQ15" i="21"/>
  <c r="AO15" i="21"/>
  <c r="AM15" i="21"/>
  <c r="AK15" i="21"/>
  <c r="AI15" i="21"/>
  <c r="AG15" i="21"/>
  <c r="AF15" i="21"/>
  <c r="AE15" i="21"/>
  <c r="AD15" i="21"/>
  <c r="AC15" i="21"/>
  <c r="AB15" i="21"/>
  <c r="AA15" i="21"/>
  <c r="N15" i="21"/>
  <c r="J15" i="21"/>
  <c r="AQ14" i="21"/>
  <c r="AO14" i="21"/>
  <c r="AM14" i="21"/>
  <c r="AK14" i="21"/>
  <c r="L14" i="21" s="1"/>
  <c r="M14" i="21" s="1"/>
  <c r="AI14" i="21"/>
  <c r="AG14" i="21"/>
  <c r="AF14" i="21"/>
  <c r="AE14" i="21"/>
  <c r="AD14" i="21"/>
  <c r="AC14" i="21"/>
  <c r="AB14" i="21"/>
  <c r="AA14" i="21"/>
  <c r="N14" i="21"/>
  <c r="J14" i="21"/>
  <c r="AQ13" i="21"/>
  <c r="AO13" i="21"/>
  <c r="AM13" i="21"/>
  <c r="AK13" i="21"/>
  <c r="AI13" i="21"/>
  <c r="AG13" i="21"/>
  <c r="AF13" i="21"/>
  <c r="AE13" i="21"/>
  <c r="AD13" i="21"/>
  <c r="AC13" i="21"/>
  <c r="AB13" i="21"/>
  <c r="AA13" i="21"/>
  <c r="N13" i="21"/>
  <c r="L13" i="21"/>
  <c r="J13" i="21"/>
  <c r="M13" i="21" s="1"/>
  <c r="AQ12" i="21"/>
  <c r="AO12" i="21"/>
  <c r="AM12" i="21"/>
  <c r="AK12" i="21"/>
  <c r="AI12" i="21"/>
  <c r="AG12" i="21"/>
  <c r="AF12" i="21"/>
  <c r="AE12" i="21"/>
  <c r="AD12" i="21"/>
  <c r="AC12" i="21"/>
  <c r="AB12" i="21"/>
  <c r="AR12" i="21" s="1"/>
  <c r="AA12" i="21"/>
  <c r="N12" i="21"/>
  <c r="J12" i="21"/>
  <c r="AQ11" i="21"/>
  <c r="AR11" i="21" s="1"/>
  <c r="AO11" i="21"/>
  <c r="AM11" i="21"/>
  <c r="AK11" i="21"/>
  <c r="AI11" i="21"/>
  <c r="AJ11" i="21" s="1"/>
  <c r="AG11" i="21"/>
  <c r="AF11" i="21"/>
  <c r="AE11" i="21"/>
  <c r="AD11" i="21"/>
  <c r="AC11" i="21"/>
  <c r="AB11" i="21"/>
  <c r="AA11" i="21"/>
  <c r="N11" i="21"/>
  <c r="L11" i="21"/>
  <c r="J11" i="21"/>
  <c r="AQ10" i="21"/>
  <c r="AO10" i="21"/>
  <c r="AP10" i="21" s="1"/>
  <c r="AM10" i="21"/>
  <c r="AK10" i="21"/>
  <c r="AI10" i="21"/>
  <c r="AG10" i="21"/>
  <c r="AH10" i="21" s="1"/>
  <c r="AF10" i="21"/>
  <c r="AE10" i="21"/>
  <c r="AD10" i="21"/>
  <c r="AC10" i="21"/>
  <c r="AB10" i="21"/>
  <c r="AR10" i="21" s="1"/>
  <c r="AA10" i="21"/>
  <c r="N10" i="21"/>
  <c r="J10" i="21"/>
  <c r="AQ9" i="21"/>
  <c r="AR9" i="21" s="1"/>
  <c r="AO9" i="21"/>
  <c r="AP9" i="21" s="1"/>
  <c r="AM9" i="21"/>
  <c r="AN9" i="21" s="1"/>
  <c r="AL9" i="21"/>
  <c r="AK9" i="21"/>
  <c r="AI9" i="21"/>
  <c r="AJ9" i="21" s="1"/>
  <c r="AG9" i="21"/>
  <c r="AH9" i="21" s="1"/>
  <c r="AF9" i="21"/>
  <c r="AE9" i="21"/>
  <c r="AD9" i="21"/>
  <c r="AC9" i="21"/>
  <c r="AB9" i="21"/>
  <c r="AA9" i="21"/>
  <c r="N9" i="21"/>
  <c r="L9" i="21"/>
  <c r="J9" i="21"/>
  <c r="AQ8" i="21"/>
  <c r="AO8" i="21"/>
  <c r="AP8" i="21" s="1"/>
  <c r="AM8" i="21"/>
  <c r="AK8" i="21"/>
  <c r="AI8" i="21"/>
  <c r="AG8" i="21"/>
  <c r="AH8" i="21" s="1"/>
  <c r="AF8" i="21"/>
  <c r="AE8" i="21"/>
  <c r="AD8" i="21"/>
  <c r="AC8" i="21"/>
  <c r="AB8" i="21"/>
  <c r="AN8" i="21" s="1"/>
  <c r="L8" i="21" s="1"/>
  <c r="M8" i="21" s="1"/>
  <c r="AA8" i="21"/>
  <c r="N8" i="21"/>
  <c r="J8" i="21"/>
  <c r="N7" i="21"/>
  <c r="M7" i="21"/>
  <c r="AQ6" i="21"/>
  <c r="AO6" i="21"/>
  <c r="AP6" i="21" s="1"/>
  <c r="AM6" i="21"/>
  <c r="AK6" i="21"/>
  <c r="AI6" i="21"/>
  <c r="AG6" i="21"/>
  <c r="AH6" i="21" s="1"/>
  <c r="AF6" i="21"/>
  <c r="AE6" i="21"/>
  <c r="AD6" i="21"/>
  <c r="AC6" i="21"/>
  <c r="AB6" i="21"/>
  <c r="AN6" i="21" s="1"/>
  <c r="AA6" i="21"/>
  <c r="N6" i="21"/>
  <c r="L6" i="21"/>
  <c r="J6" i="21"/>
  <c r="X41" i="7" l="1"/>
  <c r="AB41" i="7"/>
  <c r="Y41" i="7"/>
  <c r="AC41" i="7"/>
  <c r="Z41" i="7"/>
  <c r="AD41" i="7"/>
  <c r="W41" i="7"/>
  <c r="AA41" i="7"/>
  <c r="AN28" i="21"/>
  <c r="L28" i="21" s="1"/>
  <c r="AN30" i="21"/>
  <c r="AL16" i="21"/>
  <c r="L16" i="21" s="1"/>
  <c r="M16" i="21" s="1"/>
  <c r="AL18" i="21"/>
  <c r="AL21" i="21"/>
  <c r="AL23" i="21"/>
  <c r="M24" i="21"/>
  <c r="AL25" i="21"/>
  <c r="L26" i="21"/>
  <c r="M26" i="21" s="1"/>
  <c r="M28" i="21"/>
  <c r="AL29" i="21"/>
  <c r="L29" i="21" s="1"/>
  <c r="M29" i="21" s="1"/>
  <c r="AL31" i="21"/>
  <c r="AN20" i="21"/>
  <c r="AL12" i="21"/>
  <c r="L12" i="21" s="1"/>
  <c r="M12" i="21" s="1"/>
  <c r="AN13" i="21"/>
  <c r="AN19" i="21"/>
  <c r="AN24" i="21"/>
  <c r="L24" i="21" s="1"/>
  <c r="AN27" i="21"/>
  <c r="M6" i="21"/>
  <c r="AJ13" i="21"/>
  <c r="AR14" i="21"/>
  <c r="AJ15" i="21"/>
  <c r="AR15" i="21"/>
  <c r="AR17" i="21"/>
  <c r="AR18" i="21"/>
  <c r="AJ19" i="21"/>
  <c r="AR19" i="21"/>
  <c r="AR21" i="21"/>
  <c r="AJ22" i="21"/>
  <c r="AR22" i="21"/>
  <c r="AR23" i="21"/>
  <c r="AJ24" i="21"/>
  <c r="AR24" i="21"/>
  <c r="AR25" i="21"/>
  <c r="AJ27" i="21"/>
  <c r="AR27" i="21"/>
  <c r="AR26" i="21"/>
  <c r="AJ28" i="21"/>
  <c r="AR28" i="21"/>
  <c r="AR29" i="21"/>
  <c r="AJ30" i="21"/>
  <c r="AR30" i="21"/>
  <c r="AR31" i="21"/>
  <c r="AH20" i="21"/>
  <c r="AP20" i="21"/>
  <c r="AN15" i="21"/>
  <c r="AN17" i="21"/>
  <c r="AN22" i="21"/>
  <c r="L22" i="21" s="1"/>
  <c r="M22" i="21" s="1"/>
  <c r="AL20" i="21"/>
  <c r="AP11" i="21"/>
  <c r="AH12" i="21"/>
  <c r="AP12" i="21"/>
  <c r="AR13" i="21"/>
  <c r="AR16" i="21"/>
  <c r="AJ17" i="21"/>
  <c r="AL6" i="21"/>
  <c r="AL8" i="21"/>
  <c r="M9" i="21"/>
  <c r="AL10" i="21"/>
  <c r="L10" i="21" s="1"/>
  <c r="M10" i="21" s="1"/>
  <c r="M11" i="21"/>
  <c r="AN11" i="21"/>
  <c r="AP13" i="21"/>
  <c r="AH14" i="21"/>
  <c r="AP14" i="21"/>
  <c r="AP15" i="21"/>
  <c r="AH16" i="21"/>
  <c r="AP16" i="21"/>
  <c r="AP17" i="21"/>
  <c r="AH18" i="21"/>
  <c r="AP18" i="21"/>
  <c r="AP19" i="21"/>
  <c r="AH21" i="21"/>
  <c r="AP21" i="21"/>
  <c r="AP22" i="21"/>
  <c r="AH23" i="21"/>
  <c r="AP23" i="21"/>
  <c r="AP24" i="21"/>
  <c r="AH25" i="21"/>
  <c r="AP25" i="21"/>
  <c r="AP27" i="21"/>
  <c r="AH26" i="21"/>
  <c r="AP26" i="21"/>
  <c r="AJ8" i="21"/>
  <c r="AR8" i="21"/>
  <c r="AL14" i="21"/>
  <c r="L17" i="21"/>
  <c r="M17" i="21" s="1"/>
  <c r="AL26" i="21"/>
  <c r="AJ6" i="21"/>
  <c r="AR6" i="21"/>
  <c r="L15" i="21"/>
  <c r="M15" i="21" s="1"/>
  <c r="L19" i="21"/>
  <c r="M19" i="21" s="1"/>
  <c r="AJ10" i="21"/>
  <c r="AN10" i="21"/>
  <c r="AH11" i="21"/>
  <c r="AL11" i="21"/>
  <c r="AJ12" i="21"/>
  <c r="AN12" i="21"/>
  <c r="AH13" i="21"/>
  <c r="AL13" i="21"/>
  <c r="AJ14" i="21"/>
  <c r="AN14" i="21"/>
  <c r="AH15" i="21"/>
  <c r="AL15" i="21"/>
  <c r="AJ16" i="21"/>
  <c r="AN16" i="21"/>
  <c r="AH17" i="21"/>
  <c r="AL17" i="21"/>
  <c r="AJ18" i="21"/>
  <c r="AN18" i="21"/>
  <c r="L18" i="21" s="1"/>
  <c r="M18" i="21" s="1"/>
  <c r="AH19" i="21"/>
  <c r="AL19" i="21"/>
  <c r="AJ21" i="21"/>
  <c r="AN21" i="21"/>
  <c r="L21" i="21" s="1"/>
  <c r="M21" i="21" s="1"/>
  <c r="AH22" i="21"/>
  <c r="AL22" i="21"/>
  <c r="AJ23" i="21"/>
  <c r="AN23" i="21"/>
  <c r="L23" i="21" s="1"/>
  <c r="M23" i="21" s="1"/>
  <c r="AH24" i="21"/>
  <c r="AL24" i="21"/>
  <c r="AJ25" i="21"/>
  <c r="AN25" i="21"/>
  <c r="L25" i="21" s="1"/>
  <c r="M25" i="21" s="1"/>
  <c r="AH27" i="21"/>
  <c r="AL27" i="21"/>
  <c r="L27" i="21" s="1"/>
  <c r="M27" i="21" s="1"/>
  <c r="AJ26" i="21"/>
  <c r="AN26" i="21"/>
  <c r="AH28" i="21"/>
  <c r="AL28" i="21"/>
  <c r="AJ29" i="21"/>
  <c r="AN29" i="21"/>
  <c r="AH30" i="21"/>
  <c r="AL30" i="21"/>
  <c r="L30" i="21" s="1"/>
  <c r="M30" i="21" s="1"/>
  <c r="AJ31" i="21"/>
  <c r="AN31" i="21"/>
  <c r="L31" i="21" s="1"/>
  <c r="M31" i="21" s="1"/>
  <c r="AE41" i="7" l="1"/>
  <c r="J6" i="20"/>
  <c r="N6" i="20"/>
  <c r="O7" i="7" s="1"/>
  <c r="AA6" i="20"/>
  <c r="AB6" i="20"/>
  <c r="AC6" i="20"/>
  <c r="AD6" i="20"/>
  <c r="AE6" i="20"/>
  <c r="AF6" i="20"/>
  <c r="AG6" i="20"/>
  <c r="L6" i="20" s="1"/>
  <c r="AI6" i="20"/>
  <c r="AK6" i="20"/>
  <c r="AM6" i="20"/>
  <c r="AN6" i="20" s="1"/>
  <c r="AO6" i="20"/>
  <c r="AQ6" i="20"/>
  <c r="J7" i="20"/>
  <c r="N7" i="20"/>
  <c r="O11" i="7" s="1"/>
  <c r="AA7" i="20"/>
  <c r="AB7" i="20"/>
  <c r="AC7" i="20"/>
  <c r="AD7" i="20"/>
  <c r="AE7" i="20"/>
  <c r="AF7" i="20"/>
  <c r="AG7" i="20"/>
  <c r="AI7" i="20"/>
  <c r="AK7" i="20"/>
  <c r="AL7" i="20" s="1"/>
  <c r="AM7" i="20"/>
  <c r="AN7" i="20" s="1"/>
  <c r="AO7" i="20"/>
  <c r="AQ7" i="20"/>
  <c r="J8" i="20"/>
  <c r="N8" i="20"/>
  <c r="O17" i="7" s="1"/>
  <c r="AA8" i="20"/>
  <c r="AB8" i="20"/>
  <c r="AC8" i="20"/>
  <c r="AD8" i="20"/>
  <c r="AE8" i="20"/>
  <c r="AF8" i="20"/>
  <c r="AG8" i="20"/>
  <c r="AI8" i="20"/>
  <c r="AK8" i="20"/>
  <c r="AM8" i="20"/>
  <c r="AN8" i="20" s="1"/>
  <c r="AO8" i="20"/>
  <c r="AQ8" i="20"/>
  <c r="J9" i="20"/>
  <c r="N9" i="20"/>
  <c r="O14" i="7" s="1"/>
  <c r="AA9" i="20"/>
  <c r="AB9" i="20"/>
  <c r="AC9" i="20"/>
  <c r="AD9" i="20"/>
  <c r="AE9" i="20"/>
  <c r="AF9" i="20"/>
  <c r="AG9" i="20"/>
  <c r="AI9" i="20"/>
  <c r="AK9" i="20"/>
  <c r="AL9" i="20" s="1"/>
  <c r="AM9" i="20"/>
  <c r="AN9" i="20" s="1"/>
  <c r="AO9" i="20"/>
  <c r="AQ9" i="20"/>
  <c r="J10" i="20"/>
  <c r="N10" i="20"/>
  <c r="AA10" i="20"/>
  <c r="AB10" i="20"/>
  <c r="AC10" i="20"/>
  <c r="AD10" i="20"/>
  <c r="AE10" i="20"/>
  <c r="AF10" i="20"/>
  <c r="AG10" i="20"/>
  <c r="AI10" i="20"/>
  <c r="AK10" i="20"/>
  <c r="AL10" i="20" s="1"/>
  <c r="AM10" i="20"/>
  <c r="AN10" i="20" s="1"/>
  <c r="AO10" i="20"/>
  <c r="AQ10" i="20"/>
  <c r="J11" i="20"/>
  <c r="N11" i="20"/>
  <c r="O13" i="7" s="1"/>
  <c r="AA11" i="20"/>
  <c r="AB11" i="20"/>
  <c r="AC11" i="20"/>
  <c r="AD11" i="20"/>
  <c r="AE11" i="20"/>
  <c r="AF11" i="20"/>
  <c r="AG11" i="20"/>
  <c r="AI11" i="20"/>
  <c r="AK11" i="20"/>
  <c r="AL11" i="20" s="1"/>
  <c r="AM11" i="20"/>
  <c r="AN11" i="20" s="1"/>
  <c r="AO11" i="20"/>
  <c r="AQ11" i="20"/>
  <c r="J14" i="20"/>
  <c r="N14" i="20"/>
  <c r="O26" i="7" s="1"/>
  <c r="AA14" i="20"/>
  <c r="AB14" i="20"/>
  <c r="AC14" i="20"/>
  <c r="AD14" i="20"/>
  <c r="AE14" i="20"/>
  <c r="AF14" i="20"/>
  <c r="AG14" i="20"/>
  <c r="AI14" i="20"/>
  <c r="AK14" i="20"/>
  <c r="AL14" i="20" s="1"/>
  <c r="AM14" i="20"/>
  <c r="AN14" i="20" s="1"/>
  <c r="AO14" i="20"/>
  <c r="AQ14" i="20"/>
  <c r="J12" i="20"/>
  <c r="N12" i="20"/>
  <c r="O16" i="7" s="1"/>
  <c r="AA12" i="20"/>
  <c r="AB12" i="20"/>
  <c r="AC12" i="20"/>
  <c r="AD12" i="20"/>
  <c r="AE12" i="20"/>
  <c r="AF12" i="20"/>
  <c r="AG12" i="20"/>
  <c r="AI12" i="20"/>
  <c r="AK12" i="20"/>
  <c r="AL12" i="20" s="1"/>
  <c r="AM12" i="20"/>
  <c r="AO12" i="20"/>
  <c r="AQ12" i="20"/>
  <c r="J13" i="20"/>
  <c r="N13" i="20"/>
  <c r="AA13" i="20"/>
  <c r="AB13" i="20"/>
  <c r="AC13" i="20"/>
  <c r="AD13" i="20"/>
  <c r="AE13" i="20"/>
  <c r="AF13" i="20"/>
  <c r="AG13" i="20"/>
  <c r="AI13" i="20"/>
  <c r="L13" i="20" s="1"/>
  <c r="AK13" i="20"/>
  <c r="AL13" i="20" s="1"/>
  <c r="AM13" i="20"/>
  <c r="AN13" i="20" s="1"/>
  <c r="AO13" i="20"/>
  <c r="AQ13" i="20"/>
  <c r="J15" i="20"/>
  <c r="N15" i="20"/>
  <c r="O10" i="7" s="1"/>
  <c r="AA15" i="20"/>
  <c r="AB15" i="20"/>
  <c r="AC15" i="20"/>
  <c r="AD15" i="20"/>
  <c r="AE15" i="20"/>
  <c r="AF15" i="20"/>
  <c r="AG15" i="20"/>
  <c r="AI15" i="20"/>
  <c r="L15" i="20" s="1"/>
  <c r="AK15" i="20"/>
  <c r="AL15" i="20" s="1"/>
  <c r="AM15" i="20"/>
  <c r="AN15" i="20" s="1"/>
  <c r="AO15" i="20"/>
  <c r="AQ15" i="20"/>
  <c r="J27" i="20"/>
  <c r="N27" i="20"/>
  <c r="AA27" i="20"/>
  <c r="AB27" i="20"/>
  <c r="AC27" i="20"/>
  <c r="AD27" i="20"/>
  <c r="AE27" i="20"/>
  <c r="AF27" i="20"/>
  <c r="AG27" i="20"/>
  <c r="AI27" i="20"/>
  <c r="L27" i="20" s="1"/>
  <c r="AK27" i="20"/>
  <c r="AL27" i="20" s="1"/>
  <c r="AM27" i="20"/>
  <c r="AN27" i="20" s="1"/>
  <c r="AO27" i="20"/>
  <c r="AQ27" i="20"/>
  <c r="J16" i="20"/>
  <c r="N16" i="20"/>
  <c r="O15" i="7" s="1"/>
  <c r="AA16" i="20"/>
  <c r="AB16" i="20"/>
  <c r="AC16" i="20"/>
  <c r="AD16" i="20"/>
  <c r="AE16" i="20"/>
  <c r="AF16" i="20"/>
  <c r="AG16" i="20"/>
  <c r="AI16" i="20"/>
  <c r="L16" i="20" s="1"/>
  <c r="AK16" i="20"/>
  <c r="AL16" i="20" s="1"/>
  <c r="AM16" i="20"/>
  <c r="AN16" i="20" s="1"/>
  <c r="AO16" i="20"/>
  <c r="AQ16" i="20"/>
  <c r="J17" i="20"/>
  <c r="N17" i="20"/>
  <c r="O12" i="7" s="1"/>
  <c r="AA17" i="20"/>
  <c r="AB17" i="20"/>
  <c r="AC17" i="20"/>
  <c r="AD17" i="20"/>
  <c r="AE17" i="20"/>
  <c r="AF17" i="20"/>
  <c r="AG17" i="20"/>
  <c r="AI17" i="20"/>
  <c r="AK17" i="20"/>
  <c r="AL17" i="20" s="1"/>
  <c r="AM17" i="20"/>
  <c r="AN17" i="20" s="1"/>
  <c r="AO17" i="20"/>
  <c r="AQ17" i="20"/>
  <c r="J18" i="20"/>
  <c r="N18" i="20"/>
  <c r="O27" i="7" s="1"/>
  <c r="AA18" i="20"/>
  <c r="AB18" i="20"/>
  <c r="AC18" i="20"/>
  <c r="AD18" i="20"/>
  <c r="AE18" i="20"/>
  <c r="AF18" i="20"/>
  <c r="AG18" i="20"/>
  <c r="AI18" i="20"/>
  <c r="AK18" i="20"/>
  <c r="AL18" i="20" s="1"/>
  <c r="AM18" i="20"/>
  <c r="AN18" i="20" s="1"/>
  <c r="AO18" i="20"/>
  <c r="AQ18" i="20"/>
  <c r="J19" i="20"/>
  <c r="N19" i="20"/>
  <c r="O19" i="7" s="1"/>
  <c r="AA19" i="20"/>
  <c r="AB19" i="20"/>
  <c r="AC19" i="20"/>
  <c r="AD19" i="20"/>
  <c r="AE19" i="20"/>
  <c r="AF19" i="20"/>
  <c r="AG19" i="20"/>
  <c r="L19" i="20" s="1"/>
  <c r="AI19" i="20"/>
  <c r="AK19" i="20"/>
  <c r="AL19" i="20" s="1"/>
  <c r="AM19" i="20"/>
  <c r="AN19" i="20" s="1"/>
  <c r="AO19" i="20"/>
  <c r="AQ19" i="20"/>
  <c r="J20" i="20"/>
  <c r="N20" i="20"/>
  <c r="O22" i="7" s="1"/>
  <c r="AA20" i="20"/>
  <c r="AB20" i="20"/>
  <c r="AC20" i="20"/>
  <c r="AD20" i="20"/>
  <c r="AE20" i="20"/>
  <c r="AF20" i="20"/>
  <c r="AG20" i="20"/>
  <c r="AI20" i="20"/>
  <c r="AK20" i="20"/>
  <c r="AL20" i="20" s="1"/>
  <c r="AM20" i="20"/>
  <c r="AN20" i="20" s="1"/>
  <c r="AO20" i="20"/>
  <c r="AQ20" i="20"/>
  <c r="J21" i="20"/>
  <c r="N21" i="20"/>
  <c r="O21" i="7" s="1"/>
  <c r="AA21" i="20"/>
  <c r="AB21" i="20"/>
  <c r="AC21" i="20"/>
  <c r="AD21" i="20"/>
  <c r="AE21" i="20"/>
  <c r="AF21" i="20"/>
  <c r="AG21" i="20"/>
  <c r="AI21" i="20"/>
  <c r="AK21" i="20"/>
  <c r="AL21" i="20" s="1"/>
  <c r="AM21" i="20"/>
  <c r="AN21" i="20" s="1"/>
  <c r="AO21" i="20"/>
  <c r="AQ21" i="20"/>
  <c r="J22" i="20"/>
  <c r="N22" i="20"/>
  <c r="O46" i="7" s="1"/>
  <c r="AA22" i="20"/>
  <c r="AB22" i="20"/>
  <c r="AC22" i="20"/>
  <c r="AD22" i="20"/>
  <c r="AE22" i="20"/>
  <c r="AF22" i="20"/>
  <c r="AG22" i="20"/>
  <c r="AI22" i="20"/>
  <c r="AK22" i="20"/>
  <c r="AL22" i="20" s="1"/>
  <c r="AM22" i="20"/>
  <c r="AN22" i="20" s="1"/>
  <c r="AO22" i="20"/>
  <c r="AQ22" i="20"/>
  <c r="J23" i="20"/>
  <c r="N23" i="20"/>
  <c r="O28" i="7" s="1"/>
  <c r="AA23" i="20"/>
  <c r="AB23" i="20"/>
  <c r="AC23" i="20"/>
  <c r="AD23" i="20"/>
  <c r="AE23" i="20"/>
  <c r="AF23" i="20"/>
  <c r="AG23" i="20"/>
  <c r="AI23" i="20"/>
  <c r="AK23" i="20"/>
  <c r="AL23" i="20" s="1"/>
  <c r="AM23" i="20"/>
  <c r="AN23" i="20" s="1"/>
  <c r="AO23" i="20"/>
  <c r="AQ23" i="20"/>
  <c r="J24" i="20"/>
  <c r="N24" i="20"/>
  <c r="O32" i="7" s="1"/>
  <c r="AA24" i="20"/>
  <c r="AB24" i="20"/>
  <c r="AC24" i="20"/>
  <c r="AD24" i="20"/>
  <c r="AE24" i="20"/>
  <c r="AF24" i="20"/>
  <c r="AG24" i="20"/>
  <c r="AI24" i="20"/>
  <c r="AK24" i="20"/>
  <c r="AL24" i="20" s="1"/>
  <c r="AM24" i="20"/>
  <c r="AN24" i="20" s="1"/>
  <c r="AO24" i="20"/>
  <c r="AQ24" i="20"/>
  <c r="J25" i="20"/>
  <c r="N25" i="20"/>
  <c r="O38" i="7" s="1"/>
  <c r="AA25" i="20"/>
  <c r="AB25" i="20"/>
  <c r="AC25" i="20"/>
  <c r="AD25" i="20"/>
  <c r="AE25" i="20"/>
  <c r="AF25" i="20"/>
  <c r="AG25" i="20"/>
  <c r="AI25" i="20"/>
  <c r="AK25" i="20"/>
  <c r="AL25" i="20" s="1"/>
  <c r="AM25" i="20"/>
  <c r="AN25" i="20" s="1"/>
  <c r="AO25" i="20"/>
  <c r="AQ25" i="20"/>
  <c r="J26" i="20"/>
  <c r="N26" i="20"/>
  <c r="O39" i="7" s="1"/>
  <c r="AA26" i="20"/>
  <c r="AB26" i="20"/>
  <c r="AC26" i="20"/>
  <c r="AD26" i="20"/>
  <c r="AE26" i="20"/>
  <c r="AF26" i="20"/>
  <c r="AG26" i="20"/>
  <c r="AI26" i="20"/>
  <c r="AK26" i="20"/>
  <c r="AL26" i="20" s="1"/>
  <c r="AM26" i="20"/>
  <c r="AN26" i="20" s="1"/>
  <c r="AO26" i="20"/>
  <c r="AQ26" i="20"/>
  <c r="AR26" i="20" s="1"/>
  <c r="X39" i="7" l="1"/>
  <c r="AB39" i="7"/>
  <c r="Y39" i="7"/>
  <c r="AC39" i="7"/>
  <c r="Z39" i="7"/>
  <c r="AD39" i="7"/>
  <c r="W39" i="7"/>
  <c r="AA39" i="7"/>
  <c r="X38" i="7"/>
  <c r="AB38" i="7"/>
  <c r="Y38" i="7"/>
  <c r="AC38" i="7"/>
  <c r="Z38" i="7"/>
  <c r="AD38" i="7"/>
  <c r="W38" i="7"/>
  <c r="AA38" i="7"/>
  <c r="AJ26" i="20"/>
  <c r="L26" i="20" s="1"/>
  <c r="AP20" i="20"/>
  <c r="AH20" i="20"/>
  <c r="AP18" i="20"/>
  <c r="AH16" i="20"/>
  <c r="AP15" i="20"/>
  <c r="AH15" i="20"/>
  <c r="AP12" i="20"/>
  <c r="AH12" i="20"/>
  <c r="L12" i="20" s="1"/>
  <c r="M12" i="20" s="1"/>
  <c r="AP11" i="20"/>
  <c r="AH11" i="20"/>
  <c r="AP9" i="20"/>
  <c r="AH9" i="20"/>
  <c r="AP7" i="20"/>
  <c r="AH7" i="20"/>
  <c r="AH6" i="20"/>
  <c r="AH18" i="20"/>
  <c r="AP16" i="20"/>
  <c r="AR25" i="20"/>
  <c r="AJ25" i="20"/>
  <c r="AR23" i="20"/>
  <c r="AR21" i="20"/>
  <c r="AR19" i="20"/>
  <c r="AJ19" i="20"/>
  <c r="AR17" i="20"/>
  <c r="AJ17" i="20"/>
  <c r="L17" i="20" s="1"/>
  <c r="M17" i="20" s="1"/>
  <c r="AR27" i="20"/>
  <c r="AR13" i="20"/>
  <c r="AR14" i="20"/>
  <c r="AJ14" i="20"/>
  <c r="AR10" i="20"/>
  <c r="AJ10" i="20"/>
  <c r="L10" i="20" s="1"/>
  <c r="M10" i="20" s="1"/>
  <c r="AR8" i="20"/>
  <c r="AJ8" i="20"/>
  <c r="AR6" i="20"/>
  <c r="AJ6" i="20"/>
  <c r="M26" i="20"/>
  <c r="AP23" i="20"/>
  <c r="AH23" i="20"/>
  <c r="AL8" i="20"/>
  <c r="AP26" i="20"/>
  <c r="AH26" i="20"/>
  <c r="AR24" i="20"/>
  <c r="AJ24" i="20"/>
  <c r="L24" i="20" s="1"/>
  <c r="M24" i="20" s="1"/>
  <c r="AR22" i="20"/>
  <c r="AJ22" i="20"/>
  <c r="L22" i="20" s="1"/>
  <c r="M22" i="20" s="1"/>
  <c r="AP19" i="20"/>
  <c r="AP17" i="20"/>
  <c r="AH17" i="20"/>
  <c r="AP27" i="20"/>
  <c r="AH27" i="20"/>
  <c r="AP13" i="20"/>
  <c r="AH13" i="20"/>
  <c r="AP14" i="20"/>
  <c r="AH14" i="20"/>
  <c r="L14" i="20" s="1"/>
  <c r="AP10" i="20"/>
  <c r="AH10" i="20"/>
  <c r="AP8" i="20"/>
  <c r="AH8" i="20"/>
  <c r="L8" i="20" s="1"/>
  <c r="AN12" i="20"/>
  <c r="AP22" i="20"/>
  <c r="AH22" i="20"/>
  <c r="AR20" i="20"/>
  <c r="AJ20" i="20"/>
  <c r="L20" i="20" s="1"/>
  <c r="M20" i="20" s="1"/>
  <c r="AR18" i="20"/>
  <c r="AJ18" i="20"/>
  <c r="L18" i="20" s="1"/>
  <c r="M18" i="20" s="1"/>
  <c r="AR16" i="20"/>
  <c r="M16" i="20"/>
  <c r="AR15" i="20"/>
  <c r="AR12" i="20"/>
  <c r="AJ12" i="20"/>
  <c r="AR11" i="20"/>
  <c r="AJ11" i="20"/>
  <c r="AR9" i="20"/>
  <c r="AJ9" i="20"/>
  <c r="AR7" i="20"/>
  <c r="AJ7" i="20"/>
  <c r="M6" i="20"/>
  <c r="L23" i="20"/>
  <c r="M23" i="20" s="1"/>
  <c r="AJ23" i="20"/>
  <c r="M15" i="20"/>
  <c r="AP24" i="20"/>
  <c r="AH24" i="20"/>
  <c r="L21" i="20"/>
  <c r="M21" i="20" s="1"/>
  <c r="AJ21" i="20"/>
  <c r="AP25" i="20"/>
  <c r="AH25" i="20"/>
  <c r="AP21" i="20"/>
  <c r="AH21" i="20"/>
  <c r="M19" i="20"/>
  <c r="M27" i="20"/>
  <c r="M13" i="20"/>
  <c r="M14" i="20"/>
  <c r="M8" i="20"/>
  <c r="AH19" i="20"/>
  <c r="AJ16" i="20"/>
  <c r="AJ15" i="20"/>
  <c r="L11" i="20"/>
  <c r="M11" i="20" s="1"/>
  <c r="L9" i="20"/>
  <c r="M9" i="20" s="1"/>
  <c r="L7" i="20"/>
  <c r="M7" i="20" s="1"/>
  <c r="AP6" i="20"/>
  <c r="AL6" i="20"/>
  <c r="AJ27" i="20"/>
  <c r="AJ13" i="20"/>
  <c r="AE39" i="7" l="1"/>
  <c r="AE38" i="7"/>
  <c r="L25" i="20"/>
  <c r="M25" i="20" s="1"/>
  <c r="U41" i="7"/>
  <c r="U39" i="7"/>
  <c r="U38" i="7"/>
  <c r="J6" i="18"/>
  <c r="N6" i="18"/>
  <c r="N17" i="7" s="1"/>
  <c r="AA6" i="18"/>
  <c r="AB6" i="18"/>
  <c r="AC6" i="18"/>
  <c r="AD6" i="18"/>
  <c r="AE6" i="18"/>
  <c r="AF6" i="18"/>
  <c r="AG6" i="18"/>
  <c r="AH6" i="18"/>
  <c r="L6" i="18" s="1"/>
  <c r="AI6" i="18"/>
  <c r="AJ6" i="18"/>
  <c r="AK6" i="18"/>
  <c r="AL6" i="18"/>
  <c r="AM6" i="18"/>
  <c r="AN6" i="18"/>
  <c r="AO6" i="18"/>
  <c r="AP6" i="18"/>
  <c r="AQ6" i="18"/>
  <c r="AR6" i="18"/>
  <c r="J7" i="18"/>
  <c r="N7" i="18"/>
  <c r="N8" i="7" s="1"/>
  <c r="AA7" i="18"/>
  <c r="AB7" i="18"/>
  <c r="AC7" i="18"/>
  <c r="AD7" i="18"/>
  <c r="AE7" i="18"/>
  <c r="AF7" i="18"/>
  <c r="AG7" i="18"/>
  <c r="AH7" i="18"/>
  <c r="AI7" i="18"/>
  <c r="L7" i="18" s="1"/>
  <c r="M7" i="18" s="1"/>
  <c r="AJ7" i="18"/>
  <c r="AK7" i="18"/>
  <c r="AL7" i="18"/>
  <c r="AM7" i="18"/>
  <c r="AN7" i="18"/>
  <c r="AO7" i="18"/>
  <c r="AP7" i="18"/>
  <c r="AQ7" i="18"/>
  <c r="AR7" i="18"/>
  <c r="J8" i="18"/>
  <c r="N8" i="18"/>
  <c r="N7" i="7" s="1"/>
  <c r="AA8" i="18"/>
  <c r="AB8" i="18"/>
  <c r="AC8" i="18"/>
  <c r="AD8" i="18"/>
  <c r="AE8" i="18"/>
  <c r="AF8" i="18"/>
  <c r="AG8" i="18"/>
  <c r="L8" i="18" s="1"/>
  <c r="AH8" i="18"/>
  <c r="AI8" i="18"/>
  <c r="AJ8" i="18"/>
  <c r="AK8" i="18"/>
  <c r="AL8" i="18"/>
  <c r="AM8" i="18"/>
  <c r="AN8" i="18"/>
  <c r="AO8" i="18"/>
  <c r="AP8" i="18"/>
  <c r="AQ8" i="18"/>
  <c r="AR8" i="18"/>
  <c r="J9" i="18"/>
  <c r="N9" i="18"/>
  <c r="N6" i="7" s="1"/>
  <c r="AA9" i="18"/>
  <c r="AB9" i="18"/>
  <c r="AC9" i="18"/>
  <c r="AD9" i="18"/>
  <c r="AE9" i="18"/>
  <c r="AF9" i="18"/>
  <c r="AG9" i="18"/>
  <c r="AH9" i="18"/>
  <c r="AI9" i="18"/>
  <c r="L9" i="18" s="1"/>
  <c r="M9" i="18" s="1"/>
  <c r="AJ9" i="18"/>
  <c r="AK9" i="18"/>
  <c r="AL9" i="18"/>
  <c r="AM9" i="18"/>
  <c r="AN9" i="18"/>
  <c r="AO9" i="18"/>
  <c r="AP9" i="18"/>
  <c r="AQ9" i="18"/>
  <c r="AR9" i="18"/>
  <c r="J10" i="18"/>
  <c r="N10" i="18"/>
  <c r="N16" i="7" s="1"/>
  <c r="AA10" i="18"/>
  <c r="AB10" i="18"/>
  <c r="AC10" i="18"/>
  <c r="AD10" i="18"/>
  <c r="AE10" i="18"/>
  <c r="AF10" i="18"/>
  <c r="AG10" i="18"/>
  <c r="AH10" i="18"/>
  <c r="L10" i="18" s="1"/>
  <c r="AI10" i="18"/>
  <c r="AJ10" i="18"/>
  <c r="AK10" i="18"/>
  <c r="AL10" i="18"/>
  <c r="AM10" i="18"/>
  <c r="AN10" i="18"/>
  <c r="AO10" i="18"/>
  <c r="AP10" i="18"/>
  <c r="AQ10" i="18"/>
  <c r="AR10" i="18"/>
  <c r="J11" i="18"/>
  <c r="N11" i="18"/>
  <c r="N9" i="7" s="1"/>
  <c r="AA11" i="18"/>
  <c r="AB11" i="18"/>
  <c r="AC11" i="18"/>
  <c r="AD11" i="18"/>
  <c r="AE11" i="18"/>
  <c r="AF11" i="18"/>
  <c r="AG11" i="18"/>
  <c r="AH11" i="18"/>
  <c r="AI11" i="18"/>
  <c r="L11" i="18" s="1"/>
  <c r="M11" i="18" s="1"/>
  <c r="AJ11" i="18"/>
  <c r="AK11" i="18"/>
  <c r="AL11" i="18"/>
  <c r="AM11" i="18"/>
  <c r="AN11" i="18"/>
  <c r="AO11" i="18"/>
  <c r="AP11" i="18"/>
  <c r="AQ11" i="18"/>
  <c r="AR11" i="18"/>
  <c r="J12" i="18"/>
  <c r="N12" i="18"/>
  <c r="N15" i="7" s="1"/>
  <c r="AA12" i="18"/>
  <c r="AB12" i="18"/>
  <c r="AC12" i="18"/>
  <c r="AD12" i="18"/>
  <c r="AE12" i="18"/>
  <c r="AF12" i="18"/>
  <c r="AG12" i="18"/>
  <c r="L12" i="18" s="1"/>
  <c r="AH12" i="18"/>
  <c r="AI12" i="18"/>
  <c r="AJ12" i="18"/>
  <c r="AK12" i="18"/>
  <c r="AL12" i="18"/>
  <c r="AM12" i="18"/>
  <c r="AN12" i="18"/>
  <c r="AO12" i="18"/>
  <c r="AP12" i="18"/>
  <c r="AQ12" i="18"/>
  <c r="AR12" i="18"/>
  <c r="J13" i="18"/>
  <c r="N13" i="18"/>
  <c r="N12" i="7" s="1"/>
  <c r="AA13" i="18"/>
  <c r="AB13" i="18"/>
  <c r="AC13" i="18"/>
  <c r="AD13" i="18"/>
  <c r="AE13" i="18"/>
  <c r="AF13" i="18"/>
  <c r="AG13" i="18"/>
  <c r="AH13" i="18"/>
  <c r="AI13" i="18"/>
  <c r="AJ13" i="18"/>
  <c r="L13" i="18" s="1"/>
  <c r="AK13" i="18"/>
  <c r="AL13" i="18"/>
  <c r="AM13" i="18"/>
  <c r="AN13" i="18"/>
  <c r="AO13" i="18"/>
  <c r="AP13" i="18"/>
  <c r="AQ13" i="18"/>
  <c r="AR13" i="18"/>
  <c r="J14" i="18"/>
  <c r="N14" i="18"/>
  <c r="N14" i="7" s="1"/>
  <c r="AA14" i="18"/>
  <c r="AB14" i="18"/>
  <c r="AC14" i="18"/>
  <c r="AD14" i="18"/>
  <c r="AE14" i="18"/>
  <c r="AF14" i="18"/>
  <c r="AG14" i="18"/>
  <c r="L14" i="18" s="1"/>
  <c r="AH14" i="18"/>
  <c r="AI14" i="18"/>
  <c r="AJ14" i="18"/>
  <c r="AK14" i="18"/>
  <c r="AL14" i="18"/>
  <c r="AM14" i="18"/>
  <c r="AN14" i="18"/>
  <c r="AO14" i="18"/>
  <c r="AP14" i="18"/>
  <c r="AQ14" i="18"/>
  <c r="AR14" i="18"/>
  <c r="J15" i="18"/>
  <c r="N15" i="18"/>
  <c r="N28" i="7" s="1"/>
  <c r="AA15" i="18"/>
  <c r="AB15" i="18"/>
  <c r="AC15" i="18"/>
  <c r="AD15" i="18"/>
  <c r="AE15" i="18"/>
  <c r="AF15" i="18"/>
  <c r="AG15" i="18"/>
  <c r="AH15" i="18"/>
  <c r="AI15" i="18"/>
  <c r="L15" i="18" s="1"/>
  <c r="M15" i="18" s="1"/>
  <c r="AJ15" i="18"/>
  <c r="AK15" i="18"/>
  <c r="AL15" i="18"/>
  <c r="AM15" i="18"/>
  <c r="AN15" i="18"/>
  <c r="AO15" i="18"/>
  <c r="AP15" i="18"/>
  <c r="AQ15" i="18"/>
  <c r="AR15" i="18"/>
  <c r="J16" i="18"/>
  <c r="N16" i="18"/>
  <c r="N13" i="7" s="1"/>
  <c r="AA16" i="18"/>
  <c r="AB16" i="18"/>
  <c r="AC16" i="18"/>
  <c r="AD16" i="18"/>
  <c r="AE16" i="18"/>
  <c r="AF16" i="18"/>
  <c r="AG16" i="18"/>
  <c r="L16" i="18" s="1"/>
  <c r="AH16" i="18"/>
  <c r="AI16" i="18"/>
  <c r="AJ16" i="18"/>
  <c r="AK16" i="18"/>
  <c r="AL16" i="18"/>
  <c r="AM16" i="18"/>
  <c r="AN16" i="18"/>
  <c r="AO16" i="18"/>
  <c r="AP16" i="18"/>
  <c r="AQ16" i="18"/>
  <c r="AR16" i="18"/>
  <c r="J17" i="18"/>
  <c r="N17" i="18"/>
  <c r="N31" i="7" s="1"/>
  <c r="AA17" i="18"/>
  <c r="AB17" i="18"/>
  <c r="AC17" i="18"/>
  <c r="AD17" i="18"/>
  <c r="AE17" i="18"/>
  <c r="AF17" i="18"/>
  <c r="AG17" i="18"/>
  <c r="AH17" i="18"/>
  <c r="AI17" i="18"/>
  <c r="L17" i="18" s="1"/>
  <c r="AJ17" i="18"/>
  <c r="AK17" i="18"/>
  <c r="AL17" i="18"/>
  <c r="AM17" i="18"/>
  <c r="AN17" i="18"/>
  <c r="AO17" i="18"/>
  <c r="AP17" i="18"/>
  <c r="AQ17" i="18"/>
  <c r="AR17" i="18"/>
  <c r="J18" i="18"/>
  <c r="N18" i="18"/>
  <c r="N26" i="7" s="1"/>
  <c r="AA18" i="18"/>
  <c r="AB18" i="18"/>
  <c r="AC18" i="18"/>
  <c r="AD18" i="18"/>
  <c r="AE18" i="18"/>
  <c r="AF18" i="18"/>
  <c r="AG18" i="18"/>
  <c r="L18" i="18" s="1"/>
  <c r="AH18" i="18"/>
  <c r="AI18" i="18"/>
  <c r="AJ18" i="18"/>
  <c r="AK18" i="18"/>
  <c r="AL18" i="18"/>
  <c r="AM18" i="18"/>
  <c r="AN18" i="18"/>
  <c r="AO18" i="18"/>
  <c r="AP18" i="18"/>
  <c r="AQ18" i="18"/>
  <c r="AR18" i="18"/>
  <c r="J19" i="18"/>
  <c r="N19" i="18"/>
  <c r="N19" i="7" s="1"/>
  <c r="AA19" i="18"/>
  <c r="AB19" i="18"/>
  <c r="AC19" i="18"/>
  <c r="AD19" i="18"/>
  <c r="AE19" i="18"/>
  <c r="AF19" i="18"/>
  <c r="AG19" i="18"/>
  <c r="AH19" i="18"/>
  <c r="L19" i="18" s="1"/>
  <c r="AI19" i="18"/>
  <c r="AJ19" i="18"/>
  <c r="AK19" i="18"/>
  <c r="AL19" i="18"/>
  <c r="AM19" i="18"/>
  <c r="AN19" i="18"/>
  <c r="AO19" i="18"/>
  <c r="AP19" i="18"/>
  <c r="AQ19" i="18"/>
  <c r="AR19" i="18"/>
  <c r="J20" i="18"/>
  <c r="N20" i="18"/>
  <c r="AA20" i="18"/>
  <c r="AB20" i="18"/>
  <c r="AC20" i="18"/>
  <c r="AD20" i="18"/>
  <c r="AE20" i="18"/>
  <c r="AF20" i="18"/>
  <c r="AG20" i="18"/>
  <c r="AH20" i="18"/>
  <c r="AI20" i="18"/>
  <c r="AJ20" i="18"/>
  <c r="L20" i="18" s="1"/>
  <c r="AK20" i="18"/>
  <c r="AL20" i="18"/>
  <c r="AM20" i="18"/>
  <c r="AN20" i="18"/>
  <c r="AO20" i="18"/>
  <c r="AP20" i="18"/>
  <c r="AQ20" i="18"/>
  <c r="AR20" i="18"/>
  <c r="J21" i="18"/>
  <c r="N21" i="18"/>
  <c r="N27" i="7" s="1"/>
  <c r="AA21" i="18"/>
  <c r="AB21" i="18"/>
  <c r="AC21" i="18"/>
  <c r="AD21" i="18"/>
  <c r="AE21" i="18"/>
  <c r="AF21" i="18"/>
  <c r="AG21" i="18"/>
  <c r="AH21" i="18"/>
  <c r="AI21" i="18"/>
  <c r="L21" i="18" s="1"/>
  <c r="AJ21" i="18"/>
  <c r="AK21" i="18"/>
  <c r="AL21" i="18"/>
  <c r="AM21" i="18"/>
  <c r="AN21" i="18"/>
  <c r="AO21" i="18"/>
  <c r="AP21" i="18"/>
  <c r="AQ21" i="18"/>
  <c r="AR21" i="18"/>
  <c r="J22" i="18"/>
  <c r="N22" i="18"/>
  <c r="N46" i="7" s="1"/>
  <c r="AA22" i="18"/>
  <c r="AB22" i="18"/>
  <c r="AC22" i="18"/>
  <c r="AD22" i="18"/>
  <c r="AE22" i="18"/>
  <c r="AF22" i="18"/>
  <c r="AG22" i="18"/>
  <c r="AH22" i="18"/>
  <c r="AI22" i="18"/>
  <c r="AJ22" i="18"/>
  <c r="L22" i="18" s="1"/>
  <c r="AK22" i="18"/>
  <c r="AL22" i="18"/>
  <c r="AM22" i="18"/>
  <c r="AN22" i="18"/>
  <c r="AO22" i="18"/>
  <c r="AP22" i="18"/>
  <c r="AQ22" i="18"/>
  <c r="AR22" i="18"/>
  <c r="J23" i="18"/>
  <c r="N23" i="18"/>
  <c r="AA23" i="18"/>
  <c r="AB23" i="18"/>
  <c r="AC23" i="18"/>
  <c r="AD23" i="18"/>
  <c r="AE23" i="18"/>
  <c r="AF23" i="18"/>
  <c r="AG23" i="18"/>
  <c r="AH23" i="18"/>
  <c r="AI23" i="18"/>
  <c r="AJ23" i="18"/>
  <c r="L23" i="18" s="1"/>
  <c r="AK23" i="18"/>
  <c r="AL23" i="18"/>
  <c r="AM23" i="18"/>
  <c r="AN23" i="18"/>
  <c r="AO23" i="18"/>
  <c r="AP23" i="18"/>
  <c r="AQ23" i="18"/>
  <c r="AR23" i="18"/>
  <c r="J24" i="18"/>
  <c r="N24" i="18"/>
  <c r="N32" i="7" s="1"/>
  <c r="AA24" i="18"/>
  <c r="AB24" i="18"/>
  <c r="AC24" i="18"/>
  <c r="AD24" i="18"/>
  <c r="AE24" i="18"/>
  <c r="AF24" i="18"/>
  <c r="AG24" i="18"/>
  <c r="AH24" i="18"/>
  <c r="AI24" i="18"/>
  <c r="AJ24" i="18"/>
  <c r="L24" i="18" s="1"/>
  <c r="AK24" i="18"/>
  <c r="AL24" i="18"/>
  <c r="AM24" i="18"/>
  <c r="AN24" i="18"/>
  <c r="AO24" i="18"/>
  <c r="AP24" i="18"/>
  <c r="AQ24" i="18"/>
  <c r="AR24" i="18"/>
  <c r="J25" i="18"/>
  <c r="N25" i="18"/>
  <c r="N23" i="7" s="1"/>
  <c r="AA25" i="18"/>
  <c r="AB25" i="18"/>
  <c r="AC25" i="18"/>
  <c r="AD25" i="18"/>
  <c r="AE25" i="18"/>
  <c r="AF25" i="18"/>
  <c r="AG25" i="18"/>
  <c r="AH25" i="18"/>
  <c r="AI25" i="18"/>
  <c r="L25" i="18" s="1"/>
  <c r="M25" i="18" s="1"/>
  <c r="AJ25" i="18"/>
  <c r="AK25" i="18"/>
  <c r="AL25" i="18"/>
  <c r="AM25" i="18"/>
  <c r="AN25" i="18"/>
  <c r="AO25" i="18"/>
  <c r="AP25" i="18"/>
  <c r="AQ25" i="18"/>
  <c r="AR25" i="18"/>
  <c r="J26" i="18"/>
  <c r="N26" i="18"/>
  <c r="N33" i="7" s="1"/>
  <c r="AA26" i="18"/>
  <c r="AB26" i="18"/>
  <c r="AC26" i="18"/>
  <c r="AD26" i="18"/>
  <c r="AE26" i="18"/>
  <c r="AF26" i="18"/>
  <c r="AG26" i="18"/>
  <c r="AH26" i="18"/>
  <c r="L26" i="18" s="1"/>
  <c r="AI26" i="18"/>
  <c r="AJ26" i="18"/>
  <c r="AK26" i="18"/>
  <c r="AL26" i="18"/>
  <c r="AM26" i="18"/>
  <c r="AN26" i="18"/>
  <c r="AO26" i="18"/>
  <c r="AP26" i="18"/>
  <c r="AQ26" i="18"/>
  <c r="AR26" i="18"/>
  <c r="W46" i="7" l="1"/>
  <c r="AA46" i="7"/>
  <c r="X46" i="7"/>
  <c r="AB46" i="7"/>
  <c r="Y46" i="7"/>
  <c r="AC46" i="7"/>
  <c r="Z46" i="7"/>
  <c r="AD46" i="7"/>
  <c r="M24" i="18"/>
  <c r="M23" i="18"/>
  <c r="M22" i="18"/>
  <c r="M21" i="18"/>
  <c r="M20" i="18"/>
  <c r="M19" i="18"/>
  <c r="M18" i="18"/>
  <c r="M17" i="18"/>
  <c r="M16" i="18"/>
  <c r="M14" i="18"/>
  <c r="M13" i="18"/>
  <c r="M12" i="18"/>
  <c r="M10" i="18"/>
  <c r="M8" i="18"/>
  <c r="M26" i="18"/>
  <c r="M6" i="18"/>
  <c r="AE46" i="7" l="1"/>
  <c r="U46" i="7" l="1"/>
  <c r="AQ28" i="17" l="1"/>
  <c r="AO28" i="17"/>
  <c r="AM28" i="17"/>
  <c r="AK28" i="17"/>
  <c r="AI28" i="17"/>
  <c r="AG28" i="17"/>
  <c r="AF28" i="17"/>
  <c r="AE28" i="17"/>
  <c r="AD28" i="17"/>
  <c r="AC28" i="17"/>
  <c r="AB28" i="17"/>
  <c r="AA28" i="17"/>
  <c r="N28" i="17"/>
  <c r="L42" i="7" s="1"/>
  <c r="J28" i="17"/>
  <c r="AQ29" i="17"/>
  <c r="AO29" i="17"/>
  <c r="AM29" i="17"/>
  <c r="AK29" i="17"/>
  <c r="AI29" i="17"/>
  <c r="AG29" i="17"/>
  <c r="AF29" i="17"/>
  <c r="AE29" i="17"/>
  <c r="AD29" i="17"/>
  <c r="AC29" i="17"/>
  <c r="AB29" i="17"/>
  <c r="AA29" i="17"/>
  <c r="N29" i="17"/>
  <c r="L32" i="7" s="1"/>
  <c r="J29" i="17"/>
  <c r="AQ25" i="17"/>
  <c r="AO25" i="17"/>
  <c r="AM25" i="17"/>
  <c r="AK25" i="17"/>
  <c r="AI25" i="17"/>
  <c r="AG25" i="17"/>
  <c r="AF25" i="17"/>
  <c r="AE25" i="17"/>
  <c r="AD25" i="17"/>
  <c r="AC25" i="17"/>
  <c r="AB25" i="17"/>
  <c r="AR25" i="17" s="1"/>
  <c r="AA25" i="17"/>
  <c r="N25" i="17"/>
  <c r="J25" i="17"/>
  <c r="AQ27" i="17"/>
  <c r="AO27" i="17"/>
  <c r="AM27" i="17"/>
  <c r="AK27" i="17"/>
  <c r="AI27" i="17"/>
  <c r="AG27" i="17"/>
  <c r="AF27" i="17"/>
  <c r="AE27" i="17"/>
  <c r="AD27" i="17"/>
  <c r="AC27" i="17"/>
  <c r="AB27" i="17"/>
  <c r="AA27" i="17"/>
  <c r="N27" i="17"/>
  <c r="L37" i="7" s="1"/>
  <c r="J27" i="17"/>
  <c r="AQ26" i="17"/>
  <c r="AO26" i="17"/>
  <c r="AM26" i="17"/>
  <c r="AK26" i="17"/>
  <c r="AI26" i="17"/>
  <c r="AG26" i="17"/>
  <c r="AF26" i="17"/>
  <c r="AE26" i="17"/>
  <c r="AD26" i="17"/>
  <c r="AC26" i="17"/>
  <c r="AB26" i="17"/>
  <c r="AR26" i="17" s="1"/>
  <c r="AA26" i="17"/>
  <c r="N26" i="17"/>
  <c r="L26" i="7" s="1"/>
  <c r="L26" i="17"/>
  <c r="J26" i="17"/>
  <c r="M26" i="17" s="1"/>
  <c r="AQ24" i="17"/>
  <c r="AO24" i="17"/>
  <c r="AM24" i="17"/>
  <c r="AK24" i="17"/>
  <c r="AI24" i="17"/>
  <c r="AG24" i="17"/>
  <c r="AF24" i="17"/>
  <c r="AE24" i="17"/>
  <c r="AD24" i="17"/>
  <c r="AC24" i="17"/>
  <c r="AB24" i="17"/>
  <c r="AA24" i="17"/>
  <c r="AP24" i="17" s="1"/>
  <c r="N24" i="17"/>
  <c r="L29" i="7" s="1"/>
  <c r="J24" i="17"/>
  <c r="AQ23" i="17"/>
  <c r="AO23" i="17"/>
  <c r="AM23" i="17"/>
  <c r="AK23" i="17"/>
  <c r="L23" i="17" s="1"/>
  <c r="AI23" i="17"/>
  <c r="AG23" i="17"/>
  <c r="AF23" i="17"/>
  <c r="AE23" i="17"/>
  <c r="AD23" i="17"/>
  <c r="AC23" i="17"/>
  <c r="AB23" i="17"/>
  <c r="AA23" i="17"/>
  <c r="N23" i="17"/>
  <c r="L13" i="7" s="1"/>
  <c r="J23" i="17"/>
  <c r="AQ21" i="17"/>
  <c r="AO21" i="17"/>
  <c r="AM21" i="17"/>
  <c r="AK21" i="17"/>
  <c r="AI21" i="17"/>
  <c r="AG21" i="17"/>
  <c r="AF21" i="17"/>
  <c r="AE21" i="17"/>
  <c r="AD21" i="17"/>
  <c r="AC21" i="17"/>
  <c r="AB21" i="17"/>
  <c r="AA21" i="17"/>
  <c r="AP21" i="17" s="1"/>
  <c r="N21" i="17"/>
  <c r="L33" i="7" s="1"/>
  <c r="J21" i="17"/>
  <c r="AQ20" i="17"/>
  <c r="AO20" i="17"/>
  <c r="AM20" i="17"/>
  <c r="AK20" i="17"/>
  <c r="AI20" i="17"/>
  <c r="AG20" i="17"/>
  <c r="AF20" i="17"/>
  <c r="AE20" i="17"/>
  <c r="AD20" i="17"/>
  <c r="AC20" i="17"/>
  <c r="AB20" i="17"/>
  <c r="AA20" i="17"/>
  <c r="N20" i="17"/>
  <c r="L22" i="7" s="1"/>
  <c r="J20" i="17"/>
  <c r="AQ19" i="17"/>
  <c r="AO19" i="17"/>
  <c r="AM19" i="17"/>
  <c r="AK19" i="17"/>
  <c r="AI19" i="17"/>
  <c r="AG19" i="17"/>
  <c r="AF19" i="17"/>
  <c r="AE19" i="17"/>
  <c r="AD19" i="17"/>
  <c r="AC19" i="17"/>
  <c r="AB19" i="17"/>
  <c r="AA19" i="17"/>
  <c r="AP19" i="17" s="1"/>
  <c r="N19" i="17"/>
  <c r="L15" i="7" s="1"/>
  <c r="J19" i="17"/>
  <c r="AQ22" i="17"/>
  <c r="AO22" i="17"/>
  <c r="AM22" i="17"/>
  <c r="AK22" i="17"/>
  <c r="AI22" i="17"/>
  <c r="AG22" i="17"/>
  <c r="AF22" i="17"/>
  <c r="AE22" i="17"/>
  <c r="AD22" i="17"/>
  <c r="AC22" i="17"/>
  <c r="AB22" i="17"/>
  <c r="AA22" i="17"/>
  <c r="N22" i="17"/>
  <c r="J22" i="17"/>
  <c r="AQ18" i="17"/>
  <c r="AO18" i="17"/>
  <c r="AM18" i="17"/>
  <c r="AK18" i="17"/>
  <c r="AI18" i="17"/>
  <c r="AG18" i="17"/>
  <c r="AF18" i="17"/>
  <c r="AE18" i="17"/>
  <c r="AD18" i="17"/>
  <c r="AC18" i="17"/>
  <c r="AB18" i="17"/>
  <c r="AA18" i="17"/>
  <c r="AP18" i="17" s="1"/>
  <c r="N18" i="17"/>
  <c r="L35" i="7" s="1"/>
  <c r="J18" i="17"/>
  <c r="AQ17" i="17"/>
  <c r="AO17" i="17"/>
  <c r="AM17" i="17"/>
  <c r="AK17" i="17"/>
  <c r="AI17" i="17"/>
  <c r="AG17" i="17"/>
  <c r="AF17" i="17"/>
  <c r="AE17" i="17"/>
  <c r="AD17" i="17"/>
  <c r="AC17" i="17"/>
  <c r="AB17" i="17"/>
  <c r="AA17" i="17"/>
  <c r="N17" i="17"/>
  <c r="J17" i="17"/>
  <c r="AQ16" i="17"/>
  <c r="AO16" i="17"/>
  <c r="AM16" i="17"/>
  <c r="AK16" i="17"/>
  <c r="AI16" i="17"/>
  <c r="AG16" i="17"/>
  <c r="AF16" i="17"/>
  <c r="AE16" i="17"/>
  <c r="AD16" i="17"/>
  <c r="AC16" i="17"/>
  <c r="AB16" i="17"/>
  <c r="AA16" i="17"/>
  <c r="AP16" i="17" s="1"/>
  <c r="N16" i="17"/>
  <c r="L11" i="7" s="1"/>
  <c r="J16" i="17"/>
  <c r="AQ15" i="17"/>
  <c r="AO15" i="17"/>
  <c r="AM15" i="17"/>
  <c r="AK15" i="17"/>
  <c r="L15" i="17" s="1"/>
  <c r="AI15" i="17"/>
  <c r="AG15" i="17"/>
  <c r="AF15" i="17"/>
  <c r="AE15" i="17"/>
  <c r="AD15" i="17"/>
  <c r="AC15" i="17"/>
  <c r="AB15" i="17"/>
  <c r="AA15" i="17"/>
  <c r="N15" i="17"/>
  <c r="L10" i="7" s="1"/>
  <c r="J15" i="17"/>
  <c r="AQ14" i="17"/>
  <c r="AO14" i="17"/>
  <c r="AM14" i="17"/>
  <c r="AK14" i="17"/>
  <c r="L14" i="17" s="1"/>
  <c r="AI14" i="17"/>
  <c r="AG14" i="17"/>
  <c r="AF14" i="17"/>
  <c r="AE14" i="17"/>
  <c r="AD14" i="17"/>
  <c r="AC14" i="17"/>
  <c r="AB14" i="17"/>
  <c r="AA14" i="17"/>
  <c r="AP14" i="17" s="1"/>
  <c r="N14" i="17"/>
  <c r="L31" i="7" s="1"/>
  <c r="J14" i="17"/>
  <c r="AQ13" i="17"/>
  <c r="AO13" i="17"/>
  <c r="AM13" i="17"/>
  <c r="AK13" i="17"/>
  <c r="AI13" i="17"/>
  <c r="AG13" i="17"/>
  <c r="AF13" i="17"/>
  <c r="AE13" i="17"/>
  <c r="AD13" i="17"/>
  <c r="AC13" i="17"/>
  <c r="AB13" i="17"/>
  <c r="AA13" i="17"/>
  <c r="N13" i="17"/>
  <c r="L24" i="7" s="1"/>
  <c r="L13" i="17"/>
  <c r="J13" i="17"/>
  <c r="M13" i="17" s="1"/>
  <c r="AQ12" i="17"/>
  <c r="AO12" i="17"/>
  <c r="AM12" i="17"/>
  <c r="AK12" i="17"/>
  <c r="AI12" i="17"/>
  <c r="AG12" i="17"/>
  <c r="AF12" i="17"/>
  <c r="AE12" i="17"/>
  <c r="AD12" i="17"/>
  <c r="AC12" i="17"/>
  <c r="AB12" i="17"/>
  <c r="AA12" i="17"/>
  <c r="AP12" i="17" s="1"/>
  <c r="N12" i="17"/>
  <c r="L19" i="7" s="1"/>
  <c r="J12" i="17"/>
  <c r="AQ11" i="17"/>
  <c r="AO11" i="17"/>
  <c r="AM11" i="17"/>
  <c r="AK11" i="17"/>
  <c r="AI11" i="17"/>
  <c r="AG11" i="17"/>
  <c r="AF11" i="17"/>
  <c r="AE11" i="17"/>
  <c r="AD11" i="17"/>
  <c r="AC11" i="17"/>
  <c r="AB11" i="17"/>
  <c r="AR11" i="17" s="1"/>
  <c r="AA11" i="17"/>
  <c r="N11" i="17"/>
  <c r="L12" i="7" s="1"/>
  <c r="J11" i="17"/>
  <c r="AQ10" i="17"/>
  <c r="AO10" i="17"/>
  <c r="AM10" i="17"/>
  <c r="AK10" i="17"/>
  <c r="AI10" i="17"/>
  <c r="AG10" i="17"/>
  <c r="AF10" i="17"/>
  <c r="AE10" i="17"/>
  <c r="AD10" i="17"/>
  <c r="AC10" i="17"/>
  <c r="AB10" i="17"/>
  <c r="AA10" i="17"/>
  <c r="AP10" i="17" s="1"/>
  <c r="N10" i="17"/>
  <c r="L8" i="7" s="1"/>
  <c r="J10" i="17"/>
  <c r="AQ9" i="17"/>
  <c r="AO9" i="17"/>
  <c r="AM9" i="17"/>
  <c r="AK9" i="17"/>
  <c r="AI9" i="17"/>
  <c r="AG9" i="17"/>
  <c r="AF9" i="17"/>
  <c r="AE9" i="17"/>
  <c r="AD9" i="17"/>
  <c r="AC9" i="17"/>
  <c r="AB9" i="17"/>
  <c r="AR9" i="17" s="1"/>
  <c r="AA9" i="17"/>
  <c r="N9" i="17"/>
  <c r="L17" i="7" s="1"/>
  <c r="J9" i="17"/>
  <c r="AQ8" i="17"/>
  <c r="AO8" i="17"/>
  <c r="AM8" i="17"/>
  <c r="AK8" i="17"/>
  <c r="AI8" i="17"/>
  <c r="AG8" i="17"/>
  <c r="AF8" i="17"/>
  <c r="AE8" i="17"/>
  <c r="AD8" i="17"/>
  <c r="AC8" i="17"/>
  <c r="AB8" i="17"/>
  <c r="AA8" i="17"/>
  <c r="AP8" i="17" s="1"/>
  <c r="N8" i="17"/>
  <c r="L20" i="7" s="1"/>
  <c r="J8" i="17"/>
  <c r="AQ7" i="17"/>
  <c r="AO7" i="17"/>
  <c r="AM7" i="17"/>
  <c r="AK7" i="17"/>
  <c r="AI7" i="17"/>
  <c r="AG7" i="17"/>
  <c r="AF7" i="17"/>
  <c r="AE7" i="17"/>
  <c r="AD7" i="17"/>
  <c r="AC7" i="17"/>
  <c r="AB7" i="17"/>
  <c r="AR7" i="17" s="1"/>
  <c r="AA7" i="17"/>
  <c r="N7" i="17"/>
  <c r="L9" i="7" s="1"/>
  <c r="L7" i="17"/>
  <c r="J7" i="17"/>
  <c r="AQ6" i="17"/>
  <c r="AO6" i="17"/>
  <c r="AM6" i="17"/>
  <c r="AK6" i="17"/>
  <c r="AI6" i="17"/>
  <c r="AG6" i="17"/>
  <c r="AF6" i="17"/>
  <c r="AE6" i="17"/>
  <c r="AD6" i="17"/>
  <c r="AC6" i="17"/>
  <c r="AB6" i="17"/>
  <c r="AA6" i="17"/>
  <c r="N6" i="17"/>
  <c r="L6" i="7" s="1"/>
  <c r="J6" i="17"/>
  <c r="Y17" i="7" l="1"/>
  <c r="AC17" i="7"/>
  <c r="Z17" i="7"/>
  <c r="AD17" i="7"/>
  <c r="W17" i="7"/>
  <c r="AA17" i="7"/>
  <c r="X17" i="7"/>
  <c r="AB17" i="7"/>
  <c r="M7" i="17"/>
  <c r="AH7" i="17"/>
  <c r="AP7" i="17"/>
  <c r="AJ8" i="17"/>
  <c r="AR8" i="17"/>
  <c r="AH9" i="17"/>
  <c r="AP9" i="17"/>
  <c r="AJ10" i="17"/>
  <c r="AN10" i="17"/>
  <c r="L10" i="17" s="1"/>
  <c r="AR10" i="17"/>
  <c r="AH11" i="17"/>
  <c r="AP11" i="17"/>
  <c r="AJ12" i="17"/>
  <c r="AR12" i="17"/>
  <c r="AH15" i="17"/>
  <c r="AP15" i="17"/>
  <c r="AH17" i="17"/>
  <c r="AP17" i="17"/>
  <c r="AH22" i="17"/>
  <c r="AP22" i="17"/>
  <c r="AH20" i="17"/>
  <c r="AP20" i="17"/>
  <c r="AH23" i="17"/>
  <c r="AP23" i="17"/>
  <c r="AN6" i="17"/>
  <c r="L6" i="17" s="1"/>
  <c r="AL26" i="17"/>
  <c r="AL13" i="17"/>
  <c r="M14" i="17"/>
  <c r="AN14" i="17"/>
  <c r="AN16" i="17"/>
  <c r="AN18" i="17"/>
  <c r="L18" i="17" s="1"/>
  <c r="AN19" i="17"/>
  <c r="AN21" i="17"/>
  <c r="AN24" i="17"/>
  <c r="AJ27" i="17"/>
  <c r="AR27" i="17"/>
  <c r="AJ29" i="17"/>
  <c r="AR29" i="17"/>
  <c r="AN28" i="17"/>
  <c r="L28" i="17" s="1"/>
  <c r="M28" i="17" s="1"/>
  <c r="AR13" i="17"/>
  <c r="M15" i="17"/>
  <c r="AL17" i="17"/>
  <c r="L17" i="17" s="1"/>
  <c r="M17" i="17" s="1"/>
  <c r="M18" i="17"/>
  <c r="AL22" i="17"/>
  <c r="AL20" i="17"/>
  <c r="L20" i="17" s="1"/>
  <c r="M20" i="17" s="1"/>
  <c r="M23" i="17"/>
  <c r="AH26" i="17"/>
  <c r="AP26" i="17"/>
  <c r="AP27" i="17"/>
  <c r="AH25" i="17"/>
  <c r="AP25" i="17"/>
  <c r="AP29" i="17"/>
  <c r="AH28" i="17"/>
  <c r="AP28" i="17"/>
  <c r="AJ6" i="17"/>
  <c r="AR6" i="17"/>
  <c r="AN8" i="17"/>
  <c r="L8" i="17" s="1"/>
  <c r="M8" i="17" s="1"/>
  <c r="AN12" i="17"/>
  <c r="L12" i="17" s="1"/>
  <c r="AP6" i="17"/>
  <c r="AL7" i="17"/>
  <c r="AL9" i="17"/>
  <c r="L9" i="17" s="1"/>
  <c r="M9" i="17" s="1"/>
  <c r="AL11" i="17"/>
  <c r="AH13" i="17"/>
  <c r="AP13" i="17"/>
  <c r="AJ14" i="17"/>
  <c r="AR14" i="17"/>
  <c r="AR15" i="17"/>
  <c r="AJ16" i="17"/>
  <c r="AR16" i="17"/>
  <c r="AR17" i="17"/>
  <c r="AJ18" i="17"/>
  <c r="AR18" i="17"/>
  <c r="AR22" i="17"/>
  <c r="AJ19" i="17"/>
  <c r="AR19" i="17"/>
  <c r="AR20" i="17"/>
  <c r="AJ21" i="17"/>
  <c r="AR21" i="17"/>
  <c r="AR23" i="17"/>
  <c r="AJ24" i="17"/>
  <c r="AR24" i="17"/>
  <c r="AN27" i="17"/>
  <c r="L27" i="17" s="1"/>
  <c r="M27" i="17" s="1"/>
  <c r="AN29" i="17"/>
  <c r="L29" i="17" s="1"/>
  <c r="M29" i="17" s="1"/>
  <c r="AJ28" i="17"/>
  <c r="AR28" i="17"/>
  <c r="M6" i="17"/>
  <c r="M10" i="17"/>
  <c r="M12" i="17"/>
  <c r="L16" i="17"/>
  <c r="M16" i="17" s="1"/>
  <c r="L19" i="17"/>
  <c r="M19" i="17" s="1"/>
  <c r="AL23" i="17"/>
  <c r="L24" i="17"/>
  <c r="M24" i="17" s="1"/>
  <c r="AL25" i="17"/>
  <c r="AL28" i="17"/>
  <c r="AL15" i="17"/>
  <c r="AH6" i="17"/>
  <c r="AL6" i="17"/>
  <c r="AJ7" i="17"/>
  <c r="AN7" i="17"/>
  <c r="AH8" i="17"/>
  <c r="AL8" i="17"/>
  <c r="AJ9" i="17"/>
  <c r="AN9" i="17"/>
  <c r="AH10" i="17"/>
  <c r="AL10" i="17"/>
  <c r="AJ11" i="17"/>
  <c r="AN11" i="17"/>
  <c r="L11" i="17" s="1"/>
  <c r="M11" i="17" s="1"/>
  <c r="AH12" i="17"/>
  <c r="AL12" i="17"/>
  <c r="AJ13" i="17"/>
  <c r="AN13" i="17"/>
  <c r="AH14" i="17"/>
  <c r="AL14" i="17"/>
  <c r="AJ15" i="17"/>
  <c r="AN15" i="17"/>
  <c r="AH16" i="17"/>
  <c r="AL16" i="17"/>
  <c r="AJ17" i="17"/>
  <c r="AN17" i="17"/>
  <c r="AH18" i="17"/>
  <c r="AL18" i="17"/>
  <c r="AJ22" i="17"/>
  <c r="AN22" i="17"/>
  <c r="L22" i="17" s="1"/>
  <c r="M22" i="17" s="1"/>
  <c r="AH19" i="17"/>
  <c r="AL19" i="17"/>
  <c r="AJ20" i="17"/>
  <c r="AN20" i="17"/>
  <c r="AH21" i="17"/>
  <c r="AL21" i="17"/>
  <c r="L21" i="17" s="1"/>
  <c r="M21" i="17" s="1"/>
  <c r="AJ23" i="17"/>
  <c r="AN23" i="17"/>
  <c r="AH24" i="17"/>
  <c r="AL24" i="17"/>
  <c r="AJ26" i="17"/>
  <c r="AN26" i="17"/>
  <c r="AH27" i="17"/>
  <c r="AL27" i="17"/>
  <c r="AJ25" i="17"/>
  <c r="AN25" i="17"/>
  <c r="L25" i="17" s="1"/>
  <c r="M25" i="17" s="1"/>
  <c r="AH29" i="17"/>
  <c r="AL29" i="17"/>
  <c r="U17" i="7"/>
  <c r="AE17" i="7" l="1"/>
  <c r="AQ31" i="16"/>
  <c r="AO31" i="16"/>
  <c r="AM31" i="16"/>
  <c r="AK31" i="16"/>
  <c r="AI31" i="16"/>
  <c r="AG31" i="16"/>
  <c r="AF31" i="16"/>
  <c r="AE31" i="16"/>
  <c r="AD31" i="16"/>
  <c r="AC31" i="16"/>
  <c r="AB31" i="16"/>
  <c r="AA31" i="16"/>
  <c r="N31" i="16"/>
  <c r="K42" i="7" s="1"/>
  <c r="J31" i="16"/>
  <c r="AQ30" i="16"/>
  <c r="AO30" i="16"/>
  <c r="AM30" i="16"/>
  <c r="AK30" i="16"/>
  <c r="AI30" i="16"/>
  <c r="AG30" i="16"/>
  <c r="AF30" i="16"/>
  <c r="AE30" i="16"/>
  <c r="AD30" i="16"/>
  <c r="AC30" i="16"/>
  <c r="AB30" i="16"/>
  <c r="AA30" i="16"/>
  <c r="N30" i="16"/>
  <c r="K45" i="7" s="1"/>
  <c r="J30" i="16"/>
  <c r="AQ29" i="16"/>
  <c r="AO29" i="16"/>
  <c r="AM29" i="16"/>
  <c r="AK29" i="16"/>
  <c r="AI29" i="16"/>
  <c r="AG29" i="16"/>
  <c r="AF29" i="16"/>
  <c r="AE29" i="16"/>
  <c r="AD29" i="16"/>
  <c r="AC29" i="16"/>
  <c r="AB29" i="16"/>
  <c r="AA29" i="16"/>
  <c r="N29" i="16"/>
  <c r="K30" i="7" s="1"/>
  <c r="J29" i="16"/>
  <c r="AQ28" i="16"/>
  <c r="AO28" i="16"/>
  <c r="AM28" i="16"/>
  <c r="AK28" i="16"/>
  <c r="AI28" i="16"/>
  <c r="AG28" i="16"/>
  <c r="AF28" i="16"/>
  <c r="AE28" i="16"/>
  <c r="AD28" i="16"/>
  <c r="AC28" i="16"/>
  <c r="AB28" i="16"/>
  <c r="AA28" i="16"/>
  <c r="N28" i="16"/>
  <c r="K23" i="7" s="1"/>
  <c r="J28" i="16"/>
  <c r="AQ27" i="16"/>
  <c r="AO27" i="16"/>
  <c r="AM27" i="16"/>
  <c r="AK27" i="16"/>
  <c r="AI27" i="16"/>
  <c r="AG27" i="16"/>
  <c r="AF27" i="16"/>
  <c r="AE27" i="16"/>
  <c r="AD27" i="16"/>
  <c r="AC27" i="16"/>
  <c r="AB27" i="16"/>
  <c r="AA27" i="16"/>
  <c r="N27" i="16"/>
  <c r="K26" i="7" s="1"/>
  <c r="J27" i="16"/>
  <c r="AQ26" i="16"/>
  <c r="AO26" i="16"/>
  <c r="AM26" i="16"/>
  <c r="AK26" i="16"/>
  <c r="AI26" i="16"/>
  <c r="AG26" i="16"/>
  <c r="AF26" i="16"/>
  <c r="AE26" i="16"/>
  <c r="AD26" i="16"/>
  <c r="AC26" i="16"/>
  <c r="AB26" i="16"/>
  <c r="AA26" i="16"/>
  <c r="N26" i="16"/>
  <c r="K37" i="7" s="1"/>
  <c r="J26" i="16"/>
  <c r="AQ25" i="16"/>
  <c r="AO25" i="16"/>
  <c r="AM25" i="16"/>
  <c r="AK25" i="16"/>
  <c r="AI25" i="16"/>
  <c r="AG25" i="16"/>
  <c r="AF25" i="16"/>
  <c r="AE25" i="16"/>
  <c r="AD25" i="16"/>
  <c r="AC25" i="16"/>
  <c r="AB25" i="16"/>
  <c r="AA25" i="16"/>
  <c r="N25" i="16"/>
  <c r="K19" i="7" s="1"/>
  <c r="J25" i="16"/>
  <c r="AQ24" i="16"/>
  <c r="AO24" i="16"/>
  <c r="AM24" i="16"/>
  <c r="AK24" i="16"/>
  <c r="AI24" i="16"/>
  <c r="AG24" i="16"/>
  <c r="AF24" i="16"/>
  <c r="AE24" i="16"/>
  <c r="AD24" i="16"/>
  <c r="AC24" i="16"/>
  <c r="AB24" i="16"/>
  <c r="AA24" i="16"/>
  <c r="N24" i="16"/>
  <c r="K29" i="7" s="1"/>
  <c r="J24" i="16"/>
  <c r="AQ23" i="16"/>
  <c r="AO23" i="16"/>
  <c r="AM23" i="16"/>
  <c r="AK23" i="16"/>
  <c r="AI23" i="16"/>
  <c r="AG23" i="16"/>
  <c r="AF23" i="16"/>
  <c r="AE23" i="16"/>
  <c r="AD23" i="16"/>
  <c r="AC23" i="16"/>
  <c r="AB23" i="16"/>
  <c r="AA23" i="16"/>
  <c r="N23" i="16"/>
  <c r="K25" i="7" s="1"/>
  <c r="J23" i="16"/>
  <c r="AQ22" i="16"/>
  <c r="AO22" i="16"/>
  <c r="AM22" i="16"/>
  <c r="AK22" i="16"/>
  <c r="AI22" i="16"/>
  <c r="AG22" i="16"/>
  <c r="AF22" i="16"/>
  <c r="AE22" i="16"/>
  <c r="AD22" i="16"/>
  <c r="AC22" i="16"/>
  <c r="AB22" i="16"/>
  <c r="AA22" i="16"/>
  <c r="N22" i="16"/>
  <c r="J22" i="16"/>
  <c r="AQ21" i="16"/>
  <c r="AO21" i="16"/>
  <c r="AM21" i="16"/>
  <c r="AK21" i="16"/>
  <c r="AI21" i="16"/>
  <c r="AG21" i="16"/>
  <c r="AF21" i="16"/>
  <c r="AE21" i="16"/>
  <c r="AD21" i="16"/>
  <c r="AC21" i="16"/>
  <c r="AB21" i="16"/>
  <c r="AA21" i="16"/>
  <c r="N21" i="16"/>
  <c r="K14" i="7" s="1"/>
  <c r="J21" i="16"/>
  <c r="AQ20" i="16"/>
  <c r="AO20" i="16"/>
  <c r="AM20" i="16"/>
  <c r="AK20" i="16"/>
  <c r="AI20" i="16"/>
  <c r="AG20" i="16"/>
  <c r="AF20" i="16"/>
  <c r="AE20" i="16"/>
  <c r="AD20" i="16"/>
  <c r="AC20" i="16"/>
  <c r="AB20" i="16"/>
  <c r="AA20" i="16"/>
  <c r="N20" i="16"/>
  <c r="K22" i="7" s="1"/>
  <c r="J20" i="16"/>
  <c r="AQ19" i="16"/>
  <c r="AO19" i="16"/>
  <c r="AM19" i="16"/>
  <c r="AK19" i="16"/>
  <c r="AI19" i="16"/>
  <c r="AG19" i="16"/>
  <c r="AF19" i="16"/>
  <c r="AE19" i="16"/>
  <c r="AD19" i="16"/>
  <c r="AC19" i="16"/>
  <c r="AB19" i="16"/>
  <c r="AA19" i="16"/>
  <c r="N19" i="16"/>
  <c r="K15" i="7" s="1"/>
  <c r="J19" i="16"/>
  <c r="AQ18" i="16"/>
  <c r="AO18" i="16"/>
  <c r="AM18" i="16"/>
  <c r="AK18" i="16"/>
  <c r="AI18" i="16"/>
  <c r="AG18" i="16"/>
  <c r="AF18" i="16"/>
  <c r="AE18" i="16"/>
  <c r="AD18" i="16"/>
  <c r="AC18" i="16"/>
  <c r="AB18" i="16"/>
  <c r="AA18" i="16"/>
  <c r="N18" i="16"/>
  <c r="K33" i="7" s="1"/>
  <c r="J18" i="16"/>
  <c r="AQ17" i="16"/>
  <c r="AO17" i="16"/>
  <c r="AM17" i="16"/>
  <c r="AK17" i="16"/>
  <c r="AI17" i="16"/>
  <c r="AG17" i="16"/>
  <c r="AF17" i="16"/>
  <c r="AE17" i="16"/>
  <c r="AD17" i="16"/>
  <c r="AC17" i="16"/>
  <c r="AB17" i="16"/>
  <c r="AA17" i="16"/>
  <c r="N17" i="16"/>
  <c r="K16" i="7" s="1"/>
  <c r="J17" i="16"/>
  <c r="AQ16" i="16"/>
  <c r="AO16" i="16"/>
  <c r="AM16" i="16"/>
  <c r="AK16" i="16"/>
  <c r="AI16" i="16"/>
  <c r="AG16" i="16"/>
  <c r="AF16" i="16"/>
  <c r="AE16" i="16"/>
  <c r="AD16" i="16"/>
  <c r="AC16" i="16"/>
  <c r="AB16" i="16"/>
  <c r="AA16" i="16"/>
  <c r="N16" i="16"/>
  <c r="K24" i="7" s="1"/>
  <c r="L16" i="16"/>
  <c r="J16" i="16"/>
  <c r="AQ15" i="16"/>
  <c r="AO15" i="16"/>
  <c r="AM15" i="16"/>
  <c r="AK15" i="16"/>
  <c r="AI15" i="16"/>
  <c r="AG15" i="16"/>
  <c r="AF15" i="16"/>
  <c r="AE15" i="16"/>
  <c r="AD15" i="16"/>
  <c r="AC15" i="16"/>
  <c r="AB15" i="16"/>
  <c r="AA15" i="16"/>
  <c r="N15" i="16"/>
  <c r="K31" i="7" s="1"/>
  <c r="J15" i="16"/>
  <c r="AQ14" i="16"/>
  <c r="AO14" i="16"/>
  <c r="AM14" i="16"/>
  <c r="AK14" i="16"/>
  <c r="AI14" i="16"/>
  <c r="AG14" i="16"/>
  <c r="AF14" i="16"/>
  <c r="AE14" i="16"/>
  <c r="AD14" i="16"/>
  <c r="AC14" i="16"/>
  <c r="AB14" i="16"/>
  <c r="AA14" i="16"/>
  <c r="N14" i="16"/>
  <c r="J14" i="16"/>
  <c r="AQ13" i="16"/>
  <c r="AO13" i="16"/>
  <c r="AM13" i="16"/>
  <c r="AK13" i="16"/>
  <c r="AI13" i="16"/>
  <c r="AG13" i="16"/>
  <c r="AF13" i="16"/>
  <c r="AE13" i="16"/>
  <c r="AD13" i="16"/>
  <c r="AC13" i="16"/>
  <c r="AB13" i="16"/>
  <c r="AA13" i="16"/>
  <c r="N13" i="16"/>
  <c r="K10" i="7" s="1"/>
  <c r="J13" i="16"/>
  <c r="AQ12" i="16"/>
  <c r="AO12" i="16"/>
  <c r="AM12" i="16"/>
  <c r="AK12" i="16"/>
  <c r="AI12" i="16"/>
  <c r="AG12" i="16"/>
  <c r="AF12" i="16"/>
  <c r="AE12" i="16"/>
  <c r="AD12" i="16"/>
  <c r="AC12" i="16"/>
  <c r="AB12" i="16"/>
  <c r="AA12" i="16"/>
  <c r="N12" i="16"/>
  <c r="K20" i="7" s="1"/>
  <c r="J12" i="16"/>
  <c r="AQ11" i="16"/>
  <c r="AO11" i="16"/>
  <c r="AM11" i="16"/>
  <c r="AK11" i="16"/>
  <c r="AI11" i="16"/>
  <c r="L11" i="16" s="1"/>
  <c r="AG11" i="16"/>
  <c r="AF11" i="16"/>
  <c r="AE11" i="16"/>
  <c r="AD11" i="16"/>
  <c r="AC11" i="16"/>
  <c r="AB11" i="16"/>
  <c r="AA11" i="16"/>
  <c r="N11" i="16"/>
  <c r="K21" i="7" s="1"/>
  <c r="J11" i="16"/>
  <c r="AQ10" i="16"/>
  <c r="AO10" i="16"/>
  <c r="AM10" i="16"/>
  <c r="AK10" i="16"/>
  <c r="AI10" i="16"/>
  <c r="AG10" i="16"/>
  <c r="AF10" i="16"/>
  <c r="AE10" i="16"/>
  <c r="AD10" i="16"/>
  <c r="AC10" i="16"/>
  <c r="AB10" i="16"/>
  <c r="AA10" i="16"/>
  <c r="N10" i="16"/>
  <c r="K13" i="7" s="1"/>
  <c r="L10" i="16"/>
  <c r="J10" i="16"/>
  <c r="AQ9" i="16"/>
  <c r="AO9" i="16"/>
  <c r="AM9" i="16"/>
  <c r="AK9" i="16"/>
  <c r="AI9" i="16"/>
  <c r="L9" i="16" s="1"/>
  <c r="AG9" i="16"/>
  <c r="AF9" i="16"/>
  <c r="AE9" i="16"/>
  <c r="AD9" i="16"/>
  <c r="AC9" i="16"/>
  <c r="AB9" i="16"/>
  <c r="AA9" i="16"/>
  <c r="N9" i="16"/>
  <c r="K9" i="7" s="1"/>
  <c r="J9" i="16"/>
  <c r="AQ8" i="16"/>
  <c r="AO8" i="16"/>
  <c r="AM8" i="16"/>
  <c r="AK8" i="16"/>
  <c r="AI8" i="16"/>
  <c r="AG8" i="16"/>
  <c r="AF8" i="16"/>
  <c r="AE8" i="16"/>
  <c r="AD8" i="16"/>
  <c r="AC8" i="16"/>
  <c r="AB8" i="16"/>
  <c r="AA8" i="16"/>
  <c r="N8" i="16"/>
  <c r="K11" i="7" s="1"/>
  <c r="L8" i="16"/>
  <c r="J8" i="16"/>
  <c r="AQ7" i="16"/>
  <c r="AO7" i="16"/>
  <c r="AM7" i="16"/>
  <c r="AK7" i="16"/>
  <c r="AI7" i="16"/>
  <c r="L7" i="16" s="1"/>
  <c r="AG7" i="16"/>
  <c r="AF7" i="16"/>
  <c r="AE7" i="16"/>
  <c r="AD7" i="16"/>
  <c r="AC7" i="16"/>
  <c r="AB7" i="16"/>
  <c r="AA7" i="16"/>
  <c r="N7" i="16"/>
  <c r="K6" i="7" s="1"/>
  <c r="J7" i="16"/>
  <c r="AQ6" i="16"/>
  <c r="AO6" i="16"/>
  <c r="AM6" i="16"/>
  <c r="AK6" i="16"/>
  <c r="AI6" i="16"/>
  <c r="AG6" i="16"/>
  <c r="AF6" i="16"/>
  <c r="AE6" i="16"/>
  <c r="AD6" i="16"/>
  <c r="AC6" i="16"/>
  <c r="AB6" i="16"/>
  <c r="AA6" i="16"/>
  <c r="N6" i="16"/>
  <c r="K7" i="7" s="1"/>
  <c r="L6" i="16"/>
  <c r="J6" i="16"/>
  <c r="W45" i="7" l="1"/>
  <c r="AA45" i="7"/>
  <c r="X45" i="7"/>
  <c r="AB45" i="7"/>
  <c r="Y45" i="7"/>
  <c r="AC45" i="7"/>
  <c r="Z45" i="7"/>
  <c r="AD45" i="7"/>
  <c r="AH6" i="16"/>
  <c r="AJ6" i="16"/>
  <c r="AN6" i="16"/>
  <c r="M11" i="16"/>
  <c r="AH19" i="16"/>
  <c r="L19" i="16" s="1"/>
  <c r="M19" i="16" s="1"/>
  <c r="AP19" i="16"/>
  <c r="AH21" i="16"/>
  <c r="L21" i="16" s="1"/>
  <c r="AH23" i="16"/>
  <c r="AH25" i="16"/>
  <c r="AP27" i="16"/>
  <c r="AP28" i="16"/>
  <c r="AP30" i="16"/>
  <c r="AL6" i="16"/>
  <c r="AR9" i="16"/>
  <c r="M10" i="16"/>
  <c r="AR21" i="16"/>
  <c r="AJ22" i="16"/>
  <c r="L22" i="16" s="1"/>
  <c r="M22" i="16" s="1"/>
  <c r="AR23" i="16"/>
  <c r="AR25" i="16"/>
  <c r="AR27" i="16"/>
  <c r="AP6" i="16"/>
  <c r="M8" i="16"/>
  <c r="M21" i="16"/>
  <c r="AP25" i="16"/>
  <c r="AH29" i="16"/>
  <c r="AP29" i="16"/>
  <c r="AR6" i="16"/>
  <c r="AR11" i="16"/>
  <c r="AJ12" i="16"/>
  <c r="L12" i="16" s="1"/>
  <c r="AR12" i="16"/>
  <c r="AR13" i="16"/>
  <c r="AR14" i="16"/>
  <c r="AR15" i="16"/>
  <c r="AH11" i="16"/>
  <c r="AP11" i="16"/>
  <c r="AP13" i="16"/>
  <c r="AP15" i="16"/>
  <c r="AJ16" i="16"/>
  <c r="AR16" i="16"/>
  <c r="M9" i="16"/>
  <c r="M7" i="16"/>
  <c r="AL17" i="16"/>
  <c r="AN20" i="16"/>
  <c r="M6" i="16"/>
  <c r="AH7" i="16"/>
  <c r="AP7" i="16"/>
  <c r="AJ8" i="16"/>
  <c r="AR8" i="16"/>
  <c r="AL11" i="16"/>
  <c r="AL13" i="16"/>
  <c r="AL15" i="16"/>
  <c r="M16" i="16"/>
  <c r="AN16" i="16"/>
  <c r="AH17" i="16"/>
  <c r="L17" i="16" s="1"/>
  <c r="M17" i="16" s="1"/>
  <c r="AP17" i="16"/>
  <c r="AR19" i="16"/>
  <c r="AJ20" i="16"/>
  <c r="AR20" i="16"/>
  <c r="AL21" i="16"/>
  <c r="AL23" i="16"/>
  <c r="AL25" i="16"/>
  <c r="AL27" i="16"/>
  <c r="AL29" i="16"/>
  <c r="AL31" i="16"/>
  <c r="AL9" i="16"/>
  <c r="AN10" i="16"/>
  <c r="AN18" i="16"/>
  <c r="AR22" i="16"/>
  <c r="AR24" i="16"/>
  <c r="AJ26" i="16"/>
  <c r="L26" i="16" s="1"/>
  <c r="M26" i="16" s="1"/>
  <c r="AR26" i="16"/>
  <c r="AJ28" i="16"/>
  <c r="AR28" i="16"/>
  <c r="AR29" i="16"/>
  <c r="AJ30" i="16"/>
  <c r="L30" i="16" s="1"/>
  <c r="M30" i="16" s="1"/>
  <c r="AR30" i="16"/>
  <c r="AN31" i="16"/>
  <c r="AP21" i="16"/>
  <c r="AP23" i="16"/>
  <c r="AH31" i="16"/>
  <c r="AP31" i="16"/>
  <c r="AL7" i="16"/>
  <c r="AN8" i="16"/>
  <c r="AH9" i="16"/>
  <c r="AP9" i="16"/>
  <c r="AJ10" i="16"/>
  <c r="AR10" i="16"/>
  <c r="AN12" i="16"/>
  <c r="AN14" i="16"/>
  <c r="AR17" i="16"/>
  <c r="AJ18" i="16"/>
  <c r="AR18" i="16"/>
  <c r="AL19" i="16"/>
  <c r="AN22" i="16"/>
  <c r="AN24" i="16"/>
  <c r="AN26" i="16"/>
  <c r="AN28" i="16"/>
  <c r="AN30" i="16"/>
  <c r="AJ31" i="16"/>
  <c r="L31" i="16" s="1"/>
  <c r="M31" i="16" s="1"/>
  <c r="AR31" i="16"/>
  <c r="AP12" i="16"/>
  <c r="AL12" i="16"/>
  <c r="AH12" i="16"/>
  <c r="AP18" i="16"/>
  <c r="AL18" i="16"/>
  <c r="AH18" i="16"/>
  <c r="L18" i="16" s="1"/>
  <c r="M18" i="16" s="1"/>
  <c r="AP26" i="16"/>
  <c r="AL26" i="16"/>
  <c r="AH26" i="16"/>
  <c r="AP8" i="16"/>
  <c r="AL8" i="16"/>
  <c r="AH8" i="16"/>
  <c r="AJ14" i="16"/>
  <c r="L14" i="16"/>
  <c r="M14" i="16" s="1"/>
  <c r="AR7" i="16"/>
  <c r="AN7" i="16"/>
  <c r="AJ7" i="16"/>
  <c r="L13" i="16"/>
  <c r="M13" i="16" s="1"/>
  <c r="AH13" i="16"/>
  <c r="AP14" i="16"/>
  <c r="AL14" i="16"/>
  <c r="AH14" i="16"/>
  <c r="AP20" i="16"/>
  <c r="AL20" i="16"/>
  <c r="AH20" i="16"/>
  <c r="L27" i="16"/>
  <c r="M27" i="16" s="1"/>
  <c r="AH27" i="16"/>
  <c r="AP16" i="16"/>
  <c r="AL16" i="16"/>
  <c r="AH16" i="16"/>
  <c r="AP24" i="16"/>
  <c r="AL24" i="16"/>
  <c r="AH24" i="16"/>
  <c r="AP10" i="16"/>
  <c r="AL10" i="16"/>
  <c r="AH10" i="16"/>
  <c r="M12" i="16"/>
  <c r="L15" i="16"/>
  <c r="M15" i="16" s="1"/>
  <c r="AH15" i="16"/>
  <c r="AP22" i="16"/>
  <c r="AL22" i="16"/>
  <c r="AH22" i="16"/>
  <c r="AJ24" i="16"/>
  <c r="L24" i="16"/>
  <c r="M24" i="16" s="1"/>
  <c r="L28" i="16"/>
  <c r="M28" i="16" s="1"/>
  <c r="AJ9" i="16"/>
  <c r="AN9" i="16"/>
  <c r="AJ11" i="16"/>
  <c r="AN11" i="16"/>
  <c r="AJ13" i="16"/>
  <c r="AN13" i="16"/>
  <c r="AJ15" i="16"/>
  <c r="AN15" i="16"/>
  <c r="AJ17" i="16"/>
  <c r="AN17" i="16"/>
  <c r="AJ19" i="16"/>
  <c r="AN19" i="16"/>
  <c r="AJ21" i="16"/>
  <c r="AN21" i="16"/>
  <c r="AJ23" i="16"/>
  <c r="L23" i="16" s="1"/>
  <c r="M23" i="16" s="1"/>
  <c r="AN23" i="16"/>
  <c r="AJ25" i="16"/>
  <c r="L25" i="16" s="1"/>
  <c r="M25" i="16" s="1"/>
  <c r="AN25" i="16"/>
  <c r="AJ27" i="16"/>
  <c r="AN27" i="16"/>
  <c r="AH28" i="16"/>
  <c r="AL28" i="16"/>
  <c r="AJ29" i="16"/>
  <c r="L29" i="16" s="1"/>
  <c r="M29" i="16" s="1"/>
  <c r="AN29" i="16"/>
  <c r="AH30" i="16"/>
  <c r="AL30" i="16"/>
  <c r="AE45" i="7" l="1"/>
  <c r="L20" i="16"/>
  <c r="M20" i="16" s="1"/>
  <c r="U45" i="7"/>
  <c r="Z32" i="15" l="1"/>
  <c r="Y32" i="15"/>
  <c r="X32" i="15"/>
  <c r="U32" i="15"/>
  <c r="T32" i="15"/>
  <c r="S32" i="15"/>
  <c r="AQ34" i="15" l="1"/>
  <c r="AO34" i="15"/>
  <c r="AM34" i="15"/>
  <c r="AK34" i="15"/>
  <c r="AI34" i="15"/>
  <c r="AG34" i="15"/>
  <c r="AF34" i="15"/>
  <c r="AE34" i="15"/>
  <c r="AD34" i="15"/>
  <c r="AC34" i="15"/>
  <c r="AB34" i="15"/>
  <c r="AN34" i="15" s="1"/>
  <c r="AA34" i="15"/>
  <c r="N34" i="15"/>
  <c r="L34" i="15"/>
  <c r="J34" i="15"/>
  <c r="AQ33" i="15"/>
  <c r="AO33" i="15"/>
  <c r="AM33" i="15"/>
  <c r="AK33" i="15"/>
  <c r="AI33" i="15"/>
  <c r="AG33" i="15"/>
  <c r="AF33" i="15"/>
  <c r="AE33" i="15"/>
  <c r="AD33" i="15"/>
  <c r="AC33" i="15"/>
  <c r="AB33" i="15"/>
  <c r="AA33" i="15"/>
  <c r="N33" i="15"/>
  <c r="J34" i="7" s="1"/>
  <c r="J33" i="15"/>
  <c r="AF32" i="15"/>
  <c r="AE32" i="15"/>
  <c r="AD32" i="15"/>
  <c r="AC32" i="15"/>
  <c r="AB32" i="15"/>
  <c r="AA32" i="15"/>
  <c r="AQ32" i="15"/>
  <c r="AM32" i="15"/>
  <c r="AN32" i="15" s="1"/>
  <c r="L32" i="15" s="1"/>
  <c r="AI32" i="15"/>
  <c r="AJ32" i="15" s="1"/>
  <c r="AO32" i="15"/>
  <c r="AP32" i="15" s="1"/>
  <c r="AK32" i="15"/>
  <c r="AG32" i="15"/>
  <c r="AH32" i="15" s="1"/>
  <c r="N32" i="15"/>
  <c r="J35" i="7" s="1"/>
  <c r="J32" i="15"/>
  <c r="AQ31" i="15"/>
  <c r="AO31" i="15"/>
  <c r="AM31" i="15"/>
  <c r="AK31" i="15"/>
  <c r="AI31" i="15"/>
  <c r="AG31" i="15"/>
  <c r="AF31" i="15"/>
  <c r="AE31" i="15"/>
  <c r="AD31" i="15"/>
  <c r="AC31" i="15"/>
  <c r="AB31" i="15"/>
  <c r="AA31" i="15"/>
  <c r="N31" i="15"/>
  <c r="J44" i="7" s="1"/>
  <c r="J31" i="15"/>
  <c r="AQ30" i="15"/>
  <c r="AO30" i="15"/>
  <c r="AM30" i="15"/>
  <c r="AK30" i="15"/>
  <c r="AI30" i="15"/>
  <c r="AG30" i="15"/>
  <c r="AF30" i="15"/>
  <c r="AE30" i="15"/>
  <c r="AD30" i="15"/>
  <c r="AC30" i="15"/>
  <c r="AB30" i="15"/>
  <c r="AR30" i="15" s="1"/>
  <c r="AA30" i="15"/>
  <c r="N30" i="15"/>
  <c r="J32" i="7" s="1"/>
  <c r="J30" i="15"/>
  <c r="AQ29" i="15"/>
  <c r="AO29" i="15"/>
  <c r="AM29" i="15"/>
  <c r="AK29" i="15"/>
  <c r="AI29" i="15"/>
  <c r="AG29" i="15"/>
  <c r="AF29" i="15"/>
  <c r="AE29" i="15"/>
  <c r="AD29" i="15"/>
  <c r="AC29" i="15"/>
  <c r="AB29" i="15"/>
  <c r="AA29" i="15"/>
  <c r="AP29" i="15" s="1"/>
  <c r="N29" i="15"/>
  <c r="J42" i="7" s="1"/>
  <c r="J29" i="15"/>
  <c r="AQ28" i="15"/>
  <c r="AO28" i="15"/>
  <c r="AM28" i="15"/>
  <c r="AK28" i="15"/>
  <c r="AI28" i="15"/>
  <c r="AG28" i="15"/>
  <c r="AF28" i="15"/>
  <c r="AE28" i="15"/>
  <c r="AD28" i="15"/>
  <c r="AC28" i="15"/>
  <c r="AB28" i="15"/>
  <c r="AA28" i="15"/>
  <c r="N28" i="15"/>
  <c r="J30" i="7" s="1"/>
  <c r="J28" i="15"/>
  <c r="AQ26" i="15"/>
  <c r="AO26" i="15"/>
  <c r="AM26" i="15"/>
  <c r="AK26" i="15"/>
  <c r="AI26" i="15"/>
  <c r="AG26" i="15"/>
  <c r="AF26" i="15"/>
  <c r="AE26" i="15"/>
  <c r="AD26" i="15"/>
  <c r="AC26" i="15"/>
  <c r="AB26" i="15"/>
  <c r="AA26" i="15"/>
  <c r="AH26" i="15" s="1"/>
  <c r="N26" i="15"/>
  <c r="J28" i="7" s="1"/>
  <c r="J26" i="15"/>
  <c r="AQ27" i="15"/>
  <c r="AO27" i="15"/>
  <c r="AM27" i="15"/>
  <c r="AK27" i="15"/>
  <c r="AI27" i="15"/>
  <c r="AG27" i="15"/>
  <c r="AF27" i="15"/>
  <c r="AE27" i="15"/>
  <c r="AD27" i="15"/>
  <c r="AC27" i="15"/>
  <c r="AB27" i="15"/>
  <c r="AR27" i="15" s="1"/>
  <c r="AA27" i="15"/>
  <c r="N27" i="15"/>
  <c r="J37" i="7" s="1"/>
  <c r="J27" i="15"/>
  <c r="AQ25" i="15"/>
  <c r="AO25" i="15"/>
  <c r="AM25" i="15"/>
  <c r="AK25" i="15"/>
  <c r="AI25" i="15"/>
  <c r="AG25" i="15"/>
  <c r="AF25" i="15"/>
  <c r="AE25" i="15"/>
  <c r="AD25" i="15"/>
  <c r="AC25" i="15"/>
  <c r="AB25" i="15"/>
  <c r="AA25" i="15"/>
  <c r="AL25" i="15" s="1"/>
  <c r="N25" i="15"/>
  <c r="J29" i="7" s="1"/>
  <c r="J25" i="15"/>
  <c r="AQ24" i="15"/>
  <c r="AO24" i="15"/>
  <c r="AM24" i="15"/>
  <c r="AK24" i="15"/>
  <c r="AI24" i="15"/>
  <c r="AG24" i="15"/>
  <c r="AF24" i="15"/>
  <c r="AE24" i="15"/>
  <c r="AD24" i="15"/>
  <c r="AC24" i="15"/>
  <c r="AB24" i="15"/>
  <c r="AR24" i="15" s="1"/>
  <c r="AA24" i="15"/>
  <c r="N24" i="15"/>
  <c r="J25" i="7" s="1"/>
  <c r="J24" i="15"/>
  <c r="AQ23" i="15"/>
  <c r="AO23" i="15"/>
  <c r="AM23" i="15"/>
  <c r="AK23" i="15"/>
  <c r="AI23" i="15"/>
  <c r="AG23" i="15"/>
  <c r="AF23" i="15"/>
  <c r="AE23" i="15"/>
  <c r="AD23" i="15"/>
  <c r="AC23" i="15"/>
  <c r="AB23" i="15"/>
  <c r="AA23" i="15"/>
  <c r="N23" i="15"/>
  <c r="J36" i="7" s="1"/>
  <c r="J23" i="15"/>
  <c r="AQ22" i="15"/>
  <c r="AO22" i="15"/>
  <c r="AM22" i="15"/>
  <c r="AK22" i="15"/>
  <c r="AI22" i="15"/>
  <c r="AG22" i="15"/>
  <c r="AF22" i="15"/>
  <c r="AE22" i="15"/>
  <c r="AD22" i="15"/>
  <c r="AC22" i="15"/>
  <c r="AB22" i="15"/>
  <c r="AR22" i="15" s="1"/>
  <c r="AA22" i="15"/>
  <c r="N22" i="15"/>
  <c r="J22" i="15"/>
  <c r="AQ21" i="15"/>
  <c r="AO21" i="15"/>
  <c r="AM21" i="15"/>
  <c r="AK21" i="15"/>
  <c r="AI21" i="15"/>
  <c r="AG21" i="15"/>
  <c r="AF21" i="15"/>
  <c r="AE21" i="15"/>
  <c r="AD21" i="15"/>
  <c r="AC21" i="15"/>
  <c r="AB21" i="15"/>
  <c r="AA21" i="15"/>
  <c r="N21" i="15"/>
  <c r="J19" i="7" s="1"/>
  <c r="J21" i="15"/>
  <c r="AQ20" i="15"/>
  <c r="AO20" i="15"/>
  <c r="AM20" i="15"/>
  <c r="AK20" i="15"/>
  <c r="AI20" i="15"/>
  <c r="AG20" i="15"/>
  <c r="AF20" i="15"/>
  <c r="AE20" i="15"/>
  <c r="AD20" i="15"/>
  <c r="AC20" i="15"/>
  <c r="AB20" i="15"/>
  <c r="AN20" i="15" s="1"/>
  <c r="AA20" i="15"/>
  <c r="N20" i="15"/>
  <c r="J33" i="7" s="1"/>
  <c r="J20" i="15"/>
  <c r="AQ14" i="15"/>
  <c r="AO14" i="15"/>
  <c r="AM14" i="15"/>
  <c r="AK14" i="15"/>
  <c r="AI14" i="15"/>
  <c r="AG14" i="15"/>
  <c r="AF14" i="15"/>
  <c r="AE14" i="15"/>
  <c r="AD14" i="15"/>
  <c r="AC14" i="15"/>
  <c r="AB14" i="15"/>
  <c r="AA14" i="15"/>
  <c r="N14" i="15"/>
  <c r="J14" i="7" s="1"/>
  <c r="J14" i="15"/>
  <c r="AQ17" i="15"/>
  <c r="AO17" i="15"/>
  <c r="AM17" i="15"/>
  <c r="AK17" i="15"/>
  <c r="AI17" i="15"/>
  <c r="AG17" i="15"/>
  <c r="AF17" i="15"/>
  <c r="AE17" i="15"/>
  <c r="AD17" i="15"/>
  <c r="AC17" i="15"/>
  <c r="AB17" i="15"/>
  <c r="AA17" i="15"/>
  <c r="N17" i="15"/>
  <c r="J18" i="7" s="1"/>
  <c r="J17" i="15"/>
  <c r="AQ16" i="15"/>
  <c r="AO16" i="15"/>
  <c r="AM16" i="15"/>
  <c r="AK16" i="15"/>
  <c r="AI16" i="15"/>
  <c r="AG16" i="15"/>
  <c r="AF16" i="15"/>
  <c r="AE16" i="15"/>
  <c r="AD16" i="15"/>
  <c r="AC16" i="15"/>
  <c r="AB16" i="15"/>
  <c r="AA16" i="15"/>
  <c r="N16" i="15"/>
  <c r="J26" i="7" s="1"/>
  <c r="J16" i="15"/>
  <c r="AQ19" i="15"/>
  <c r="AO19" i="15"/>
  <c r="AM19" i="15"/>
  <c r="AK19" i="15"/>
  <c r="AI19" i="15"/>
  <c r="AG19" i="15"/>
  <c r="AF19" i="15"/>
  <c r="AE19" i="15"/>
  <c r="AD19" i="15"/>
  <c r="AC19" i="15"/>
  <c r="AB19" i="15"/>
  <c r="AA19" i="15"/>
  <c r="N19" i="15"/>
  <c r="J19" i="15"/>
  <c r="AQ18" i="15"/>
  <c r="AO18" i="15"/>
  <c r="AM18" i="15"/>
  <c r="AK18" i="15"/>
  <c r="AI18" i="15"/>
  <c r="AG18" i="15"/>
  <c r="AF18" i="15"/>
  <c r="AE18" i="15"/>
  <c r="AD18" i="15"/>
  <c r="AC18" i="15"/>
  <c r="AB18" i="15"/>
  <c r="AA18" i="15"/>
  <c r="N18" i="15"/>
  <c r="J23" i="7" s="1"/>
  <c r="J18" i="15"/>
  <c r="AQ13" i="15"/>
  <c r="AO13" i="15"/>
  <c r="AM13" i="15"/>
  <c r="AK13" i="15"/>
  <c r="AI13" i="15"/>
  <c r="AG13" i="15"/>
  <c r="AF13" i="15"/>
  <c r="AE13" i="15"/>
  <c r="AD13" i="15"/>
  <c r="AC13" i="15"/>
  <c r="AB13" i="15"/>
  <c r="AA13" i="15"/>
  <c r="N13" i="15"/>
  <c r="J12" i="7" s="1"/>
  <c r="J13" i="15"/>
  <c r="AQ15" i="15"/>
  <c r="AO15" i="15"/>
  <c r="AM15" i="15"/>
  <c r="AK15" i="15"/>
  <c r="AI15" i="15"/>
  <c r="AG15" i="15"/>
  <c r="AF15" i="15"/>
  <c r="AE15" i="15"/>
  <c r="AD15" i="15"/>
  <c r="AC15" i="15"/>
  <c r="AB15" i="15"/>
  <c r="AA15" i="15"/>
  <c r="AL15" i="15" s="1"/>
  <c r="N15" i="15"/>
  <c r="J22" i="7" s="1"/>
  <c r="J15" i="15"/>
  <c r="AQ12" i="15"/>
  <c r="AO12" i="15"/>
  <c r="AM12" i="15"/>
  <c r="AK12" i="15"/>
  <c r="AI12" i="15"/>
  <c r="AG12" i="15"/>
  <c r="AF12" i="15"/>
  <c r="AE12" i="15"/>
  <c r="AD12" i="15"/>
  <c r="AC12" i="15"/>
  <c r="AB12" i="15"/>
  <c r="AA12" i="15"/>
  <c r="N12" i="15"/>
  <c r="J10" i="7" s="1"/>
  <c r="J12" i="15"/>
  <c r="AQ11" i="15"/>
  <c r="AO11" i="15"/>
  <c r="AM11" i="15"/>
  <c r="AK11" i="15"/>
  <c r="AI11" i="15"/>
  <c r="AG11" i="15"/>
  <c r="AF11" i="15"/>
  <c r="AE11" i="15"/>
  <c r="AD11" i="15"/>
  <c r="AC11" i="15"/>
  <c r="AB11" i="15"/>
  <c r="AA11" i="15"/>
  <c r="AL11" i="15" s="1"/>
  <c r="N11" i="15"/>
  <c r="J8" i="7" s="1"/>
  <c r="J11" i="15"/>
  <c r="AQ10" i="15"/>
  <c r="AO10" i="15"/>
  <c r="AM10" i="15"/>
  <c r="AK10" i="15"/>
  <c r="AI10" i="15"/>
  <c r="AG10" i="15"/>
  <c r="AF10" i="15"/>
  <c r="AE10" i="15"/>
  <c r="AD10" i="15"/>
  <c r="AC10" i="15"/>
  <c r="AB10" i="15"/>
  <c r="AA10" i="15"/>
  <c r="N10" i="15"/>
  <c r="J31" i="7" s="1"/>
  <c r="J10" i="15"/>
  <c r="AQ9" i="15"/>
  <c r="AO9" i="15"/>
  <c r="AM9" i="15"/>
  <c r="AK9" i="15"/>
  <c r="AI9" i="15"/>
  <c r="AG9" i="15"/>
  <c r="AF9" i="15"/>
  <c r="AE9" i="15"/>
  <c r="AD9" i="15"/>
  <c r="AC9" i="15"/>
  <c r="AB9" i="15"/>
  <c r="AA9" i="15"/>
  <c r="N9" i="15"/>
  <c r="J15" i="7" s="1"/>
  <c r="J9" i="15"/>
  <c r="AQ8" i="15"/>
  <c r="AO8" i="15"/>
  <c r="AM8" i="15"/>
  <c r="AK8" i="15"/>
  <c r="AI8" i="15"/>
  <c r="AG8" i="15"/>
  <c r="AF8" i="15"/>
  <c r="AE8" i="15"/>
  <c r="AD8" i="15"/>
  <c r="AC8" i="15"/>
  <c r="AB8" i="15"/>
  <c r="AJ8" i="15" s="1"/>
  <c r="AA8" i="15"/>
  <c r="N8" i="15"/>
  <c r="J6" i="7" s="1"/>
  <c r="J8" i="15"/>
  <c r="AQ7" i="15"/>
  <c r="AO7" i="15"/>
  <c r="AM7" i="15"/>
  <c r="AK7" i="15"/>
  <c r="AI7" i="15"/>
  <c r="AG7" i="15"/>
  <c r="AF7" i="15"/>
  <c r="AE7" i="15"/>
  <c r="AD7" i="15"/>
  <c r="AC7" i="15"/>
  <c r="AB7" i="15"/>
  <c r="AA7" i="15"/>
  <c r="AH7" i="15" s="1"/>
  <c r="N7" i="15"/>
  <c r="J13" i="7" s="1"/>
  <c r="J7" i="15"/>
  <c r="AQ6" i="15"/>
  <c r="AO6" i="15"/>
  <c r="AM6" i="15"/>
  <c r="AK6" i="15"/>
  <c r="AI6" i="15"/>
  <c r="AG6" i="15"/>
  <c r="AF6" i="15"/>
  <c r="AE6" i="15"/>
  <c r="AD6" i="15"/>
  <c r="AC6" i="15"/>
  <c r="AB6" i="15"/>
  <c r="AJ6" i="15" s="1"/>
  <c r="AA6" i="15"/>
  <c r="N6" i="15"/>
  <c r="J7" i="7" s="1"/>
  <c r="L6" i="15"/>
  <c r="J6" i="15"/>
  <c r="W19" i="7" l="1"/>
  <c r="AA19" i="7"/>
  <c r="X19" i="7"/>
  <c r="AB19" i="7"/>
  <c r="Y19" i="7"/>
  <c r="AC19" i="7"/>
  <c r="Z19" i="7"/>
  <c r="AD19" i="7"/>
  <c r="Z28" i="7"/>
  <c r="AD28" i="7"/>
  <c r="W28" i="7"/>
  <c r="AA28" i="7"/>
  <c r="X28" i="7"/>
  <c r="AB28" i="7"/>
  <c r="Y28" i="7"/>
  <c r="AC28" i="7"/>
  <c r="AN6" i="15"/>
  <c r="AJ7" i="15"/>
  <c r="AL7" i="15"/>
  <c r="AN7" i="15"/>
  <c r="AP7" i="15"/>
  <c r="AH8" i="15"/>
  <c r="AN8" i="15"/>
  <c r="L8" i="15" s="1"/>
  <c r="M8" i="15" s="1"/>
  <c r="AP8" i="15"/>
  <c r="AH9" i="15"/>
  <c r="AL9" i="15"/>
  <c r="AP9" i="15"/>
  <c r="AR9" i="15"/>
  <c r="AJ10" i="15"/>
  <c r="AN10" i="15"/>
  <c r="AR10" i="15"/>
  <c r="AH11" i="15"/>
  <c r="AJ11" i="15"/>
  <c r="AN11" i="15"/>
  <c r="L11" i="15" s="1"/>
  <c r="AP11" i="15"/>
  <c r="AR11" i="15"/>
  <c r="AH12" i="15"/>
  <c r="AJ12" i="15"/>
  <c r="AL12" i="15"/>
  <c r="AP12" i="15"/>
  <c r="AH15" i="15"/>
  <c r="AJ15" i="15"/>
  <c r="AN15" i="15"/>
  <c r="L15" i="15" s="1"/>
  <c r="AP15" i="15"/>
  <c r="AH13" i="15"/>
  <c r="AP13" i="15"/>
  <c r="AH18" i="15"/>
  <c r="AJ18" i="15"/>
  <c r="AL18" i="15"/>
  <c r="AP18" i="15"/>
  <c r="AH19" i="15"/>
  <c r="AN19" i="15"/>
  <c r="AP19" i="15"/>
  <c r="AR19" i="15"/>
  <c r="AH16" i="15"/>
  <c r="AJ16" i="15"/>
  <c r="AL16" i="15"/>
  <c r="AN16" i="15"/>
  <c r="AP16" i="15"/>
  <c r="AR16" i="15"/>
  <c r="AH14" i="15"/>
  <c r="AL14" i="15"/>
  <c r="L14" i="15" s="1"/>
  <c r="AP14" i="15"/>
  <c r="AH21" i="15"/>
  <c r="AL21" i="15"/>
  <c r="L21" i="15" s="1"/>
  <c r="AN21" i="15"/>
  <c r="AP21" i="15"/>
  <c r="AR21" i="15"/>
  <c r="AH23" i="15"/>
  <c r="AL23" i="15"/>
  <c r="AP23" i="15"/>
  <c r="AH25" i="15"/>
  <c r="AJ25" i="15"/>
  <c r="AN25" i="15"/>
  <c r="AP25" i="15"/>
  <c r="AR25" i="15"/>
  <c r="AH27" i="15"/>
  <c r="AP27" i="15"/>
  <c r="AL26" i="15"/>
  <c r="AP26" i="15"/>
  <c r="AH29" i="15"/>
  <c r="AL29" i="15"/>
  <c r="AH31" i="15"/>
  <c r="AL31" i="15"/>
  <c r="L31" i="15" s="1"/>
  <c r="AP31" i="15"/>
  <c r="M32" i="15"/>
  <c r="AJ33" i="15"/>
  <c r="AR33" i="15"/>
  <c r="AR6" i="15"/>
  <c r="AL17" i="15"/>
  <c r="M14" i="15"/>
  <c r="AL20" i="15"/>
  <c r="L20" i="15" s="1"/>
  <c r="M20" i="15" s="1"/>
  <c r="AL22" i="15"/>
  <c r="AR23" i="15"/>
  <c r="AJ26" i="15"/>
  <c r="AL30" i="15"/>
  <c r="M31" i="15"/>
  <c r="AR31" i="15"/>
  <c r="AL32" i="15"/>
  <c r="AR32" i="15"/>
  <c r="AL33" i="15"/>
  <c r="AP10" i="15"/>
  <c r="AN9" i="15"/>
  <c r="AL10" i="15"/>
  <c r="AR14" i="15"/>
  <c r="AN23" i="15"/>
  <c r="L23" i="15" s="1"/>
  <c r="M23" i="15" s="1"/>
  <c r="AH24" i="15"/>
  <c r="AP24" i="15"/>
  <c r="AL28" i="15"/>
  <c r="AR29" i="15"/>
  <c r="AN31" i="15"/>
  <c r="AN33" i="15"/>
  <c r="AH34" i="15"/>
  <c r="AP34" i="15"/>
  <c r="M6" i="15"/>
  <c r="AH6" i="15"/>
  <c r="AP6" i="15"/>
  <c r="L7" i="15"/>
  <c r="M7" i="15" s="1"/>
  <c r="AR7" i="15"/>
  <c r="AL8" i="15"/>
  <c r="AJ9" i="15"/>
  <c r="L10" i="15"/>
  <c r="M10" i="15" s="1"/>
  <c r="AH10" i="15"/>
  <c r="AL13" i="15"/>
  <c r="AR18" i="15"/>
  <c r="AL19" i="15"/>
  <c r="L19" i="15" s="1"/>
  <c r="M19" i="15" s="1"/>
  <c r="AH17" i="15"/>
  <c r="AP17" i="15"/>
  <c r="AN14" i="15"/>
  <c r="AH20" i="15"/>
  <c r="AP20" i="15"/>
  <c r="AJ21" i="15"/>
  <c r="L22" i="15"/>
  <c r="M22" i="15" s="1"/>
  <c r="AH22" i="15"/>
  <c r="AP22" i="15"/>
  <c r="AJ23" i="15"/>
  <c r="AL27" i="15"/>
  <c r="AR26" i="15"/>
  <c r="AR28" i="15"/>
  <c r="AN29" i="15"/>
  <c r="L29" i="15" s="1"/>
  <c r="AH30" i="15"/>
  <c r="AP30" i="15"/>
  <c r="AJ31" i="15"/>
  <c r="L33" i="15"/>
  <c r="AH33" i="15"/>
  <c r="AP33" i="15"/>
  <c r="AL6" i="15"/>
  <c r="AR8" i="15"/>
  <c r="M11" i="15"/>
  <c r="AN12" i="15"/>
  <c r="L12" i="15" s="1"/>
  <c r="M12" i="15" s="1"/>
  <c r="AR15" i="15"/>
  <c r="AJ13" i="15"/>
  <c r="AN18" i="15"/>
  <c r="AJ19" i="15"/>
  <c r="AJ14" i="15"/>
  <c r="AL24" i="15"/>
  <c r="AN26" i="15"/>
  <c r="L26" i="15" s="1"/>
  <c r="AH28" i="15"/>
  <c r="AP28" i="15"/>
  <c r="AJ29" i="15"/>
  <c r="AL34" i="15"/>
  <c r="AR13" i="15"/>
  <c r="M21" i="15"/>
  <c r="AR12" i="15"/>
  <c r="AN13" i="15"/>
  <c r="L13" i="15" s="1"/>
  <c r="M13" i="15" s="1"/>
  <c r="AR17" i="15"/>
  <c r="AN17" i="15"/>
  <c r="L17" i="15" s="1"/>
  <c r="M17" i="15" s="1"/>
  <c r="AJ17" i="15"/>
  <c r="M29" i="15"/>
  <c r="M15" i="15"/>
  <c r="M26" i="15"/>
  <c r="AJ20" i="15"/>
  <c r="AR20" i="15"/>
  <c r="AJ24" i="15"/>
  <c r="AN24" i="15"/>
  <c r="L24" i="15" s="1"/>
  <c r="M24" i="15" s="1"/>
  <c r="AJ27" i="15"/>
  <c r="AN27" i="15"/>
  <c r="L27" i="15" s="1"/>
  <c r="M27" i="15" s="1"/>
  <c r="AJ34" i="15"/>
  <c r="AR34" i="15"/>
  <c r="L9" i="15"/>
  <c r="M9" i="15" s="1"/>
  <c r="L18" i="15"/>
  <c r="M18" i="15" s="1"/>
  <c r="L16" i="15"/>
  <c r="M16" i="15" s="1"/>
  <c r="L25" i="15"/>
  <c r="M25" i="15" s="1"/>
  <c r="AJ22" i="15"/>
  <c r="AN22" i="15"/>
  <c r="AJ28" i="15"/>
  <c r="AN28" i="15"/>
  <c r="L28" i="15" s="1"/>
  <c r="M28" i="15" s="1"/>
  <c r="AJ30" i="15"/>
  <c r="AN30" i="15"/>
  <c r="L30" i="15" s="1"/>
  <c r="M30" i="15" s="1"/>
  <c r="U19" i="7"/>
  <c r="AE28" i="7" l="1"/>
  <c r="AE19" i="7"/>
  <c r="U28" i="7"/>
  <c r="J33" i="14" l="1"/>
  <c r="AQ33" i="14"/>
  <c r="AO33" i="14"/>
  <c r="AM33" i="14"/>
  <c r="AK33" i="14"/>
  <c r="AI33" i="14"/>
  <c r="AG33" i="14"/>
  <c r="AF33" i="14"/>
  <c r="AE33" i="14"/>
  <c r="AD33" i="14"/>
  <c r="AC33" i="14"/>
  <c r="AB33" i="14"/>
  <c r="AA33" i="14"/>
  <c r="N33" i="14"/>
  <c r="I48" i="7" s="1"/>
  <c r="AQ22" i="14"/>
  <c r="AO22" i="14"/>
  <c r="AM22" i="14"/>
  <c r="AK22" i="14"/>
  <c r="AI22" i="14"/>
  <c r="AG22" i="14"/>
  <c r="AF22" i="14"/>
  <c r="AE22" i="14"/>
  <c r="AD22" i="14"/>
  <c r="AC22" i="14"/>
  <c r="AB22" i="14"/>
  <c r="AA22" i="14"/>
  <c r="N22" i="14"/>
  <c r="I29" i="7" s="1"/>
  <c r="L22" i="14"/>
  <c r="J22" i="14"/>
  <c r="AQ32" i="14"/>
  <c r="AO32" i="14"/>
  <c r="AM32" i="14"/>
  <c r="AK32" i="14"/>
  <c r="AI32" i="14"/>
  <c r="AG32" i="14"/>
  <c r="AF32" i="14"/>
  <c r="AE32" i="14"/>
  <c r="AD32" i="14"/>
  <c r="AC32" i="14"/>
  <c r="AB32" i="14"/>
  <c r="AA32" i="14"/>
  <c r="N32" i="14"/>
  <c r="I42" i="7" s="1"/>
  <c r="J32" i="14"/>
  <c r="AQ31" i="14"/>
  <c r="AO31" i="14"/>
  <c r="AM31" i="14"/>
  <c r="AK31" i="14"/>
  <c r="AI31" i="14"/>
  <c r="AG31" i="14"/>
  <c r="AF31" i="14"/>
  <c r="AE31" i="14"/>
  <c r="AD31" i="14"/>
  <c r="AC31" i="14"/>
  <c r="AB31" i="14"/>
  <c r="AA31" i="14"/>
  <c r="N31" i="14"/>
  <c r="I30" i="7" s="1"/>
  <c r="J31" i="14"/>
  <c r="AQ30" i="14"/>
  <c r="AO30" i="14"/>
  <c r="AM30" i="14"/>
  <c r="AK30" i="14"/>
  <c r="AI30" i="14"/>
  <c r="AG30" i="14"/>
  <c r="AF30" i="14"/>
  <c r="AE30" i="14"/>
  <c r="AD30" i="14"/>
  <c r="AC30" i="14"/>
  <c r="AB30" i="14"/>
  <c r="AA30" i="14"/>
  <c r="N30" i="14"/>
  <c r="I33" i="7" s="1"/>
  <c r="J30" i="14"/>
  <c r="AQ29" i="14"/>
  <c r="AO29" i="14"/>
  <c r="AM29" i="14"/>
  <c r="AK29" i="14"/>
  <c r="AI29" i="14"/>
  <c r="AG29" i="14"/>
  <c r="AF29" i="14"/>
  <c r="AE29" i="14"/>
  <c r="AD29" i="14"/>
  <c r="AC29" i="14"/>
  <c r="AB29" i="14"/>
  <c r="AA29" i="14"/>
  <c r="N29" i="14"/>
  <c r="I37" i="7" s="1"/>
  <c r="J29" i="14"/>
  <c r="AQ28" i="14"/>
  <c r="AO28" i="14"/>
  <c r="AM28" i="14"/>
  <c r="AK28" i="14"/>
  <c r="AI28" i="14"/>
  <c r="AG28" i="14"/>
  <c r="AF28" i="14"/>
  <c r="AE28" i="14"/>
  <c r="AD28" i="14"/>
  <c r="AC28" i="14"/>
  <c r="AB28" i="14"/>
  <c r="AA28" i="14"/>
  <c r="N28" i="14"/>
  <c r="I32" i="7" s="1"/>
  <c r="J28" i="14"/>
  <c r="AQ27" i="14"/>
  <c r="AO27" i="14"/>
  <c r="AM27" i="14"/>
  <c r="AK27" i="14"/>
  <c r="AI27" i="14"/>
  <c r="AG27" i="14"/>
  <c r="AF27" i="14"/>
  <c r="AE27" i="14"/>
  <c r="AD27" i="14"/>
  <c r="AC27" i="14"/>
  <c r="AB27" i="14"/>
  <c r="AA27" i="14"/>
  <c r="N27" i="14"/>
  <c r="I34" i="7" s="1"/>
  <c r="J27" i="14"/>
  <c r="AQ26" i="14"/>
  <c r="AO26" i="14"/>
  <c r="AM26" i="14"/>
  <c r="AK26" i="14"/>
  <c r="AI26" i="14"/>
  <c r="AG26" i="14"/>
  <c r="AF26" i="14"/>
  <c r="AE26" i="14"/>
  <c r="AD26" i="14"/>
  <c r="AC26" i="14"/>
  <c r="AB26" i="14"/>
  <c r="AA26" i="14"/>
  <c r="N26" i="14"/>
  <c r="I44" i="7" s="1"/>
  <c r="J26" i="14"/>
  <c r="AQ25" i="14"/>
  <c r="AO25" i="14"/>
  <c r="AM25" i="14"/>
  <c r="AK25" i="14"/>
  <c r="L25" i="14" s="1"/>
  <c r="AI25" i="14"/>
  <c r="AG25" i="14"/>
  <c r="AF25" i="14"/>
  <c r="AE25" i="14"/>
  <c r="AD25" i="14"/>
  <c r="AC25" i="14"/>
  <c r="AB25" i="14"/>
  <c r="AA25" i="14"/>
  <c r="N25" i="14"/>
  <c r="I13" i="7" s="1"/>
  <c r="J25" i="14"/>
  <c r="AQ24" i="14"/>
  <c r="AO24" i="14"/>
  <c r="AM24" i="14"/>
  <c r="AK24" i="14"/>
  <c r="AI24" i="14"/>
  <c r="AG24" i="14"/>
  <c r="AF24" i="14"/>
  <c r="AE24" i="14"/>
  <c r="AD24" i="14"/>
  <c r="AC24" i="14"/>
  <c r="AB24" i="14"/>
  <c r="AA24" i="14"/>
  <c r="N24" i="14"/>
  <c r="I25" i="7" s="1"/>
  <c r="J24" i="14"/>
  <c r="AQ23" i="14"/>
  <c r="AO23" i="14"/>
  <c r="AM23" i="14"/>
  <c r="AK23" i="14"/>
  <c r="AI23" i="14"/>
  <c r="AG23" i="14"/>
  <c r="AF23" i="14"/>
  <c r="AE23" i="14"/>
  <c r="AD23" i="14"/>
  <c r="AC23" i="14"/>
  <c r="AB23" i="14"/>
  <c r="AA23" i="14"/>
  <c r="N23" i="14"/>
  <c r="J23" i="14"/>
  <c r="AQ21" i="14"/>
  <c r="AO21" i="14"/>
  <c r="AM21" i="14"/>
  <c r="L21" i="14" s="1"/>
  <c r="AK21" i="14"/>
  <c r="AI21" i="14"/>
  <c r="AG21" i="14"/>
  <c r="AF21" i="14"/>
  <c r="AE21" i="14"/>
  <c r="AD21" i="14"/>
  <c r="AC21" i="14"/>
  <c r="AB21" i="14"/>
  <c r="AA21" i="14"/>
  <c r="N21" i="14"/>
  <c r="I23" i="7" s="1"/>
  <c r="J21" i="14"/>
  <c r="AQ20" i="14"/>
  <c r="AO20" i="14"/>
  <c r="AM20" i="14"/>
  <c r="AK20" i="14"/>
  <c r="AI20" i="14"/>
  <c r="AG20" i="14"/>
  <c r="AF20" i="14"/>
  <c r="AE20" i="14"/>
  <c r="AD20" i="14"/>
  <c r="AC20" i="14"/>
  <c r="AB20" i="14"/>
  <c r="AA20" i="14"/>
  <c r="N20" i="14"/>
  <c r="J20" i="14"/>
  <c r="AQ19" i="14"/>
  <c r="AO19" i="14"/>
  <c r="AM19" i="14"/>
  <c r="AK19" i="14"/>
  <c r="L19" i="14" s="1"/>
  <c r="AI19" i="14"/>
  <c r="AG19" i="14"/>
  <c r="AF19" i="14"/>
  <c r="AE19" i="14"/>
  <c r="AD19" i="14"/>
  <c r="AC19" i="14"/>
  <c r="AB19" i="14"/>
  <c r="AA19" i="14"/>
  <c r="N19" i="14"/>
  <c r="I26" i="7" s="1"/>
  <c r="J19" i="14"/>
  <c r="AQ18" i="14"/>
  <c r="AO18" i="14"/>
  <c r="AM18" i="14"/>
  <c r="AK18" i="14"/>
  <c r="AI18" i="14"/>
  <c r="AG18" i="14"/>
  <c r="AF18" i="14"/>
  <c r="AE18" i="14"/>
  <c r="AD18" i="14"/>
  <c r="AC18" i="14"/>
  <c r="AB18" i="14"/>
  <c r="AA18" i="14"/>
  <c r="N18" i="14"/>
  <c r="I31" i="7" s="1"/>
  <c r="J18" i="14"/>
  <c r="AQ17" i="14"/>
  <c r="AO17" i="14"/>
  <c r="AM17" i="14"/>
  <c r="AK17" i="14"/>
  <c r="AI17" i="14"/>
  <c r="AG17" i="14"/>
  <c r="AF17" i="14"/>
  <c r="AE17" i="14"/>
  <c r="AD17" i="14"/>
  <c r="AC17" i="14"/>
  <c r="AB17" i="14"/>
  <c r="AA17" i="14"/>
  <c r="N17" i="14"/>
  <c r="I36" i="7" s="1"/>
  <c r="J17" i="14"/>
  <c r="AQ16" i="14"/>
  <c r="AO16" i="14"/>
  <c r="AM16" i="14"/>
  <c r="AK16" i="14"/>
  <c r="L16" i="14" s="1"/>
  <c r="AI16" i="14"/>
  <c r="AG16" i="14"/>
  <c r="AF16" i="14"/>
  <c r="AE16" i="14"/>
  <c r="AD16" i="14"/>
  <c r="AC16" i="14"/>
  <c r="AB16" i="14"/>
  <c r="AA16" i="14"/>
  <c r="N16" i="14"/>
  <c r="I24" i="7" s="1"/>
  <c r="J16" i="14"/>
  <c r="AQ15" i="14"/>
  <c r="AO15" i="14"/>
  <c r="AM15" i="14"/>
  <c r="L15" i="14" s="1"/>
  <c r="AK15" i="14"/>
  <c r="AI15" i="14"/>
  <c r="AG15" i="14"/>
  <c r="AF15" i="14"/>
  <c r="AE15" i="14"/>
  <c r="AD15" i="14"/>
  <c r="AC15" i="14"/>
  <c r="AB15" i="14"/>
  <c r="AA15" i="14"/>
  <c r="N15" i="14"/>
  <c r="I15" i="7" s="1"/>
  <c r="J15" i="14"/>
  <c r="AQ14" i="14"/>
  <c r="AO14" i="14"/>
  <c r="AM14" i="14"/>
  <c r="AK14" i="14"/>
  <c r="L14" i="14" s="1"/>
  <c r="AI14" i="14"/>
  <c r="AG14" i="14"/>
  <c r="AF14" i="14"/>
  <c r="AE14" i="14"/>
  <c r="AD14" i="14"/>
  <c r="AC14" i="14"/>
  <c r="AB14" i="14"/>
  <c r="AA14" i="14"/>
  <c r="N14" i="14"/>
  <c r="I11" i="7" s="1"/>
  <c r="J14" i="14"/>
  <c r="AQ13" i="14"/>
  <c r="AO13" i="14"/>
  <c r="AM13" i="14"/>
  <c r="AK13" i="14"/>
  <c r="AI13" i="14"/>
  <c r="AG13" i="14"/>
  <c r="AF13" i="14"/>
  <c r="AE13" i="14"/>
  <c r="AD13" i="14"/>
  <c r="AC13" i="14"/>
  <c r="AB13" i="14"/>
  <c r="AA13" i="14"/>
  <c r="N13" i="14"/>
  <c r="I20" i="7" s="1"/>
  <c r="J13" i="14"/>
  <c r="AQ12" i="14"/>
  <c r="AO12" i="14"/>
  <c r="AM12" i="14"/>
  <c r="AK12" i="14"/>
  <c r="AI12" i="14"/>
  <c r="AG12" i="14"/>
  <c r="AF12" i="14"/>
  <c r="AE12" i="14"/>
  <c r="AD12" i="14"/>
  <c r="AC12" i="14"/>
  <c r="AB12" i="14"/>
  <c r="AA12" i="14"/>
  <c r="N12" i="14"/>
  <c r="I7" i="7" s="1"/>
  <c r="J12" i="14"/>
  <c r="AQ11" i="14"/>
  <c r="AO11" i="14"/>
  <c r="AM11" i="14"/>
  <c r="AK11" i="14"/>
  <c r="AI11" i="14"/>
  <c r="AG11" i="14"/>
  <c r="AF11" i="14"/>
  <c r="AE11" i="14"/>
  <c r="AD11" i="14"/>
  <c r="AC11" i="14"/>
  <c r="AB11" i="14"/>
  <c r="AA11" i="14"/>
  <c r="N11" i="14"/>
  <c r="I18" i="7" s="1"/>
  <c r="J11" i="14"/>
  <c r="AQ10" i="14"/>
  <c r="AO10" i="14"/>
  <c r="AM10" i="14"/>
  <c r="AK10" i="14"/>
  <c r="AI10" i="14"/>
  <c r="AG10" i="14"/>
  <c r="AF10" i="14"/>
  <c r="AE10" i="14"/>
  <c r="AD10" i="14"/>
  <c r="AC10" i="14"/>
  <c r="AB10" i="14"/>
  <c r="AA10" i="14"/>
  <c r="N10" i="14"/>
  <c r="I8" i="7" s="1"/>
  <c r="J10" i="14"/>
  <c r="AQ9" i="14"/>
  <c r="AO9" i="14"/>
  <c r="AM9" i="14"/>
  <c r="AK9" i="14"/>
  <c r="AI9" i="14"/>
  <c r="AG9" i="14"/>
  <c r="AF9" i="14"/>
  <c r="AE9" i="14"/>
  <c r="AD9" i="14"/>
  <c r="AC9" i="14"/>
  <c r="AB9" i="14"/>
  <c r="AA9" i="14"/>
  <c r="N9" i="14"/>
  <c r="I12" i="7" s="1"/>
  <c r="J9" i="14"/>
  <c r="AQ8" i="14"/>
  <c r="AO8" i="14"/>
  <c r="AM8" i="14"/>
  <c r="AK8" i="14"/>
  <c r="AI8" i="14"/>
  <c r="AG8" i="14"/>
  <c r="AF8" i="14"/>
  <c r="AE8" i="14"/>
  <c r="AD8" i="14"/>
  <c r="AC8" i="14"/>
  <c r="AB8" i="14"/>
  <c r="AA8" i="14"/>
  <c r="N8" i="14"/>
  <c r="I10" i="7" s="1"/>
  <c r="J8" i="14"/>
  <c r="AQ7" i="14"/>
  <c r="AO7" i="14"/>
  <c r="AM7" i="14"/>
  <c r="L7" i="14" s="1"/>
  <c r="AK7" i="14"/>
  <c r="AI7" i="14"/>
  <c r="AG7" i="14"/>
  <c r="AF7" i="14"/>
  <c r="AE7" i="14"/>
  <c r="AD7" i="14"/>
  <c r="AC7" i="14"/>
  <c r="AB7" i="14"/>
  <c r="AA7" i="14"/>
  <c r="N7" i="14"/>
  <c r="I9" i="7" s="1"/>
  <c r="J7" i="14"/>
  <c r="AQ6" i="14"/>
  <c r="AO6" i="14"/>
  <c r="AM6" i="14"/>
  <c r="AK6" i="14"/>
  <c r="AI6" i="14"/>
  <c r="AG6" i="14"/>
  <c r="AF6" i="14"/>
  <c r="AE6" i="14"/>
  <c r="AD6" i="14"/>
  <c r="AC6" i="14"/>
  <c r="AB6" i="14"/>
  <c r="AA6" i="14"/>
  <c r="N6" i="14"/>
  <c r="I6" i="7" s="1"/>
  <c r="J6" i="14"/>
  <c r="X18" i="7" l="1"/>
  <c r="AB18" i="7"/>
  <c r="Y18" i="7"/>
  <c r="AC18" i="7"/>
  <c r="Z18" i="7"/>
  <c r="AD18" i="7"/>
  <c r="W18" i="7"/>
  <c r="AA18" i="7"/>
  <c r="Z33" i="7"/>
  <c r="AD33" i="7"/>
  <c r="W33" i="7"/>
  <c r="AA33" i="7"/>
  <c r="X33" i="7"/>
  <c r="AB33" i="7"/>
  <c r="Y33" i="7"/>
  <c r="AC33" i="7"/>
  <c r="W48" i="7"/>
  <c r="AA48" i="7"/>
  <c r="X48" i="7"/>
  <c r="AB48" i="7"/>
  <c r="Y48" i="7"/>
  <c r="AC48" i="7"/>
  <c r="Z48" i="7"/>
  <c r="AD48" i="7"/>
  <c r="X26" i="7"/>
  <c r="AB26" i="7"/>
  <c r="Y26" i="7"/>
  <c r="AC26" i="7"/>
  <c r="Z26" i="7"/>
  <c r="AD26" i="7"/>
  <c r="W26" i="7"/>
  <c r="AA26" i="7"/>
  <c r="Y24" i="7"/>
  <c r="AC24" i="7"/>
  <c r="Z24" i="7"/>
  <c r="AD24" i="7"/>
  <c r="W24" i="7"/>
  <c r="AA24" i="7"/>
  <c r="X24" i="7"/>
  <c r="AB24" i="7"/>
  <c r="W31" i="7"/>
  <c r="AA31" i="7"/>
  <c r="X31" i="7"/>
  <c r="AB31" i="7"/>
  <c r="Y31" i="7"/>
  <c r="AC31" i="7"/>
  <c r="Z31" i="7"/>
  <c r="AD31" i="7"/>
  <c r="Z13" i="7"/>
  <c r="X13" i="7"/>
  <c r="AD13" i="7"/>
  <c r="AB13" i="7"/>
  <c r="Y13" i="7"/>
  <c r="W13" i="7"/>
  <c r="AA13" i="7"/>
  <c r="AC13" i="7"/>
  <c r="Y29" i="7"/>
  <c r="AC29" i="7"/>
  <c r="Z29" i="7"/>
  <c r="AD29" i="7"/>
  <c r="W29" i="7"/>
  <c r="AA29" i="7"/>
  <c r="X29" i="7"/>
  <c r="AB29" i="7"/>
  <c r="AH9" i="14"/>
  <c r="M22" i="14"/>
  <c r="AH11" i="14"/>
  <c r="AR22" i="14"/>
  <c r="AP6" i="14"/>
  <c r="AH22" i="14"/>
  <c r="AP9" i="14"/>
  <c r="AP11" i="14"/>
  <c r="AH13" i="14"/>
  <c r="AP13" i="14"/>
  <c r="AH17" i="14"/>
  <c r="AP17" i="14"/>
  <c r="AP18" i="14"/>
  <c r="AH19" i="14"/>
  <c r="AP19" i="14"/>
  <c r="AP20" i="14"/>
  <c r="AR21" i="14"/>
  <c r="AJ23" i="14"/>
  <c r="AR23" i="14"/>
  <c r="AR24" i="14"/>
  <c r="AP22" i="14"/>
  <c r="M21" i="14"/>
  <c r="M15" i="14"/>
  <c r="AR6" i="14"/>
  <c r="AP23" i="14"/>
  <c r="AH24" i="14"/>
  <c r="AP24" i="14"/>
  <c r="AJ25" i="14"/>
  <c r="AR25" i="14"/>
  <c r="AR26" i="14"/>
  <c r="AJ27" i="14"/>
  <c r="AR27" i="14"/>
  <c r="AR28" i="14"/>
  <c r="AJ29" i="14"/>
  <c r="AR29" i="14"/>
  <c r="AR30" i="14"/>
  <c r="AJ31" i="14"/>
  <c r="AR31" i="14"/>
  <c r="AN18" i="14"/>
  <c r="AH6" i="14"/>
  <c r="M7" i="14"/>
  <c r="AJ14" i="14"/>
  <c r="AR14" i="14"/>
  <c r="AL15" i="14"/>
  <c r="AN16" i="14"/>
  <c r="AN20" i="14"/>
  <c r="AL26" i="14"/>
  <c r="L26" i="14" s="1"/>
  <c r="M26" i="14" s="1"/>
  <c r="AL28" i="14"/>
  <c r="AL30" i="14"/>
  <c r="L30" i="14" s="1"/>
  <c r="M30" i="14" s="1"/>
  <c r="AL32" i="14"/>
  <c r="AN33" i="14"/>
  <c r="L33" i="14" s="1"/>
  <c r="M33" i="14" s="1"/>
  <c r="AN12" i="14"/>
  <c r="AN6" i="14"/>
  <c r="L6" i="14" s="1"/>
  <c r="AL7" i="14"/>
  <c r="AL9" i="14"/>
  <c r="AL11" i="14"/>
  <c r="AL13" i="14"/>
  <c r="M14" i="14"/>
  <c r="AN14" i="14"/>
  <c r="AR15" i="14"/>
  <c r="AL17" i="14"/>
  <c r="M19" i="14"/>
  <c r="AH21" i="14"/>
  <c r="AP21" i="14"/>
  <c r="AN32" i="14"/>
  <c r="L32" i="14" s="1"/>
  <c r="M32" i="14" s="1"/>
  <c r="AH33" i="14"/>
  <c r="AP33" i="14"/>
  <c r="AN8" i="14"/>
  <c r="M6" i="14"/>
  <c r="AJ8" i="14"/>
  <c r="AR8" i="14"/>
  <c r="AR9" i="14"/>
  <c r="AJ10" i="14"/>
  <c r="AR10" i="14"/>
  <c r="AR11" i="14"/>
  <c r="AJ12" i="14"/>
  <c r="AR12" i="14"/>
  <c r="AR13" i="14"/>
  <c r="AH15" i="14"/>
  <c r="AP15" i="14"/>
  <c r="AJ16" i="14"/>
  <c r="AR16" i="14"/>
  <c r="AR17" i="14"/>
  <c r="AJ18" i="14"/>
  <c r="AR18" i="14"/>
  <c r="AR19" i="14"/>
  <c r="AJ20" i="14"/>
  <c r="AR20" i="14"/>
  <c r="AN23" i="14"/>
  <c r="AP25" i="14"/>
  <c r="AH26" i="14"/>
  <c r="AP26" i="14"/>
  <c r="AP27" i="14"/>
  <c r="AH28" i="14"/>
  <c r="AP28" i="14"/>
  <c r="AP29" i="14"/>
  <c r="AH30" i="14"/>
  <c r="AP30" i="14"/>
  <c r="AP31" i="14"/>
  <c r="AH32" i="14"/>
  <c r="AP32" i="14"/>
  <c r="AL22" i="14"/>
  <c r="AJ33" i="14"/>
  <c r="AR33" i="14"/>
  <c r="AN10" i="14"/>
  <c r="L10" i="14" s="1"/>
  <c r="M10" i="14" s="1"/>
  <c r="M16" i="14"/>
  <c r="AJ6" i="14"/>
  <c r="AH7" i="14"/>
  <c r="AP7" i="14"/>
  <c r="AL21" i="14"/>
  <c r="AL24" i="14"/>
  <c r="M25" i="14"/>
  <c r="AN25" i="14"/>
  <c r="AN27" i="14"/>
  <c r="L27" i="14" s="1"/>
  <c r="M27" i="14" s="1"/>
  <c r="AN29" i="14"/>
  <c r="L29" i="14" s="1"/>
  <c r="M29" i="14" s="1"/>
  <c r="AN31" i="14"/>
  <c r="L31" i="14" s="1"/>
  <c r="M31" i="14" s="1"/>
  <c r="AJ32" i="14"/>
  <c r="AR32" i="14"/>
  <c r="AL33" i="14"/>
  <c r="AJ22" i="14"/>
  <c r="AN22" i="14"/>
  <c r="AP8" i="14"/>
  <c r="AL8" i="14"/>
  <c r="L8" i="14" s="1"/>
  <c r="M8" i="14" s="1"/>
  <c r="AH8" i="14"/>
  <c r="AP14" i="14"/>
  <c r="AL14" i="14"/>
  <c r="AH14" i="14"/>
  <c r="AL6" i="14"/>
  <c r="AP10" i="14"/>
  <c r="AL10" i="14"/>
  <c r="AH10" i="14"/>
  <c r="AP12" i="14"/>
  <c r="AL12" i="14"/>
  <c r="AH12" i="14"/>
  <c r="AR7" i="14"/>
  <c r="AN7" i="14"/>
  <c r="AJ7" i="14"/>
  <c r="AP16" i="14"/>
  <c r="AL16" i="14"/>
  <c r="AH16" i="14"/>
  <c r="AL19" i="14"/>
  <c r="L18" i="14"/>
  <c r="M18" i="14" s="1"/>
  <c r="AJ9" i="14"/>
  <c r="AN9" i="14"/>
  <c r="L9" i="14" s="1"/>
  <c r="M9" i="14" s="1"/>
  <c r="AJ11" i="14"/>
  <c r="AN11" i="14"/>
  <c r="L11" i="14" s="1"/>
  <c r="M11" i="14" s="1"/>
  <c r="AJ13" i="14"/>
  <c r="AN13" i="14"/>
  <c r="L13" i="14" s="1"/>
  <c r="M13" i="14" s="1"/>
  <c r="AJ15" i="14"/>
  <c r="AN15" i="14"/>
  <c r="AJ17" i="14"/>
  <c r="AN17" i="14"/>
  <c r="L17" i="14" s="1"/>
  <c r="M17" i="14" s="1"/>
  <c r="AH18" i="14"/>
  <c r="AL18" i="14"/>
  <c r="AJ19" i="14"/>
  <c r="AN19" i="14"/>
  <c r="AH20" i="14"/>
  <c r="AL20" i="14"/>
  <c r="L20" i="14" s="1"/>
  <c r="M20" i="14" s="1"/>
  <c r="AJ21" i="14"/>
  <c r="AN21" i="14"/>
  <c r="AH23" i="14"/>
  <c r="AL23" i="14"/>
  <c r="L23" i="14" s="1"/>
  <c r="M23" i="14" s="1"/>
  <c r="AJ24" i="14"/>
  <c r="AN24" i="14"/>
  <c r="L24" i="14" s="1"/>
  <c r="M24" i="14" s="1"/>
  <c r="AH25" i="14"/>
  <c r="AL25" i="14"/>
  <c r="AJ26" i="14"/>
  <c r="AN26" i="14"/>
  <c r="AH27" i="14"/>
  <c r="AL27" i="14"/>
  <c r="AJ28" i="14"/>
  <c r="AN28" i="14"/>
  <c r="L28" i="14" s="1"/>
  <c r="M28" i="14" s="1"/>
  <c r="AH29" i="14"/>
  <c r="AL29" i="14"/>
  <c r="AJ30" i="14"/>
  <c r="AN30" i="14"/>
  <c r="AH31" i="14"/>
  <c r="AL31" i="14"/>
  <c r="U18" i="7"/>
  <c r="U31" i="7"/>
  <c r="U26" i="7"/>
  <c r="U33" i="7"/>
  <c r="U24" i="7"/>
  <c r="U48" i="7"/>
  <c r="U29" i="7"/>
  <c r="AE13" i="7" l="1"/>
  <c r="AE24" i="7"/>
  <c r="AE31" i="7"/>
  <c r="AE29" i="7"/>
  <c r="AE26" i="7"/>
  <c r="AE18" i="7"/>
  <c r="AE48" i="7"/>
  <c r="AE33" i="7"/>
  <c r="L12" i="14"/>
  <c r="M12" i="14" s="1"/>
  <c r="AQ29" i="13" l="1"/>
  <c r="AO29" i="13"/>
  <c r="AM29" i="13"/>
  <c r="AK29" i="13"/>
  <c r="AI29" i="13"/>
  <c r="AG29" i="13"/>
  <c r="AF29" i="13"/>
  <c r="AE29" i="13"/>
  <c r="AD29" i="13"/>
  <c r="AC29" i="13"/>
  <c r="AB29" i="13"/>
  <c r="AN29" i="13" s="1"/>
  <c r="L29" i="13" s="1"/>
  <c r="AA29" i="13"/>
  <c r="N29" i="13"/>
  <c r="H42" i="7" s="1"/>
  <c r="J29" i="13"/>
  <c r="AQ28" i="13"/>
  <c r="AO28" i="13"/>
  <c r="AM28" i="13"/>
  <c r="AK28" i="13"/>
  <c r="AI28" i="13"/>
  <c r="AG28" i="13"/>
  <c r="AF28" i="13"/>
  <c r="AE28" i="13"/>
  <c r="AD28" i="13"/>
  <c r="AC28" i="13"/>
  <c r="AB28" i="13"/>
  <c r="AA28" i="13"/>
  <c r="N28" i="13"/>
  <c r="H32" i="7" s="1"/>
  <c r="J28" i="13"/>
  <c r="AQ27" i="13"/>
  <c r="AO27" i="13"/>
  <c r="AM27" i="13"/>
  <c r="AK27" i="13"/>
  <c r="AI27" i="13"/>
  <c r="AG27" i="13"/>
  <c r="AF27" i="13"/>
  <c r="AE27" i="13"/>
  <c r="AD27" i="13"/>
  <c r="AC27" i="13"/>
  <c r="AB27" i="13"/>
  <c r="AR27" i="13" s="1"/>
  <c r="AA27" i="13"/>
  <c r="N27" i="13"/>
  <c r="H30" i="7" s="1"/>
  <c r="J27" i="13"/>
  <c r="AQ20" i="13"/>
  <c r="AO20" i="13"/>
  <c r="AM20" i="13"/>
  <c r="AK20" i="13"/>
  <c r="AI20" i="13"/>
  <c r="AG20" i="13"/>
  <c r="AF20" i="13"/>
  <c r="AE20" i="13"/>
  <c r="AD20" i="13"/>
  <c r="AC20" i="13"/>
  <c r="AB20" i="13"/>
  <c r="AA20" i="13"/>
  <c r="N20" i="13"/>
  <c r="H14" i="7" s="1"/>
  <c r="J20" i="13"/>
  <c r="AQ26" i="13"/>
  <c r="AO26" i="13"/>
  <c r="AM26" i="13"/>
  <c r="AK26" i="13"/>
  <c r="AI26" i="13"/>
  <c r="AG26" i="13"/>
  <c r="AF26" i="13"/>
  <c r="AE26" i="13"/>
  <c r="AD26" i="13"/>
  <c r="AC26" i="13"/>
  <c r="AB26" i="13"/>
  <c r="AR26" i="13" s="1"/>
  <c r="AA26" i="13"/>
  <c r="N26" i="13"/>
  <c r="H37" i="7" s="1"/>
  <c r="J26" i="13"/>
  <c r="AQ25" i="13"/>
  <c r="AO25" i="13"/>
  <c r="AM25" i="13"/>
  <c r="AK25" i="13"/>
  <c r="AI25" i="13"/>
  <c r="AG25" i="13"/>
  <c r="AF25" i="13"/>
  <c r="AE25" i="13"/>
  <c r="AD25" i="13"/>
  <c r="AC25" i="13"/>
  <c r="AB25" i="13"/>
  <c r="AA25" i="13"/>
  <c r="AP25" i="13" s="1"/>
  <c r="N25" i="13"/>
  <c r="H34" i="7" s="1"/>
  <c r="J25" i="13"/>
  <c r="AQ24" i="13"/>
  <c r="AO24" i="13"/>
  <c r="AM24" i="13"/>
  <c r="AK24" i="13"/>
  <c r="L24" i="13" s="1"/>
  <c r="AI24" i="13"/>
  <c r="AG24" i="13"/>
  <c r="AF24" i="13"/>
  <c r="AE24" i="13"/>
  <c r="AD24" i="13"/>
  <c r="AC24" i="13"/>
  <c r="AB24" i="13"/>
  <c r="AA24" i="13"/>
  <c r="N24" i="13"/>
  <c r="J24" i="13"/>
  <c r="AQ23" i="13"/>
  <c r="AO23" i="13"/>
  <c r="AM23" i="13"/>
  <c r="AK23" i="13"/>
  <c r="AI23" i="13"/>
  <c r="AG23" i="13"/>
  <c r="AF23" i="13"/>
  <c r="AE23" i="13"/>
  <c r="AD23" i="13"/>
  <c r="AC23" i="13"/>
  <c r="AB23" i="13"/>
  <c r="AA23" i="13"/>
  <c r="N23" i="13"/>
  <c r="H23" i="7" s="1"/>
  <c r="J23" i="13"/>
  <c r="AQ17" i="13"/>
  <c r="AO17" i="13"/>
  <c r="AM17" i="13"/>
  <c r="AK17" i="13"/>
  <c r="AI17" i="13"/>
  <c r="AG17" i="13"/>
  <c r="AF17" i="13"/>
  <c r="AE17" i="13"/>
  <c r="AD17" i="13"/>
  <c r="AC17" i="13"/>
  <c r="AB17" i="13"/>
  <c r="AA17" i="13"/>
  <c r="N17" i="13"/>
  <c r="H22" i="7" s="1"/>
  <c r="J17" i="13"/>
  <c r="AQ22" i="13"/>
  <c r="AO22" i="13"/>
  <c r="AM22" i="13"/>
  <c r="AK22" i="13"/>
  <c r="AI22" i="13"/>
  <c r="AG22" i="13"/>
  <c r="AF22" i="13"/>
  <c r="AE22" i="13"/>
  <c r="AD22" i="13"/>
  <c r="AC22" i="13"/>
  <c r="AB22" i="13"/>
  <c r="AA22" i="13"/>
  <c r="N22" i="13"/>
  <c r="H35" i="7" s="1"/>
  <c r="J22" i="13"/>
  <c r="AQ21" i="13"/>
  <c r="AO21" i="13"/>
  <c r="AM21" i="13"/>
  <c r="L21" i="13" s="1"/>
  <c r="AK21" i="13"/>
  <c r="AI21" i="13"/>
  <c r="AG21" i="13"/>
  <c r="AF21" i="13"/>
  <c r="AE21" i="13"/>
  <c r="AD21" i="13"/>
  <c r="AC21" i="13"/>
  <c r="AB21" i="13"/>
  <c r="AA21" i="13"/>
  <c r="N21" i="13"/>
  <c r="H47" i="7" s="1"/>
  <c r="J21" i="13"/>
  <c r="AQ19" i="13"/>
  <c r="AO19" i="13"/>
  <c r="AM19" i="13"/>
  <c r="AK19" i="13"/>
  <c r="AI19" i="13"/>
  <c r="AG19" i="13"/>
  <c r="AF19" i="13"/>
  <c r="AE19" i="13"/>
  <c r="AD19" i="13"/>
  <c r="AC19" i="13"/>
  <c r="AB19" i="13"/>
  <c r="AA19" i="13"/>
  <c r="N19" i="13"/>
  <c r="H11" i="7" s="1"/>
  <c r="L19" i="13"/>
  <c r="J19" i="13"/>
  <c r="AQ18" i="13"/>
  <c r="AO18" i="13"/>
  <c r="AM18" i="13"/>
  <c r="L18" i="13" s="1"/>
  <c r="AK18" i="13"/>
  <c r="AI18" i="13"/>
  <c r="AG18" i="13"/>
  <c r="AF18" i="13"/>
  <c r="AE18" i="13"/>
  <c r="AD18" i="13"/>
  <c r="AC18" i="13"/>
  <c r="AB18" i="13"/>
  <c r="AR18" i="13" s="1"/>
  <c r="AA18" i="13"/>
  <c r="N18" i="13"/>
  <c r="H21" i="7" s="1"/>
  <c r="J18" i="13"/>
  <c r="AQ16" i="13"/>
  <c r="AO16" i="13"/>
  <c r="AM16" i="13"/>
  <c r="AK16" i="13"/>
  <c r="AI16" i="13"/>
  <c r="AG16" i="13"/>
  <c r="AF16" i="13"/>
  <c r="AE16" i="13"/>
  <c r="AD16" i="13"/>
  <c r="AC16" i="13"/>
  <c r="AB16" i="13"/>
  <c r="AA16" i="13"/>
  <c r="AP16" i="13" s="1"/>
  <c r="N16" i="13"/>
  <c r="H25" i="7" s="1"/>
  <c r="J16" i="13"/>
  <c r="AQ15" i="13"/>
  <c r="AO15" i="13"/>
  <c r="AM15" i="13"/>
  <c r="AK15" i="13"/>
  <c r="AI15" i="13"/>
  <c r="AG15" i="13"/>
  <c r="AF15" i="13"/>
  <c r="AE15" i="13"/>
  <c r="AD15" i="13"/>
  <c r="AC15" i="13"/>
  <c r="AB15" i="13"/>
  <c r="AA15" i="13"/>
  <c r="N15" i="13"/>
  <c r="H16" i="7" s="1"/>
  <c r="J15" i="13"/>
  <c r="AQ14" i="13"/>
  <c r="AO14" i="13"/>
  <c r="AM14" i="13"/>
  <c r="AK14" i="13"/>
  <c r="AI14" i="13"/>
  <c r="AG14" i="13"/>
  <c r="AF14" i="13"/>
  <c r="AE14" i="13"/>
  <c r="AD14" i="13"/>
  <c r="AC14" i="13"/>
  <c r="AB14" i="13"/>
  <c r="AA14" i="13"/>
  <c r="AP14" i="13" s="1"/>
  <c r="N14" i="13"/>
  <c r="H20" i="7" s="1"/>
  <c r="J14" i="13"/>
  <c r="AQ13" i="13"/>
  <c r="AO13" i="13"/>
  <c r="AM13" i="13"/>
  <c r="AK13" i="13"/>
  <c r="AI13" i="13"/>
  <c r="AG13" i="13"/>
  <c r="AF13" i="13"/>
  <c r="AE13" i="13"/>
  <c r="AD13" i="13"/>
  <c r="AC13" i="13"/>
  <c r="AB13" i="13"/>
  <c r="AA13" i="13"/>
  <c r="N13" i="13"/>
  <c r="H36" i="7" s="1"/>
  <c r="J13" i="13"/>
  <c r="AQ12" i="13"/>
  <c r="AO12" i="13"/>
  <c r="AM12" i="13"/>
  <c r="AK12" i="13"/>
  <c r="L12" i="13" s="1"/>
  <c r="AI12" i="13"/>
  <c r="AG12" i="13"/>
  <c r="AF12" i="13"/>
  <c r="AE12" i="13"/>
  <c r="AD12" i="13"/>
  <c r="AC12" i="13"/>
  <c r="AB12" i="13"/>
  <c r="AA12" i="13"/>
  <c r="AP12" i="13" s="1"/>
  <c r="N12" i="13"/>
  <c r="H10" i="7" s="1"/>
  <c r="J12" i="13"/>
  <c r="AQ11" i="13"/>
  <c r="AO11" i="13"/>
  <c r="AM11" i="13"/>
  <c r="AK11" i="13"/>
  <c r="AI11" i="13"/>
  <c r="AG11" i="13"/>
  <c r="AF11" i="13"/>
  <c r="AE11" i="13"/>
  <c r="AD11" i="13"/>
  <c r="AC11" i="13"/>
  <c r="AB11" i="13"/>
  <c r="AA11" i="13"/>
  <c r="N11" i="13"/>
  <c r="H15" i="7" s="1"/>
  <c r="L11" i="13"/>
  <c r="J11" i="13"/>
  <c r="AQ10" i="13"/>
  <c r="AO10" i="13"/>
  <c r="AM10" i="13"/>
  <c r="AK10" i="13"/>
  <c r="AI10" i="13"/>
  <c r="AG10" i="13"/>
  <c r="AF10" i="13"/>
  <c r="AE10" i="13"/>
  <c r="AD10" i="13"/>
  <c r="AC10" i="13"/>
  <c r="AB10" i="13"/>
  <c r="AA10" i="13"/>
  <c r="N10" i="13"/>
  <c r="H12" i="7" s="1"/>
  <c r="J10" i="13"/>
  <c r="AQ9" i="13"/>
  <c r="AO9" i="13"/>
  <c r="AM9" i="13"/>
  <c r="L9" i="13" s="1"/>
  <c r="AK9" i="13"/>
  <c r="AI9" i="13"/>
  <c r="AG9" i="13"/>
  <c r="AF9" i="13"/>
  <c r="AE9" i="13"/>
  <c r="AD9" i="13"/>
  <c r="AC9" i="13"/>
  <c r="AB9" i="13"/>
  <c r="AA9" i="13"/>
  <c r="N9" i="13"/>
  <c r="H9" i="7" s="1"/>
  <c r="J9" i="13"/>
  <c r="AQ8" i="13"/>
  <c r="AO8" i="13"/>
  <c r="AM8" i="13"/>
  <c r="AK8" i="13"/>
  <c r="AI8" i="13"/>
  <c r="AG8" i="13"/>
  <c r="AF8" i="13"/>
  <c r="AE8" i="13"/>
  <c r="AD8" i="13"/>
  <c r="AC8" i="13"/>
  <c r="AB8" i="13"/>
  <c r="AA8" i="13"/>
  <c r="N8" i="13"/>
  <c r="H7" i="7" s="1"/>
  <c r="L8" i="13"/>
  <c r="J8" i="13"/>
  <c r="AQ7" i="13"/>
  <c r="AO7" i="13"/>
  <c r="AM7" i="13"/>
  <c r="AK7" i="13"/>
  <c r="AI7" i="13"/>
  <c r="AG7" i="13"/>
  <c r="AF7" i="13"/>
  <c r="AE7" i="13"/>
  <c r="AD7" i="13"/>
  <c r="AC7" i="13"/>
  <c r="AB7" i="13"/>
  <c r="AA7" i="13"/>
  <c r="N7" i="13"/>
  <c r="H6" i="7" s="1"/>
  <c r="J7" i="13"/>
  <c r="AQ6" i="13"/>
  <c r="AO6" i="13"/>
  <c r="AM6" i="13"/>
  <c r="AK6" i="13"/>
  <c r="AI6" i="13"/>
  <c r="AG6" i="13"/>
  <c r="AF6" i="13"/>
  <c r="AE6" i="13"/>
  <c r="AD6" i="13"/>
  <c r="AC6" i="13"/>
  <c r="AB6" i="13"/>
  <c r="AA6" i="13"/>
  <c r="N6" i="13"/>
  <c r="H8" i="7" s="1"/>
  <c r="J6" i="13"/>
  <c r="Z7" i="7" l="1"/>
  <c r="AD7" i="7"/>
  <c r="W7" i="7"/>
  <c r="AA7" i="7"/>
  <c r="X7" i="7"/>
  <c r="AB7" i="7"/>
  <c r="Y7" i="7"/>
  <c r="AC7" i="7"/>
  <c r="W47" i="7"/>
  <c r="AA47" i="7"/>
  <c r="X47" i="7"/>
  <c r="AB47" i="7"/>
  <c r="Y47" i="7"/>
  <c r="AC47" i="7"/>
  <c r="Z47" i="7"/>
  <c r="AD47" i="7"/>
  <c r="Y42" i="7"/>
  <c r="AC42" i="7"/>
  <c r="Z42" i="7"/>
  <c r="AD42" i="7"/>
  <c r="W42" i="7"/>
  <c r="AA42" i="7"/>
  <c r="X42" i="7"/>
  <c r="AB42" i="7"/>
  <c r="Z10" i="7"/>
  <c r="AD10" i="7"/>
  <c r="W10" i="7"/>
  <c r="AA10" i="7"/>
  <c r="X10" i="7"/>
  <c r="AB10" i="7"/>
  <c r="Y10" i="7"/>
  <c r="AC10" i="7"/>
  <c r="Y35" i="7"/>
  <c r="AC35" i="7"/>
  <c r="Z35" i="7"/>
  <c r="AD35" i="7"/>
  <c r="W35" i="7"/>
  <c r="AA35" i="7"/>
  <c r="X35" i="7"/>
  <c r="AB35" i="7"/>
  <c r="Y34" i="7"/>
  <c r="AC34" i="7"/>
  <c r="Z34" i="7"/>
  <c r="AD34" i="7"/>
  <c r="W34" i="7"/>
  <c r="AA34" i="7"/>
  <c r="X34" i="7"/>
  <c r="AB34" i="7"/>
  <c r="AR9" i="13"/>
  <c r="AR21" i="13"/>
  <c r="AR17" i="13"/>
  <c r="AR24" i="13"/>
  <c r="M8" i="13"/>
  <c r="AP10" i="13"/>
  <c r="M11" i="13"/>
  <c r="M19" i="13"/>
  <c r="AP22" i="13"/>
  <c r="AP23" i="13"/>
  <c r="M18" i="13"/>
  <c r="AJ6" i="13"/>
  <c r="AR6" i="13"/>
  <c r="M9" i="13"/>
  <c r="AH9" i="13"/>
  <c r="AP9" i="13"/>
  <c r="AJ10" i="13"/>
  <c r="AR10" i="13"/>
  <c r="AH13" i="13"/>
  <c r="AP13" i="13"/>
  <c r="AH15" i="13"/>
  <c r="AP15" i="13"/>
  <c r="M21" i="13"/>
  <c r="AH21" i="13"/>
  <c r="AP21" i="13"/>
  <c r="AJ22" i="13"/>
  <c r="AR22" i="13"/>
  <c r="AH17" i="13"/>
  <c r="AP17" i="13"/>
  <c r="AJ23" i="13"/>
  <c r="AR23" i="13"/>
  <c r="AH24" i="13"/>
  <c r="AP24" i="13"/>
  <c r="AJ25" i="13"/>
  <c r="AR25" i="13"/>
  <c r="AH26" i="13"/>
  <c r="AP26" i="13"/>
  <c r="AJ20" i="13"/>
  <c r="AR20" i="13"/>
  <c r="AJ28" i="13"/>
  <c r="AR28" i="13"/>
  <c r="M29" i="13"/>
  <c r="M12" i="13"/>
  <c r="AP6" i="13"/>
  <c r="AJ8" i="13"/>
  <c r="AR8" i="13"/>
  <c r="AN10" i="13"/>
  <c r="L10" i="13" s="1"/>
  <c r="M10" i="13" s="1"/>
  <c r="AR11" i="13"/>
  <c r="AL13" i="13"/>
  <c r="AL15" i="13"/>
  <c r="L15" i="13" s="1"/>
  <c r="M15" i="13" s="1"/>
  <c r="AH18" i="13"/>
  <c r="AP18" i="13"/>
  <c r="AJ19" i="13"/>
  <c r="AR19" i="13"/>
  <c r="AN22" i="13"/>
  <c r="L22" i="13" s="1"/>
  <c r="M22" i="13" s="1"/>
  <c r="AN23" i="13"/>
  <c r="AN25" i="13"/>
  <c r="AP20" i="13"/>
  <c r="AH27" i="13"/>
  <c r="AP27" i="13"/>
  <c r="AP28" i="13"/>
  <c r="AH29" i="13"/>
  <c r="AP29" i="13"/>
  <c r="AN8" i="13"/>
  <c r="AL18" i="13"/>
  <c r="AN19" i="13"/>
  <c r="AL27" i="13"/>
  <c r="AL29" i="13"/>
  <c r="AL11" i="13"/>
  <c r="AN12" i="13"/>
  <c r="AN14" i="13"/>
  <c r="L14" i="13" s="1"/>
  <c r="M14" i="13" s="1"/>
  <c r="AN16" i="13"/>
  <c r="L16" i="13" s="1"/>
  <c r="M16" i="13" s="1"/>
  <c r="AN6" i="13"/>
  <c r="L6" i="13" s="1"/>
  <c r="M6" i="13" s="1"/>
  <c r="AP8" i="13"/>
  <c r="AL9" i="13"/>
  <c r="AH11" i="13"/>
  <c r="AP11" i="13"/>
  <c r="AJ12" i="13"/>
  <c r="AR12" i="13"/>
  <c r="AR13" i="13"/>
  <c r="AJ14" i="13"/>
  <c r="AR14" i="13"/>
  <c r="AR15" i="13"/>
  <c r="AJ16" i="13"/>
  <c r="AR16" i="13"/>
  <c r="AP19" i="13"/>
  <c r="AL21" i="13"/>
  <c r="AL17" i="13"/>
  <c r="M24" i="13"/>
  <c r="AL26" i="13"/>
  <c r="AN20" i="13"/>
  <c r="AN28" i="13"/>
  <c r="L28" i="13" s="1"/>
  <c r="M28" i="13" s="1"/>
  <c r="AR29" i="13"/>
  <c r="AR7" i="13"/>
  <c r="AL7" i="13"/>
  <c r="AP7" i="13"/>
  <c r="AH7" i="13"/>
  <c r="L23" i="13"/>
  <c r="M23" i="13" s="1"/>
  <c r="AL24" i="13"/>
  <c r="L25" i="13"/>
  <c r="M25" i="13" s="1"/>
  <c r="AH6" i="13"/>
  <c r="AL6" i="13"/>
  <c r="AJ7" i="13"/>
  <c r="AN7" i="13"/>
  <c r="L7" i="13" s="1"/>
  <c r="M7" i="13" s="1"/>
  <c r="AH8" i="13"/>
  <c r="AL8" i="13"/>
  <c r="AJ9" i="13"/>
  <c r="AN9" i="13"/>
  <c r="AH10" i="13"/>
  <c r="AL10" i="13"/>
  <c r="AJ11" i="13"/>
  <c r="AN11" i="13"/>
  <c r="AH12" i="13"/>
  <c r="AL12" i="13"/>
  <c r="AJ13" i="13"/>
  <c r="AN13" i="13"/>
  <c r="L13" i="13" s="1"/>
  <c r="M13" i="13" s="1"/>
  <c r="AH14" i="13"/>
  <c r="AL14" i="13"/>
  <c r="AJ15" i="13"/>
  <c r="AN15" i="13"/>
  <c r="AH16" i="13"/>
  <c r="AL16" i="13"/>
  <c r="AJ18" i="13"/>
  <c r="AN18" i="13"/>
  <c r="AH19" i="13"/>
  <c r="AL19" i="13"/>
  <c r="AJ21" i="13"/>
  <c r="AN21" i="13"/>
  <c r="AH22" i="13"/>
  <c r="AL22" i="13"/>
  <c r="AJ17" i="13"/>
  <c r="AN17" i="13"/>
  <c r="AH23" i="13"/>
  <c r="AL23" i="13"/>
  <c r="AJ24" i="13"/>
  <c r="AN24" i="13"/>
  <c r="AH25" i="13"/>
  <c r="AL25" i="13"/>
  <c r="AJ26" i="13"/>
  <c r="AN26" i="13"/>
  <c r="L26" i="13" s="1"/>
  <c r="M26" i="13" s="1"/>
  <c r="AH20" i="13"/>
  <c r="AL20" i="13"/>
  <c r="L20" i="13" s="1"/>
  <c r="M20" i="13" s="1"/>
  <c r="AJ27" i="13"/>
  <c r="AN27" i="13"/>
  <c r="L27" i="13" s="1"/>
  <c r="M27" i="13" s="1"/>
  <c r="AH28" i="13"/>
  <c r="AL28" i="13"/>
  <c r="AJ29" i="13"/>
  <c r="U47" i="7"/>
  <c r="AE34" i="7" l="1"/>
  <c r="AE42" i="7"/>
  <c r="AE47" i="7"/>
  <c r="AE7" i="7"/>
  <c r="AE10" i="7"/>
  <c r="AE35" i="7"/>
  <c r="L17" i="13"/>
  <c r="M17" i="13" s="1"/>
  <c r="U7" i="7"/>
  <c r="U10" i="7"/>
  <c r="U35" i="7"/>
  <c r="U42" i="7"/>
  <c r="U34" i="7"/>
  <c r="AQ11" i="10"/>
  <c r="AO11" i="10"/>
  <c r="AM11" i="10"/>
  <c r="AK11" i="10"/>
  <c r="AI11" i="10"/>
  <c r="AG11" i="10"/>
  <c r="AF11" i="10"/>
  <c r="AE11" i="10"/>
  <c r="AD11" i="10"/>
  <c r="AC11" i="10"/>
  <c r="AB11" i="10"/>
  <c r="AA11" i="10"/>
  <c r="N11" i="10"/>
  <c r="F36" i="7" s="1"/>
  <c r="J11" i="10"/>
  <c r="U36" i="7" l="1"/>
  <c r="Z36" i="7"/>
  <c r="AD36" i="7"/>
  <c r="W36" i="7"/>
  <c r="AA36" i="7"/>
  <c r="X36" i="7"/>
  <c r="AB36" i="7"/>
  <c r="Y36" i="7"/>
  <c r="AC36" i="7"/>
  <c r="AH11" i="10"/>
  <c r="AJ11" i="10"/>
  <c r="AL11" i="10"/>
  <c r="AN11" i="10"/>
  <c r="L11" i="10" s="1"/>
  <c r="M11" i="10" s="1"/>
  <c r="AP11" i="10"/>
  <c r="AR11" i="10"/>
  <c r="AB6" i="10"/>
  <c r="AA7" i="10"/>
  <c r="AE36" i="7" l="1"/>
  <c r="AM13" i="10"/>
  <c r="J15" i="12" l="1"/>
  <c r="J16" i="12"/>
  <c r="AA15" i="12" l="1"/>
  <c r="AA16" i="12"/>
  <c r="AB15" i="12"/>
  <c r="AB16" i="12"/>
  <c r="N20" i="12"/>
  <c r="G27" i="7" s="1"/>
  <c r="U27" i="7" l="1"/>
  <c r="W27" i="7"/>
  <c r="AA27" i="7"/>
  <c r="X27" i="7"/>
  <c r="AB27" i="7"/>
  <c r="Y27" i="7"/>
  <c r="AC27" i="7"/>
  <c r="Z27" i="7"/>
  <c r="AD27" i="7"/>
  <c r="AC16" i="12"/>
  <c r="AD16" i="12"/>
  <c r="AE16" i="12"/>
  <c r="AF16" i="12"/>
  <c r="AG16" i="12"/>
  <c r="AH16" i="12" s="1"/>
  <c r="AI16" i="12"/>
  <c r="AJ16" i="12" s="1"/>
  <c r="AK16" i="12"/>
  <c r="AL16" i="12" s="1"/>
  <c r="AM16" i="12"/>
  <c r="AN16" i="12" s="1"/>
  <c r="AO16" i="12"/>
  <c r="AP16" i="12" s="1"/>
  <c r="AQ16" i="12"/>
  <c r="AR16" i="12" s="1"/>
  <c r="L16" i="12" s="1"/>
  <c r="N16" i="12"/>
  <c r="G44" i="7" s="1"/>
  <c r="N15" i="12"/>
  <c r="G37" i="7" s="1"/>
  <c r="AQ15" i="12"/>
  <c r="AR15" i="12" s="1"/>
  <c r="L15" i="12" s="1"/>
  <c r="AO15" i="12"/>
  <c r="AP15" i="12" s="1"/>
  <c r="AM15" i="12"/>
  <c r="AN15" i="12" s="1"/>
  <c r="AK15" i="12"/>
  <c r="AL15" i="12" s="1"/>
  <c r="AI15" i="12"/>
  <c r="AJ15" i="12" s="1"/>
  <c r="AG15" i="12"/>
  <c r="AH15" i="12" s="1"/>
  <c r="AF15" i="12"/>
  <c r="AE15" i="12"/>
  <c r="AD15" i="12"/>
  <c r="AC15" i="12"/>
  <c r="U37" i="7" l="1"/>
  <c r="Z37" i="7"/>
  <c r="AD37" i="7"/>
  <c r="W37" i="7"/>
  <c r="AA37" i="7"/>
  <c r="X37" i="7"/>
  <c r="AB37" i="7"/>
  <c r="Y37" i="7"/>
  <c r="AC37" i="7"/>
  <c r="U44" i="7"/>
  <c r="X44" i="7"/>
  <c r="AB44" i="7"/>
  <c r="Y44" i="7"/>
  <c r="AC44" i="7"/>
  <c r="Z44" i="7"/>
  <c r="AD44" i="7"/>
  <c r="W44" i="7"/>
  <c r="AA44" i="7"/>
  <c r="AE27" i="7"/>
  <c r="M15" i="12"/>
  <c r="M16" i="12"/>
  <c r="AE37" i="7" l="1"/>
  <c r="AE44" i="7"/>
  <c r="AQ20" i="12"/>
  <c r="AO20" i="12"/>
  <c r="AM20" i="12"/>
  <c r="AK20" i="12"/>
  <c r="AI20" i="12"/>
  <c r="AG20" i="12"/>
  <c r="AF20" i="12"/>
  <c r="AE20" i="12"/>
  <c r="AD20" i="12"/>
  <c r="AC20" i="12"/>
  <c r="AB20" i="12"/>
  <c r="AA20" i="12"/>
  <c r="L20" i="12"/>
  <c r="J20" i="12"/>
  <c r="AQ17" i="12"/>
  <c r="AO17" i="12"/>
  <c r="AM17" i="12"/>
  <c r="AK17" i="12"/>
  <c r="AI17" i="12"/>
  <c r="AG17" i="12"/>
  <c r="AF17" i="12"/>
  <c r="AE17" i="12"/>
  <c r="AD17" i="12"/>
  <c r="AC17" i="12"/>
  <c r="AB17" i="12"/>
  <c r="AA17" i="12"/>
  <c r="N17" i="12"/>
  <c r="G23" i="7" s="1"/>
  <c r="J17" i="12"/>
  <c r="AQ19" i="12"/>
  <c r="AO19" i="12"/>
  <c r="AM19" i="12"/>
  <c r="AK19" i="12"/>
  <c r="AI19" i="12"/>
  <c r="AG19" i="12"/>
  <c r="AF19" i="12"/>
  <c r="AE19" i="12"/>
  <c r="AD19" i="12"/>
  <c r="AC19" i="12"/>
  <c r="AB19" i="12"/>
  <c r="AA19" i="12"/>
  <c r="N19" i="12"/>
  <c r="G32" i="7" s="1"/>
  <c r="J19" i="12"/>
  <c r="AQ13" i="12"/>
  <c r="AO13" i="12"/>
  <c r="AM13" i="12"/>
  <c r="AK13" i="12"/>
  <c r="AI13" i="12"/>
  <c r="AG13" i="12"/>
  <c r="AF13" i="12"/>
  <c r="AE13" i="12"/>
  <c r="AD13" i="12"/>
  <c r="AC13" i="12"/>
  <c r="AB13" i="12"/>
  <c r="AA13" i="12"/>
  <c r="AL13" i="12" s="1"/>
  <c r="N13" i="12"/>
  <c r="G30" i="7" s="1"/>
  <c r="J13" i="12"/>
  <c r="AQ8" i="12"/>
  <c r="AO8" i="12"/>
  <c r="AM8" i="12"/>
  <c r="AK8" i="12"/>
  <c r="AI8" i="12"/>
  <c r="AG8" i="12"/>
  <c r="AF8" i="12"/>
  <c r="AE8" i="12"/>
  <c r="AD8" i="12"/>
  <c r="AC8" i="12"/>
  <c r="AB8" i="12"/>
  <c r="AA8" i="12"/>
  <c r="N8" i="12"/>
  <c r="G12" i="7" s="1"/>
  <c r="J8" i="12"/>
  <c r="AQ6" i="12"/>
  <c r="AO6" i="12"/>
  <c r="AM6" i="12"/>
  <c r="AK6" i="12"/>
  <c r="AI6" i="12"/>
  <c r="AG6" i="12"/>
  <c r="AF6" i="12"/>
  <c r="AE6" i="12"/>
  <c r="AD6" i="12"/>
  <c r="AC6" i="12"/>
  <c r="AB6" i="12"/>
  <c r="AA6" i="12"/>
  <c r="AL6" i="12" s="1"/>
  <c r="N6" i="12"/>
  <c r="G6" i="7" s="1"/>
  <c r="J6" i="12"/>
  <c r="AQ10" i="12"/>
  <c r="AO10" i="12"/>
  <c r="AM10" i="12"/>
  <c r="AK10" i="12"/>
  <c r="AI10" i="12"/>
  <c r="AG10" i="12"/>
  <c r="AF10" i="12"/>
  <c r="AE10" i="12"/>
  <c r="AD10" i="12"/>
  <c r="AC10" i="12"/>
  <c r="AB10" i="12"/>
  <c r="AA10" i="12"/>
  <c r="N10" i="12"/>
  <c r="G20" i="7" s="1"/>
  <c r="J10" i="12"/>
  <c r="AQ11" i="12"/>
  <c r="AO11" i="12"/>
  <c r="AM11" i="12"/>
  <c r="AK11" i="12"/>
  <c r="AI11" i="12"/>
  <c r="AG11" i="12"/>
  <c r="AF11" i="12"/>
  <c r="AE11" i="12"/>
  <c r="AD11" i="12"/>
  <c r="AC11" i="12"/>
  <c r="AB11" i="12"/>
  <c r="AA11" i="12"/>
  <c r="N11" i="12"/>
  <c r="G16" i="7" s="1"/>
  <c r="J11" i="12"/>
  <c r="AQ7" i="12"/>
  <c r="AO7" i="12"/>
  <c r="AM7" i="12"/>
  <c r="AK7" i="12"/>
  <c r="AI7" i="12"/>
  <c r="AG7" i="12"/>
  <c r="AF7" i="12"/>
  <c r="AE7" i="12"/>
  <c r="AD7" i="12"/>
  <c r="AC7" i="12"/>
  <c r="AB7" i="12"/>
  <c r="AA7" i="12"/>
  <c r="N7" i="12"/>
  <c r="G21" i="7" s="1"/>
  <c r="J7" i="12"/>
  <c r="AQ14" i="12"/>
  <c r="AO14" i="12"/>
  <c r="AM14" i="12"/>
  <c r="AK14" i="12"/>
  <c r="AI14" i="12"/>
  <c r="AG14" i="12"/>
  <c r="AF14" i="12"/>
  <c r="AE14" i="12"/>
  <c r="AD14" i="12"/>
  <c r="AC14" i="12"/>
  <c r="AB14" i="12"/>
  <c r="AA14" i="12"/>
  <c r="N14" i="12"/>
  <c r="G25" i="7" s="1"/>
  <c r="J14" i="12"/>
  <c r="AQ12" i="12"/>
  <c r="AO12" i="12"/>
  <c r="AM12" i="12"/>
  <c r="AK12" i="12"/>
  <c r="AI12" i="12"/>
  <c r="AG12" i="12"/>
  <c r="AF12" i="12"/>
  <c r="AE12" i="12"/>
  <c r="AD12" i="12"/>
  <c r="AC12" i="12"/>
  <c r="AB12" i="12"/>
  <c r="AA12" i="12"/>
  <c r="AL12" i="12" s="1"/>
  <c r="N12" i="12"/>
  <c r="G9" i="7" s="1"/>
  <c r="J12" i="12"/>
  <c r="AQ9" i="12"/>
  <c r="AO9" i="12"/>
  <c r="AM9" i="12"/>
  <c r="AK9" i="12"/>
  <c r="AI9" i="12"/>
  <c r="AG9" i="12"/>
  <c r="AF9" i="12"/>
  <c r="AE9" i="12"/>
  <c r="AD9" i="12"/>
  <c r="AC9" i="12"/>
  <c r="AB9" i="12"/>
  <c r="AA9" i="12"/>
  <c r="N9" i="12"/>
  <c r="J9" i="12"/>
  <c r="AQ18" i="12"/>
  <c r="AO18" i="12"/>
  <c r="AM18" i="12"/>
  <c r="AK18" i="12"/>
  <c r="AI18" i="12"/>
  <c r="AG18" i="12"/>
  <c r="AF18" i="12"/>
  <c r="AE18" i="12"/>
  <c r="AD18" i="12"/>
  <c r="AC18" i="12"/>
  <c r="AB18" i="12"/>
  <c r="AA18" i="12"/>
  <c r="AL18" i="12" s="1"/>
  <c r="N18" i="12"/>
  <c r="J18" i="12"/>
  <c r="W6" i="7" l="1"/>
  <c r="AA6" i="7"/>
  <c r="X6" i="7"/>
  <c r="AB6" i="7"/>
  <c r="Y6" i="7"/>
  <c r="AC6" i="7"/>
  <c r="Z6" i="7"/>
  <c r="AD6" i="7"/>
  <c r="U23" i="7"/>
  <c r="X23" i="7"/>
  <c r="AB23" i="7"/>
  <c r="Y23" i="7"/>
  <c r="AC23" i="7"/>
  <c r="Z23" i="7"/>
  <c r="AD23" i="7"/>
  <c r="W23" i="7"/>
  <c r="AA23" i="7"/>
  <c r="Z9" i="7"/>
  <c r="X9" i="7"/>
  <c r="AD9" i="7"/>
  <c r="AB9" i="7"/>
  <c r="W9" i="7"/>
  <c r="Y9" i="7"/>
  <c r="AA9" i="7"/>
  <c r="AC9" i="7"/>
  <c r="Z12" i="7"/>
  <c r="X12" i="7"/>
  <c r="AD12" i="7"/>
  <c r="AB12" i="7"/>
  <c r="W12" i="7"/>
  <c r="Y12" i="7"/>
  <c r="AA12" i="7"/>
  <c r="AC12" i="7"/>
  <c r="AR6" i="12"/>
  <c r="L12" i="12"/>
  <c r="M12" i="12" s="1"/>
  <c r="L18" i="12"/>
  <c r="AR10" i="12"/>
  <c r="AR9" i="12"/>
  <c r="L9" i="12" s="1"/>
  <c r="L17" i="12"/>
  <c r="M17" i="12" s="1"/>
  <c r="AP9" i="12"/>
  <c r="AH11" i="12"/>
  <c r="AR11" i="12"/>
  <c r="AL11" i="12"/>
  <c r="AP11" i="12"/>
  <c r="AH8" i="12"/>
  <c r="AH14" i="12"/>
  <c r="AR8" i="12"/>
  <c r="AL8" i="12"/>
  <c r="AP8" i="12"/>
  <c r="AH19" i="12"/>
  <c r="AR14" i="12"/>
  <c r="L14" i="12" s="1"/>
  <c r="AL14" i="12"/>
  <c r="AP14" i="12"/>
  <c r="AH7" i="12"/>
  <c r="AH10" i="12"/>
  <c r="AH17" i="12"/>
  <c r="AH9" i="12"/>
  <c r="AR7" i="12"/>
  <c r="L7" i="12" s="1"/>
  <c r="AL7" i="12"/>
  <c r="AP7" i="12"/>
  <c r="AL10" i="12"/>
  <c r="AP10" i="12"/>
  <c r="AR19" i="12"/>
  <c r="AL19" i="12"/>
  <c r="AP19" i="12"/>
  <c r="AR17" i="12"/>
  <c r="AL17" i="12"/>
  <c r="AP17" i="12"/>
  <c r="AH18" i="12"/>
  <c r="AP18" i="12"/>
  <c r="AL9" i="12"/>
  <c r="AH12" i="12"/>
  <c r="AP12" i="12"/>
  <c r="AH6" i="12"/>
  <c r="AP6" i="12"/>
  <c r="AH13" i="12"/>
  <c r="AP13" i="12"/>
  <c r="M18" i="12"/>
  <c r="AR18" i="12"/>
  <c r="AR12" i="12"/>
  <c r="AR13" i="12"/>
  <c r="AH20" i="12"/>
  <c r="AL20" i="12"/>
  <c r="AP20" i="12"/>
  <c r="M7" i="12"/>
  <c r="AJ20" i="12"/>
  <c r="AN20" i="12"/>
  <c r="AR20" i="12"/>
  <c r="AJ18" i="12"/>
  <c r="AN18" i="12"/>
  <c r="AJ9" i="12"/>
  <c r="AN9" i="12"/>
  <c r="M9" i="12" s="1"/>
  <c r="AJ12" i="12"/>
  <c r="AN12" i="12"/>
  <c r="AJ14" i="12"/>
  <c r="AN14" i="12"/>
  <c r="AJ7" i="12"/>
  <c r="AN7" i="12"/>
  <c r="AJ11" i="12"/>
  <c r="AN11" i="12"/>
  <c r="AJ10" i="12"/>
  <c r="AN10" i="12"/>
  <c r="L10" i="12" s="1"/>
  <c r="M10" i="12" s="1"/>
  <c r="AJ6" i="12"/>
  <c r="AN6" i="12"/>
  <c r="AJ8" i="12"/>
  <c r="AN8" i="12"/>
  <c r="AJ13" i="12"/>
  <c r="AN13" i="12"/>
  <c r="AJ19" i="12"/>
  <c r="AN19" i="12"/>
  <c r="AJ17" i="12"/>
  <c r="AN17" i="12"/>
  <c r="AE12" i="7" l="1"/>
  <c r="AE23" i="7"/>
  <c r="AE9" i="7"/>
  <c r="AE6" i="7"/>
  <c r="L13" i="12"/>
  <c r="M13" i="12" s="1"/>
  <c r="M14" i="12"/>
  <c r="L19" i="12"/>
  <c r="M19" i="12" s="1"/>
  <c r="L8" i="12"/>
  <c r="M8" i="12" s="1"/>
  <c r="L6" i="12"/>
  <c r="M6" i="12" s="1"/>
  <c r="L11" i="12"/>
  <c r="M11" i="12" s="1"/>
  <c r="AQ20" i="10" l="1"/>
  <c r="AO20" i="10"/>
  <c r="AM20" i="10"/>
  <c r="AK20" i="10"/>
  <c r="L20" i="10" s="1"/>
  <c r="AI20" i="10"/>
  <c r="AG20" i="10"/>
  <c r="AF20" i="10"/>
  <c r="AE20" i="10"/>
  <c r="AD20" i="10"/>
  <c r="AC20" i="10"/>
  <c r="AB20" i="10"/>
  <c r="AA20" i="10"/>
  <c r="N20" i="10"/>
  <c r="J20" i="10"/>
  <c r="AQ19" i="10"/>
  <c r="AO19" i="10"/>
  <c r="AM19" i="10"/>
  <c r="AK19" i="10"/>
  <c r="AI19" i="10"/>
  <c r="AG19" i="10"/>
  <c r="AF19" i="10"/>
  <c r="AE19" i="10"/>
  <c r="AD19" i="10"/>
  <c r="AC19" i="10"/>
  <c r="AB19" i="10"/>
  <c r="AA19" i="10"/>
  <c r="N19" i="10"/>
  <c r="F32" i="7" s="1"/>
  <c r="J19" i="10"/>
  <c r="AQ18" i="10"/>
  <c r="AO18" i="10"/>
  <c r="AM18" i="10"/>
  <c r="L18" i="10" s="1"/>
  <c r="AK18" i="10"/>
  <c r="AI18" i="10"/>
  <c r="AG18" i="10"/>
  <c r="AF18" i="10"/>
  <c r="AE18" i="10"/>
  <c r="AD18" i="10"/>
  <c r="AC18" i="10"/>
  <c r="AB18" i="10"/>
  <c r="AA18" i="10"/>
  <c r="N18" i="10"/>
  <c r="J18" i="10"/>
  <c r="AQ17" i="10"/>
  <c r="AO17" i="10"/>
  <c r="AM17" i="10"/>
  <c r="AK17" i="10"/>
  <c r="AI17" i="10"/>
  <c r="AG17" i="10"/>
  <c r="AF17" i="10"/>
  <c r="AE17" i="10"/>
  <c r="AD17" i="10"/>
  <c r="AC17" i="10"/>
  <c r="AB17" i="10"/>
  <c r="AA17" i="10"/>
  <c r="N17" i="10"/>
  <c r="F30" i="7" s="1"/>
  <c r="J17" i="10"/>
  <c r="AQ16" i="10"/>
  <c r="AO16" i="10"/>
  <c r="AM16" i="10"/>
  <c r="AK16" i="10"/>
  <c r="AI16" i="10"/>
  <c r="AG16" i="10"/>
  <c r="AF16" i="10"/>
  <c r="AE16" i="10"/>
  <c r="AD16" i="10"/>
  <c r="AC16" i="10"/>
  <c r="AB16" i="10"/>
  <c r="AA16" i="10"/>
  <c r="N16" i="10"/>
  <c r="F25" i="7" s="1"/>
  <c r="J16" i="10"/>
  <c r="AQ15" i="10"/>
  <c r="AO15" i="10"/>
  <c r="AM15" i="10"/>
  <c r="AK15" i="10"/>
  <c r="AI15" i="10"/>
  <c r="AG15" i="10"/>
  <c r="AF15" i="10"/>
  <c r="AE15" i="10"/>
  <c r="AD15" i="10"/>
  <c r="AC15" i="10"/>
  <c r="AB15" i="10"/>
  <c r="AA15" i="10"/>
  <c r="N15" i="10"/>
  <c r="F22" i="7" s="1"/>
  <c r="J15" i="10"/>
  <c r="AQ14" i="10"/>
  <c r="AO14" i="10"/>
  <c r="AM14" i="10"/>
  <c r="AK14" i="10"/>
  <c r="AI14" i="10"/>
  <c r="AG14" i="10"/>
  <c r="AF14" i="10"/>
  <c r="AE14" i="10"/>
  <c r="AD14" i="10"/>
  <c r="AC14" i="10"/>
  <c r="AB14" i="10"/>
  <c r="AA14" i="10"/>
  <c r="N14" i="10"/>
  <c r="J14" i="10"/>
  <c r="AQ13" i="10"/>
  <c r="AO13" i="10"/>
  <c r="AK13" i="10"/>
  <c r="AI13" i="10"/>
  <c r="AG13" i="10"/>
  <c r="AF13" i="10"/>
  <c r="AE13" i="10"/>
  <c r="AD13" i="10"/>
  <c r="AC13" i="10"/>
  <c r="AB13" i="10"/>
  <c r="AA13" i="10"/>
  <c r="N13" i="10"/>
  <c r="J13" i="10"/>
  <c r="AQ12" i="10"/>
  <c r="AO12" i="10"/>
  <c r="AM12" i="10"/>
  <c r="L12" i="10" s="1"/>
  <c r="AK12" i="10"/>
  <c r="AI12" i="10"/>
  <c r="AG12" i="10"/>
  <c r="AF12" i="10"/>
  <c r="AE12" i="10"/>
  <c r="AD12" i="10"/>
  <c r="AC12" i="10"/>
  <c r="AB12" i="10"/>
  <c r="AA12" i="10"/>
  <c r="N12" i="10"/>
  <c r="F11" i="7" s="1"/>
  <c r="J12" i="10"/>
  <c r="AQ10" i="10"/>
  <c r="AO10" i="10"/>
  <c r="AM10" i="10"/>
  <c r="AK10" i="10"/>
  <c r="AI10" i="10"/>
  <c r="AG10" i="10"/>
  <c r="AF10" i="10"/>
  <c r="AE10" i="10"/>
  <c r="AD10" i="10"/>
  <c r="AC10" i="10"/>
  <c r="AB10" i="10"/>
  <c r="AA10" i="10"/>
  <c r="N10" i="10"/>
  <c r="J10" i="10"/>
  <c r="AQ9" i="10"/>
  <c r="AO9" i="10"/>
  <c r="AM9" i="10"/>
  <c r="AK9" i="10"/>
  <c r="AI9" i="10"/>
  <c r="AG9" i="10"/>
  <c r="AF9" i="10"/>
  <c r="AE9" i="10"/>
  <c r="AD9" i="10"/>
  <c r="AC9" i="10"/>
  <c r="AB9" i="10"/>
  <c r="AA9" i="10"/>
  <c r="N9" i="10"/>
  <c r="F21" i="7" s="1"/>
  <c r="L9" i="10"/>
  <c r="J9" i="10"/>
  <c r="AQ8" i="10"/>
  <c r="AO8" i="10"/>
  <c r="AM8" i="10"/>
  <c r="AK8" i="10"/>
  <c r="AI8" i="10"/>
  <c r="AG8" i="10"/>
  <c r="AF8" i="10"/>
  <c r="AE8" i="10"/>
  <c r="AD8" i="10"/>
  <c r="AC8" i="10"/>
  <c r="AB8" i="10"/>
  <c r="AA8" i="10"/>
  <c r="N8" i="10"/>
  <c r="J8" i="10"/>
  <c r="AQ7" i="10"/>
  <c r="AO7" i="10"/>
  <c r="AM7" i="10"/>
  <c r="AK7" i="10"/>
  <c r="AI7" i="10"/>
  <c r="AG7" i="10"/>
  <c r="AF7" i="10"/>
  <c r="AE7" i="10"/>
  <c r="AD7" i="10"/>
  <c r="AC7" i="10"/>
  <c r="AB7" i="10"/>
  <c r="N7" i="10"/>
  <c r="F20" i="7" s="1"/>
  <c r="J7" i="10"/>
  <c r="AQ6" i="10"/>
  <c r="AO6" i="10"/>
  <c r="AM6" i="10"/>
  <c r="AK6" i="10"/>
  <c r="AI6" i="10"/>
  <c r="AG6" i="10"/>
  <c r="AF6" i="10"/>
  <c r="AE6" i="10"/>
  <c r="AD6" i="10"/>
  <c r="AC6" i="10"/>
  <c r="AA6" i="10"/>
  <c r="N6" i="10"/>
  <c r="J6" i="10"/>
  <c r="U20" i="7" l="1"/>
  <c r="Z20" i="7"/>
  <c r="AD20" i="7"/>
  <c r="W20" i="7"/>
  <c r="AA20" i="7"/>
  <c r="X20" i="7"/>
  <c r="AB20" i="7"/>
  <c r="Y20" i="7"/>
  <c r="AC20" i="7"/>
  <c r="U21" i="7"/>
  <c r="Y21" i="7"/>
  <c r="AC21" i="7"/>
  <c r="Z21" i="7"/>
  <c r="AD21" i="7"/>
  <c r="W21" i="7"/>
  <c r="AA21" i="7"/>
  <c r="X21" i="7"/>
  <c r="AB21" i="7"/>
  <c r="U11" i="7"/>
  <c r="Z11" i="7"/>
  <c r="AD11" i="7"/>
  <c r="W11" i="7"/>
  <c r="AA11" i="7"/>
  <c r="X11" i="7"/>
  <c r="AB11" i="7"/>
  <c r="Y11" i="7"/>
  <c r="AC11" i="7"/>
  <c r="Z22" i="7"/>
  <c r="AD22" i="7"/>
  <c r="W22" i="7"/>
  <c r="AA22" i="7"/>
  <c r="X22" i="7"/>
  <c r="AB22" i="7"/>
  <c r="Y22" i="7"/>
  <c r="AC22" i="7"/>
  <c r="U32" i="7"/>
  <c r="X32" i="7"/>
  <c r="AB32" i="7"/>
  <c r="Y32" i="7"/>
  <c r="AC32" i="7"/>
  <c r="Z32" i="7"/>
  <c r="AD32" i="7"/>
  <c r="W32" i="7"/>
  <c r="AA32" i="7"/>
  <c r="U30" i="7"/>
  <c r="W30" i="7"/>
  <c r="AA30" i="7"/>
  <c r="X30" i="7"/>
  <c r="AB30" i="7"/>
  <c r="Y30" i="7"/>
  <c r="AC30" i="7"/>
  <c r="Z30" i="7"/>
  <c r="AD30" i="7"/>
  <c r="Y25" i="7"/>
  <c r="AC25" i="7"/>
  <c r="Z25" i="7"/>
  <c r="AD25" i="7"/>
  <c r="W25" i="7"/>
  <c r="AA25" i="7"/>
  <c r="X25" i="7"/>
  <c r="AB25" i="7"/>
  <c r="U25" i="7"/>
  <c r="U12" i="7"/>
  <c r="U13" i="7"/>
  <c r="U22" i="7"/>
  <c r="AN16" i="10"/>
  <c r="L16" i="10" s="1"/>
  <c r="AH19" i="10"/>
  <c r="F14" i="7"/>
  <c r="AJ19" i="10"/>
  <c r="AP10" i="10"/>
  <c r="F15" i="7"/>
  <c r="F16" i="7"/>
  <c r="AR14" i="10"/>
  <c r="F8" i="7"/>
  <c r="AJ16" i="10"/>
  <c r="AH17" i="10"/>
  <c r="AH18" i="10"/>
  <c r="AP18" i="10"/>
  <c r="AH6" i="10"/>
  <c r="AH7" i="10"/>
  <c r="AP7" i="10"/>
  <c r="AH8" i="10"/>
  <c r="M9" i="10"/>
  <c r="AP13" i="10"/>
  <c r="U9" i="7"/>
  <c r="AH9" i="10"/>
  <c r="AP9" i="10"/>
  <c r="AH10" i="10"/>
  <c r="M12" i="10"/>
  <c r="AN19" i="10"/>
  <c r="L19" i="10" s="1"/>
  <c r="AR20" i="10"/>
  <c r="AJ8" i="10"/>
  <c r="AR8" i="10"/>
  <c r="AR9" i="10"/>
  <c r="AJ17" i="10"/>
  <c r="AJ18" i="10"/>
  <c r="M18" i="10"/>
  <c r="AP19" i="10"/>
  <c r="AJ13" i="10"/>
  <c r="AH15" i="10"/>
  <c r="AL17" i="10"/>
  <c r="AJ10" i="10"/>
  <c r="AH12" i="10"/>
  <c r="AP12" i="10"/>
  <c r="AH13" i="10"/>
  <c r="AR13" i="10"/>
  <c r="AJ14" i="10"/>
  <c r="AN14" i="10"/>
  <c r="L14" i="10" s="1"/>
  <c r="M14" i="10" s="1"/>
  <c r="AJ15" i="10"/>
  <c r="AR16" i="10"/>
  <c r="AN17" i="10"/>
  <c r="L17" i="10" s="1"/>
  <c r="M17" i="10" s="1"/>
  <c r="AL19" i="10"/>
  <c r="AJ20" i="10"/>
  <c r="AP8" i="10"/>
  <c r="AR10" i="10"/>
  <c r="AR12" i="10"/>
  <c r="AL15" i="10"/>
  <c r="L15" i="10" s="1"/>
  <c r="M15" i="10" s="1"/>
  <c r="M16" i="10"/>
  <c r="AP17" i="10"/>
  <c r="AH20" i="10"/>
  <c r="AP20" i="10"/>
  <c r="AR7" i="10"/>
  <c r="AP15" i="10"/>
  <c r="AL14" i="10"/>
  <c r="AN6" i="10"/>
  <c r="AP16" i="10"/>
  <c r="AL7" i="10"/>
  <c r="AL9" i="10"/>
  <c r="AN10" i="10"/>
  <c r="L10" i="10" s="1"/>
  <c r="AL12" i="10"/>
  <c r="AN13" i="10"/>
  <c r="L13" i="10" s="1"/>
  <c r="M13" i="10" s="1"/>
  <c r="AH14" i="10"/>
  <c r="AR15" i="10"/>
  <c r="AL16" i="10"/>
  <c r="AJ6" i="10"/>
  <c r="AR6" i="10"/>
  <c r="AJ7" i="10"/>
  <c r="AJ9" i="10"/>
  <c r="AJ12" i="10"/>
  <c r="AP14" i="10"/>
  <c r="AN15" i="10"/>
  <c r="AH16" i="10"/>
  <c r="AR17" i="10"/>
  <c r="AL18" i="10"/>
  <c r="AR19" i="10"/>
  <c r="AL20" i="10"/>
  <c r="AP6" i="10"/>
  <c r="AL6" i="10"/>
  <c r="AN7" i="10"/>
  <c r="L7" i="10" s="1"/>
  <c r="M7" i="10" s="1"/>
  <c r="AL8" i="10"/>
  <c r="AN9" i="10"/>
  <c r="M10" i="10"/>
  <c r="AL10" i="10"/>
  <c r="AN12" i="10"/>
  <c r="AL13" i="10"/>
  <c r="AR18" i="10"/>
  <c r="AN20" i="10"/>
  <c r="AN8" i="10"/>
  <c r="L8" i="10"/>
  <c r="M8" i="10" s="1"/>
  <c r="AN18" i="10"/>
  <c r="U6" i="7"/>
  <c r="AE22" i="7" l="1"/>
  <c r="U14" i="7"/>
  <c r="Z14" i="7"/>
  <c r="AD14" i="7"/>
  <c r="W14" i="7"/>
  <c r="AA14" i="7"/>
  <c r="X14" i="7"/>
  <c r="AB14" i="7"/>
  <c r="Y14" i="7"/>
  <c r="AC14" i="7"/>
  <c r="AE25" i="7"/>
  <c r="AE20" i="7"/>
  <c r="U15" i="7"/>
  <c r="Z15" i="7"/>
  <c r="AD15" i="7"/>
  <c r="W15" i="7"/>
  <c r="AA15" i="7"/>
  <c r="X15" i="7"/>
  <c r="AB15" i="7"/>
  <c r="Y15" i="7"/>
  <c r="AC15" i="7"/>
  <c r="AE21" i="7"/>
  <c r="U16" i="7"/>
  <c r="Z16" i="7"/>
  <c r="AD16" i="7"/>
  <c r="W16" i="7"/>
  <c r="AA16" i="7"/>
  <c r="X16" i="7"/>
  <c r="AB16" i="7"/>
  <c r="Y16" i="7"/>
  <c r="AC16" i="7"/>
  <c r="U8" i="7"/>
  <c r="AD8" i="7"/>
  <c r="AC8" i="7"/>
  <c r="AB8" i="7"/>
  <c r="AA8" i="7"/>
  <c r="Z8" i="7"/>
  <c r="X8" i="7"/>
  <c r="Y8" i="7"/>
  <c r="W8" i="7"/>
  <c r="AE30" i="7"/>
  <c r="AE32" i="7"/>
  <c r="AE11" i="7"/>
  <c r="L6" i="10"/>
  <c r="M6" i="10" s="1"/>
  <c r="AE14" i="7" l="1"/>
  <c r="AE8" i="7"/>
  <c r="AE16" i="7"/>
  <c r="AE1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F90D434F-CDD0-49DC-A40D-7034D5FB4220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4FF08B6E-CD62-4B63-BFC4-1283A243BE0F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C2DBE002-0AF3-4531-8013-68FF070613DE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D413E8D6-AF84-418A-A2AA-8FF4DAB7F909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D20DE9F6-47D9-4903-AC7E-C5CBCAC7F026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42F1F8A0-4A11-46AB-BFB8-8023DFC86BB1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9D1BE4CF-842D-437D-897A-9F70B353E514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921509F0-4948-4827-8BB5-093069965216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C7878EB7-68C9-42F6-AE06-5C90DCB79252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4DAB9429-41E3-4ECE-A21A-9D01EA95FCDD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F25ACD73-D23D-41C7-9EE4-BDFDEF6A8125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2200E26D-80DD-4E48-8507-F259D2B61F61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Joachim Lyng-Olsen</author>
  </authors>
  <commentList>
    <comment ref="AC4" authorId="0" shapeId="0" xr:uid="{42C53536-F8FC-4E28-B845-350F7322ADF7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C17A658F-A669-4809-A668-BD70B5B2BE25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00125F22-3F6D-4A9C-8E10-94B9B6312D42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5540A24E-E5B8-4F8F-9D2A-86FFFFA39C4C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  <comment ref="S32" authorId="1" shapeId="0" xr:uid="{356EF753-604E-4759-A029-9328D4CA79E0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Kårstua lite vind/måltall</t>
        </r>
      </text>
    </comment>
    <comment ref="T32" authorId="1" shapeId="0" xr:uid="{B7A89C7A-6C1C-4388-95AD-D2AC76CEBCA1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Shaka mellomvind/måltall</t>
        </r>
      </text>
    </comment>
    <comment ref="U32" authorId="1" shapeId="0" xr:uid="{4B8D3410-23E5-4870-81C0-E953BD8907BA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g-Olsen:
Shaka myevind/måltall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Joachim Lyng-Olsen</author>
  </authors>
  <commentList>
    <comment ref="AC4" authorId="0" shapeId="0" xr:uid="{FB4D22FC-B086-4129-8410-F4CD08D538C7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F9C2B686-23B1-4D31-9159-3907745C9BDB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E9934F02-06B6-45E9-B971-A62F27F92D0B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73D5413C-BF2F-4A15-8588-9868326326E4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  <comment ref="S39" authorId="1" shapeId="0" xr:uid="{9EAF013F-3307-41C8-9756-98C2ACD1ACB4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Kårstua lite vind/måltall</t>
        </r>
      </text>
    </comment>
    <comment ref="T39" authorId="1" shapeId="0" xr:uid="{C8D28313-0CE3-4706-9960-5DBAF6C7E464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Shaka mellomvind/måltall</t>
        </r>
      </text>
    </comment>
    <comment ref="U39" authorId="1" shapeId="0" xr:uid="{3E2F9040-09E5-4417-AC73-34577078AA5E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g-Olsen:
Shaka myevind/måltall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2E35E088-A8C7-47E6-A9C9-C9C59BEDDD38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C05C1049-B7D5-43DB-A02C-11C0023701C4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0BC5AE27-13B5-41B2-9568-47C5F603296C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D88AF2BC-E60E-490C-8DA3-044ACA1AB5D2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FD644D3C-12A9-4112-B999-49D54906C269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B801A67C-971A-4332-B5BA-214720C1BB78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9B3B538E-91BA-4AF0-8214-33BE96287BC6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CA2891D3-1021-490F-A092-1FC556D41F9C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ACC48DFA-0D80-4197-916D-7B64C10E0608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B32C3002-3779-4443-8588-20E1B40EECDE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7EFAFD92-3C47-4F58-8A37-BB97D3653BF9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547C30C9-62C2-4EB5-9529-A930EF1C03C4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69506E1D-3028-4A96-BF33-060380EC15D0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A2A2A4F7-0702-474D-9E9E-DB6C35EE0FDA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CE592A7C-134C-4BFA-8093-BB28D13E266A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208D30C1-6A0A-43B5-84F5-E7F349AC600A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Joachim Lyng-Olsen</author>
  </authors>
  <commentList>
    <comment ref="AC4" authorId="0" shapeId="0" xr:uid="{3EACB115-0541-475B-ACAC-3843A2ACA2DA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D1E05479-8D82-4B37-9E0F-1CCA599B2FF9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20F6D38B-CD49-4CB8-BA39-65243331830D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5164AB13-E7A8-4DEA-AD61-8BB91FBF2EBF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  <comment ref="S32" authorId="1" shapeId="0" xr:uid="{E554B189-224B-4A07-86C5-FD837F5FDA0D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Kårstua lite vind/måltall</t>
        </r>
      </text>
    </comment>
    <comment ref="T32" authorId="1" shapeId="0" xr:uid="{75B967BD-01E4-4FC7-818B-4FD95C9CC4FA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Shaka mellomvind/måltall</t>
        </r>
      </text>
    </comment>
    <comment ref="U32" authorId="1" shapeId="0" xr:uid="{4900BF5E-2812-4575-A7CC-8D63DD04EC81}">
      <text>
        <r>
          <rPr>
            <b/>
            <sz val="9"/>
            <color indexed="81"/>
            <rFont val="Tahoma"/>
            <family val="2"/>
          </rPr>
          <t>Joachim Lyng-Olsen:</t>
        </r>
        <r>
          <rPr>
            <sz val="9"/>
            <color indexed="81"/>
            <rFont val="Tahoma"/>
            <family val="2"/>
          </rPr>
          <t xml:space="preserve">
g-Olsen:
Shaka myevind/måltall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0D9DF9BB-36A7-4026-BAFE-8A3C34DDD863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3ACCE800-617E-4572-A14D-0805BC28BA84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60D3F827-73D4-4A1C-BEBF-1CE1E8EBAC50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3CBE75A7-3BFC-4B36-9163-C65006424AEB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D8AA2A76-C641-44A0-A30E-4E23ECD54038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69BBE560-B90C-4D93-BA30-489D1EEA818D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8A0AB0B6-8FCE-4289-AE6F-18AB1197E46C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1061041E-015B-4324-9EE1-CCCF65582882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00000000-0006-0000-0000-000001000000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00000000-0006-0000-0000-000002000000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00000000-0006-0000-0000-000003000000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00000000-0006-0000-0000-000004000000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C4" authorId="0" shapeId="0" xr:uid="{F4548465-ACE6-4BE4-995C-EB429061EB3F}">
      <text>
        <r>
          <rPr>
            <sz val="10"/>
            <color rgb="FF000000"/>
            <rFont val="Arial"/>
            <family val="2"/>
          </rPr>
          <t xml:space="preserve">Rating med spinnaker fra målebrevet
</t>
        </r>
      </text>
    </comment>
    <comment ref="AD4" authorId="0" shapeId="0" xr:uid="{5BE363DC-903E-45A4-9540-45FD3DFC99F8}">
      <text>
        <r>
          <rPr>
            <sz val="10"/>
            <color rgb="FF000000"/>
            <rFont val="Arial"/>
            <family val="2"/>
          </rPr>
          <t xml:space="preserve">Rating uten spinnaker fra målebrevet
</t>
        </r>
      </text>
    </comment>
    <comment ref="AE4" authorId="0" shapeId="0" xr:uid="{48C6827B-A2FF-4554-8E6E-B6D40F5877EA}">
      <text>
        <r>
          <rPr>
            <sz val="10"/>
            <color rgb="FF000000"/>
            <rFont val="Arial"/>
            <family val="2"/>
          </rPr>
          <t xml:space="preserve">Rating med spinnaker short handed fra målebrevet
</t>
        </r>
      </text>
    </comment>
    <comment ref="AF4" authorId="0" shapeId="0" xr:uid="{B62BEF88-A4C9-4F34-A56D-0798DB2364DD}">
      <text>
        <r>
          <rPr>
            <sz val="10"/>
            <color rgb="FF000000"/>
            <rFont val="Arial"/>
            <family val="2"/>
          </rPr>
          <t xml:space="preserve">Rating short handed uten spinnaker - "beregnet"
</t>
        </r>
      </text>
    </comment>
  </commentList>
</comments>
</file>

<file path=xl/sharedStrings.xml><?xml version="1.0" encoding="utf-8"?>
<sst xmlns="http://schemas.openxmlformats.org/spreadsheetml/2006/main" count="4532" uniqueCount="326">
  <si>
    <t>Tirsdagsseilaser 2020</t>
  </si>
  <si>
    <t>Ja</t>
  </si>
  <si>
    <t>Nei</t>
  </si>
  <si>
    <t>N-R 1 = N-R med spinnaker</t>
  </si>
  <si>
    <t>N-R 3 = N-R Shorthand med spinaker</t>
  </si>
  <si>
    <t>Master deltakerliste</t>
  </si>
  <si>
    <t>Vind</t>
  </si>
  <si>
    <t>Startet</t>
  </si>
  <si>
    <t>Fullført</t>
  </si>
  <si>
    <t>storm</t>
  </si>
  <si>
    <t>lite</t>
  </si>
  <si>
    <t>middels</t>
  </si>
  <si>
    <t>mye</t>
  </si>
  <si>
    <t>N-R 2 = N-R uten spinnaker</t>
  </si>
  <si>
    <t>N-R 4 = N-R Shorthand uten spinnaker</t>
  </si>
  <si>
    <t>Deltagere:</t>
  </si>
  <si>
    <t xml:space="preserve">    Hoved</t>
  </si>
  <si>
    <t>rating</t>
  </si>
  <si>
    <t>Lite vind (4 m/s)</t>
  </si>
  <si>
    <t>Middels vind (6 m/s)</t>
  </si>
  <si>
    <t>Mye vind (8 m/s)</t>
  </si>
  <si>
    <t>Innmelding (standard)</t>
  </si>
  <si>
    <t>Plass</t>
  </si>
  <si>
    <t>Kaptein</t>
  </si>
  <si>
    <t>Forening</t>
  </si>
  <si>
    <t>Båtnr</t>
  </si>
  <si>
    <t>Båttype</t>
  </si>
  <si>
    <t>Båtnavn</t>
  </si>
  <si>
    <t>Short</t>
  </si>
  <si>
    <t>Spin</t>
  </si>
  <si>
    <t>Starttid</t>
  </si>
  <si>
    <t>Tid mål</t>
  </si>
  <si>
    <t>Rating</t>
  </si>
  <si>
    <t>Korr. Tid</t>
  </si>
  <si>
    <t>Poeng</t>
  </si>
  <si>
    <t>Mobil</t>
  </si>
  <si>
    <t>Mail</t>
  </si>
  <si>
    <t>Måletall</t>
  </si>
  <si>
    <t>Uten sp</t>
  </si>
  <si>
    <t>Lite vind</t>
  </si>
  <si>
    <t xml:space="preserve">Mellom </t>
  </si>
  <si>
    <t>Mye vind</t>
  </si>
  <si>
    <t>Short
Hand</t>
  </si>
  <si>
    <t>SH 
Uten SP</t>
  </si>
  <si>
    <t>SH
Lite vind</t>
  </si>
  <si>
    <t>SH
Mellom</t>
  </si>
  <si>
    <t>SH
Mye vind</t>
  </si>
  <si>
    <t>US faktor</t>
  </si>
  <si>
    <t>US SH faktor</t>
  </si>
  <si>
    <t>N-R 1</t>
  </si>
  <si>
    <t>N-R 2</t>
  </si>
  <si>
    <t>N-R 3</t>
  </si>
  <si>
    <t>N-R 4</t>
  </si>
  <si>
    <t>ja</t>
  </si>
  <si>
    <t>nei</t>
  </si>
  <si>
    <t>Marius Andersen</t>
  </si>
  <si>
    <t>FS</t>
  </si>
  <si>
    <t>NOR</t>
  </si>
  <si>
    <t>Farr 30</t>
  </si>
  <si>
    <t>Pakalolo II</t>
  </si>
  <si>
    <t>pakalolosailing@gmail.com</t>
  </si>
  <si>
    <t>Yngve Amundsen</t>
  </si>
  <si>
    <t>USF</t>
  </si>
  <si>
    <t>X-35 OD</t>
  </si>
  <si>
    <t>Akhillevs-X</t>
  </si>
  <si>
    <t>gya402@gmail.com</t>
  </si>
  <si>
    <t>Arild Vikse</t>
  </si>
  <si>
    <t>11 MOD</t>
  </si>
  <si>
    <t>Olivia</t>
  </si>
  <si>
    <t>arild.vikse@gmail.com</t>
  </si>
  <si>
    <t xml:space="preserve"> </t>
  </si>
  <si>
    <t>Reidar Hauge</t>
  </si>
  <si>
    <t>F</t>
  </si>
  <si>
    <t>F22R</t>
  </si>
  <si>
    <t>Trixi</t>
  </si>
  <si>
    <t>reidar@rhauge.no</t>
  </si>
  <si>
    <t>CB 365</t>
  </si>
  <si>
    <t>Chica</t>
  </si>
  <si>
    <t>Cecilia Stokkeland</t>
  </si>
  <si>
    <t>J/109</t>
  </si>
  <si>
    <t>JJ Flash</t>
  </si>
  <si>
    <t>ceciliastokkeland@gmail.com</t>
  </si>
  <si>
    <t>Jon Vendelboe</t>
  </si>
  <si>
    <t>X-37</t>
  </si>
  <si>
    <t>MetaXa</t>
  </si>
  <si>
    <t>jon@vendelboe.no</t>
  </si>
  <si>
    <t>Andreas Haug</t>
  </si>
  <si>
    <t>Archambault A35</t>
  </si>
  <si>
    <t>Flaks</t>
  </si>
  <si>
    <t>andreas.haug@soprasteria.com</t>
  </si>
  <si>
    <t>Kvalnes/Hovland</t>
  </si>
  <si>
    <t>Archambault 40</t>
  </si>
  <si>
    <t>Shaka</t>
  </si>
  <si>
    <t>ove@ultra-design.no</t>
  </si>
  <si>
    <t>Pål Saltvedt</t>
  </si>
  <si>
    <t>Elan 40</t>
  </si>
  <si>
    <t>Jonna</t>
  </si>
  <si>
    <t>pal.arvid.saltvedt@dnvgl.com</t>
  </si>
  <si>
    <t>Johan Mowinckel</t>
  </si>
  <si>
    <t>Wauquiez opium 39</t>
  </si>
  <si>
    <t>Pamina</t>
  </si>
  <si>
    <t>borism@live.no</t>
  </si>
  <si>
    <t>Svein Ivarson</t>
  </si>
  <si>
    <t>Elan 37</t>
  </si>
  <si>
    <t>NON STOP</t>
  </si>
  <si>
    <t>svein.ivarson@online.no</t>
  </si>
  <si>
    <t>Petter Frode Amland</t>
  </si>
  <si>
    <t>Elan 37 dyp kjøl</t>
  </si>
  <si>
    <t>Tidig 3</t>
  </si>
  <si>
    <t xml:space="preserve">pfamland@gmail.com </t>
  </si>
  <si>
    <t>Arild Andresen</t>
  </si>
  <si>
    <t>X-35OD</t>
  </si>
  <si>
    <t>BABAR</t>
  </si>
  <si>
    <t>arildja@gmail.com</t>
  </si>
  <si>
    <t>Jon Sverre Høiden</t>
  </si>
  <si>
    <t>Sinergia 40</t>
  </si>
  <si>
    <t>Sons of Hurricanes</t>
  </si>
  <si>
    <t>jon@hoiden.co</t>
  </si>
  <si>
    <t>Stefan Midteide</t>
  </si>
  <si>
    <t>Jubel</t>
  </si>
  <si>
    <t>midteide@online.no</t>
  </si>
  <si>
    <t>Lars Marius Valstad</t>
  </si>
  <si>
    <t>Oslo SF</t>
  </si>
  <si>
    <t>Salona 38</t>
  </si>
  <si>
    <t>Havkatt S</t>
  </si>
  <si>
    <t>larsmariusvalstad@me.com</t>
  </si>
  <si>
    <t>Iver Iversen</t>
  </si>
  <si>
    <t>Grand Soleil 42 R</t>
  </si>
  <si>
    <t>Tango II</t>
  </si>
  <si>
    <t>iveri.consult@gmail.com</t>
  </si>
  <si>
    <t>Nils Parnemann</t>
  </si>
  <si>
    <t>N</t>
  </si>
  <si>
    <t>H-båt</t>
  </si>
  <si>
    <t>Nipa</t>
  </si>
  <si>
    <t>nilsp@broadpark.no</t>
  </si>
  <si>
    <t>Aril Spetalen</t>
  </si>
  <si>
    <t>Express</t>
  </si>
  <si>
    <t>Mariatta</t>
  </si>
  <si>
    <t>aril.spetalen@gmail.com</t>
  </si>
  <si>
    <t>Joachim Lyng-Olsen</t>
  </si>
  <si>
    <t>Contrast 33</t>
  </si>
  <si>
    <t>Vildensky</t>
  </si>
  <si>
    <t>lyngolsen@hotmail.com</t>
  </si>
  <si>
    <t>Marcus Christensen</t>
  </si>
  <si>
    <t>Skøyen</t>
  </si>
  <si>
    <t>J/80</t>
  </si>
  <si>
    <t>Baby Boop</t>
  </si>
  <si>
    <t>morten.christensen@dometic.com</t>
  </si>
  <si>
    <t>Mats Uchermann Larsson</t>
  </si>
  <si>
    <t>Albin Nova</t>
  </si>
  <si>
    <t>Frida</t>
  </si>
  <si>
    <t>mats.larsson@sundtair.com</t>
  </si>
  <si>
    <t>Finn Kr. Aamodt</t>
  </si>
  <si>
    <t>Hanse 350</t>
  </si>
  <si>
    <t>Eneste Søster</t>
  </si>
  <si>
    <t>fiaam@innovasjonnorge.no</t>
  </si>
  <si>
    <t>Andreas Abilgaard</t>
  </si>
  <si>
    <t>Elan 310</t>
  </si>
  <si>
    <t>Kårstua</t>
  </si>
  <si>
    <t>aabildga@live.no</t>
  </si>
  <si>
    <t>Magne K. Fagerhol</t>
  </si>
  <si>
    <t>Aphrodite 101</t>
  </si>
  <si>
    <t>Heim</t>
  </si>
  <si>
    <t>magnek@fagerhol.com</t>
  </si>
  <si>
    <t>John Moen</t>
  </si>
  <si>
    <t>Dehler 34</t>
  </si>
  <si>
    <t>Merlin II</t>
  </si>
  <si>
    <t xml:space="preserve">johnmoen10@gmail.com </t>
  </si>
  <si>
    <t>Stig Ulfsby</t>
  </si>
  <si>
    <t>Sun Odyssey 35</t>
  </si>
  <si>
    <t>Balsam</t>
  </si>
  <si>
    <t xml:space="preserve">stig@ulfsby.no </t>
  </si>
  <si>
    <t>Gunnar Gundersen</t>
  </si>
  <si>
    <t>Dehler 36 Jv</t>
  </si>
  <si>
    <t>Wendigo 2</t>
  </si>
  <si>
    <t>wendigo4296@gmail.com</t>
  </si>
  <si>
    <t>Christian Stensholt</t>
  </si>
  <si>
    <t>Pogo 8,50</t>
  </si>
  <si>
    <t>Vindtora</t>
  </si>
  <si>
    <t xml:space="preserve">christian.stensholt@gmail.com </t>
  </si>
  <si>
    <t>Espen Sunde</t>
  </si>
  <si>
    <t>Mamba 33</t>
  </si>
  <si>
    <t>Martine</t>
  </si>
  <si>
    <t>Espen.Sunde@nav.no</t>
  </si>
  <si>
    <t>Stein Thorstensen</t>
  </si>
  <si>
    <t>Hermine</t>
  </si>
  <si>
    <t>steintho@online.no</t>
  </si>
  <si>
    <t>Jonas Smitt-Amundsen</t>
  </si>
  <si>
    <t>KNS</t>
  </si>
  <si>
    <t>Beneteau First 31.7 LR</t>
  </si>
  <si>
    <t>BILBO</t>
  </si>
  <si>
    <t>jonassa@hotmail.com</t>
  </si>
  <si>
    <t>Carl Foss</t>
  </si>
  <si>
    <t>G2</t>
  </si>
  <si>
    <t>carl.fredrik.foss@lundhagem.no</t>
  </si>
  <si>
    <t>Christian Cook</t>
  </si>
  <si>
    <t>X-79</t>
  </si>
  <si>
    <t>Excalibur</t>
  </si>
  <si>
    <t>christian.cook@showconsult.no</t>
  </si>
  <si>
    <t>Egil Naustvik</t>
  </si>
  <si>
    <t>Linjett 33</t>
  </si>
  <si>
    <t>Fragancia</t>
  </si>
  <si>
    <t>egil.naustvik@gmail.com</t>
  </si>
  <si>
    <t>Per Chr. Andresen</t>
  </si>
  <si>
    <t>Bellini</t>
  </si>
  <si>
    <t>91357690@online.no</t>
  </si>
  <si>
    <t>Bjørn Getz</t>
  </si>
  <si>
    <t>X 362 Sport</t>
  </si>
  <si>
    <t>The Target</t>
  </si>
  <si>
    <t>bg@advokat24.as</t>
  </si>
  <si>
    <t xml:space="preserve">Hafgufa </t>
  </si>
  <si>
    <t>Caroline Grimsgaard</t>
  </si>
  <si>
    <t>First 31.7</t>
  </si>
  <si>
    <t>ZIGGY</t>
  </si>
  <si>
    <t>fhl@binghodneland.no</t>
  </si>
  <si>
    <t>Geir Atle Lerkerød</t>
  </si>
  <si>
    <t>JAM</t>
  </si>
  <si>
    <t>alerkerod@gmail.com</t>
  </si>
  <si>
    <t>Kvalnes/Hvaring</t>
  </si>
  <si>
    <t>Hermes</t>
  </si>
  <si>
    <t>Palkvalnes@gmail.com</t>
  </si>
  <si>
    <t>Guri Kjæserud</t>
  </si>
  <si>
    <t>Hipp Hurra</t>
  </si>
  <si>
    <t>Gurigk@altiboxmail.no</t>
  </si>
  <si>
    <t>Alexander Thøgersen</t>
  </si>
  <si>
    <t>Asker</t>
  </si>
  <si>
    <t>First 40,7</t>
  </si>
  <si>
    <t>Rabalder</t>
  </si>
  <si>
    <t>alexander.minge.thogersen@lifi.no</t>
  </si>
  <si>
    <t>J 70</t>
  </si>
  <si>
    <t>NN</t>
  </si>
  <si>
    <t>Jonassen/Peterson</t>
  </si>
  <si>
    <t>Lille My</t>
  </si>
  <si>
    <t>paaljonassen@hotmail.com</t>
  </si>
  <si>
    <t>Poengsammendrag</t>
  </si>
  <si>
    <t>Poengsammendrag uten strykninger</t>
  </si>
  <si>
    <t>Poengsammendrag de 8 beste resultatene</t>
  </si>
  <si>
    <t>Pl.</t>
  </si>
  <si>
    <t>Startklasse</t>
  </si>
  <si>
    <t>05.05.</t>
  </si>
  <si>
    <t>12.05.</t>
  </si>
  <si>
    <t>19.05.</t>
  </si>
  <si>
    <t>26.05.</t>
  </si>
  <si>
    <t>02.06.</t>
  </si>
  <si>
    <t>09.06.</t>
  </si>
  <si>
    <t>16.06.</t>
  </si>
  <si>
    <t>11.08.</t>
  </si>
  <si>
    <t>18.08.</t>
  </si>
  <si>
    <t>25.08.</t>
  </si>
  <si>
    <t>01.09.</t>
  </si>
  <si>
    <t>08.09.</t>
  </si>
  <si>
    <t>15.09.</t>
  </si>
  <si>
    <t>22.09.</t>
  </si>
  <si>
    <t>Sum</t>
  </si>
  <si>
    <t>Express/Contrast 33</t>
  </si>
  <si>
    <t>J109</t>
  </si>
  <si>
    <t>First 31.7 LR</t>
  </si>
  <si>
    <t>Sun Odysse 35</t>
  </si>
  <si>
    <t>Dehler 36 JV</t>
  </si>
  <si>
    <t>F 240/CB 365</t>
  </si>
  <si>
    <t>Asker SF</t>
  </si>
  <si>
    <t>Resultatliste 05.05.2020</t>
  </si>
  <si>
    <t>pakalolosaing@gmail.com</t>
  </si>
  <si>
    <t>johnmoen@gmail.com</t>
  </si>
  <si>
    <t>DNF</t>
  </si>
  <si>
    <t>stig@ulfsby.no</t>
  </si>
  <si>
    <t>DSQ</t>
  </si>
  <si>
    <t>Arild Vikse ble disket p,g,a, overtredelse av Seilforbundets Coronaregler</t>
  </si>
  <si>
    <t>Resultatliste 12.05.2020</t>
  </si>
  <si>
    <t>abilgaa@live.no</t>
  </si>
  <si>
    <t xml:space="preserve">johnmoen@gmail.com </t>
  </si>
  <si>
    <t>Dnf</t>
  </si>
  <si>
    <t>Resultatliste 19.05.2020</t>
  </si>
  <si>
    <t>abildga@live.no</t>
  </si>
  <si>
    <t>joachim.amland@gmail.com</t>
  </si>
  <si>
    <t>Resultatliste 26.05.2010</t>
  </si>
  <si>
    <t>DNS</t>
  </si>
  <si>
    <t>Resultatliste 02.06.2020</t>
  </si>
  <si>
    <t>Dsq</t>
  </si>
  <si>
    <t>Marcus Christensen ble disket p.g.a. kollisjon med startbåten - berøring av merke, ingen entørsstraff utført.</t>
  </si>
  <si>
    <t>Resultatliste 09.06.2020</t>
  </si>
  <si>
    <t>Hafgufa</t>
  </si>
  <si>
    <t>Resultatliste  106.20206</t>
  </si>
  <si>
    <t>IverI Consult</t>
  </si>
  <si>
    <t>Resultatliste 18.08.2020</t>
  </si>
  <si>
    <t>Resultatliste 25.08.2020</t>
  </si>
  <si>
    <t>Tune</t>
  </si>
  <si>
    <t>Resultatliste 01.09.2020</t>
  </si>
  <si>
    <t>Geir Atle Lerkerød ble disket pga, tyvstart. Han gikke ikke tilbake for å starte på nytt.</t>
  </si>
  <si>
    <t>Resultatliste 08.09.2020</t>
  </si>
  <si>
    <t>dsq</t>
  </si>
  <si>
    <t>Resultatliste 15.09.2020</t>
  </si>
  <si>
    <t xml:space="preserve">Samtlige diskede båter ble disket p.g.a. tyvstart. To av båtene gikk tilbake over startlinjen, men rundet ikke </t>
  </si>
  <si>
    <t>startbåten eller vestre begrensningsmerke før de passerte startlinjen på nytt slik seilingbestemmelsene krever.</t>
  </si>
  <si>
    <t>Resultatliste 22.09.2020</t>
  </si>
  <si>
    <t>Aktivitet</t>
  </si>
  <si>
    <t>Antall deltakende båter totalt</t>
  </si>
  <si>
    <t>Gjennomsnitt antall båter pr gang</t>
  </si>
  <si>
    <t>Flest deltakende båter på en enkelt tirsdag</t>
  </si>
  <si>
    <t>Færrest deltakende båter på en enkelt tirsdag</t>
  </si>
  <si>
    <t>Antall båter med 8 tellende resultater i sammendraget</t>
  </si>
  <si>
    <t>18    51%</t>
  </si>
  <si>
    <t>16     46%</t>
  </si>
  <si>
    <t>14     44%</t>
  </si>
  <si>
    <t>Antall båter med 1stk 1,50 av de 8 tellende i sammendraget</t>
  </si>
  <si>
    <t xml:space="preserve">  4     11%</t>
  </si>
  <si>
    <t xml:space="preserve">  3       9%</t>
  </si>
  <si>
    <t>Antall båter med 2stk 1,50 av de 8 tellende i sammendraget</t>
  </si>
  <si>
    <t xml:space="preserve">  2     5,7%</t>
  </si>
  <si>
    <t xml:space="preserve">  2     6,3%</t>
  </si>
  <si>
    <t>Antall båter med 3 og flere 1,50 av de 8 tellende i sammendrag</t>
  </si>
  <si>
    <t>13      37%</t>
  </si>
  <si>
    <t>13      41%</t>
  </si>
  <si>
    <t>Antall båter som har vært med på alle 14 regattaene</t>
  </si>
  <si>
    <t>Antall båter fra USF</t>
  </si>
  <si>
    <t>Antall båter fra FS</t>
  </si>
  <si>
    <t>15
47 %</t>
  </si>
  <si>
    <t xml:space="preserve">  1    
3%</t>
  </si>
  <si>
    <t>15   
43%</t>
  </si>
  <si>
    <t>8
19 %</t>
  </si>
  <si>
    <t>4
10 %</t>
  </si>
  <si>
    <t>17
40 %</t>
  </si>
  <si>
    <t>Antall båter fra KNS</t>
  </si>
  <si>
    <t>Antall båter fra Oslo SF</t>
  </si>
  <si>
    <t>Antall båter fra Skøyen</t>
  </si>
  <si>
    <t>Antall båter fra Asker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</si>
</sst>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hh:mm;@"/>
    <numFmt numFmtId="166" formatCode="hh:mm:ss;@"/>
    <numFmt numFmtId="167" formatCode="[h]:mm:ss.0"/>
  </numFmts>
  <fonts count="35" x14ac:knownFonts="1">
    <font>
      <sz val="10"/>
      <color rgb="FF000000"/>
      <name val="Arial"/>
    </font>
    <font>
      <b/>
      <sz val="16"/>
      <name val="Arial"/>
      <family val="2"/>
    </font>
    <font>
      <sz val="12"/>
      <color rgb="FF0000FF"/>
      <name val="Arial"/>
      <family val="2"/>
    </font>
    <font>
      <b/>
      <u/>
      <sz val="12"/>
      <color rgb="FF0000FF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12"/>
      <color rgb="FFEEECE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D9D9D9"/>
      <name val="Arial"/>
      <family val="2"/>
    </font>
    <font>
      <sz val="12"/>
      <color rgb="FF000000"/>
      <name val="Arial"/>
      <family val="2"/>
    </font>
    <font>
      <b/>
      <sz val="10"/>
      <name val="Arial"/>
      <family val="2"/>
    </font>
    <font>
      <sz val="10"/>
      <color rgb="FFEEECE1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sz val="8"/>
      <color rgb="FFEEECE1"/>
      <name val="Arial"/>
      <family val="2"/>
    </font>
    <font>
      <sz val="11"/>
      <color rgb="FF000000"/>
      <name val="Calibri"/>
      <family val="2"/>
    </font>
    <font>
      <b/>
      <sz val="14"/>
      <name val="Arial"/>
      <family val="2"/>
    </font>
    <font>
      <sz val="14"/>
      <color rgb="FF000000"/>
      <name val="Calibri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b/>
      <sz val="11"/>
      <color rgb="FF000000"/>
      <name val="Calibri"/>
      <family val="2"/>
    </font>
    <font>
      <sz val="10"/>
      <color rgb="FFFF0000"/>
      <name val="Arial"/>
      <family val="2"/>
    </font>
    <font>
      <sz val="10"/>
      <color theme="8"/>
      <name val="Arial"/>
      <family val="2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6D9F0"/>
      </patternFill>
    </fill>
    <fill>
      <patternFill patternType="solid">
        <fgColor theme="0"/>
        <bgColor rgb="FFEA9999"/>
      </patternFill>
    </fill>
    <fill>
      <patternFill patternType="solid">
        <fgColor theme="0"/>
        <bgColor rgb="FFB6D7A8"/>
      </patternFill>
    </fill>
    <fill>
      <patternFill patternType="solid">
        <fgColor theme="0"/>
        <bgColor rgb="FF00FF00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C6D9F0"/>
      </patternFill>
    </fill>
    <fill>
      <patternFill patternType="solid">
        <fgColor rgb="FFFFFFFF"/>
        <bgColor rgb="FFEA9999"/>
      </patternFill>
    </fill>
    <fill>
      <patternFill patternType="solid">
        <fgColor rgb="FFFFE599"/>
        <bgColor indexed="64"/>
      </patternFill>
    </fill>
  </fills>
  <borders count="4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20" fillId="0" borderId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8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2" fontId="4" fillId="2" borderId="0" xfId="0" applyNumberFormat="1" applyFont="1" applyFill="1" applyBorder="1" applyAlignment="1">
      <alignment horizontal="center" vertical="center"/>
    </xf>
    <xf numFmtId="46" fontId="4" fillId="2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0" fillId="0" borderId="0" xfId="0" applyFont="1"/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164" fontId="8" fillId="2" borderId="0" xfId="0" applyNumberFormat="1" applyFont="1" applyFill="1" applyBorder="1" applyAlignment="1">
      <alignment horizontal="left" vertical="center"/>
    </xf>
    <xf numFmtId="164" fontId="4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9" fillId="2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10" fillId="3" borderId="0" xfId="0" applyFont="1" applyFill="1"/>
    <xf numFmtId="164" fontId="9" fillId="0" borderId="0" xfId="0" applyNumberFormat="1" applyFont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8" fillId="0" borderId="0" xfId="0" applyNumberFormat="1" applyFont="1" applyAlignment="1">
      <alignment vertical="center"/>
    </xf>
    <xf numFmtId="164" fontId="9" fillId="2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left" vertical="center"/>
    </xf>
    <xf numFmtId="0" fontId="12" fillId="2" borderId="0" xfId="0" applyFont="1" applyFill="1" applyBorder="1" applyAlignment="1">
      <alignment vertical="center"/>
    </xf>
    <xf numFmtId="1" fontId="9" fillId="2" borderId="0" xfId="0" applyNumberFormat="1" applyFont="1" applyFill="1" applyBorder="1" applyAlignment="1">
      <alignment horizontal="center" vertical="center"/>
    </xf>
    <xf numFmtId="46" fontId="9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164" fontId="10" fillId="0" borderId="0" xfId="0" applyNumberFormat="1" applyFont="1" applyAlignment="1">
      <alignment vertical="center"/>
    </xf>
    <xf numFmtId="164" fontId="13" fillId="2" borderId="2" xfId="0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left"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46" fontId="13" fillId="0" borderId="4" xfId="0" applyNumberFormat="1" applyFont="1" applyBorder="1" applyAlignment="1">
      <alignment horizontal="center" vertical="center"/>
    </xf>
    <xf numFmtId="46" fontId="13" fillId="0" borderId="2" xfId="0" applyNumberFormat="1" applyFont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46" fontId="13" fillId="2" borderId="2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7" fillId="4" borderId="4" xfId="0" applyFont="1" applyFill="1" applyBorder="1" applyAlignment="1">
      <alignment vertical="center" wrapText="1"/>
    </xf>
    <xf numFmtId="164" fontId="13" fillId="5" borderId="5" xfId="0" applyNumberFormat="1" applyFont="1" applyFill="1" applyBorder="1" applyAlignment="1">
      <alignment horizontal="center" vertical="center" wrapText="1"/>
    </xf>
    <xf numFmtId="164" fontId="13" fillId="5" borderId="6" xfId="0" applyNumberFormat="1" applyFont="1" applyFill="1" applyBorder="1" applyAlignment="1">
      <alignment horizontal="center" vertical="center" wrapText="1"/>
    </xf>
    <xf numFmtId="164" fontId="15" fillId="5" borderId="6" xfId="0" applyNumberFormat="1" applyFont="1" applyFill="1" applyBorder="1" applyAlignment="1">
      <alignment horizontal="center"/>
    </xf>
    <xf numFmtId="164" fontId="15" fillId="5" borderId="7" xfId="0" applyNumberFormat="1" applyFont="1" applyFill="1" applyBorder="1" applyAlignment="1">
      <alignment horizontal="center"/>
    </xf>
    <xf numFmtId="164" fontId="13" fillId="0" borderId="8" xfId="0" applyNumberFormat="1" applyFont="1" applyBorder="1" applyAlignment="1">
      <alignment horizontal="center" vertical="center"/>
    </xf>
    <xf numFmtId="164" fontId="13" fillId="0" borderId="3" xfId="0" applyNumberFormat="1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0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46" fontId="13" fillId="0" borderId="10" xfId="0" applyNumberFormat="1" applyFont="1" applyBorder="1" applyAlignment="1">
      <alignment horizontal="center" vertical="center"/>
    </xf>
    <xf numFmtId="46" fontId="13" fillId="0" borderId="13" xfId="0" applyNumberFormat="1" applyFont="1" applyBorder="1" applyAlignment="1">
      <alignment horizontal="center" vertical="center"/>
    </xf>
    <xf numFmtId="164" fontId="13" fillId="2" borderId="10" xfId="0" applyNumberFormat="1" applyFont="1" applyFill="1" applyBorder="1" applyAlignment="1">
      <alignment horizontal="center" vertical="center"/>
    </xf>
    <xf numFmtId="46" fontId="13" fillId="2" borderId="11" xfId="0" applyNumberFormat="1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10" fillId="4" borderId="10" xfId="0" applyFont="1" applyFill="1" applyBorder="1" applyAlignment="1">
      <alignment vertical="center" wrapText="1"/>
    </xf>
    <xf numFmtId="164" fontId="9" fillId="5" borderId="14" xfId="0" applyNumberFormat="1" applyFont="1" applyFill="1" applyBorder="1" applyAlignment="1">
      <alignment vertical="center" wrapText="1"/>
    </xf>
    <xf numFmtId="164" fontId="9" fillId="5" borderId="15" xfId="0" applyNumberFormat="1" applyFont="1" applyFill="1" applyBorder="1" applyAlignment="1">
      <alignment vertical="center" wrapText="1"/>
    </xf>
    <xf numFmtId="164" fontId="9" fillId="5" borderId="16" xfId="0" applyNumberFormat="1" applyFont="1" applyFill="1" applyBorder="1" applyAlignment="1">
      <alignment vertical="center" wrapText="1"/>
    </xf>
    <xf numFmtId="164" fontId="13" fillId="0" borderId="12" xfId="0" applyNumberFormat="1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64" fontId="13" fillId="0" borderId="18" xfId="0" applyNumberFormat="1" applyFont="1" applyBorder="1" applyAlignment="1">
      <alignment horizontal="center" vertical="center"/>
    </xf>
    <xf numFmtId="0" fontId="0" fillId="0" borderId="11" xfId="0" applyFont="1" applyBorder="1" applyAlignment="1"/>
    <xf numFmtId="164" fontId="9" fillId="2" borderId="14" xfId="1" applyNumberFormat="1" applyFont="1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/>
    </xf>
    <xf numFmtId="164" fontId="9" fillId="6" borderId="15" xfId="1" applyNumberFormat="1" applyFont="1" applyFill="1" applyBorder="1" applyAlignment="1">
      <alignment horizontal="center"/>
    </xf>
    <xf numFmtId="0" fontId="9" fillId="0" borderId="20" xfId="0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46" fontId="9" fillId="0" borderId="20" xfId="0" applyNumberFormat="1" applyFont="1" applyBorder="1" applyAlignment="1">
      <alignment horizontal="center" vertical="center"/>
    </xf>
    <xf numFmtId="46" fontId="9" fillId="2" borderId="20" xfId="0" applyNumberFormat="1" applyFont="1" applyFill="1" applyBorder="1" applyAlignment="1">
      <alignment horizontal="center" vertical="center"/>
    </xf>
    <xf numFmtId="0" fontId="17" fillId="4" borderId="19" xfId="4" applyFont="1" applyFill="1" applyBorder="1" applyAlignment="1" applyProtection="1">
      <alignment vertical="center" wrapText="1"/>
    </xf>
    <xf numFmtId="164" fontId="9" fillId="0" borderId="23" xfId="0" applyNumberFormat="1" applyFont="1" applyBorder="1" applyAlignment="1">
      <alignment horizontal="center" vertical="center"/>
    </xf>
    <xf numFmtId="0" fontId="0" fillId="0" borderId="20" xfId="0" applyFont="1" applyBorder="1" applyAlignment="1"/>
    <xf numFmtId="0" fontId="9" fillId="2" borderId="11" xfId="0" applyFont="1" applyFill="1" applyBorder="1" applyAlignment="1">
      <alignment horizontal="left"/>
    </xf>
    <xf numFmtId="46" fontId="9" fillId="0" borderId="11" xfId="0" applyNumberFormat="1" applyFont="1" applyBorder="1" applyAlignment="1">
      <alignment horizontal="center"/>
    </xf>
    <xf numFmtId="46" fontId="0" fillId="2" borderId="11" xfId="0" applyNumberFormat="1" applyFont="1" applyFill="1" applyBorder="1" applyAlignment="1">
      <alignment horizontal="center"/>
    </xf>
    <xf numFmtId="164" fontId="9" fillId="5" borderId="15" xfId="0" applyNumberFormat="1" applyFont="1" applyFill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" fontId="10" fillId="4" borderId="19" xfId="0" applyNumberFormat="1" applyFont="1" applyFill="1" applyBorder="1" applyAlignment="1">
      <alignment horizontal="right" vertical="center" wrapText="1"/>
    </xf>
    <xf numFmtId="164" fontId="5" fillId="2" borderId="10" xfId="0" applyNumberFormat="1" applyFont="1" applyFill="1" applyBorder="1"/>
    <xf numFmtId="164" fontId="9" fillId="5" borderId="14" xfId="0" applyNumberFormat="1" applyFont="1" applyFill="1" applyBorder="1" applyAlignment="1">
      <alignment horizontal="center"/>
    </xf>
    <xf numFmtId="0" fontId="5" fillId="0" borderId="11" xfId="0" applyFont="1" applyBorder="1" applyAlignment="1"/>
    <xf numFmtId="0" fontId="5" fillId="0" borderId="0" xfId="0" applyFont="1" applyAlignment="1"/>
    <xf numFmtId="0" fontId="10" fillId="3" borderId="0" xfId="0" applyFont="1" applyFill="1" applyAlignment="1"/>
    <xf numFmtId="0" fontId="0" fillId="0" borderId="0" xfId="0" applyFont="1" applyAlignment="1">
      <alignment horizontal="center"/>
    </xf>
    <xf numFmtId="164" fontId="9" fillId="0" borderId="0" xfId="0" applyNumberFormat="1" applyFont="1" applyAlignment="1">
      <alignment horizontal="left"/>
    </xf>
    <xf numFmtId="164" fontId="9" fillId="0" borderId="0" xfId="0" applyNumberFormat="1" applyFont="1"/>
    <xf numFmtId="164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right"/>
    </xf>
    <xf numFmtId="46" fontId="9" fillId="0" borderId="0" xfId="0" applyNumberFormat="1" applyFont="1"/>
    <xf numFmtId="46" fontId="9" fillId="0" borderId="0" xfId="0" applyNumberFormat="1" applyFont="1" applyAlignment="1">
      <alignment horizontal="center"/>
    </xf>
    <xf numFmtId="0" fontId="9" fillId="0" borderId="0" xfId="0" applyFont="1"/>
    <xf numFmtId="164" fontId="9" fillId="3" borderId="0" xfId="0" applyNumberFormat="1" applyFont="1" applyFill="1" applyAlignment="1"/>
    <xf numFmtId="0" fontId="5" fillId="0" borderId="0" xfId="0" applyFont="1" applyAlignment="1">
      <alignment horizontal="right"/>
    </xf>
    <xf numFmtId="0" fontId="0" fillId="0" borderId="0" xfId="0" applyFont="1" applyAlignment="1" applyProtection="1">
      <protection locked="0"/>
    </xf>
    <xf numFmtId="164" fontId="9" fillId="0" borderId="0" xfId="0" applyNumberFormat="1" applyFont="1" applyAlignment="1"/>
    <xf numFmtId="0" fontId="9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46" fontId="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8" fillId="0" borderId="0" xfId="0" applyNumberFormat="1" applyFont="1" applyAlignment="1"/>
    <xf numFmtId="164" fontId="5" fillId="0" borderId="0" xfId="0" applyNumberFormat="1" applyFont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5" xfId="0" applyFont="1" applyBorder="1" applyAlignment="1">
      <alignment horizontal="right"/>
    </xf>
    <xf numFmtId="0" fontId="10" fillId="3" borderId="24" xfId="0" applyFont="1" applyFill="1" applyBorder="1"/>
    <xf numFmtId="0" fontId="17" fillId="3" borderId="24" xfId="4" applyFont="1" applyFill="1" applyBorder="1" applyAlignment="1" applyProtection="1"/>
    <xf numFmtId="164" fontId="9" fillId="5" borderId="28" xfId="0" applyNumberFormat="1" applyFont="1" applyFill="1" applyBorder="1" applyAlignment="1">
      <alignment horizontal="center"/>
    </xf>
    <xf numFmtId="164" fontId="9" fillId="0" borderId="26" xfId="0" applyNumberFormat="1" applyFont="1" applyBorder="1" applyAlignment="1">
      <alignment horizontal="center"/>
    </xf>
    <xf numFmtId="0" fontId="0" fillId="0" borderId="0" xfId="0" applyFont="1" applyBorder="1" applyAlignment="1"/>
    <xf numFmtId="1" fontId="10" fillId="4" borderId="10" xfId="0" applyNumberFormat="1" applyFont="1" applyFill="1" applyBorder="1" applyAlignment="1">
      <alignment horizontal="right" vertical="center" wrapText="1"/>
    </xf>
    <xf numFmtId="0" fontId="5" fillId="0" borderId="20" xfId="0" applyFont="1" applyBorder="1" applyAlignment="1"/>
    <xf numFmtId="0" fontId="21" fillId="2" borderId="0" xfId="2" applyFont="1" applyFill="1" applyBorder="1" applyAlignment="1">
      <alignment horizontal="left"/>
    </xf>
    <xf numFmtId="0" fontId="22" fillId="2" borderId="0" xfId="2" applyFont="1" applyFill="1" applyBorder="1"/>
    <xf numFmtId="2" fontId="22" fillId="2" borderId="0" xfId="2" applyNumberFormat="1" applyFont="1" applyFill="1" applyBorder="1" applyAlignment="1">
      <alignment horizontal="center"/>
    </xf>
    <xf numFmtId="0" fontId="22" fillId="2" borderId="0" xfId="2" applyFont="1" applyFill="1" applyBorder="1" applyAlignment="1">
      <alignment horizontal="center"/>
    </xf>
    <xf numFmtId="2" fontId="23" fillId="0" borderId="0" xfId="2" applyNumberFormat="1" applyFont="1"/>
    <xf numFmtId="0" fontId="24" fillId="0" borderId="0" xfId="2" applyFont="1"/>
    <xf numFmtId="0" fontId="25" fillId="0" borderId="0" xfId="2" applyFont="1"/>
    <xf numFmtId="0" fontId="22" fillId="0" borderId="0" xfId="2" applyFont="1"/>
    <xf numFmtId="0" fontId="20" fillId="0" borderId="0" xfId="2" applyFont="1"/>
    <xf numFmtId="0" fontId="20" fillId="0" borderId="0" xfId="2" applyFont="1" applyAlignment="1"/>
    <xf numFmtId="0" fontId="13" fillId="2" borderId="0" xfId="2" applyFont="1" applyFill="1" applyBorder="1" applyAlignment="1">
      <alignment horizontal="left"/>
    </xf>
    <xf numFmtId="16" fontId="13" fillId="2" borderId="0" xfId="2" applyNumberFormat="1" applyFont="1" applyFill="1" applyBorder="1" applyAlignment="1">
      <alignment horizontal="right"/>
    </xf>
    <xf numFmtId="0" fontId="9" fillId="2" borderId="0" xfId="2" applyFont="1" applyFill="1" applyBorder="1"/>
    <xf numFmtId="2" fontId="9" fillId="2" borderId="0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2" fontId="9" fillId="0" borderId="0" xfId="2" applyNumberFormat="1" applyFont="1"/>
    <xf numFmtId="0" fontId="5" fillId="0" borderId="0" xfId="2" applyFont="1"/>
    <xf numFmtId="0" fontId="26" fillId="0" borderId="0" xfId="2" applyFont="1"/>
    <xf numFmtId="0" fontId="9" fillId="0" borderId="0" xfId="2" applyFont="1"/>
    <xf numFmtId="0" fontId="9" fillId="0" borderId="0" xfId="2" applyFont="1" applyAlignment="1">
      <alignment horizontal="center"/>
    </xf>
    <xf numFmtId="0" fontId="5" fillId="0" borderId="0" xfId="2" applyFont="1" applyBorder="1"/>
    <xf numFmtId="0" fontId="5" fillId="0" borderId="0" xfId="2" applyFont="1" applyBorder="1" applyAlignment="1"/>
    <xf numFmtId="0" fontId="20" fillId="0" borderId="0" xfId="2" applyFont="1" applyBorder="1" applyAlignment="1"/>
    <xf numFmtId="0" fontId="26" fillId="0" borderId="0" xfId="2" applyFont="1" applyBorder="1"/>
    <xf numFmtId="0" fontId="20" fillId="0" borderId="0" xfId="2" applyFont="1" applyBorder="1"/>
    <xf numFmtId="0" fontId="13" fillId="0" borderId="29" xfId="2" applyFont="1" applyBorder="1"/>
    <xf numFmtId="16" fontId="13" fillId="0" borderId="29" xfId="2" applyNumberFormat="1" applyFont="1" applyBorder="1" applyAlignment="1">
      <alignment horizontal="center"/>
    </xf>
    <xf numFmtId="14" fontId="13" fillId="0" borderId="29" xfId="2" applyNumberFormat="1" applyFont="1" applyBorder="1" applyAlignment="1">
      <alignment horizontal="center"/>
    </xf>
    <xf numFmtId="0" fontId="13" fillId="0" borderId="29" xfId="2" applyNumberFormat="1" applyFont="1" applyBorder="1" applyAlignment="1">
      <alignment horizontal="center"/>
    </xf>
    <xf numFmtId="0" fontId="13" fillId="2" borderId="29" xfId="2" applyFont="1" applyFill="1" applyBorder="1" applyAlignment="1">
      <alignment horizontal="center"/>
    </xf>
    <xf numFmtId="0" fontId="13" fillId="0" borderId="29" xfId="2" applyFont="1" applyBorder="1" applyAlignment="1">
      <alignment horizontal="center"/>
    </xf>
    <xf numFmtId="2" fontId="5" fillId="0" borderId="29" xfId="2" applyNumberFormat="1" applyFont="1" applyBorder="1" applyAlignment="1">
      <alignment horizontal="center"/>
    </xf>
    <xf numFmtId="0" fontId="4" fillId="9" borderId="0" xfId="0" applyFont="1" applyFill="1" applyBorder="1" applyAlignment="1">
      <alignment horizontal="left" vertical="center"/>
    </xf>
    <xf numFmtId="0" fontId="9" fillId="9" borderId="0" xfId="0" applyFont="1" applyFill="1" applyBorder="1" applyAlignment="1">
      <alignment horizontal="left" vertical="center"/>
    </xf>
    <xf numFmtId="0" fontId="13" fillId="0" borderId="0" xfId="2" applyFont="1" applyBorder="1"/>
    <xf numFmtId="0" fontId="9" fillId="0" borderId="14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7" fillId="4" borderId="10" xfId="4" applyFont="1" applyFill="1" applyBorder="1" applyAlignment="1" applyProtection="1">
      <alignment vertical="center" wrapText="1"/>
    </xf>
    <xf numFmtId="164" fontId="9" fillId="0" borderId="1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0" fontId="9" fillId="2" borderId="25" xfId="0" applyFont="1" applyFill="1" applyBorder="1" applyAlignment="1">
      <alignment horizontal="left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21" fontId="9" fillId="0" borderId="11" xfId="0" applyNumberFormat="1" applyFont="1" applyBorder="1" applyAlignment="1">
      <alignment horizontal="center"/>
    </xf>
    <xf numFmtId="164" fontId="9" fillId="2" borderId="10" xfId="0" applyNumberFormat="1" applyFont="1" applyFill="1" applyBorder="1" applyAlignment="1">
      <alignment horizontal="right" vertical="center"/>
    </xf>
    <xf numFmtId="0" fontId="18" fillId="3" borderId="19" xfId="0" applyFont="1" applyFill="1" applyBorder="1"/>
    <xf numFmtId="0" fontId="9" fillId="0" borderId="10" xfId="0" applyFont="1" applyBorder="1" applyAlignment="1">
      <alignment vertical="center"/>
    </xf>
    <xf numFmtId="0" fontId="17" fillId="3" borderId="19" xfId="4" applyFont="1" applyFill="1" applyBorder="1" applyAlignment="1" applyProtection="1">
      <alignment vertical="top"/>
    </xf>
    <xf numFmtId="0" fontId="5" fillId="2" borderId="24" xfId="0" applyFont="1" applyFill="1" applyBorder="1" applyAlignment="1">
      <alignment horizontal="center"/>
    </xf>
    <xf numFmtId="16" fontId="13" fillId="10" borderId="29" xfId="2" applyNumberFormat="1" applyFont="1" applyFill="1" applyBorder="1" applyAlignment="1">
      <alignment horizontal="center"/>
    </xf>
    <xf numFmtId="164" fontId="9" fillId="3" borderId="23" xfId="0" applyNumberFormat="1" applyFont="1" applyFill="1" applyBorder="1" applyAlignment="1">
      <alignment horizontal="center"/>
    </xf>
    <xf numFmtId="164" fontId="9" fillId="3" borderId="21" xfId="0" applyNumberFormat="1" applyFont="1" applyFill="1" applyBorder="1" applyAlignment="1">
      <alignment horizontal="center"/>
    </xf>
    <xf numFmtId="164" fontId="9" fillId="3" borderId="21" xfId="1" applyNumberFormat="1" applyFont="1" applyFill="1" applyBorder="1" applyAlignment="1">
      <alignment horizontal="center"/>
    </xf>
    <xf numFmtId="0" fontId="20" fillId="0" borderId="20" xfId="0" applyFont="1" applyBorder="1"/>
    <xf numFmtId="0" fontId="17" fillId="0" borderId="20" xfId="4" applyFont="1" applyBorder="1" applyAlignment="1" applyProtection="1"/>
    <xf numFmtId="0" fontId="5" fillId="0" borderId="20" xfId="0" applyFont="1" applyBorder="1"/>
    <xf numFmtId="0" fontId="5" fillId="0" borderId="20" xfId="0" applyFont="1" applyBorder="1" applyAlignment="1">
      <alignment horizontal="left"/>
    </xf>
    <xf numFmtId="0" fontId="5" fillId="0" borderId="20" xfId="0" applyFont="1" applyBorder="1" applyAlignment="1">
      <alignment horizontal="center"/>
    </xf>
    <xf numFmtId="0" fontId="5" fillId="0" borderId="20" xfId="0" applyFont="1" applyBorder="1" applyAlignment="1">
      <alignment horizontal="right"/>
    </xf>
    <xf numFmtId="0" fontId="0" fillId="0" borderId="20" xfId="0" applyFont="1" applyBorder="1"/>
    <xf numFmtId="0" fontId="10" fillId="3" borderId="20" xfId="0" applyFont="1" applyFill="1" applyBorder="1"/>
    <xf numFmtId="0" fontId="0" fillId="0" borderId="20" xfId="0" applyFont="1" applyBorder="1" applyAlignment="1">
      <alignment horizontal="center"/>
    </xf>
    <xf numFmtId="0" fontId="17" fillId="3" borderId="30" xfId="4" applyFont="1" applyFill="1" applyBorder="1" applyAlignment="1" applyProtection="1"/>
    <xf numFmtId="0" fontId="20" fillId="0" borderId="19" xfId="0" applyFont="1" applyBorder="1"/>
    <xf numFmtId="0" fontId="9" fillId="0" borderId="31" xfId="0" applyFont="1" applyBorder="1" applyAlignment="1">
      <alignment horizontal="center"/>
    </xf>
    <xf numFmtId="0" fontId="9" fillId="0" borderId="31" xfId="0" applyFont="1" applyBorder="1" applyAlignment="1">
      <alignment horizontal="left"/>
    </xf>
    <xf numFmtId="0" fontId="9" fillId="0" borderId="32" xfId="0" applyFont="1" applyBorder="1"/>
    <xf numFmtId="0" fontId="9" fillId="0" borderId="33" xfId="0" applyFont="1" applyBorder="1" applyAlignment="1">
      <alignment horizontal="center"/>
    </xf>
    <xf numFmtId="0" fontId="9" fillId="0" borderId="32" xfId="0" applyFont="1" applyBorder="1" applyAlignment="1">
      <alignment horizontal="right"/>
    </xf>
    <xf numFmtId="0" fontId="9" fillId="2" borderId="32" xfId="0" applyFont="1" applyFill="1" applyBorder="1" applyAlignment="1">
      <alignment horizontal="left"/>
    </xf>
    <xf numFmtId="0" fontId="9" fillId="2" borderId="31" xfId="0" applyFont="1" applyFill="1" applyBorder="1" applyAlignment="1">
      <alignment horizontal="center"/>
    </xf>
    <xf numFmtId="164" fontId="9" fillId="0" borderId="32" xfId="0" applyNumberFormat="1" applyFont="1" applyBorder="1" applyAlignment="1">
      <alignment horizontal="center"/>
    </xf>
    <xf numFmtId="46" fontId="9" fillId="2" borderId="31" xfId="0" applyNumberFormat="1" applyFont="1" applyFill="1" applyBorder="1" applyAlignment="1">
      <alignment horizontal="center" vertical="center" wrapText="1"/>
    </xf>
    <xf numFmtId="46" fontId="9" fillId="0" borderId="32" xfId="0" applyNumberFormat="1" applyFont="1" applyBorder="1" applyAlignment="1">
      <alignment horizontal="right"/>
    </xf>
    <xf numFmtId="164" fontId="5" fillId="2" borderId="31" xfId="0" applyNumberFormat="1" applyFont="1" applyFill="1" applyBorder="1"/>
    <xf numFmtId="46" fontId="0" fillId="2" borderId="32" xfId="0" applyNumberFormat="1" applyFont="1" applyFill="1" applyBorder="1" applyAlignment="1">
      <alignment horizontal="center"/>
    </xf>
    <xf numFmtId="2" fontId="9" fillId="2" borderId="31" xfId="0" applyNumberFormat="1" applyFont="1" applyFill="1" applyBorder="1" applyAlignment="1">
      <alignment horizontal="center"/>
    </xf>
    <xf numFmtId="0" fontId="18" fillId="3" borderId="31" xfId="0" applyFont="1" applyFill="1" applyBorder="1"/>
    <xf numFmtId="0" fontId="17" fillId="3" borderId="31" xfId="4" applyFont="1" applyFill="1" applyBorder="1" applyAlignment="1" applyProtection="1">
      <alignment vertical="top"/>
    </xf>
    <xf numFmtId="164" fontId="9" fillId="5" borderId="33" xfId="0" applyNumberFormat="1" applyFont="1" applyFill="1" applyBorder="1" applyAlignment="1">
      <alignment horizontal="center"/>
    </xf>
    <xf numFmtId="164" fontId="9" fillId="5" borderId="34" xfId="0" applyNumberFormat="1" applyFont="1" applyFill="1" applyBorder="1" applyAlignment="1">
      <alignment horizontal="center"/>
    </xf>
    <xf numFmtId="164" fontId="9" fillId="5" borderId="34" xfId="0" applyNumberFormat="1" applyFont="1" applyFill="1" applyBorder="1" applyAlignment="1">
      <alignment horizontal="center" vertical="center" wrapText="1"/>
    </xf>
    <xf numFmtId="164" fontId="9" fillId="5" borderId="35" xfId="0" applyNumberFormat="1" applyFont="1" applyFill="1" applyBorder="1" applyAlignment="1">
      <alignment horizontal="center" vertical="center" wrapText="1"/>
    </xf>
    <xf numFmtId="164" fontId="9" fillId="0" borderId="33" xfId="0" applyNumberFormat="1" applyFont="1" applyBorder="1" applyAlignment="1">
      <alignment horizontal="center"/>
    </xf>
    <xf numFmtId="164" fontId="9" fillId="0" borderId="34" xfId="0" applyNumberFormat="1" applyFont="1" applyBorder="1" applyAlignment="1">
      <alignment horizontal="center"/>
    </xf>
    <xf numFmtId="164" fontId="0" fillId="0" borderId="35" xfId="0" applyNumberFormat="1" applyFont="1" applyBorder="1" applyAlignment="1">
      <alignment horizontal="center"/>
    </xf>
    <xf numFmtId="164" fontId="0" fillId="0" borderId="33" xfId="0" applyNumberFormat="1" applyFont="1" applyBorder="1" applyAlignment="1">
      <alignment horizontal="center"/>
    </xf>
    <xf numFmtId="164" fontId="0" fillId="0" borderId="34" xfId="0" applyNumberFormat="1" applyFont="1" applyBorder="1" applyAlignment="1">
      <alignment horizontal="center"/>
    </xf>
    <xf numFmtId="0" fontId="5" fillId="0" borderId="32" xfId="0" applyFont="1" applyBorder="1" applyAlignment="1"/>
    <xf numFmtId="164" fontId="9" fillId="0" borderId="19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17" fillId="3" borderId="20" xfId="4" applyFont="1" applyFill="1" applyBorder="1" applyAlignment="1" applyProtection="1"/>
    <xf numFmtId="0" fontId="9" fillId="0" borderId="25" xfId="0" applyFont="1" applyBorder="1" applyAlignment="1">
      <alignment horizontal="left"/>
    </xf>
    <xf numFmtId="21" fontId="9" fillId="0" borderId="20" xfId="0" applyNumberFormat="1" applyFont="1" applyBorder="1" applyAlignment="1">
      <alignment horizontal="right"/>
    </xf>
    <xf numFmtId="46" fontId="0" fillId="2" borderId="20" xfId="0" applyNumberFormat="1" applyFill="1" applyBorder="1" applyAlignment="1">
      <alignment horizontal="center"/>
    </xf>
    <xf numFmtId="0" fontId="17" fillId="4" borderId="19" xfId="4" applyFont="1" applyFill="1" applyBorder="1" applyAlignment="1" applyProtection="1"/>
    <xf numFmtId="0" fontId="9" fillId="0" borderId="11" xfId="0" applyFont="1" applyBorder="1" applyAlignment="1">
      <alignment wrapText="1"/>
    </xf>
    <xf numFmtId="0" fontId="9" fillId="0" borderId="14" xfId="0" applyFont="1" applyBorder="1" applyAlignment="1">
      <alignment horizontal="center" wrapText="1"/>
    </xf>
    <xf numFmtId="0" fontId="9" fillId="0" borderId="10" xfId="0" applyFont="1" applyBorder="1" applyAlignment="1">
      <alignment horizontal="left" wrapText="1"/>
    </xf>
    <xf numFmtId="46" fontId="9" fillId="2" borderId="10" xfId="0" applyNumberFormat="1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right"/>
    </xf>
    <xf numFmtId="0" fontId="9" fillId="0" borderId="20" xfId="0" applyFont="1" applyBorder="1" applyAlignment="1">
      <alignment wrapText="1"/>
    </xf>
    <xf numFmtId="0" fontId="9" fillId="0" borderId="23" xfId="0" applyFont="1" applyBorder="1" applyAlignment="1">
      <alignment horizontal="center" wrapText="1"/>
    </xf>
    <xf numFmtId="0" fontId="9" fillId="0" borderId="19" xfId="0" applyFont="1" applyBorder="1" applyAlignment="1">
      <alignment horizontal="left" wrapText="1"/>
    </xf>
    <xf numFmtId="164" fontId="9" fillId="0" borderId="25" xfId="0" applyNumberFormat="1" applyFont="1" applyBorder="1" applyAlignment="1">
      <alignment horizontal="center"/>
    </xf>
    <xf numFmtId="0" fontId="10" fillId="3" borderId="19" xfId="0" applyFont="1" applyFill="1" applyBorder="1" applyAlignment="1">
      <alignment horizontal="right"/>
    </xf>
    <xf numFmtId="0" fontId="20" fillId="0" borderId="24" xfId="0" applyFont="1" applyBorder="1"/>
    <xf numFmtId="0" fontId="17" fillId="0" borderId="24" xfId="4" applyFont="1" applyBorder="1" applyAlignment="1" applyProtection="1"/>
    <xf numFmtId="164" fontId="9" fillId="3" borderId="26" xfId="0" applyNumberFormat="1" applyFont="1" applyFill="1" applyBorder="1" applyAlignment="1">
      <alignment horizontal="center"/>
    </xf>
    <xf numFmtId="164" fontId="9" fillId="3" borderId="28" xfId="0" applyNumberFormat="1" applyFont="1" applyFill="1" applyBorder="1" applyAlignment="1">
      <alignment horizontal="center"/>
    </xf>
    <xf numFmtId="164" fontId="9" fillId="3" borderId="28" xfId="1" applyNumberFormat="1" applyFont="1" applyFill="1" applyBorder="1" applyAlignment="1">
      <alignment horizontal="center"/>
    </xf>
    <xf numFmtId="0" fontId="9" fillId="0" borderId="10" xfId="0" applyFont="1" applyBorder="1" applyAlignment="1">
      <alignment horizontal="left" vertical="center"/>
    </xf>
    <xf numFmtId="0" fontId="9" fillId="0" borderId="19" xfId="0" applyFont="1" applyBorder="1" applyAlignment="1">
      <alignment horizontal="center"/>
    </xf>
    <xf numFmtId="0" fontId="9" fillId="0" borderId="10" xfId="0" applyFont="1" applyBorder="1" applyAlignment="1">
      <alignment horizontal="left"/>
    </xf>
    <xf numFmtId="0" fontId="9" fillId="0" borderId="11" xfId="0" applyFont="1" applyBorder="1"/>
    <xf numFmtId="0" fontId="9" fillId="0" borderId="14" xfId="0" applyFont="1" applyBorder="1" applyAlignment="1">
      <alignment horizontal="center"/>
    </xf>
    <xf numFmtId="0" fontId="9" fillId="0" borderId="11" xfId="0" applyFont="1" applyBorder="1" applyAlignment="1">
      <alignment horizontal="right"/>
    </xf>
    <xf numFmtId="0" fontId="9" fillId="0" borderId="11" xfId="0" applyFont="1" applyBorder="1" applyAlignment="1">
      <alignment horizontal="left"/>
    </xf>
    <xf numFmtId="0" fontId="9" fillId="2" borderId="10" xfId="0" applyFont="1" applyFill="1" applyBorder="1" applyAlignment="1">
      <alignment horizontal="center"/>
    </xf>
    <xf numFmtId="46" fontId="9" fillId="2" borderId="19" xfId="0" applyNumberFormat="1" applyFont="1" applyFill="1" applyBorder="1" applyAlignment="1">
      <alignment horizontal="center" vertical="center" wrapText="1"/>
    </xf>
    <xf numFmtId="21" fontId="9" fillId="0" borderId="20" xfId="0" applyNumberFormat="1" applyFont="1" applyBorder="1" applyAlignment="1">
      <alignment horizontal="center"/>
    </xf>
    <xf numFmtId="164" fontId="5" fillId="2" borderId="19" xfId="0" applyNumberFormat="1" applyFont="1" applyFill="1" applyBorder="1"/>
    <xf numFmtId="46" fontId="0" fillId="2" borderId="20" xfId="0" applyNumberFormat="1" applyFont="1" applyFill="1" applyBorder="1" applyAlignment="1">
      <alignment horizontal="center"/>
    </xf>
    <xf numFmtId="2" fontId="9" fillId="2" borderId="19" xfId="0" applyNumberFormat="1" applyFont="1" applyFill="1" applyBorder="1" applyAlignment="1">
      <alignment horizontal="center"/>
    </xf>
    <xf numFmtId="0" fontId="10" fillId="3" borderId="10" xfId="0" applyFont="1" applyFill="1" applyBorder="1"/>
    <xf numFmtId="164" fontId="9" fillId="5" borderId="21" xfId="0" applyNumberFormat="1" applyFont="1" applyFill="1" applyBorder="1" applyAlignment="1">
      <alignment horizontal="center" vertical="center" wrapText="1"/>
    </xf>
    <xf numFmtId="164" fontId="9" fillId="5" borderId="22" xfId="0" applyNumberFormat="1" applyFont="1" applyFill="1" applyBorder="1" applyAlignment="1">
      <alignment horizontal="center" vertical="center" wrapText="1"/>
    </xf>
    <xf numFmtId="164" fontId="9" fillId="0" borderId="23" xfId="0" applyNumberFormat="1" applyFont="1" applyBorder="1" applyAlignment="1">
      <alignment horizontal="center"/>
    </xf>
    <xf numFmtId="164" fontId="9" fillId="0" borderId="21" xfId="0" applyNumberFormat="1" applyFont="1" applyBorder="1" applyAlignment="1">
      <alignment horizontal="center"/>
    </xf>
    <xf numFmtId="164" fontId="0" fillId="0" borderId="22" xfId="0" applyNumberFormat="1" applyFont="1" applyBorder="1" applyAlignment="1">
      <alignment horizontal="center"/>
    </xf>
    <xf numFmtId="164" fontId="0" fillId="0" borderId="23" xfId="0" applyNumberFormat="1" applyFont="1" applyBorder="1" applyAlignment="1">
      <alignment horizontal="center"/>
    </xf>
    <xf numFmtId="164" fontId="0" fillId="0" borderId="21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9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164" fontId="9" fillId="2" borderId="19" xfId="0" applyNumberFormat="1" applyFont="1" applyFill="1" applyBorder="1" applyAlignment="1">
      <alignment horizontal="right" vertical="center"/>
    </xf>
    <xf numFmtId="2" fontId="9" fillId="2" borderId="10" xfId="0" applyNumberFormat="1" applyFont="1" applyFill="1" applyBorder="1" applyAlignment="1">
      <alignment horizontal="center"/>
    </xf>
    <xf numFmtId="0" fontId="9" fillId="0" borderId="19" xfId="0" applyFont="1" applyBorder="1" applyAlignment="1">
      <alignment vertical="center"/>
    </xf>
    <xf numFmtId="164" fontId="9" fillId="5" borderId="23" xfId="0" applyNumberFormat="1" applyFont="1" applyFill="1" applyBorder="1" applyAlignment="1">
      <alignment horizontal="center" vertical="center" wrapText="1"/>
    </xf>
    <xf numFmtId="164" fontId="9" fillId="5" borderId="21" xfId="0" applyNumberFormat="1" applyFont="1" applyFill="1" applyBorder="1" applyAlignment="1">
      <alignment horizontal="center" wrapText="1"/>
    </xf>
    <xf numFmtId="164" fontId="9" fillId="0" borderId="21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left"/>
    </xf>
    <xf numFmtId="0" fontId="9" fillId="0" borderId="20" xfId="0" applyFont="1" applyBorder="1"/>
    <xf numFmtId="0" fontId="9" fillId="0" borderId="23" xfId="0" applyFont="1" applyBorder="1" applyAlignment="1">
      <alignment horizontal="center"/>
    </xf>
    <xf numFmtId="0" fontId="9" fillId="0" borderId="20" xfId="0" applyFont="1" applyBorder="1" applyAlignment="1">
      <alignment horizontal="right"/>
    </xf>
    <xf numFmtId="0" fontId="9" fillId="2" borderId="20" xfId="0" applyFont="1" applyFill="1" applyBorder="1" applyAlignment="1">
      <alignment horizontal="left"/>
    </xf>
    <xf numFmtId="0" fontId="9" fillId="2" borderId="1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46" fontId="9" fillId="0" borderId="20" xfId="0" applyNumberFormat="1" applyFont="1" applyBorder="1" applyAlignment="1">
      <alignment horizontal="center"/>
    </xf>
    <xf numFmtId="0" fontId="10" fillId="3" borderId="19" xfId="0" applyFont="1" applyFill="1" applyBorder="1"/>
    <xf numFmtId="164" fontId="9" fillId="5" borderId="23" xfId="0" applyNumberFormat="1" applyFont="1" applyFill="1" applyBorder="1" applyAlignment="1">
      <alignment horizontal="center"/>
    </xf>
    <xf numFmtId="164" fontId="9" fillId="5" borderId="21" xfId="0" applyNumberFormat="1" applyFont="1" applyFill="1" applyBorder="1" applyAlignment="1">
      <alignment horizontal="center"/>
    </xf>
    <xf numFmtId="0" fontId="17" fillId="3" borderId="19" xfId="4" applyFont="1" applyFill="1" applyBorder="1" applyAlignment="1" applyProtection="1"/>
    <xf numFmtId="0" fontId="5" fillId="2" borderId="19" xfId="0" applyFont="1" applyFill="1" applyBorder="1" applyAlignment="1">
      <alignment horizontal="center"/>
    </xf>
    <xf numFmtId="164" fontId="9" fillId="5" borderId="15" xfId="0" applyNumberFormat="1" applyFont="1" applyFill="1" applyBorder="1" applyAlignment="1">
      <alignment horizontal="center" vertical="center" wrapText="1"/>
    </xf>
    <xf numFmtId="164" fontId="9" fillId="0" borderId="14" xfId="0" applyNumberFormat="1" applyFont="1" applyBorder="1" applyAlignment="1">
      <alignment horizontal="center"/>
    </xf>
    <xf numFmtId="164" fontId="9" fillId="0" borderId="20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17" fillId="3" borderId="10" xfId="4" applyFont="1" applyFill="1" applyBorder="1" applyAlignment="1" applyProtection="1"/>
    <xf numFmtId="0" fontId="9" fillId="0" borderId="10" xfId="0" applyFont="1" applyBorder="1"/>
    <xf numFmtId="0" fontId="9" fillId="0" borderId="11" xfId="0" applyFont="1" applyBorder="1" applyAlignment="1">
      <alignment horizontal="center"/>
    </xf>
    <xf numFmtId="46" fontId="9" fillId="0" borderId="11" xfId="0" applyNumberFormat="1" applyFont="1" applyBorder="1" applyAlignment="1">
      <alignment horizontal="right"/>
    </xf>
    <xf numFmtId="0" fontId="9" fillId="0" borderId="19" xfId="0" applyFont="1" applyBorder="1"/>
    <xf numFmtId="0" fontId="9" fillId="0" borderId="20" xfId="0" applyFont="1" applyBorder="1" applyAlignment="1">
      <alignment horizontal="center"/>
    </xf>
    <xf numFmtId="46" fontId="9" fillId="0" borderId="20" xfId="0" applyNumberFormat="1" applyFont="1" applyBorder="1" applyAlignment="1">
      <alignment horizontal="right"/>
    </xf>
    <xf numFmtId="0" fontId="5" fillId="0" borderId="11" xfId="0" applyFont="1" applyBorder="1" applyAlignment="1"/>
    <xf numFmtId="0" fontId="9" fillId="0" borderId="24" xfId="0" applyFont="1" applyBorder="1" applyAlignment="1">
      <alignment horizontal="left"/>
    </xf>
    <xf numFmtId="0" fontId="9" fillId="0" borderId="25" xfId="0" applyFont="1" applyBorder="1"/>
    <xf numFmtId="0" fontId="9" fillId="0" borderId="24" xfId="0" applyFont="1" applyBorder="1"/>
    <xf numFmtId="0" fontId="5" fillId="0" borderId="29" xfId="2" applyFont="1" applyBorder="1"/>
    <xf numFmtId="2" fontId="9" fillId="2" borderId="29" xfId="2" applyNumberFormat="1" applyFont="1" applyFill="1" applyBorder="1" applyAlignment="1">
      <alignment horizontal="center"/>
    </xf>
    <xf numFmtId="2" fontId="5" fillId="0" borderId="29" xfId="2" applyNumberFormat="1" applyFont="1" applyBorder="1"/>
    <xf numFmtId="0" fontId="9" fillId="0" borderId="11" xfId="0" applyFont="1" applyBorder="1" applyAlignment="1">
      <alignment vertical="center"/>
    </xf>
    <xf numFmtId="0" fontId="9" fillId="0" borderId="20" xfId="0" applyFont="1" applyBorder="1" applyAlignment="1">
      <alignment horizontal="left"/>
    </xf>
    <xf numFmtId="164" fontId="9" fillId="2" borderId="23" xfId="1" applyNumberFormat="1" applyFont="1" applyFill="1" applyBorder="1" applyAlignment="1">
      <alignment horizontal="center"/>
    </xf>
    <xf numFmtId="164" fontId="9" fillId="2" borderId="21" xfId="1" applyNumberFormat="1" applyFont="1" applyFill="1" applyBorder="1" applyAlignment="1">
      <alignment horizontal="center"/>
    </xf>
    <xf numFmtId="164" fontId="9" fillId="6" borderId="21" xfId="1" applyNumberFormat="1" applyFont="1" applyFill="1" applyBorder="1" applyAlignment="1">
      <alignment horizontal="center"/>
    </xf>
    <xf numFmtId="2" fontId="9" fillId="11" borderId="29" xfId="2" applyNumberFormat="1" applyFont="1" applyFill="1" applyBorder="1" applyAlignment="1">
      <alignment horizontal="center"/>
    </xf>
    <xf numFmtId="164" fontId="9" fillId="5" borderId="23" xfId="0" applyNumberFormat="1" applyFont="1" applyFill="1" applyBorder="1" applyAlignment="1">
      <alignment horizontal="center" wrapText="1"/>
    </xf>
    <xf numFmtId="164" fontId="9" fillId="5" borderId="21" xfId="1" applyNumberFormat="1" applyFont="1" applyFill="1" applyBorder="1" applyAlignment="1">
      <alignment horizontal="center" wrapText="1"/>
    </xf>
    <xf numFmtId="164" fontId="9" fillId="5" borderId="23" xfId="1" applyNumberFormat="1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/>
    </xf>
    <xf numFmtId="46" fontId="9" fillId="0" borderId="11" xfId="0" applyNumberFormat="1" applyFont="1" applyBorder="1" applyAlignment="1">
      <alignment horizontal="center" vertical="center"/>
    </xf>
    <xf numFmtId="46" fontId="9" fillId="2" borderId="11" xfId="0" applyNumberFormat="1" applyFont="1" applyFill="1" applyBorder="1" applyAlignment="1">
      <alignment horizontal="center" vertical="center"/>
    </xf>
    <xf numFmtId="0" fontId="17" fillId="0" borderId="10" xfId="4" applyFont="1" applyBorder="1" applyAlignment="1" applyProtection="1"/>
    <xf numFmtId="0" fontId="17" fillId="0" borderId="19" xfId="4" applyFont="1" applyBorder="1" applyAlignment="1" applyProtection="1"/>
    <xf numFmtId="0" fontId="10" fillId="3" borderId="30" xfId="4" applyFont="1" applyFill="1" applyBorder="1" applyAlignment="1" applyProtection="1"/>
    <xf numFmtId="164" fontId="9" fillId="5" borderId="14" xfId="0" applyNumberFormat="1" applyFont="1" applyFill="1" applyBorder="1" applyAlignment="1">
      <alignment horizontal="center" wrapText="1"/>
    </xf>
    <xf numFmtId="164" fontId="9" fillId="5" borderId="15" xfId="0" applyNumberFormat="1" applyFont="1" applyFill="1" applyBorder="1" applyAlignment="1">
      <alignment horizontal="center" wrapText="1"/>
    </xf>
    <xf numFmtId="0" fontId="9" fillId="0" borderId="29" xfId="0" applyFont="1" applyBorder="1"/>
    <xf numFmtId="0" fontId="5" fillId="0" borderId="20" xfId="2" applyFont="1" applyBorder="1"/>
    <xf numFmtId="164" fontId="9" fillId="0" borderId="11" xfId="0" applyNumberFormat="1" applyFont="1" applyBorder="1" applyAlignment="1">
      <alignment horizontal="center"/>
    </xf>
    <xf numFmtId="0" fontId="20" fillId="0" borderId="11" xfId="0" applyFont="1" applyBorder="1"/>
    <xf numFmtId="0" fontId="17" fillId="3" borderId="20" xfId="4" applyFont="1" applyFill="1" applyBorder="1" applyAlignment="1" applyProtection="1">
      <alignment vertical="top"/>
    </xf>
    <xf numFmtId="0" fontId="29" fillId="3" borderId="24" xfId="4" applyFill="1" applyBorder="1" applyAlignment="1" applyProtection="1"/>
    <xf numFmtId="0" fontId="29" fillId="3" borderId="19" xfId="4" applyFill="1" applyBorder="1" applyAlignment="1" applyProtection="1"/>
    <xf numFmtId="0" fontId="29" fillId="0" borderId="20" xfId="4" applyBorder="1" applyAlignment="1" applyProtection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0" xfId="0" applyNumberFormat="1" applyFont="1" applyFill="1" applyAlignment="1">
      <alignment horizontal="center" vertical="center"/>
    </xf>
    <xf numFmtId="46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left" vertical="center"/>
    </xf>
    <xf numFmtId="164" fontId="4" fillId="2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9" fillId="9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64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horizontal="center" vertical="center"/>
    </xf>
    <xf numFmtId="46" fontId="9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11" xfId="0" applyBorder="1"/>
    <xf numFmtId="0" fontId="29" fillId="3" borderId="19" xfId="4" applyFill="1" applyBorder="1"/>
    <xf numFmtId="164" fontId="0" fillId="0" borderId="22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20" xfId="0" applyBorder="1"/>
    <xf numFmtId="0" fontId="17" fillId="3" borderId="10" xfId="4" applyFont="1" applyFill="1" applyBorder="1"/>
    <xf numFmtId="0" fontId="17" fillId="3" borderId="19" xfId="4" applyFont="1" applyFill="1" applyBorder="1"/>
    <xf numFmtId="0" fontId="29" fillId="3" borderId="10" xfId="4" applyFill="1" applyBorder="1"/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20" fillId="0" borderId="10" xfId="0" applyFont="1" applyBorder="1"/>
    <xf numFmtId="0" fontId="17" fillId="0" borderId="10" xfId="4" applyFont="1" applyBorder="1"/>
    <xf numFmtId="0" fontId="5" fillId="0" borderId="11" xfId="0" applyFont="1" applyBorder="1"/>
    <xf numFmtId="0" fontId="9" fillId="0" borderId="24" xfId="0" applyFont="1" applyBorder="1" applyAlignment="1">
      <alignment horizontal="left" vertical="center"/>
    </xf>
    <xf numFmtId="0" fontId="9" fillId="0" borderId="25" xfId="0" applyFont="1" applyBorder="1" applyAlignment="1">
      <alignment vertical="center"/>
    </xf>
    <xf numFmtId="0" fontId="9" fillId="0" borderId="26" xfId="0" applyFont="1" applyBorder="1" applyAlignment="1">
      <alignment horizontal="center" vertical="center"/>
    </xf>
    <xf numFmtId="0" fontId="9" fillId="0" borderId="25" xfId="0" applyFont="1" applyBorder="1" applyAlignment="1">
      <alignment horizontal="left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0" fontId="17" fillId="4" borderId="24" xfId="4" applyFont="1" applyFill="1" applyBorder="1" applyAlignment="1">
      <alignment vertical="center" wrapText="1"/>
    </xf>
    <xf numFmtId="0" fontId="17" fillId="3" borderId="24" xfId="4" applyFont="1" applyFill="1" applyBorder="1"/>
    <xf numFmtId="0" fontId="17" fillId="3" borderId="20" xfId="4" applyFont="1" applyFill="1" applyBorder="1"/>
    <xf numFmtId="0" fontId="29" fillId="3" borderId="30" xfId="4" applyFill="1" applyBorder="1"/>
    <xf numFmtId="0" fontId="29" fillId="0" borderId="20" xfId="4" applyBorder="1"/>
    <xf numFmtId="0" fontId="17" fillId="3" borderId="30" xfId="4" applyFont="1" applyFill="1" applyBorder="1"/>
    <xf numFmtId="0" fontId="17" fillId="4" borderId="19" xfId="4" applyFont="1" applyFill="1" applyBorder="1"/>
    <xf numFmtId="0" fontId="17" fillId="0" borderId="19" xfId="4" applyFont="1" applyBorder="1"/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11" xfId="2" applyFont="1" applyBorder="1"/>
    <xf numFmtId="0" fontId="9" fillId="0" borderId="0" xfId="0" applyFont="1" applyBorder="1"/>
    <xf numFmtId="165" fontId="9" fillId="2" borderId="19" xfId="0" applyNumberFormat="1" applyFont="1" applyFill="1" applyBorder="1" applyAlignment="1">
      <alignment horizontal="center" vertical="center" wrapText="1"/>
    </xf>
    <xf numFmtId="0" fontId="17" fillId="0" borderId="20" xfId="4" applyFont="1" applyBorder="1"/>
    <xf numFmtId="0" fontId="17" fillId="3" borderId="19" xfId="4" applyFont="1" applyFill="1" applyBorder="1" applyAlignment="1">
      <alignment vertical="top"/>
    </xf>
    <xf numFmtId="49" fontId="5" fillId="0" borderId="0" xfId="0" applyNumberFormat="1" applyFont="1"/>
    <xf numFmtId="0" fontId="29" fillId="3" borderId="30" xfId="4" applyFill="1" applyBorder="1" applyAlignment="1" applyProtection="1"/>
    <xf numFmtId="21" fontId="9" fillId="0" borderId="11" xfId="0" applyNumberFormat="1" applyFont="1" applyBorder="1" applyAlignment="1">
      <alignment horizontal="right"/>
    </xf>
    <xf numFmtId="0" fontId="29" fillId="3" borderId="10" xfId="4" applyFill="1" applyBorder="1" applyAlignment="1" applyProtection="1"/>
    <xf numFmtId="0" fontId="29" fillId="3" borderId="20" xfId="4" applyFill="1" applyBorder="1" applyAlignment="1" applyProtection="1"/>
    <xf numFmtId="0" fontId="29" fillId="4" borderId="10" xfId="4" applyFill="1" applyBorder="1" applyAlignment="1" applyProtection="1"/>
    <xf numFmtId="0" fontId="17" fillId="4" borderId="10" xfId="4" applyFont="1" applyFill="1" applyBorder="1" applyAlignment="1" applyProtection="1"/>
    <xf numFmtId="0" fontId="9" fillId="0" borderId="31" xfId="0" applyFont="1" applyBorder="1"/>
    <xf numFmtId="0" fontId="9" fillId="0" borderId="32" xfId="0" applyFont="1" applyBorder="1" applyAlignment="1">
      <alignment horizontal="center"/>
    </xf>
    <xf numFmtId="0" fontId="10" fillId="3" borderId="31" xfId="0" applyFont="1" applyFill="1" applyBorder="1"/>
    <xf numFmtId="0" fontId="17" fillId="3" borderId="31" xfId="4" applyFont="1" applyFill="1" applyBorder="1" applyAlignment="1" applyProtection="1"/>
    <xf numFmtId="0" fontId="0" fillId="0" borderId="32" xfId="0" applyFont="1" applyBorder="1" applyAlignment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0" fillId="0" borderId="0" xfId="0" applyFont="1" applyBorder="1"/>
    <xf numFmtId="0" fontId="10" fillId="3" borderId="0" xfId="0" applyFont="1" applyFill="1" applyBorder="1"/>
    <xf numFmtId="0" fontId="0" fillId="0" borderId="0" xfId="0" applyFont="1" applyBorder="1" applyAlignment="1">
      <alignment horizontal="center"/>
    </xf>
    <xf numFmtId="1" fontId="10" fillId="4" borderId="24" xfId="0" applyNumberFormat="1" applyFont="1" applyFill="1" applyBorder="1" applyAlignment="1">
      <alignment horizontal="right" vertical="center" wrapText="1"/>
    </xf>
    <xf numFmtId="0" fontId="17" fillId="3" borderId="10" xfId="4" applyFont="1" applyFill="1" applyBorder="1" applyAlignment="1" applyProtection="1">
      <alignment vertical="top"/>
    </xf>
    <xf numFmtId="0" fontId="5" fillId="0" borderId="23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5" fillId="0" borderId="19" xfId="0" applyFont="1" applyBorder="1" applyAlignment="1">
      <alignment horizontal="center"/>
    </xf>
    <xf numFmtId="21" fontId="5" fillId="0" borderId="20" xfId="0" applyNumberFormat="1" applyFont="1" applyBorder="1" applyAlignment="1">
      <alignment horizontal="center"/>
    </xf>
    <xf numFmtId="0" fontId="29" fillId="4" borderId="20" xfId="4" applyFill="1" applyBorder="1" applyAlignment="1" applyProtection="1"/>
    <xf numFmtId="0" fontId="17" fillId="0" borderId="30" xfId="4" applyFont="1" applyBorder="1" applyAlignment="1" applyProtection="1"/>
    <xf numFmtId="0" fontId="29" fillId="0" borderId="30" xfId="4" applyBorder="1" applyAlignment="1" applyProtection="1"/>
    <xf numFmtId="0" fontId="5" fillId="0" borderId="25" xfId="0" applyFont="1" applyBorder="1"/>
    <xf numFmtId="0" fontId="29" fillId="3" borderId="24" xfId="4" applyFill="1" applyBorder="1"/>
    <xf numFmtId="164" fontId="9" fillId="5" borderId="26" xfId="0" applyNumberFormat="1" applyFont="1" applyFill="1" applyBorder="1" applyAlignment="1">
      <alignment horizontal="center"/>
    </xf>
    <xf numFmtId="0" fontId="17" fillId="4" borderId="10" xfId="4" applyFont="1" applyFill="1" applyBorder="1" applyAlignment="1">
      <alignment vertical="center" wrapText="1"/>
    </xf>
    <xf numFmtId="0" fontId="29" fillId="4" borderId="19" xfId="4" applyFill="1" applyBorder="1"/>
    <xf numFmtId="0" fontId="29" fillId="4" borderId="20" xfId="4" applyFill="1" applyBorder="1"/>
    <xf numFmtId="0" fontId="18" fillId="3" borderId="10" xfId="0" applyFont="1" applyFill="1" applyBorder="1"/>
    <xf numFmtId="0" fontId="17" fillId="3" borderId="10" xfId="4" applyFont="1" applyFill="1" applyBorder="1" applyAlignment="1">
      <alignment vertical="top"/>
    </xf>
    <xf numFmtId="0" fontId="9" fillId="2" borderId="0" xfId="0" applyFont="1" applyFill="1" applyBorder="1" applyAlignment="1">
      <alignment horizontal="left"/>
    </xf>
    <xf numFmtId="0" fontId="29" fillId="0" borderId="19" xfId="4" applyBorder="1"/>
    <xf numFmtId="164" fontId="9" fillId="7" borderId="21" xfId="0" applyNumberFormat="1" applyFont="1" applyFill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5" fillId="0" borderId="0" xfId="1"/>
    <xf numFmtId="0" fontId="5" fillId="0" borderId="0" xfId="1" applyAlignment="1">
      <alignment horizontal="center"/>
    </xf>
    <xf numFmtId="0" fontId="10" fillId="3" borderId="0" xfId="1" applyFont="1" applyFill="1"/>
    <xf numFmtId="166" fontId="5" fillId="0" borderId="0" xfId="1" applyNumberFormat="1" applyAlignment="1">
      <alignment horizontal="right"/>
    </xf>
    <xf numFmtId="0" fontId="5" fillId="0" borderId="0" xfId="1" applyAlignment="1">
      <alignment horizontal="left"/>
    </xf>
    <xf numFmtId="0" fontId="5" fillId="0" borderId="0" xfId="1" applyAlignment="1">
      <alignment horizontal="right"/>
    </xf>
    <xf numFmtId="0" fontId="5" fillId="0" borderId="20" xfId="1" applyBorder="1"/>
    <xf numFmtId="0" fontId="9" fillId="0" borderId="19" xfId="1" applyFont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164" fontId="5" fillId="0" borderId="22" xfId="1" applyNumberFormat="1" applyBorder="1" applyAlignment="1">
      <alignment horizontal="center"/>
    </xf>
    <xf numFmtId="164" fontId="5" fillId="0" borderId="21" xfId="1" applyNumberFormat="1" applyBorder="1" applyAlignment="1">
      <alignment horizontal="center"/>
    </xf>
    <xf numFmtId="164" fontId="5" fillId="0" borderId="23" xfId="1" applyNumberFormat="1" applyBorder="1" applyAlignment="1">
      <alignment horizontal="center"/>
    </xf>
    <xf numFmtId="164" fontId="9" fillId="0" borderId="21" xfId="1" applyNumberFormat="1" applyFont="1" applyBorder="1" applyAlignment="1">
      <alignment horizontal="center"/>
    </xf>
    <xf numFmtId="164" fontId="9" fillId="0" borderId="23" xfId="1" applyNumberFormat="1" applyFont="1" applyBorder="1" applyAlignment="1">
      <alignment horizontal="center"/>
    </xf>
    <xf numFmtId="164" fontId="9" fillId="5" borderId="22" xfId="1" applyNumberFormat="1" applyFont="1" applyFill="1" applyBorder="1" applyAlignment="1">
      <alignment horizontal="center" vertical="center" wrapText="1"/>
    </xf>
    <xf numFmtId="164" fontId="9" fillId="5" borderId="21" xfId="1" applyNumberFormat="1" applyFont="1" applyFill="1" applyBorder="1" applyAlignment="1">
      <alignment horizontal="center" vertical="center" wrapText="1"/>
    </xf>
    <xf numFmtId="0" fontId="17" fillId="3" borderId="19" xfId="3" applyFill="1" applyBorder="1" applyAlignment="1" applyProtection="1"/>
    <xf numFmtId="0" fontId="10" fillId="3" borderId="19" xfId="1" applyFont="1" applyFill="1" applyBorder="1"/>
    <xf numFmtId="2" fontId="9" fillId="2" borderId="10" xfId="1" applyNumberFormat="1" applyFont="1" applyFill="1" applyBorder="1" applyAlignment="1">
      <alignment horizontal="center"/>
    </xf>
    <xf numFmtId="46" fontId="5" fillId="2" borderId="20" xfId="1" applyNumberFormat="1" applyFill="1" applyBorder="1" applyAlignment="1">
      <alignment horizontal="center"/>
    </xf>
    <xf numFmtId="164" fontId="5" fillId="2" borderId="19" xfId="1" applyNumberFormat="1" applyFill="1" applyBorder="1"/>
    <xf numFmtId="166" fontId="9" fillId="0" borderId="20" xfId="1" applyNumberFormat="1" applyFont="1" applyBorder="1" applyAlignment="1">
      <alignment horizontal="right"/>
    </xf>
    <xf numFmtId="46" fontId="9" fillId="2" borderId="19" xfId="1" applyNumberFormat="1" applyFont="1" applyFill="1" applyBorder="1" applyAlignment="1">
      <alignment horizontal="center" vertical="center" wrapText="1"/>
    </xf>
    <xf numFmtId="164" fontId="9" fillId="0" borderId="20" xfId="1" applyNumberFormat="1" applyFont="1" applyBorder="1" applyAlignment="1">
      <alignment horizontal="center"/>
    </xf>
    <xf numFmtId="0" fontId="9" fillId="0" borderId="20" xfId="1" applyFont="1" applyBorder="1" applyAlignment="1">
      <alignment horizontal="left"/>
    </xf>
    <xf numFmtId="0" fontId="9" fillId="0" borderId="19" xfId="1" applyFont="1" applyBorder="1" applyAlignment="1">
      <alignment horizontal="left"/>
    </xf>
    <xf numFmtId="0" fontId="9" fillId="0" borderId="20" xfId="1" applyFont="1" applyBorder="1" applyAlignment="1">
      <alignment horizontal="right"/>
    </xf>
    <xf numFmtId="0" fontId="9" fillId="0" borderId="23" xfId="1" applyFont="1" applyBorder="1" applyAlignment="1">
      <alignment horizontal="center"/>
    </xf>
    <xf numFmtId="0" fontId="9" fillId="0" borderId="20" xfId="1" applyFont="1" applyBorder="1"/>
    <xf numFmtId="0" fontId="9" fillId="0" borderId="10" xfId="1" applyFont="1" applyBorder="1" applyAlignment="1">
      <alignment horizontal="center"/>
    </xf>
    <xf numFmtId="164" fontId="9" fillId="5" borderId="21" xfId="1" applyNumberFormat="1" applyFont="1" applyFill="1" applyBorder="1" applyAlignment="1">
      <alignment horizontal="center"/>
    </xf>
    <xf numFmtId="0" fontId="17" fillId="3" borderId="10" xfId="3" applyFill="1" applyBorder="1" applyAlignment="1" applyProtection="1"/>
    <xf numFmtId="0" fontId="10" fillId="3" borderId="10" xfId="1" applyFont="1" applyFill="1" applyBorder="1"/>
    <xf numFmtId="2" fontId="9" fillId="2" borderId="19" xfId="1" applyNumberFormat="1" applyFont="1" applyFill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1" xfId="1" applyFont="1" applyBorder="1" applyAlignment="1">
      <alignment horizontal="left" vertical="center"/>
    </xf>
    <xf numFmtId="0" fontId="9" fillId="0" borderId="10" xfId="1" applyFont="1" applyBorder="1"/>
    <xf numFmtId="0" fontId="9" fillId="0" borderId="11" xfId="1" applyFont="1" applyBorder="1" applyAlignment="1">
      <alignment horizontal="right"/>
    </xf>
    <xf numFmtId="0" fontId="9" fillId="0" borderId="14" xfId="1" applyFont="1" applyBorder="1" applyAlignment="1">
      <alignment horizontal="center"/>
    </xf>
    <xf numFmtId="0" fontId="9" fillId="0" borderId="11" xfId="1" applyFont="1" applyBorder="1"/>
    <xf numFmtId="0" fontId="9" fillId="0" borderId="10" xfId="1" applyFont="1" applyBorder="1" applyAlignment="1">
      <alignment horizontal="left"/>
    </xf>
    <xf numFmtId="164" fontId="9" fillId="5" borderId="15" xfId="1" applyNumberFormat="1" applyFont="1" applyFill="1" applyBorder="1" applyAlignment="1">
      <alignment horizontal="center"/>
    </xf>
    <xf numFmtId="164" fontId="9" fillId="5" borderId="23" xfId="1" applyNumberFormat="1" applyFont="1" applyFill="1" applyBorder="1" applyAlignment="1">
      <alignment horizontal="center"/>
    </xf>
    <xf numFmtId="0" fontId="9" fillId="2" borderId="20" xfId="1" applyFont="1" applyFill="1" applyBorder="1" applyAlignment="1">
      <alignment horizontal="center"/>
    </xf>
    <xf numFmtId="0" fontId="9" fillId="0" borderId="19" xfId="1" applyFont="1" applyBorder="1"/>
    <xf numFmtId="0" fontId="5" fillId="0" borderId="11" xfId="1" applyBorder="1"/>
    <xf numFmtId="164" fontId="5" fillId="0" borderId="15" xfId="1" applyNumberFormat="1" applyBorder="1" applyAlignment="1">
      <alignment horizontal="center"/>
    </xf>
    <xf numFmtId="164" fontId="5" fillId="0" borderId="14" xfId="1" applyNumberFormat="1" applyBorder="1" applyAlignment="1">
      <alignment horizontal="center"/>
    </xf>
    <xf numFmtId="164" fontId="9" fillId="0" borderId="15" xfId="1" applyNumberFormat="1" applyFont="1" applyBorder="1" applyAlignment="1">
      <alignment horizontal="center"/>
    </xf>
    <xf numFmtId="164" fontId="9" fillId="0" borderId="14" xfId="1" applyNumberFormat="1" applyFont="1" applyBorder="1" applyAlignment="1">
      <alignment horizontal="center"/>
    </xf>
    <xf numFmtId="164" fontId="9" fillId="5" borderId="15" xfId="1" applyNumberFormat="1" applyFont="1" applyFill="1" applyBorder="1" applyAlignment="1">
      <alignment horizontal="center" vertical="center" wrapText="1"/>
    </xf>
    <xf numFmtId="164" fontId="5" fillId="2" borderId="10" xfId="1" applyNumberFormat="1" applyFill="1" applyBorder="1"/>
    <xf numFmtId="0" fontId="9" fillId="0" borderId="0" xfId="1" applyFont="1"/>
    <xf numFmtId="164" fontId="9" fillId="7" borderId="21" xfId="1" applyNumberFormat="1" applyFont="1" applyFill="1" applyBorder="1" applyAlignment="1">
      <alignment horizontal="center"/>
    </xf>
    <xf numFmtId="164" fontId="9" fillId="7" borderId="23" xfId="1" applyNumberFormat="1" applyFont="1" applyFill="1" applyBorder="1" applyAlignment="1">
      <alignment horizontal="center"/>
    </xf>
    <xf numFmtId="0" fontId="17" fillId="0" borderId="10" xfId="3" applyBorder="1" applyAlignment="1" applyProtection="1"/>
    <xf numFmtId="0" fontId="10" fillId="3" borderId="10" xfId="1" applyFont="1" applyFill="1" applyBorder="1" applyAlignment="1">
      <alignment horizontal="right"/>
    </xf>
    <xf numFmtId="0" fontId="9" fillId="0" borderId="11" xfId="1" applyFont="1" applyBorder="1" applyAlignment="1">
      <alignment horizontal="left"/>
    </xf>
    <xf numFmtId="0" fontId="9" fillId="0" borderId="10" xfId="1" applyFont="1" applyBorder="1" applyAlignment="1">
      <alignment horizontal="left" wrapText="1"/>
    </xf>
    <xf numFmtId="0" fontId="9" fillId="0" borderId="11" xfId="1" applyFont="1" applyBorder="1" applyAlignment="1">
      <alignment wrapText="1"/>
    </xf>
    <xf numFmtId="0" fontId="9" fillId="0" borderId="14" xfId="1" applyFont="1" applyBorder="1" applyAlignment="1">
      <alignment horizontal="center" wrapText="1"/>
    </xf>
    <xf numFmtId="164" fontId="9" fillId="3" borderId="23" xfId="1" applyNumberFormat="1" applyFont="1" applyFill="1" applyBorder="1" applyAlignment="1">
      <alignment horizontal="center"/>
    </xf>
    <xf numFmtId="0" fontId="17" fillId="0" borderId="19" xfId="3" applyBorder="1" applyAlignment="1" applyProtection="1"/>
    <xf numFmtId="0" fontId="20" fillId="0" borderId="19" xfId="1" applyFont="1" applyBorder="1"/>
    <xf numFmtId="0" fontId="9" fillId="0" borderId="20" xfId="1" applyFont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1" fontId="10" fillId="4" borderId="10" xfId="1" applyNumberFormat="1" applyFont="1" applyFill="1" applyBorder="1" applyAlignment="1">
      <alignment horizontal="right" vertical="center" wrapText="1"/>
    </xf>
    <xf numFmtId="0" fontId="9" fillId="2" borderId="11" xfId="1" applyFont="1" applyFill="1" applyBorder="1" applyAlignment="1">
      <alignment horizontal="left"/>
    </xf>
    <xf numFmtId="0" fontId="17" fillId="4" borderId="19" xfId="3" applyFill="1" applyBorder="1" applyAlignment="1" applyProtection="1"/>
    <xf numFmtId="0" fontId="20" fillId="0" borderId="10" xfId="1" applyFont="1" applyBorder="1"/>
    <xf numFmtId="0" fontId="17" fillId="3" borderId="19" xfId="3" applyFill="1" applyBorder="1" applyAlignment="1" applyProtection="1">
      <alignment vertical="top"/>
    </xf>
    <xf numFmtId="0" fontId="18" fillId="3" borderId="19" xfId="1" applyFont="1" applyFill="1" applyBorder="1"/>
    <xf numFmtId="0" fontId="9" fillId="2" borderId="20" xfId="1" applyFont="1" applyFill="1" applyBorder="1" applyAlignment="1">
      <alignment horizontal="left"/>
    </xf>
    <xf numFmtId="164" fontId="9" fillId="7" borderId="15" xfId="1" applyNumberFormat="1" applyFont="1" applyFill="1" applyBorder="1" applyAlignment="1">
      <alignment horizontal="center"/>
    </xf>
    <xf numFmtId="164" fontId="9" fillId="6" borderId="23" xfId="1" applyNumberFormat="1" applyFont="1" applyFill="1" applyBorder="1" applyAlignment="1">
      <alignment horizontal="center"/>
    </xf>
    <xf numFmtId="0" fontId="17" fillId="0" borderId="20" xfId="3" applyBorder="1" applyAlignment="1" applyProtection="1"/>
    <xf numFmtId="0" fontId="10" fillId="3" borderId="19" xfId="1" applyFont="1" applyFill="1" applyBorder="1" applyAlignment="1">
      <alignment horizontal="right"/>
    </xf>
    <xf numFmtId="0" fontId="9" fillId="0" borderId="19" xfId="1" applyFont="1" applyBorder="1" applyAlignment="1">
      <alignment horizontal="left" wrapText="1"/>
    </xf>
    <xf numFmtId="0" fontId="9" fillId="0" borderId="20" xfId="1" applyFont="1" applyBorder="1" applyAlignment="1">
      <alignment wrapText="1"/>
    </xf>
    <xf numFmtId="0" fontId="9" fillId="0" borderId="23" xfId="1" applyFont="1" applyBorder="1" applyAlignment="1">
      <alignment horizontal="center" wrapText="1"/>
    </xf>
    <xf numFmtId="0" fontId="5" fillId="2" borderId="19" xfId="1" applyFill="1" applyBorder="1" applyAlignment="1">
      <alignment horizontal="center"/>
    </xf>
    <xf numFmtId="164" fontId="9" fillId="4" borderId="21" xfId="1" applyNumberFormat="1" applyFont="1" applyFill="1" applyBorder="1" applyAlignment="1">
      <alignment horizontal="center"/>
    </xf>
    <xf numFmtId="0" fontId="17" fillId="3" borderId="30" xfId="3" applyFill="1" applyBorder="1" applyAlignment="1" applyProtection="1"/>
    <xf numFmtId="0" fontId="17" fillId="3" borderId="20" xfId="3" applyFill="1" applyBorder="1" applyAlignment="1" applyProtection="1"/>
    <xf numFmtId="0" fontId="17" fillId="4" borderId="30" xfId="3" applyFill="1" applyBorder="1" applyAlignment="1" applyProtection="1"/>
    <xf numFmtId="0" fontId="13" fillId="0" borderId="10" xfId="1" applyFont="1" applyBorder="1" applyAlignment="1">
      <alignment horizontal="center" vertical="center"/>
    </xf>
    <xf numFmtId="164" fontId="13" fillId="0" borderId="18" xfId="1" applyNumberFormat="1" applyFont="1" applyBorder="1" applyAlignment="1">
      <alignment horizontal="center" vertical="center"/>
    </xf>
    <xf numFmtId="164" fontId="13" fillId="0" borderId="17" xfId="1" applyNumberFormat="1" applyFont="1" applyBorder="1" applyAlignment="1">
      <alignment horizontal="center" vertical="center"/>
    </xf>
    <xf numFmtId="164" fontId="13" fillId="0" borderId="12" xfId="1" applyNumberFormat="1" applyFont="1" applyBorder="1" applyAlignment="1">
      <alignment horizontal="center" vertical="center"/>
    </xf>
    <xf numFmtId="164" fontId="9" fillId="5" borderId="16" xfId="1" applyNumberFormat="1" applyFont="1" applyFill="1" applyBorder="1" applyAlignment="1">
      <alignment vertical="center" wrapText="1"/>
    </xf>
    <xf numFmtId="164" fontId="9" fillId="5" borderId="15" xfId="1" applyNumberFormat="1" applyFont="1" applyFill="1" applyBorder="1" applyAlignment="1">
      <alignment vertical="center" wrapText="1"/>
    </xf>
    <xf numFmtId="164" fontId="9" fillId="5" borderId="14" xfId="1" applyNumberFormat="1" applyFont="1" applyFill="1" applyBorder="1" applyAlignment="1">
      <alignment vertical="center" wrapText="1"/>
    </xf>
    <xf numFmtId="0" fontId="10" fillId="4" borderId="10" xfId="1" applyFont="1" applyFill="1" applyBorder="1" applyAlignment="1">
      <alignment vertical="center" wrapText="1"/>
    </xf>
    <xf numFmtId="0" fontId="9" fillId="0" borderId="9" xfId="1" applyFont="1" applyBorder="1" applyAlignment="1">
      <alignment vertical="center"/>
    </xf>
    <xf numFmtId="0" fontId="13" fillId="2" borderId="10" xfId="1" applyFont="1" applyFill="1" applyBorder="1" applyAlignment="1">
      <alignment horizontal="center" vertical="center"/>
    </xf>
    <xf numFmtId="46" fontId="13" fillId="2" borderId="11" xfId="1" applyNumberFormat="1" applyFont="1" applyFill="1" applyBorder="1" applyAlignment="1">
      <alignment horizontal="center" vertical="center"/>
    </xf>
    <xf numFmtId="164" fontId="13" fillId="2" borderId="10" xfId="1" applyNumberFormat="1" applyFont="1" applyFill="1" applyBorder="1" applyAlignment="1">
      <alignment horizontal="center" vertical="center"/>
    </xf>
    <xf numFmtId="166" fontId="13" fillId="0" borderId="13" xfId="1" applyNumberFormat="1" applyFont="1" applyBorder="1" applyAlignment="1">
      <alignment horizontal="right" vertical="center"/>
    </xf>
    <xf numFmtId="46" fontId="13" fillId="0" borderId="10" xfId="1" applyNumberFormat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11" xfId="1" applyFont="1" applyBorder="1" applyAlignment="1">
      <alignment horizontal="left" vertical="center"/>
    </xf>
    <xf numFmtId="0" fontId="13" fillId="0" borderId="10" xfId="1" applyFont="1" applyBorder="1" applyAlignment="1">
      <alignment horizontal="left" vertical="center"/>
    </xf>
    <xf numFmtId="0" fontId="13" fillId="0" borderId="13" xfId="1" applyFont="1" applyBorder="1" applyAlignment="1">
      <alignment vertical="center"/>
    </xf>
    <xf numFmtId="0" fontId="13" fillId="0" borderId="12" xfId="1" applyFont="1" applyBorder="1" applyAlignment="1">
      <alignment horizontal="center" vertical="center"/>
    </xf>
    <xf numFmtId="0" fontId="13" fillId="0" borderId="11" xfId="1" applyFont="1" applyBorder="1" applyAlignment="1">
      <alignment vertical="center"/>
    </xf>
    <xf numFmtId="0" fontId="9" fillId="0" borderId="10" xfId="1" applyFont="1" applyBorder="1" applyAlignment="1">
      <alignment horizontal="left" vertical="center"/>
    </xf>
    <xf numFmtId="0" fontId="16" fillId="0" borderId="9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164" fontId="13" fillId="0" borderId="7" xfId="1" applyNumberFormat="1" applyFont="1" applyBorder="1" applyAlignment="1">
      <alignment horizontal="center" vertical="center"/>
    </xf>
    <xf numFmtId="164" fontId="13" fillId="0" borderId="6" xfId="1" applyNumberFormat="1" applyFont="1" applyBorder="1" applyAlignment="1">
      <alignment horizontal="center" vertical="center"/>
    </xf>
    <xf numFmtId="164" fontId="13" fillId="0" borderId="5" xfId="1" applyNumberFormat="1" applyFont="1" applyBorder="1" applyAlignment="1">
      <alignment horizontal="center" vertical="center"/>
    </xf>
    <xf numFmtId="164" fontId="13" fillId="0" borderId="3" xfId="1" applyNumberFormat="1" applyFont="1" applyBorder="1" applyAlignment="1">
      <alignment horizontal="center" vertical="center"/>
    </xf>
    <xf numFmtId="164" fontId="13" fillId="0" borderId="8" xfId="1" applyNumberFormat="1" applyFont="1" applyBorder="1" applyAlignment="1">
      <alignment horizontal="center" vertical="center"/>
    </xf>
    <xf numFmtId="164" fontId="15" fillId="5" borderId="7" xfId="1" applyNumberFormat="1" applyFont="1" applyFill="1" applyBorder="1" applyAlignment="1">
      <alignment horizontal="center"/>
    </xf>
    <xf numFmtId="164" fontId="15" fillId="5" borderId="6" xfId="1" applyNumberFormat="1" applyFont="1" applyFill="1" applyBorder="1" applyAlignment="1">
      <alignment horizontal="center"/>
    </xf>
    <xf numFmtId="164" fontId="13" fillId="5" borderId="6" xfId="1" applyNumberFormat="1" applyFont="1" applyFill="1" applyBorder="1" applyAlignment="1">
      <alignment horizontal="center" vertical="center" wrapText="1"/>
    </xf>
    <xf numFmtId="164" fontId="13" fillId="5" borderId="5" xfId="1" applyNumberFormat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vertical="center" wrapText="1"/>
    </xf>
    <xf numFmtId="0" fontId="13" fillId="0" borderId="4" xfId="1" applyFont="1" applyBorder="1" applyAlignment="1">
      <alignment vertical="center"/>
    </xf>
    <xf numFmtId="0" fontId="13" fillId="2" borderId="4" xfId="1" applyFont="1" applyFill="1" applyBorder="1" applyAlignment="1">
      <alignment horizontal="center" vertical="center"/>
    </xf>
    <xf numFmtId="46" fontId="13" fillId="2" borderId="2" xfId="1" applyNumberFormat="1" applyFont="1" applyFill="1" applyBorder="1" applyAlignment="1">
      <alignment horizontal="center" vertical="center"/>
    </xf>
    <xf numFmtId="164" fontId="13" fillId="2" borderId="4" xfId="1" applyNumberFormat="1" applyFont="1" applyFill="1" applyBorder="1" applyAlignment="1">
      <alignment horizontal="center" vertical="center"/>
    </xf>
    <xf numFmtId="166" fontId="13" fillId="0" borderId="2" xfId="1" applyNumberFormat="1" applyFont="1" applyBorder="1" applyAlignment="1">
      <alignment horizontal="right" vertical="center"/>
    </xf>
    <xf numFmtId="46" fontId="13" fillId="0" borderId="4" xfId="1" applyNumberFormat="1" applyFont="1" applyBorder="1" applyAlignment="1">
      <alignment horizontal="center" vertical="center"/>
    </xf>
    <xf numFmtId="0" fontId="13" fillId="0" borderId="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3" xfId="1" applyFont="1" applyBorder="1" applyAlignment="1">
      <alignment vertical="center"/>
    </xf>
    <xf numFmtId="0" fontId="9" fillId="0" borderId="4" xfId="1" applyFont="1" applyBorder="1" applyAlignment="1">
      <alignment horizontal="left" vertical="center"/>
    </xf>
    <xf numFmtId="0" fontId="9" fillId="0" borderId="4" xfId="1" applyFont="1" applyBorder="1" applyAlignment="1">
      <alignment horizontal="center" vertical="center"/>
    </xf>
    <xf numFmtId="1" fontId="9" fillId="2" borderId="0" xfId="1" applyNumberFormat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164" fontId="13" fillId="2" borderId="3" xfId="1" applyNumberFormat="1" applyFont="1" applyFill="1" applyBorder="1" applyAlignment="1">
      <alignment horizontal="center" vertical="center"/>
    </xf>
    <xf numFmtId="164" fontId="13" fillId="2" borderId="2" xfId="1" applyNumberFormat="1" applyFont="1" applyFill="1" applyBorder="1" applyAlignment="1">
      <alignment horizontal="left" vertical="center"/>
    </xf>
    <xf numFmtId="164" fontId="13" fillId="2" borderId="2" xfId="1" applyNumberFormat="1" applyFont="1" applyFill="1" applyBorder="1" applyAlignment="1">
      <alignment horizontal="center" vertical="center"/>
    </xf>
    <xf numFmtId="164" fontId="9" fillId="0" borderId="0" xfId="1" applyNumberFormat="1" applyFont="1" applyAlignment="1">
      <alignment vertical="center"/>
    </xf>
    <xf numFmtId="164" fontId="10" fillId="0" borderId="0" xfId="1" applyNumberFormat="1" applyFont="1" applyAlignment="1">
      <alignment vertical="center"/>
    </xf>
    <xf numFmtId="0" fontId="10" fillId="3" borderId="0" xfId="1" applyFont="1" applyFill="1" applyAlignment="1">
      <alignment vertical="center"/>
    </xf>
    <xf numFmtId="0" fontId="14" fillId="2" borderId="0" xfId="1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46" fontId="9" fillId="2" borderId="0" xfId="1" applyNumberFormat="1" applyFont="1" applyFill="1" applyAlignment="1">
      <alignment horizontal="center" vertical="center"/>
    </xf>
    <xf numFmtId="164" fontId="9" fillId="2" borderId="0" xfId="1" applyNumberFormat="1" applyFont="1" applyFill="1" applyAlignment="1">
      <alignment horizontal="center" vertical="center"/>
    </xf>
    <xf numFmtId="166" fontId="9" fillId="2" borderId="0" xfId="1" applyNumberFormat="1" applyFont="1" applyFill="1" applyAlignment="1">
      <alignment horizontal="right" vertical="center"/>
    </xf>
    <xf numFmtId="0" fontId="9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164" fontId="4" fillId="2" borderId="0" xfId="1" applyNumberFormat="1" applyFont="1" applyFill="1" applyAlignment="1">
      <alignment horizontal="center" vertical="center"/>
    </xf>
    <xf numFmtId="164" fontId="8" fillId="0" borderId="0" xfId="1" applyNumberFormat="1" applyFont="1" applyAlignment="1">
      <alignment horizontal="left" vertical="center"/>
    </xf>
    <xf numFmtId="164" fontId="8" fillId="0" borderId="0" xfId="1" applyNumberFormat="1" applyFont="1" applyAlignment="1">
      <alignment vertical="center"/>
    </xf>
    <xf numFmtId="0" fontId="11" fillId="0" borderId="0" xfId="1" applyFont="1" applyAlignment="1">
      <alignment vertical="center"/>
    </xf>
    <xf numFmtId="0" fontId="11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9" fillId="9" borderId="0" xfId="1" applyFont="1" applyFill="1" applyAlignment="1">
      <alignment horizontal="left" vertical="center"/>
    </xf>
    <xf numFmtId="0" fontId="4" fillId="9" borderId="0" xfId="1" applyFont="1" applyFill="1" applyAlignment="1">
      <alignment horizontal="left" vertical="center"/>
    </xf>
    <xf numFmtId="2" fontId="4" fillId="2" borderId="0" xfId="1" applyNumberFormat="1" applyFont="1" applyFill="1" applyAlignment="1">
      <alignment horizontal="center" vertical="center"/>
    </xf>
    <xf numFmtId="164" fontId="8" fillId="2" borderId="0" xfId="1" applyNumberFormat="1" applyFont="1" applyFill="1" applyAlignment="1">
      <alignment horizontal="left" vertical="center"/>
    </xf>
    <xf numFmtId="164" fontId="4" fillId="0" borderId="0" xfId="1" applyNumberFormat="1" applyFont="1" applyAlignment="1">
      <alignment vertical="center"/>
    </xf>
    <xf numFmtId="0" fontId="7" fillId="3" borderId="0" xfId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46" fontId="4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left" vertical="center"/>
    </xf>
    <xf numFmtId="0" fontId="3" fillId="2" borderId="0" xfId="1" applyFont="1" applyFill="1" applyAlignment="1">
      <alignment vertical="center"/>
    </xf>
    <xf numFmtId="0" fontId="2" fillId="2" borderId="0" xfId="1" applyFont="1" applyFill="1" applyAlignment="1">
      <alignment horizontal="left" vertical="center"/>
    </xf>
    <xf numFmtId="0" fontId="1" fillId="0" borderId="0" xfId="1" applyFont="1" applyAlignment="1">
      <alignment vertical="center"/>
    </xf>
    <xf numFmtId="164" fontId="9" fillId="7" borderId="23" xfId="0" applyNumberFormat="1" applyFont="1" applyFill="1" applyBorder="1" applyAlignment="1">
      <alignment horizontal="center"/>
    </xf>
    <xf numFmtId="0" fontId="29" fillId="4" borderId="19" xfId="4" applyFill="1" applyBorder="1" applyAlignment="1" applyProtection="1"/>
    <xf numFmtId="0" fontId="17" fillId="3" borderId="30" xfId="4" applyFont="1" applyFill="1" applyBorder="1" applyAlignment="1" applyProtection="1">
      <alignment vertical="top"/>
    </xf>
    <xf numFmtId="0" fontId="5" fillId="0" borderId="19" xfId="2" applyFont="1" applyBorder="1"/>
    <xf numFmtId="0" fontId="29" fillId="0" borderId="19" xfId="4" applyBorder="1" applyAlignment="1" applyProtection="1"/>
    <xf numFmtId="46" fontId="13" fillId="0" borderId="9" xfId="0" applyNumberFormat="1" applyFont="1" applyBorder="1" applyAlignment="1">
      <alignment horizontal="center" vertical="center"/>
    </xf>
    <xf numFmtId="46" fontId="9" fillId="0" borderId="19" xfId="0" applyNumberFormat="1" applyFont="1" applyBorder="1" applyAlignment="1">
      <alignment horizontal="right"/>
    </xf>
    <xf numFmtId="0" fontId="29" fillId="0" borderId="10" xfId="4" applyBorder="1" applyAlignment="1" applyProtection="1"/>
    <xf numFmtId="20" fontId="9" fillId="2" borderId="19" xfId="0" applyNumberFormat="1" applyFont="1" applyFill="1" applyBorder="1" applyAlignment="1">
      <alignment horizontal="center" vertical="center" wrapText="1"/>
    </xf>
    <xf numFmtId="21" fontId="9" fillId="0" borderId="19" xfId="0" applyNumberFormat="1" applyFont="1" applyBorder="1" applyAlignment="1">
      <alignment horizontal="center"/>
    </xf>
    <xf numFmtId="0" fontId="5" fillId="2" borderId="19" xfId="0" applyFont="1" applyFill="1" applyBorder="1"/>
    <xf numFmtId="0" fontId="5" fillId="12" borderId="19" xfId="0" applyFont="1" applyFill="1" applyBorder="1"/>
    <xf numFmtId="0" fontId="29" fillId="2" borderId="19" xfId="4" applyFill="1" applyBorder="1"/>
    <xf numFmtId="0" fontId="9" fillId="13" borderId="23" xfId="0" applyFont="1" applyFill="1" applyBorder="1" applyAlignment="1">
      <alignment horizontal="center" wrapText="1"/>
    </xf>
    <xf numFmtId="0" fontId="9" fillId="13" borderId="21" xfId="0" applyFont="1" applyFill="1" applyBorder="1" applyAlignment="1">
      <alignment horizontal="center" wrapText="1"/>
    </xf>
    <xf numFmtId="0" fontId="9" fillId="13" borderId="21" xfId="0" applyFont="1" applyFill="1" applyBorder="1" applyAlignment="1">
      <alignment horizontal="center"/>
    </xf>
    <xf numFmtId="0" fontId="9" fillId="13" borderId="21" xfId="0" applyFont="1" applyFill="1" applyBorder="1" applyAlignment="1">
      <alignment horizontal="center" vertical="center" wrapText="1"/>
    </xf>
    <xf numFmtId="0" fontId="9" fillId="13" borderId="22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1" xfId="0" applyBorder="1" applyAlignment="1">
      <alignment horizontal="center"/>
    </xf>
    <xf numFmtId="46" fontId="9" fillId="0" borderId="10" xfId="0" applyNumberFormat="1" applyFont="1" applyBorder="1" applyAlignment="1">
      <alignment horizontal="center"/>
    </xf>
    <xf numFmtId="46" fontId="0" fillId="2" borderId="11" xfId="0" applyNumberFormat="1" applyFill="1" applyBorder="1" applyAlignment="1">
      <alignment horizontal="center"/>
    </xf>
    <xf numFmtId="164" fontId="9" fillId="3" borderId="14" xfId="0" applyNumberFormat="1" applyFont="1" applyFill="1" applyBorder="1" applyAlignment="1">
      <alignment horizontal="center"/>
    </xf>
    <xf numFmtId="164" fontId="9" fillId="3" borderId="15" xfId="0" applyNumberFormat="1" applyFont="1" applyFill="1" applyBorder="1" applyAlignment="1">
      <alignment horizontal="center"/>
    </xf>
    <xf numFmtId="164" fontId="9" fillId="3" borderId="15" xfId="1" applyNumberFormat="1" applyFont="1" applyFill="1" applyBorder="1" applyAlignment="1">
      <alignment horizontal="center"/>
    </xf>
    <xf numFmtId="46" fontId="9" fillId="0" borderId="19" xfId="0" applyNumberFormat="1" applyFont="1" applyBorder="1" applyAlignment="1">
      <alignment horizontal="center" vertical="center"/>
    </xf>
    <xf numFmtId="46" fontId="9" fillId="0" borderId="19" xfId="0" applyNumberFormat="1" applyFont="1" applyBorder="1" applyAlignment="1">
      <alignment horizontal="center"/>
    </xf>
    <xf numFmtId="46" fontId="9" fillId="0" borderId="10" xfId="0" applyNumberFormat="1" applyFont="1" applyBorder="1" applyAlignment="1">
      <alignment horizontal="right"/>
    </xf>
    <xf numFmtId="21" fontId="9" fillId="0" borderId="19" xfId="0" applyNumberFormat="1" applyFont="1" applyBorder="1" applyAlignment="1">
      <alignment horizontal="right"/>
    </xf>
    <xf numFmtId="0" fontId="9" fillId="0" borderId="20" xfId="2" applyFont="1" applyBorder="1"/>
    <xf numFmtId="164" fontId="9" fillId="0" borderId="36" xfId="0" applyNumberFormat="1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9" fillId="0" borderId="37" xfId="0" applyFont="1" applyBorder="1" applyAlignment="1">
      <alignment horizontal="left"/>
    </xf>
    <xf numFmtId="0" fontId="9" fillId="0" borderId="38" xfId="0" applyFont="1" applyBorder="1"/>
    <xf numFmtId="0" fontId="9" fillId="0" borderId="36" xfId="0" applyFont="1" applyBorder="1" applyAlignment="1">
      <alignment horizontal="center"/>
    </xf>
    <xf numFmtId="0" fontId="9" fillId="0" borderId="38" xfId="0" applyFont="1" applyBorder="1" applyAlignment="1">
      <alignment horizontal="right"/>
    </xf>
    <xf numFmtId="46" fontId="9" fillId="2" borderId="37" xfId="0" applyNumberFormat="1" applyFont="1" applyFill="1" applyBorder="1" applyAlignment="1">
      <alignment horizontal="center" vertical="center" wrapText="1"/>
    </xf>
    <xf numFmtId="164" fontId="5" fillId="2" borderId="37" xfId="0" applyNumberFormat="1" applyFont="1" applyFill="1" applyBorder="1"/>
    <xf numFmtId="2" fontId="9" fillId="2" borderId="37" xfId="0" applyNumberFormat="1" applyFont="1" applyFill="1" applyBorder="1" applyAlignment="1">
      <alignment horizontal="center"/>
    </xf>
    <xf numFmtId="0" fontId="10" fillId="3" borderId="37" xfId="0" applyFont="1" applyFill="1" applyBorder="1"/>
    <xf numFmtId="0" fontId="29" fillId="3" borderId="37" xfId="4" applyFill="1" applyBorder="1" applyAlignment="1" applyProtection="1"/>
    <xf numFmtId="0" fontId="29" fillId="4" borderId="24" xfId="4" applyFill="1" applyBorder="1" applyAlignment="1" applyProtection="1"/>
    <xf numFmtId="164" fontId="9" fillId="5" borderId="26" xfId="0" applyNumberFormat="1" applyFont="1" applyFill="1" applyBorder="1" applyAlignment="1">
      <alignment horizontal="center" wrapText="1"/>
    </xf>
    <xf numFmtId="164" fontId="9" fillId="5" borderId="28" xfId="0" applyNumberFormat="1" applyFont="1" applyFill="1" applyBorder="1" applyAlignment="1">
      <alignment horizontal="center" wrapText="1"/>
    </xf>
    <xf numFmtId="0" fontId="5" fillId="2" borderId="25" xfId="0" applyFont="1" applyFill="1" applyBorder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21" fontId="9" fillId="0" borderId="10" xfId="0" applyNumberFormat="1" applyFont="1" applyBorder="1" applyAlignment="1">
      <alignment horizontal="center"/>
    </xf>
    <xf numFmtId="0" fontId="9" fillId="2" borderId="0" xfId="0" applyFont="1" applyFill="1" applyAlignment="1">
      <alignment horizontal="left"/>
    </xf>
    <xf numFmtId="0" fontId="9" fillId="0" borderId="38" xfId="0" applyFont="1" applyBorder="1" applyAlignment="1">
      <alignment horizontal="left"/>
    </xf>
    <xf numFmtId="0" fontId="9" fillId="2" borderId="37" xfId="0" applyFont="1" applyFill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21" fontId="9" fillId="0" borderId="37" xfId="0" applyNumberFormat="1" applyFont="1" applyBorder="1" applyAlignment="1">
      <alignment horizontal="center"/>
    </xf>
    <xf numFmtId="46" fontId="0" fillId="2" borderId="38" xfId="0" applyNumberFormat="1" applyFill="1" applyBorder="1" applyAlignment="1">
      <alignment horizontal="center"/>
    </xf>
    <xf numFmtId="0" fontId="9" fillId="0" borderId="29" xfId="0" applyFont="1" applyBorder="1" applyAlignment="1">
      <alignment wrapText="1"/>
    </xf>
    <xf numFmtId="0" fontId="15" fillId="0" borderId="29" xfId="2" applyFont="1" applyBorder="1" applyAlignment="1">
      <alignment horizontal="right"/>
    </xf>
    <xf numFmtId="0" fontId="15" fillId="0" borderId="29" xfId="2" applyFont="1" applyBorder="1" applyAlignment="1">
      <alignment horizontal="center"/>
    </xf>
    <xf numFmtId="0" fontId="13" fillId="2" borderId="0" xfId="2" applyFont="1" applyFill="1" applyBorder="1" applyAlignment="1">
      <alignment horizontal="center"/>
    </xf>
    <xf numFmtId="0" fontId="30" fillId="0" borderId="0" xfId="2" applyFont="1" applyAlignment="1">
      <alignment horizontal="center"/>
    </xf>
    <xf numFmtId="46" fontId="13" fillId="0" borderId="2" xfId="1" applyNumberFormat="1" applyFont="1" applyBorder="1" applyAlignment="1">
      <alignment horizontal="center" vertical="center"/>
    </xf>
    <xf numFmtId="46" fontId="13" fillId="0" borderId="13" xfId="1" applyNumberFormat="1" applyFont="1" applyBorder="1" applyAlignment="1">
      <alignment horizontal="center" vertical="center"/>
    </xf>
    <xf numFmtId="164" fontId="9" fillId="0" borderId="11" xfId="1" applyNumberFormat="1" applyFont="1" applyBorder="1" applyAlignment="1">
      <alignment horizontal="center"/>
    </xf>
    <xf numFmtId="21" fontId="9" fillId="0" borderId="20" xfId="1" applyNumberFormat="1" applyFont="1" applyBorder="1" applyAlignment="1">
      <alignment horizontal="center"/>
    </xf>
    <xf numFmtId="46" fontId="5" fillId="2" borderId="20" xfId="1" applyNumberFormat="1" applyFill="1" applyBorder="1" applyAlignment="1">
      <alignment horizontal="left"/>
    </xf>
    <xf numFmtId="46" fontId="9" fillId="0" borderId="20" xfId="1" applyNumberFormat="1" applyFont="1" applyBorder="1" applyAlignment="1">
      <alignment horizontal="right"/>
    </xf>
    <xf numFmtId="167" fontId="5" fillId="2" borderId="20" xfId="1" applyNumberFormat="1" applyFill="1" applyBorder="1" applyAlignment="1">
      <alignment horizontal="left"/>
    </xf>
    <xf numFmtId="0" fontId="9" fillId="2" borderId="11" xfId="1" applyFont="1" applyFill="1" applyBorder="1" applyAlignment="1">
      <alignment horizontal="center"/>
    </xf>
    <xf numFmtId="46" fontId="9" fillId="0" borderId="11" xfId="1" applyNumberFormat="1" applyFont="1" applyBorder="1" applyAlignment="1">
      <alignment horizontal="center"/>
    </xf>
    <xf numFmtId="46" fontId="5" fillId="2" borderId="11" xfId="1" applyNumberFormat="1" applyFill="1" applyBorder="1" applyAlignment="1">
      <alignment horizontal="left"/>
    </xf>
    <xf numFmtId="1" fontId="10" fillId="4" borderId="19" xfId="1" applyNumberFormat="1" applyFont="1" applyFill="1" applyBorder="1" applyAlignment="1">
      <alignment horizontal="right" vertical="center" wrapText="1"/>
    </xf>
    <xf numFmtId="164" fontId="9" fillId="5" borderId="14" xfId="1" applyNumberFormat="1" applyFont="1" applyFill="1" applyBorder="1" applyAlignment="1">
      <alignment horizontal="center" wrapText="1"/>
    </xf>
    <xf numFmtId="164" fontId="9" fillId="5" borderId="15" xfId="1" applyNumberFormat="1" applyFont="1" applyFill="1" applyBorder="1" applyAlignment="1">
      <alignment horizontal="center" wrapText="1"/>
    </xf>
    <xf numFmtId="0" fontId="20" fillId="0" borderId="20" xfId="1" applyFont="1" applyBorder="1"/>
    <xf numFmtId="0" fontId="9" fillId="0" borderId="20" xfId="1" applyFont="1" applyBorder="1" applyAlignment="1">
      <alignment horizontal="left" vertical="center"/>
    </xf>
    <xf numFmtId="46" fontId="9" fillId="0" borderId="20" xfId="1" applyNumberFormat="1" applyFont="1" applyBorder="1" applyAlignment="1">
      <alignment horizontal="center"/>
    </xf>
    <xf numFmtId="164" fontId="9" fillId="4" borderId="23" xfId="1" applyNumberFormat="1" applyFont="1" applyFill="1" applyBorder="1" applyAlignment="1">
      <alignment horizontal="center"/>
    </xf>
    <xf numFmtId="164" fontId="9" fillId="8" borderId="21" xfId="1" applyNumberFormat="1" applyFont="1" applyFill="1" applyBorder="1" applyAlignment="1">
      <alignment horizontal="center"/>
    </xf>
    <xf numFmtId="21" fontId="9" fillId="0" borderId="11" xfId="1" applyNumberFormat="1" applyFont="1" applyBorder="1" applyAlignment="1">
      <alignment horizontal="center"/>
    </xf>
    <xf numFmtId="164" fontId="9" fillId="5" borderId="14" xfId="1" applyNumberFormat="1" applyFont="1" applyFill="1" applyBorder="1" applyAlignment="1">
      <alignment horizontal="center"/>
    </xf>
    <xf numFmtId="0" fontId="9" fillId="0" borderId="24" xfId="1" applyFont="1" applyBorder="1" applyAlignment="1">
      <alignment horizontal="left"/>
    </xf>
    <xf numFmtId="0" fontId="9" fillId="0" borderId="25" xfId="1" applyFont="1" applyBorder="1"/>
    <xf numFmtId="0" fontId="9" fillId="0" borderId="26" xfId="1" applyFont="1" applyBorder="1" applyAlignment="1">
      <alignment horizontal="center"/>
    </xf>
    <xf numFmtId="0" fontId="9" fillId="0" borderId="25" xfId="1" applyFont="1" applyBorder="1" applyAlignment="1">
      <alignment horizontal="right"/>
    </xf>
    <xf numFmtId="0" fontId="9" fillId="2" borderId="25" xfId="1" applyFont="1" applyFill="1" applyBorder="1" applyAlignment="1">
      <alignment horizontal="left"/>
    </xf>
    <xf numFmtId="0" fontId="9" fillId="2" borderId="24" xfId="1" applyFont="1" applyFill="1" applyBorder="1" applyAlignment="1">
      <alignment horizontal="center"/>
    </xf>
    <xf numFmtId="164" fontId="9" fillId="0" borderId="25" xfId="1" applyNumberFormat="1" applyFont="1" applyBorder="1" applyAlignment="1">
      <alignment horizontal="center"/>
    </xf>
    <xf numFmtId="0" fontId="17" fillId="3" borderId="24" xfId="3" applyFill="1" applyBorder="1" applyAlignment="1" applyProtection="1">
      <alignment vertical="top"/>
    </xf>
    <xf numFmtId="164" fontId="9" fillId="0" borderId="26" xfId="1" applyNumberFormat="1" applyFont="1" applyBorder="1" applyAlignment="1">
      <alignment horizontal="center"/>
    </xf>
    <xf numFmtId="0" fontId="9" fillId="0" borderId="24" xfId="1" applyFont="1" applyBorder="1"/>
    <xf numFmtId="0" fontId="9" fillId="0" borderId="25" xfId="1" applyFont="1" applyBorder="1" applyAlignment="1">
      <alignment horizontal="left" vertical="center"/>
    </xf>
    <xf numFmtId="0" fontId="9" fillId="0" borderId="24" xfId="1" applyFont="1" applyBorder="1" applyAlignment="1">
      <alignment horizontal="center"/>
    </xf>
    <xf numFmtId="0" fontId="9" fillId="0" borderId="25" xfId="1" applyFont="1" applyBorder="1" applyAlignment="1">
      <alignment horizontal="center"/>
    </xf>
    <xf numFmtId="0" fontId="10" fillId="3" borderId="24" xfId="1" applyFont="1" applyFill="1" applyBorder="1"/>
    <xf numFmtId="0" fontId="17" fillId="3" borderId="24" xfId="3" applyFill="1" applyBorder="1" applyAlignment="1" applyProtection="1"/>
    <xf numFmtId="164" fontId="9" fillId="5" borderId="26" xfId="1" applyNumberFormat="1" applyFont="1" applyFill="1" applyBorder="1" applyAlignment="1">
      <alignment horizontal="center"/>
    </xf>
    <xf numFmtId="164" fontId="9" fillId="5" borderId="28" xfId="1" applyNumberFormat="1" applyFont="1" applyFill="1" applyBorder="1" applyAlignment="1">
      <alignment horizontal="center"/>
    </xf>
    <xf numFmtId="0" fontId="9" fillId="2" borderId="25" xfId="1" applyFont="1" applyFill="1" applyBorder="1" applyAlignment="1">
      <alignment horizontal="center"/>
    </xf>
    <xf numFmtId="46" fontId="9" fillId="0" borderId="20" xfId="1" applyNumberFormat="1" applyFont="1" applyBorder="1" applyAlignment="1">
      <alignment horizontal="center" vertical="center"/>
    </xf>
    <xf numFmtId="0" fontId="17" fillId="4" borderId="10" xfId="3" applyFill="1" applyBorder="1" applyAlignment="1" applyProtection="1"/>
    <xf numFmtId="0" fontId="9" fillId="0" borderId="31" xfId="1" applyFont="1" applyBorder="1" applyAlignment="1">
      <alignment horizontal="center"/>
    </xf>
    <xf numFmtId="0" fontId="9" fillId="0" borderId="31" xfId="1" applyFont="1" applyBorder="1" applyAlignment="1">
      <alignment horizontal="left"/>
    </xf>
    <xf numFmtId="0" fontId="9" fillId="0" borderId="32" xfId="1" applyFont="1" applyBorder="1"/>
    <xf numFmtId="0" fontId="9" fillId="0" borderId="33" xfId="1" applyFont="1" applyBorder="1" applyAlignment="1">
      <alignment horizontal="center"/>
    </xf>
    <xf numFmtId="0" fontId="9" fillId="0" borderId="32" xfId="1" applyFont="1" applyBorder="1" applyAlignment="1">
      <alignment horizontal="right"/>
    </xf>
    <xf numFmtId="0" fontId="9" fillId="0" borderId="32" xfId="1" applyFont="1" applyBorder="1" applyAlignment="1">
      <alignment horizontal="left"/>
    </xf>
    <xf numFmtId="0" fontId="9" fillId="2" borderId="31" xfId="1" applyFont="1" applyFill="1" applyBorder="1" applyAlignment="1">
      <alignment horizontal="center"/>
    </xf>
    <xf numFmtId="164" fontId="9" fillId="0" borderId="32" xfId="1" applyNumberFormat="1" applyFont="1" applyBorder="1" applyAlignment="1">
      <alignment horizontal="center"/>
    </xf>
    <xf numFmtId="46" fontId="9" fillId="2" borderId="31" xfId="1" applyNumberFormat="1" applyFont="1" applyFill="1" applyBorder="1" applyAlignment="1">
      <alignment horizontal="center" vertical="center" wrapText="1"/>
    </xf>
    <xf numFmtId="164" fontId="5" fillId="2" borderId="31" xfId="1" applyNumberFormat="1" applyFill="1" applyBorder="1"/>
    <xf numFmtId="2" fontId="9" fillId="2" borderId="31" xfId="1" applyNumberFormat="1" applyFont="1" applyFill="1" applyBorder="1" applyAlignment="1">
      <alignment horizontal="center"/>
    </xf>
    <xf numFmtId="0" fontId="10" fillId="3" borderId="31" xfId="1" applyFont="1" applyFill="1" applyBorder="1"/>
    <xf numFmtId="0" fontId="17" fillId="3" borderId="31" xfId="3" applyFill="1" applyBorder="1" applyAlignment="1" applyProtection="1"/>
    <xf numFmtId="164" fontId="9" fillId="2" borderId="33" xfId="1" applyNumberFormat="1" applyFont="1" applyFill="1" applyBorder="1" applyAlignment="1">
      <alignment horizontal="center"/>
    </xf>
    <xf numFmtId="164" fontId="9" fillId="2" borderId="34" xfId="1" applyNumberFormat="1" applyFont="1" applyFill="1" applyBorder="1" applyAlignment="1">
      <alignment horizontal="center"/>
    </xf>
    <xf numFmtId="164" fontId="9" fillId="6" borderId="34" xfId="1" applyNumberFormat="1" applyFont="1" applyFill="1" applyBorder="1" applyAlignment="1">
      <alignment horizontal="center"/>
    </xf>
    <xf numFmtId="164" fontId="9" fillId="5" borderId="34" xfId="1" applyNumberFormat="1" applyFont="1" applyFill="1" applyBorder="1" applyAlignment="1">
      <alignment horizontal="center" vertical="center" wrapText="1"/>
    </xf>
    <xf numFmtId="164" fontId="9" fillId="5" borderId="35" xfId="1" applyNumberFormat="1" applyFont="1" applyFill="1" applyBorder="1" applyAlignment="1">
      <alignment horizontal="center" vertical="center" wrapText="1"/>
    </xf>
    <xf numFmtId="164" fontId="9" fillId="0" borderId="33" xfId="1" applyNumberFormat="1" applyFont="1" applyBorder="1" applyAlignment="1">
      <alignment horizontal="center"/>
    </xf>
    <xf numFmtId="164" fontId="9" fillId="0" borderId="34" xfId="1" applyNumberFormat="1" applyFont="1" applyBorder="1" applyAlignment="1">
      <alignment horizontal="center"/>
    </xf>
    <xf numFmtId="164" fontId="5" fillId="0" borderId="35" xfId="1" applyNumberFormat="1" applyBorder="1" applyAlignment="1">
      <alignment horizontal="center"/>
    </xf>
    <xf numFmtId="164" fontId="5" fillId="0" borderId="33" xfId="1" applyNumberFormat="1" applyBorder="1" applyAlignment="1">
      <alignment horizontal="center"/>
    </xf>
    <xf numFmtId="164" fontId="5" fillId="0" borderId="34" xfId="1" applyNumberFormat="1" applyBorder="1" applyAlignment="1">
      <alignment horizontal="center"/>
    </xf>
    <xf numFmtId="0" fontId="5" fillId="0" borderId="32" xfId="1" applyBorder="1"/>
    <xf numFmtId="46" fontId="9" fillId="2" borderId="10" xfId="1" applyNumberFormat="1" applyFont="1" applyFill="1" applyBorder="1" applyAlignment="1">
      <alignment horizontal="center" vertical="center" wrapText="1"/>
    </xf>
    <xf numFmtId="46" fontId="9" fillId="0" borderId="11" xfId="1" applyNumberFormat="1" applyFont="1" applyBorder="1" applyAlignment="1">
      <alignment horizontal="right"/>
    </xf>
    <xf numFmtId="46" fontId="5" fillId="2" borderId="11" xfId="1" applyNumberFormat="1" applyFill="1" applyBorder="1" applyAlignment="1">
      <alignment horizontal="center"/>
    </xf>
    <xf numFmtId="164" fontId="9" fillId="5" borderId="16" xfId="1" applyNumberFormat="1" applyFont="1" applyFill="1" applyBorder="1" applyAlignment="1">
      <alignment horizontal="center" vertical="center" wrapText="1"/>
    </xf>
    <xf numFmtId="164" fontId="5" fillId="0" borderId="16" xfId="1" applyNumberFormat="1" applyBorder="1" applyAlignment="1">
      <alignment horizontal="center"/>
    </xf>
    <xf numFmtId="0" fontId="9" fillId="0" borderId="19" xfId="1" applyFont="1" applyBorder="1" applyAlignment="1">
      <alignment horizontal="left" vertical="center"/>
    </xf>
    <xf numFmtId="0" fontId="9" fillId="0" borderId="20" xfId="1" applyFont="1" applyBorder="1" applyAlignment="1">
      <alignment vertical="center"/>
    </xf>
    <xf numFmtId="0" fontId="9" fillId="0" borderId="23" xfId="1" applyFont="1" applyBorder="1" applyAlignment="1">
      <alignment horizontal="center" vertical="center"/>
    </xf>
    <xf numFmtId="0" fontId="9" fillId="0" borderId="19" xfId="1" applyFont="1" applyBorder="1" applyAlignment="1">
      <alignment horizontal="center" vertical="center"/>
    </xf>
    <xf numFmtId="0" fontId="9" fillId="0" borderId="20" xfId="1" applyFont="1" applyBorder="1" applyAlignment="1">
      <alignment horizontal="center" vertical="center"/>
    </xf>
    <xf numFmtId="164" fontId="9" fillId="2" borderId="19" xfId="1" applyNumberFormat="1" applyFont="1" applyFill="1" applyBorder="1" applyAlignment="1">
      <alignment horizontal="right" vertical="center"/>
    </xf>
    <xf numFmtId="46" fontId="9" fillId="2" borderId="20" xfId="1" applyNumberFormat="1" applyFont="1" applyFill="1" applyBorder="1" applyAlignment="1">
      <alignment horizontal="center" vertical="center"/>
    </xf>
    <xf numFmtId="0" fontId="9" fillId="0" borderId="19" xfId="1" applyFont="1" applyBorder="1" applyAlignment="1">
      <alignment vertical="center"/>
    </xf>
    <xf numFmtId="0" fontId="17" fillId="4" borderId="20" xfId="3" applyFill="1" applyBorder="1" applyAlignment="1" applyProtection="1">
      <alignment vertical="center" wrapText="1"/>
    </xf>
    <xf numFmtId="164" fontId="9" fillId="0" borderId="21" xfId="1" applyNumberFormat="1" applyFont="1" applyBorder="1" applyAlignment="1">
      <alignment horizontal="center" vertical="center"/>
    </xf>
    <xf numFmtId="164" fontId="9" fillId="0" borderId="23" xfId="1" applyNumberFormat="1" applyFont="1" applyBorder="1" applyAlignment="1">
      <alignment horizontal="center" vertical="center"/>
    </xf>
    <xf numFmtId="0" fontId="9" fillId="2" borderId="0" xfId="1" applyFont="1" applyFill="1" applyAlignment="1">
      <alignment horizontal="left"/>
    </xf>
    <xf numFmtId="0" fontId="5" fillId="2" borderId="11" xfId="1" applyFill="1" applyBorder="1" applyAlignment="1">
      <alignment horizontal="center"/>
    </xf>
    <xf numFmtId="0" fontId="5" fillId="2" borderId="10" xfId="1" applyFill="1" applyBorder="1" applyAlignment="1">
      <alignment horizontal="center"/>
    </xf>
    <xf numFmtId="0" fontId="17" fillId="4" borderId="19" xfId="3" applyFill="1" applyBorder="1" applyAlignment="1" applyProtection="1">
      <alignment vertical="center" wrapText="1"/>
    </xf>
    <xf numFmtId="164" fontId="9" fillId="5" borderId="23" xfId="1" applyNumberFormat="1" applyFont="1" applyFill="1" applyBorder="1" applyAlignment="1">
      <alignment horizontal="center" vertical="center" wrapText="1"/>
    </xf>
    <xf numFmtId="0" fontId="9" fillId="0" borderId="37" xfId="1" applyFont="1" applyBorder="1" applyAlignment="1">
      <alignment horizontal="center"/>
    </xf>
    <xf numFmtId="0" fontId="9" fillId="0" borderId="37" xfId="1" applyFont="1" applyBorder="1" applyAlignment="1">
      <alignment horizontal="left"/>
    </xf>
    <xf numFmtId="0" fontId="9" fillId="0" borderId="38" xfId="1" applyFont="1" applyBorder="1"/>
    <xf numFmtId="0" fontId="9" fillId="0" borderId="36" xfId="1" applyFont="1" applyBorder="1" applyAlignment="1">
      <alignment horizontal="center"/>
    </xf>
    <xf numFmtId="0" fontId="9" fillId="0" borderId="38" xfId="1" applyFont="1" applyBorder="1" applyAlignment="1">
      <alignment horizontal="right"/>
    </xf>
    <xf numFmtId="0" fontId="9" fillId="2" borderId="38" xfId="1" applyFont="1" applyFill="1" applyBorder="1" applyAlignment="1">
      <alignment horizontal="left"/>
    </xf>
    <xf numFmtId="0" fontId="9" fillId="2" borderId="37" xfId="1" applyFont="1" applyFill="1" applyBorder="1" applyAlignment="1">
      <alignment horizontal="center"/>
    </xf>
    <xf numFmtId="0" fontId="9" fillId="2" borderId="38" xfId="1" applyFont="1" applyFill="1" applyBorder="1" applyAlignment="1">
      <alignment horizontal="center"/>
    </xf>
    <xf numFmtId="46" fontId="9" fillId="2" borderId="37" xfId="1" applyNumberFormat="1" applyFont="1" applyFill="1" applyBorder="1" applyAlignment="1">
      <alignment horizontal="center" vertical="center" wrapText="1"/>
    </xf>
    <xf numFmtId="21" fontId="9" fillId="0" borderId="38" xfId="1" applyNumberFormat="1" applyFont="1" applyBorder="1" applyAlignment="1">
      <alignment horizontal="center"/>
    </xf>
    <xf numFmtId="164" fontId="5" fillId="2" borderId="37" xfId="1" applyNumberFormat="1" applyFill="1" applyBorder="1"/>
    <xf numFmtId="46" fontId="5" fillId="2" borderId="38" xfId="1" applyNumberFormat="1" applyFill="1" applyBorder="1" applyAlignment="1">
      <alignment horizontal="center"/>
    </xf>
    <xf numFmtId="2" fontId="9" fillId="2" borderId="37" xfId="1" applyNumberFormat="1" applyFont="1" applyFill="1" applyBorder="1" applyAlignment="1">
      <alignment horizontal="center"/>
    </xf>
    <xf numFmtId="0" fontId="10" fillId="3" borderId="37" xfId="1" applyFont="1" applyFill="1" applyBorder="1"/>
    <xf numFmtId="0" fontId="17" fillId="3" borderId="37" xfId="3" applyFill="1" applyBorder="1" applyAlignment="1" applyProtection="1"/>
    <xf numFmtId="164" fontId="9" fillId="0" borderId="36" xfId="1" applyNumberFormat="1" applyFont="1" applyBorder="1" applyAlignment="1">
      <alignment horizontal="center"/>
    </xf>
    <xf numFmtId="0" fontId="5" fillId="2" borderId="24" xfId="1" applyFill="1" applyBorder="1" applyAlignment="1">
      <alignment horizontal="center"/>
    </xf>
    <xf numFmtId="46" fontId="9" fillId="0" borderId="19" xfId="1" applyNumberFormat="1" applyFont="1" applyBorder="1" applyAlignment="1">
      <alignment horizontal="center"/>
    </xf>
    <xf numFmtId="46" fontId="5" fillId="2" borderId="32" xfId="1" applyNumberFormat="1" applyFill="1" applyBorder="1" applyAlignment="1">
      <alignment horizontal="left"/>
    </xf>
    <xf numFmtId="2" fontId="5" fillId="0" borderId="39" xfId="2" applyNumberFormat="1" applyFont="1" applyBorder="1"/>
    <xf numFmtId="0" fontId="5" fillId="0" borderId="40" xfId="2" applyFont="1" applyBorder="1"/>
    <xf numFmtId="164" fontId="9" fillId="4" borderId="14" xfId="0" applyNumberFormat="1" applyFont="1" applyFill="1" applyBorder="1" applyAlignment="1">
      <alignment horizontal="center"/>
    </xf>
    <xf numFmtId="164" fontId="9" fillId="6" borderId="15" xfId="0" applyNumberFormat="1" applyFont="1" applyFill="1" applyBorder="1" applyAlignment="1">
      <alignment horizontal="center"/>
    </xf>
    <xf numFmtId="164" fontId="9" fillId="4" borderId="15" xfId="0" applyNumberFormat="1" applyFont="1" applyFill="1" applyBorder="1" applyAlignment="1">
      <alignment horizontal="center"/>
    </xf>
    <xf numFmtId="164" fontId="9" fillId="8" borderId="15" xfId="0" applyNumberFormat="1" applyFont="1" applyFill="1" applyBorder="1" applyAlignment="1">
      <alignment horizontal="center"/>
    </xf>
    <xf numFmtId="164" fontId="9" fillId="6" borderId="14" xfId="0" applyNumberFormat="1" applyFont="1" applyFill="1" applyBorder="1" applyAlignment="1">
      <alignment horizontal="center"/>
    </xf>
    <xf numFmtId="164" fontId="9" fillId="7" borderId="15" xfId="0" applyNumberFormat="1" applyFont="1" applyFill="1" applyBorder="1" applyAlignment="1">
      <alignment horizontal="center"/>
    </xf>
    <xf numFmtId="164" fontId="9" fillId="6" borderId="23" xfId="0" applyNumberFormat="1" applyFont="1" applyFill="1" applyBorder="1" applyAlignment="1">
      <alignment horizontal="center"/>
    </xf>
    <xf numFmtId="164" fontId="9" fillId="6" borderId="21" xfId="0" applyNumberFormat="1" applyFont="1" applyFill="1" applyBorder="1" applyAlignment="1">
      <alignment horizontal="center"/>
    </xf>
    <xf numFmtId="164" fontId="9" fillId="6" borderId="26" xfId="0" applyNumberFormat="1" applyFont="1" applyFill="1" applyBorder="1" applyAlignment="1">
      <alignment horizontal="center"/>
    </xf>
    <xf numFmtId="164" fontId="9" fillId="4" borderId="21" xfId="0" applyNumberFormat="1" applyFont="1" applyFill="1" applyBorder="1" applyAlignment="1">
      <alignment horizontal="center"/>
    </xf>
    <xf numFmtId="164" fontId="9" fillId="4" borderId="23" xfId="0" applyNumberFormat="1" applyFont="1" applyFill="1" applyBorder="1" applyAlignment="1">
      <alignment horizontal="center"/>
    </xf>
    <xf numFmtId="164" fontId="9" fillId="8" borderId="21" xfId="0" applyNumberFormat="1" applyFont="1" applyFill="1" applyBorder="1" applyAlignment="1">
      <alignment horizontal="center"/>
    </xf>
    <xf numFmtId="164" fontId="9" fillId="6" borderId="30" xfId="0" applyNumberFormat="1" applyFont="1" applyFill="1" applyBorder="1" applyAlignment="1">
      <alignment horizontal="center"/>
    </xf>
    <xf numFmtId="164" fontId="9" fillId="4" borderId="26" xfId="0" applyNumberFormat="1" applyFont="1" applyFill="1" applyBorder="1" applyAlignment="1">
      <alignment horizontal="center"/>
    </xf>
    <xf numFmtId="164" fontId="9" fillId="6" borderId="28" xfId="0" applyNumberFormat="1" applyFont="1" applyFill="1" applyBorder="1" applyAlignment="1">
      <alignment horizontal="center"/>
    </xf>
    <xf numFmtId="164" fontId="9" fillId="4" borderId="28" xfId="0" applyNumberFormat="1" applyFont="1" applyFill="1" applyBorder="1" applyAlignment="1">
      <alignment horizontal="center"/>
    </xf>
    <xf numFmtId="164" fontId="9" fillId="8" borderId="28" xfId="0" applyNumberFormat="1" applyFont="1" applyFill="1" applyBorder="1" applyAlignment="1">
      <alignment horizontal="center"/>
    </xf>
    <xf numFmtId="0" fontId="9" fillId="14" borderId="21" xfId="0" applyFont="1" applyFill="1" applyBorder="1" applyAlignment="1">
      <alignment horizontal="center"/>
    </xf>
    <xf numFmtId="2" fontId="31" fillId="2" borderId="29" xfId="2" applyNumberFormat="1" applyFont="1" applyFill="1" applyBorder="1" applyAlignment="1">
      <alignment horizontal="center"/>
    </xf>
    <xf numFmtId="46" fontId="13" fillId="0" borderId="9" xfId="1" applyNumberFormat="1" applyFont="1" applyBorder="1" applyAlignment="1">
      <alignment horizontal="center" vertical="center"/>
    </xf>
    <xf numFmtId="46" fontId="9" fillId="0" borderId="19" xfId="1" applyNumberFormat="1" applyFont="1" applyBorder="1" applyAlignment="1">
      <alignment horizontal="right"/>
    </xf>
    <xf numFmtId="0" fontId="9" fillId="0" borderId="38" xfId="1" applyFont="1" applyBorder="1" applyAlignment="1">
      <alignment horizontal="left"/>
    </xf>
    <xf numFmtId="164" fontId="9" fillId="0" borderId="38" xfId="1" applyNumberFormat="1" applyFont="1" applyBorder="1" applyAlignment="1">
      <alignment horizontal="center"/>
    </xf>
    <xf numFmtId="21" fontId="9" fillId="0" borderId="37" xfId="1" applyNumberFormat="1" applyFont="1" applyBorder="1" applyAlignment="1">
      <alignment horizontal="center"/>
    </xf>
    <xf numFmtId="0" fontId="17" fillId="0" borderId="30" xfId="3" applyBorder="1" applyAlignment="1" applyProtection="1"/>
    <xf numFmtId="21" fontId="9" fillId="0" borderId="19" xfId="1" applyNumberFormat="1" applyFont="1" applyBorder="1" applyAlignment="1">
      <alignment horizontal="center"/>
    </xf>
    <xf numFmtId="46" fontId="9" fillId="0" borderId="19" xfId="1" applyNumberFormat="1" applyFont="1" applyBorder="1" applyAlignment="1">
      <alignment horizontal="center" vertical="center"/>
    </xf>
    <xf numFmtId="46" fontId="9" fillId="0" borderId="10" xfId="1" applyNumberFormat="1" applyFont="1" applyBorder="1" applyAlignment="1">
      <alignment horizontal="center"/>
    </xf>
    <xf numFmtId="0" fontId="5" fillId="0" borderId="19" xfId="1" applyBorder="1"/>
    <xf numFmtId="0" fontId="5" fillId="0" borderId="19" xfId="1" applyBorder="1" applyAlignment="1">
      <alignment horizontal="left"/>
    </xf>
    <xf numFmtId="0" fontId="5" fillId="0" borderId="23" xfId="1" applyBorder="1" applyAlignment="1">
      <alignment horizontal="center"/>
    </xf>
    <xf numFmtId="0" fontId="5" fillId="0" borderId="20" xfId="1" applyBorder="1" applyAlignment="1">
      <alignment horizontal="right"/>
    </xf>
    <xf numFmtId="0" fontId="5" fillId="0" borderId="20" xfId="1" applyBorder="1" applyAlignment="1">
      <alignment horizontal="left"/>
    </xf>
    <xf numFmtId="0" fontId="5" fillId="0" borderId="19" xfId="1" applyBorder="1" applyAlignment="1">
      <alignment horizontal="center"/>
    </xf>
    <xf numFmtId="0" fontId="5" fillId="0" borderId="20" xfId="1" applyBorder="1" applyAlignment="1">
      <alignment horizontal="center"/>
    </xf>
    <xf numFmtId="0" fontId="10" fillId="3" borderId="30" xfId="1" applyFont="1" applyFill="1" applyBorder="1"/>
    <xf numFmtId="0" fontId="5" fillId="0" borderId="23" xfId="1" applyBorder="1"/>
    <xf numFmtId="0" fontId="5" fillId="0" borderId="21" xfId="1" applyBorder="1"/>
    <xf numFmtId="0" fontId="5" fillId="0" borderId="22" xfId="1" applyBorder="1"/>
    <xf numFmtId="164" fontId="9" fillId="4" borderId="15" xfId="1" applyNumberFormat="1" applyFont="1" applyFill="1" applyBorder="1" applyAlignment="1">
      <alignment horizontal="center"/>
    </xf>
    <xf numFmtId="46" fontId="9" fillId="0" borderId="10" xfId="1" applyNumberFormat="1" applyFont="1" applyBorder="1" applyAlignment="1">
      <alignment horizontal="right"/>
    </xf>
    <xf numFmtId="0" fontId="31" fillId="0" borderId="10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164" fontId="13" fillId="2" borderId="1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20" fillId="0" borderId="11" xfId="1" applyFont="1" applyBorder="1"/>
    <xf numFmtId="46" fontId="9" fillId="0" borderId="10" xfId="1" applyNumberFormat="1" applyFont="1" applyBorder="1" applyAlignment="1">
      <alignment horizontal="center" vertical="center"/>
    </xf>
    <xf numFmtId="164" fontId="9" fillId="4" borderId="14" xfId="1" applyNumberFormat="1" applyFont="1" applyFill="1" applyBorder="1" applyAlignment="1">
      <alignment horizontal="center"/>
    </xf>
    <xf numFmtId="164" fontId="9" fillId="8" borderId="15" xfId="1" applyNumberFormat="1" applyFont="1" applyFill="1" applyBorder="1" applyAlignment="1">
      <alignment horizontal="center"/>
    </xf>
    <xf numFmtId="0" fontId="9" fillId="0" borderId="27" xfId="0" applyFont="1" applyBorder="1"/>
    <xf numFmtId="2" fontId="15" fillId="0" borderId="29" xfId="2" applyNumberFormat="1" applyFont="1" applyBorder="1"/>
    <xf numFmtId="2" fontId="15" fillId="0" borderId="41" xfId="2" applyNumberFormat="1" applyFont="1" applyBorder="1"/>
    <xf numFmtId="0" fontId="33" fillId="15" borderId="42" xfId="0" applyFont="1" applyFill="1" applyBorder="1" applyAlignment="1">
      <alignment vertical="center" wrapText="1"/>
    </xf>
    <xf numFmtId="0" fontId="33" fillId="15" borderId="43" xfId="0" applyFont="1" applyFill="1" applyBorder="1" applyAlignment="1">
      <alignment vertical="center" wrapText="1"/>
    </xf>
    <xf numFmtId="0" fontId="33" fillId="0" borderId="44" xfId="0" applyFont="1" applyBorder="1" applyAlignment="1">
      <alignment vertical="center" wrapText="1"/>
    </xf>
    <xf numFmtId="0" fontId="33" fillId="0" borderId="45" xfId="0" applyFont="1" applyBorder="1" applyAlignment="1">
      <alignment vertical="center" wrapText="1"/>
    </xf>
    <xf numFmtId="0" fontId="33" fillId="0" borderId="45" xfId="0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33" fillId="15" borderId="43" xfId="0" applyFont="1" applyFill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1" fontId="34" fillId="0" borderId="45" xfId="0" applyNumberFormat="1" applyFont="1" applyBorder="1" applyAlignment="1">
      <alignment horizontal="right" vertical="center" wrapText="1"/>
    </xf>
    <xf numFmtId="164" fontId="13" fillId="2" borderId="1" xfId="0" applyNumberFormat="1" applyFont="1" applyFill="1" applyBorder="1" applyAlignment="1">
      <alignment horizontal="center" vertical="center"/>
    </xf>
    <xf numFmtId="0" fontId="9" fillId="0" borderId="2" xfId="0" applyFont="1" applyBorder="1" applyAlignment="1"/>
    <xf numFmtId="0" fontId="9" fillId="0" borderId="3" xfId="0" applyFont="1" applyBorder="1" applyAlignment="1"/>
    <xf numFmtId="0" fontId="13" fillId="0" borderId="2" xfId="0" applyFont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center" vertical="center"/>
    </xf>
    <xf numFmtId="0" fontId="9" fillId="0" borderId="2" xfId="1" applyFont="1" applyBorder="1" applyAlignment="1"/>
    <xf numFmtId="0" fontId="9" fillId="0" borderId="3" xfId="1" applyFont="1" applyBorder="1" applyAlignment="1"/>
    <xf numFmtId="0" fontId="13" fillId="0" borderId="2" xfId="1" applyFont="1" applyBorder="1" applyAlignment="1">
      <alignment horizontal="center" vertical="center"/>
    </xf>
  </cellXfs>
  <cellStyles count="5">
    <cellStyle name="Hyperkobling" xfId="4" builtinId="8"/>
    <cellStyle name="Hyperkobling 2" xfId="3" xr:uid="{3E541F7C-AACD-4B20-A5AF-A83647F3FCED}"/>
    <cellStyle name="Normal" xfId="0" builtinId="0"/>
    <cellStyle name="Normal 2" xfId="1" xr:uid="{D5E13861-8EDC-4564-9ECF-9A63FA834DD4}"/>
    <cellStyle name="Normal 3" xfId="2" xr:uid="{49FF8C27-8A5A-42EC-8462-A1E926D911CB}"/>
  </cellStyles>
  <dxfs count="214"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02EC9CF1-D0D9-4A3F-8F3D-ED3191179AEF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8C5CDD9B-C5D2-4EAF-A8B4-F4033D87130E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E6B53DD5-6413-4564-83FB-E5A08B845936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7BCB6A65-515D-4C76-94F9-6B82176FB73A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9ADFB4B3-E83A-4A5B-B695-08DCEB503BE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F06596B4-DD67-48A5-9464-AF0D5E5E75F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5545947-0F99-4D0B-989A-F7899302F7CD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A2080062-A8A2-488C-81F3-5F01BCF23E8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C8C1E59E-137E-433F-A262-B2F3A5CCEE0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0984E22-A4FB-4EBC-9DD7-4D52E698F68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2657D8BE-6318-4EEF-B09E-C0EDE923208C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D5601E46-0D57-409F-BB9C-29F38342606A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65B722BA-DCE7-47B2-AC53-E44B19081A7C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4F9AC414-F859-4902-B253-3624FB63FAF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B0A384AE-A37E-4102-BF81-62097217F1DE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DBA9A1A9-D206-4E56-AB2A-31E53073B51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F6A44084-5889-42BC-A561-DF1D8195EDCD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1E002DB9-756A-4190-9218-3AF425542CE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4B52FED1-D1FD-469A-B909-ECADE0166DA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509AA0BD-1219-44B5-B316-A9939C509F8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ABD14FEA-7240-4B18-ACCD-87D15BA38C9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E5C57635-18D0-49D0-B7FC-E0A12C64DA1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507709D2-339D-4234-B0F9-AA83B3EFBF1D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818D0F9F-51C3-4879-A81A-71BBA58F788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3D5C2B01-6FAA-431D-9A9B-F57B49170DE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93BE295B-8130-422D-BD1B-CEDD6D40444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37AC4704-BCE0-4467-A588-4A31AD283B4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49FAFB2C-7329-4427-9851-7B135EF0AB2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BC82D7E3-6D2F-4203-848A-8ACA33081AAA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4EFC2321-C25B-4DC9-ACD6-A85B59B5EB1A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3438B137-DF15-4568-B98B-5F6414F8F721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AFC12A24-0B7E-4931-89F0-8764708D114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EAC5E38E-6BE1-410E-B309-25F40A7FD16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BC91BEE2-666F-4592-95F2-E28186BD017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A88E0AE0-6891-428D-B7C6-4080B21A62C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62AF3B90-4CFC-4DAA-916E-E5459D89743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129A3EE5-F6A3-4858-A5AD-392DBB9817D4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234C5DBD-64C4-4C26-AB26-22FF460679D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9032937C-D645-494C-9663-71B3D2205B7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C90097DA-29FB-45A1-8A9A-903E63C919FE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83647072-1EC0-46AC-8334-AF147FE3578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B5818985-938D-4ACC-B35F-7B288193666E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E2DBDAD6-7C42-45BF-B9A8-BFD2B54D9A9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78386F26-CD21-4C4F-ABF3-86B303BF43D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49BBB7A2-8ACA-4708-BBF5-FA8AE352839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BEA4D3DB-A6F0-4178-899E-E88A6D7E23AC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877ED455-D22C-497A-BCC4-961F425EC52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961FBBAC-BDC4-4F7A-8C00-83B267044407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AB712F44-2C1F-4907-A3BD-C1370A25348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2821E393-ACAF-483F-9449-7F5CE9A9DF8A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FA18FBED-DB13-4AD7-B7AA-117FB4D899B4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44C569EF-F417-4920-ADAE-9A955ACA03B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3B6C1F3D-293D-403B-815A-435D11B761CD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F72FCC7B-B797-4012-9058-3EDD4C1D36E1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FAC25A30-AF34-4408-80E9-D65D2B4220D1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B36D7261-2EA7-4866-A6AA-29D833090CF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1F7C4D2D-2371-444E-A0F0-E40543C4E54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6FBB2ADA-6E5A-426C-A948-05719B29BDF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DFAC3097-2232-4B57-A319-E1F5A80A208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636467F0-BF8E-4D29-9206-2817E3328236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77B1BAF5-5F47-4C39-93DD-967C8B2B9C1F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D0B45287-6810-4611-A06E-D5B2F61419F9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CD6267B3-66FA-4A1E-B962-254815905FD4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A15F1A76-883D-42BC-AA4B-4D92A51F1BE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3F191B68-841B-44FD-AC2F-4EF72C7CC132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E2538796-102E-4010-B730-4895A7CC3786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1E853D56-8CBA-4B5B-96DE-ED821DE28EFB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2C88A6B8-25DB-4CA4-AADE-A491294742A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31D9FB3E-0120-4070-9370-65137F18F994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E8FCCF09-DA38-45A5-AB68-3CD6AB4E57F2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FDEA86BC-A846-4219-9ECC-5D71C43F17E6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516DC9F2-B139-4D07-8EB4-32BDF574D82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09CE17DF-6F1A-4E12-840F-7638EB411AE5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4B17970C-92BF-45FF-B26E-0B40A672154C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2FA7DDCC-F915-4589-A6F5-781CB86F471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A66282E1-E00A-4A32-8954-73430F967E7E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38D00DAE-FA91-49A0-81B9-7A8DDA7B4567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7626898F-F4A6-40FB-B45A-B9D96E86A948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2AD810E7-20CD-4862-89FC-50CEAD40C470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A39DB491-3E8C-46DB-A587-41C4468F025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5ED42ECF-A293-4252-A6DA-7228765248B4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9322B688-9FA2-4341-AF29-0C7D8E8483C7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AC009821-9D6B-4EE5-B845-38C83D914306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55278A91-5804-402C-A2B4-276EA86EDB43}"/>
            </a:ext>
          </a:extLst>
        </xdr:cNvPr>
        <xdr:cNvSpPr>
          <a:spLocks noChangeArrowheads="1"/>
        </xdr:cNvSpPr>
      </xdr:nvSpPr>
      <xdr:spPr bwMode="auto">
        <a:xfrm>
          <a:off x="628650" y="0"/>
          <a:ext cx="7743190" cy="3790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088B4471-DF24-4A37-A5A8-72DF459A8E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9B080577-2374-47DF-9A9E-D467AAD8A8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2EB28A3B-7E3C-49D1-8B2F-8853D7CA03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4BA5FE72-93A2-4382-A991-CABDF7F1BA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F7773C4E-0469-4169-BC48-A223A80626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A80798F1-E622-4B6B-A013-38BAF36071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66C0A029-1FFA-4EF4-BFA0-5BE274C426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8C63F3BA-0C2F-477D-BAE7-355F8C1272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B1C0CADD-B4B8-4B6A-89D9-3506B5E6BC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E9AB1310-74EF-41B3-A6BF-C3E1474016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3D50DDDA-9AEA-431D-BF7B-F8E73A26DE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9D50EE04-B832-46E0-9A92-89591D5A74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82680595-50A2-401C-BAC5-F5D81FCCB6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D2AD05EE-9973-4BA0-A988-A3CE98E17C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D9705CDC-B466-4672-90B6-EAB1CB49CB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5C03F203-4E5C-4B96-BF6F-3A637BE568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77E9141A-4609-420C-929F-EC5F1D241C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B1E49B93-2EEF-41D1-B479-71489AA7F5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E03E2B94-607F-4478-ACEA-3227063C78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D329C969-E9D7-4772-8573-C570D6FC9C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0F8EDAC7-C082-462A-AAC2-72A07AC8E3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71C57F47-5C62-42B5-8CC1-16A53700D6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EC608161-EC88-488F-81AE-87F251CC19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A82861B5-8DD5-40BC-BCCA-594EBE0FEF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27767BE4-2E5D-46F3-83C0-988ADDCF6B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79C12BE7-2289-4579-B45E-BAEE32810D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3569D9FD-C969-465C-9C9D-F6A499E4BD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BF8A802B-04BF-4B09-92AB-5219ADD240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E1476BC8-4404-4747-8AAD-090145C910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BB1243FD-0317-4A8B-86E2-89515747A0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A2AC532A-6D1C-441F-9BCF-03B11F7430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FE96D5EA-5B3D-47C8-9271-E37BECB668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8B58631-14E9-4AC9-99B0-4E62C921D6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13A946E6-3EC9-4C15-9E1A-D4131052C7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194790C4-3300-4FAE-9DCF-4DD9A71595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BEFF9CFD-D927-4985-80E7-74E0DFFE63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398B1F20-8855-4F4D-8310-5FFBBF4FAA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2C6AE1B6-FF9A-43A4-93DC-0A3B520F67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17E552E9-DC7B-4D2D-90A9-394B5E0F65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EF557CDE-7217-4A0F-92A8-1B8EBCCD3A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E00E1DBE-93A4-43DE-BDD2-D34902A7FB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83C2F723-4B64-42EE-843A-D8AC90EC11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CB092297-FFBD-4400-AA1C-E014531253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391177A5-CBA4-460C-BC1A-C5A4618413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7EB16D9F-375E-4337-809A-6B53900EA4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BBD647CF-FC4A-4A38-B16C-B265779256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D2DFFBD7-46E7-4558-8FAC-BD5AAD0D69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B524145F-388C-409E-954D-5AB15E7F10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7A972459-F470-4ADE-AA54-E1F6678B3B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FDCF704F-33CF-4CA5-B3FE-3792DBB964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B9D3FCF1-E4C0-4952-8EAE-0CA01D9065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9077CFBC-8192-424C-B8BD-3927A800A0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394ACFC6-97B2-412F-9C0E-DE1D7560B6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DC837A69-C9F4-4482-B9C0-B17F393257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E3290290-7F5E-4F54-BDE2-EC9D628033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EA931205-9535-4CDE-BD93-67C37D5A3B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164C30BB-18EF-4411-B928-E6030CF398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4242D5A8-2467-409E-BCD3-8A86EBAF0B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4EA60FA1-A193-413B-9CD5-4D47A61281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7E36EDAA-2519-401B-8C39-EDA476645D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688B705E-D318-43F3-A694-24C9D4BDD6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8B4EC65D-34FE-4328-B9C5-6B857AA86F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EF4A32C0-997A-42F4-94DE-017C17B022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54D2A8EA-9704-49C8-AEB4-9A7BB550B5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93AC8CE0-BCC3-4BCD-992C-82457F39A0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41D54870-4DC0-4014-B8BC-CED813B5A6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0269EA1C-3603-449A-9C44-2F55324C6E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7D4C5D18-ED57-46EC-A5F7-7E8FF2B242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A1DC138E-FD2F-441A-B66E-B21FE3C96D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A100639E-7244-4FD1-9249-BB4F1FC312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9212EAD5-2EFB-4805-9325-B1603A1E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A82CA074-44A5-42E3-AF46-B431EDD970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7CC650E0-40D2-4B2C-96A7-556758745C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35681636-3D9E-48C3-9887-BA0AC4B1F5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7D41C77C-F0F9-4499-8F47-63D0EAD79F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E65455EB-E4AA-4284-B74F-D372CFA5E2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7CDCD0E1-9840-4637-AC40-E0E7E917DB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3EB29B7B-3CC9-4E0D-9F55-CA5A2A4290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C695C506-C0A0-4EAE-B629-4BADBED55F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ECD458D7-14D2-437C-828B-C74ED562F4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E504F026-1C79-422D-8ADF-A6857184C6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FB4FB106-F3D8-472C-857C-888E4275B4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D326944B-3D42-4194-99FC-9658AEC07C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21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0574B355-32AF-4B47-A1D2-DD2E05590D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81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3E0B02E9-CC3F-4FCE-8811-138F935C49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C5FEF4CC-2883-4F8A-BEE1-412C799A04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9222C2C0-1897-44E3-8807-CC9738A5D5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9432387F-0049-4EDB-9DA7-FC52E38C53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47ED4625-E862-466F-A63A-EF45C7E016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6A3A6149-44D3-4951-BA5A-AEBA00025F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20703840-C59F-4DC6-A0AF-D8D3379180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66B8AF-1978-467F-A2E2-0F907CF0CE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9101FF63-54FE-4032-A7B5-B49297CDC2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B8981090-2734-43ED-94E4-2FC2AD88DD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CE34D8DE-74C2-4659-8F21-B5D45AF8D9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542944D9-4D4F-4ABC-91E6-D5DB948CE8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909EAD19-2D55-4EC9-A7BD-0375F80175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6FA3A770-6C5A-455C-B255-2D6910A56E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F6BBD6DE-35E4-432D-A198-A35B981786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583498EC-4D5A-4D18-8C87-E6FCA8975D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E44231BB-DFC5-4033-B6D6-6370B1F5F4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6261D528-6F73-4B56-81CD-E2A998910A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973964D7-258E-4313-850B-29391FA132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8D3444DA-B401-425A-A80A-94C4BB26F4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E8E0A9A5-E3DE-4B83-B544-091361724B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62A61D49-A658-4E81-AF07-D20872124C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504FC5A0-ACA8-496F-8FEB-D23A3ED4E0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E30B532F-61EF-40DA-A116-6CD1AC9594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D63CF6B7-C44B-4487-90B7-5A83224EED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C8D6C5A1-347C-4FED-97B4-22CA073883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A4BE0DBF-8C19-45C8-B972-5D1D97E3B8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E853B3A7-BF95-46E2-951B-137A122564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459AA55A-6D06-4F02-BC7E-96F5A3DD5F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BDE767AA-0E43-4E92-855F-EA724FC7D1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63E7490A-F8C6-44EB-823C-950A517DDB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5FC9DFE8-7E32-4901-B0B7-F5752CA110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E077D5E-6DC0-4B3D-9099-952E0C8424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0076065B-A73C-4BE3-93DF-507807BA70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E9FB9275-5912-4624-8E7F-8796C6652E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238616B5-A702-49DC-90E8-F1D01A4263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02AC8149-89D6-4C5D-BBAF-838DEBCCB7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5395E9FD-28E4-4BE8-AECB-8C513C6172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224F7019-DFBF-4A77-8ED6-242C712E3E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8D22C11D-570E-444B-92C4-949577B5E3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D659EE6E-154B-4BBF-A1FE-A776F6514C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EFA88808-DE79-4B8F-BEB3-B68DF5F979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2D252DC0-BE65-4AF8-8C54-7DB96DAAF8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55D78F10-BD02-4325-9E62-614498A69C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DF3C0EA1-66E6-440B-BD48-213A59AAAB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FFB34747-2EF8-4633-B37C-4A7B3F9102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17D94DCA-7362-4C07-BB72-C6D23AFE34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11625FCC-4FBC-4497-8825-0794ED241F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FBFA92AE-2558-4622-8B6C-3740761926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57E6B729-E797-4DF3-A94D-810E0806FD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165D649B-4AEC-4581-803C-29878115BB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625C37E0-23A7-471F-A5AC-E2339C39C9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7B530D45-693B-4C6B-828A-A0ABBDE975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389A07A3-89B9-4663-BEE4-8F249EAB8A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F1F2DDB0-CD9C-4F9C-AA05-F6833491A4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1094208E-C6CC-4278-8106-6F5FF4BB6A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C0104EC9-48B9-4FA7-AE6C-15984F7370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B15C4E46-27F3-4BF0-933B-7049A169D1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EC1119EF-0A44-4ADE-B86E-8D6DE3E5F5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9E3B5EE3-DA56-4274-9404-571FCB93FD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CE7E51F6-ADBB-4D61-8DE7-21216595CE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8AB39ACF-DFDE-4245-8191-E598C414D5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E9A07581-7E6D-4441-A390-C36B8547AA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D8BFEB90-8C6E-4A74-B079-9973A88B7E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761F9157-EC27-4801-BC7A-2911E0484B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14C9C42F-F811-4CF6-99E7-10C69AAF4B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957DE267-F3C5-4BF7-9C65-E0FEA3911B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FF8E5F17-005F-44A8-A340-D51D935A4E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9A29993A-6190-46EC-8EF2-53FF9124B1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FD1C829F-0DE1-459A-8F9A-2571E60497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B8DEF729-B09E-4D5D-A2B2-1C58702FCA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8F02CECC-876C-407F-8733-39ECD2FFC3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2259B508-A321-4730-BBC5-1F5677C8F6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1F17039C-BCC4-4051-80A8-59714CEFA5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AF4D10BC-4958-4761-8DE0-1B163A9B12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129E9432-0C72-472A-ADE2-37CBBE7462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9734D2A6-D935-42B4-8253-AABE114392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71A1914F-C747-4A4C-9816-7E0BA79DCD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CB414BE6-5ED3-438E-B50F-01E5016103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7A63DEFB-6253-46BC-8EDE-12CEC4F6A7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4CC4A132-2787-47DC-8754-453B48A033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372B2FC2-404B-433D-9047-6323C47667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BE5E3031-FEEB-4CDB-8AF0-AF9915F8C7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7141D14D-42E6-45FD-97FB-9EF099965D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6" name="Autofigur 5">
          <a:extLst>
            <a:ext uri="{FF2B5EF4-FFF2-40B4-BE49-F238E27FC236}">
              <a16:creationId xmlns:a16="http://schemas.microsoft.com/office/drawing/2014/main" id="{8ACC6223-5BAC-41FC-9B5B-6F66721557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7" name="Autofigur 5">
          <a:extLst>
            <a:ext uri="{FF2B5EF4-FFF2-40B4-BE49-F238E27FC236}">
              <a16:creationId xmlns:a16="http://schemas.microsoft.com/office/drawing/2014/main" id="{894324D1-C740-4429-B407-62FB7F8124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8" name="Autofigur 5">
          <a:extLst>
            <a:ext uri="{FF2B5EF4-FFF2-40B4-BE49-F238E27FC236}">
              <a16:creationId xmlns:a16="http://schemas.microsoft.com/office/drawing/2014/main" id="{83C3ACD9-F8DC-4A86-A318-0FDB1296DD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9" name="Autofigur 5">
          <a:extLst>
            <a:ext uri="{FF2B5EF4-FFF2-40B4-BE49-F238E27FC236}">
              <a16:creationId xmlns:a16="http://schemas.microsoft.com/office/drawing/2014/main" id="{58484E80-9702-439E-9352-4F5F53147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0" name="AutoShape 5">
          <a:extLst>
            <a:ext uri="{FF2B5EF4-FFF2-40B4-BE49-F238E27FC236}">
              <a16:creationId xmlns:a16="http://schemas.microsoft.com/office/drawing/2014/main" id="{DF6924C7-87A2-4A51-A2BA-2AE6425AAA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1" name="AutoShape 5">
          <a:extLst>
            <a:ext uri="{FF2B5EF4-FFF2-40B4-BE49-F238E27FC236}">
              <a16:creationId xmlns:a16="http://schemas.microsoft.com/office/drawing/2014/main" id="{5350CA53-0911-45E2-A76B-6144880B4C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2" name="AutoShape 5">
          <a:extLst>
            <a:ext uri="{FF2B5EF4-FFF2-40B4-BE49-F238E27FC236}">
              <a16:creationId xmlns:a16="http://schemas.microsoft.com/office/drawing/2014/main" id="{FD77FEF9-51E7-4D10-97C6-48DE6AE839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3" name="AutoShape 5">
          <a:extLst>
            <a:ext uri="{FF2B5EF4-FFF2-40B4-BE49-F238E27FC236}">
              <a16:creationId xmlns:a16="http://schemas.microsoft.com/office/drawing/2014/main" id="{E8C6E384-73F5-476A-90E5-A18C1C2A21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4" name="AutoShape 5">
          <a:extLst>
            <a:ext uri="{FF2B5EF4-FFF2-40B4-BE49-F238E27FC236}">
              <a16:creationId xmlns:a16="http://schemas.microsoft.com/office/drawing/2014/main" id="{B9C6C81D-A6BF-4BF5-959E-E2C6DACE74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5" name="AutoShape 5">
          <a:extLst>
            <a:ext uri="{FF2B5EF4-FFF2-40B4-BE49-F238E27FC236}">
              <a16:creationId xmlns:a16="http://schemas.microsoft.com/office/drawing/2014/main" id="{56C148B4-3EC5-4350-94FC-92F585B3D4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6" name="AutoShape 5">
          <a:extLst>
            <a:ext uri="{FF2B5EF4-FFF2-40B4-BE49-F238E27FC236}">
              <a16:creationId xmlns:a16="http://schemas.microsoft.com/office/drawing/2014/main" id="{01E4D74F-C25E-49B3-947E-E106EBD6F0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7" name="AutoShape 5">
          <a:extLst>
            <a:ext uri="{FF2B5EF4-FFF2-40B4-BE49-F238E27FC236}">
              <a16:creationId xmlns:a16="http://schemas.microsoft.com/office/drawing/2014/main" id="{5804AAC1-D297-4A36-9FD6-5E24539293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8" name="AutoShape 5">
          <a:extLst>
            <a:ext uri="{FF2B5EF4-FFF2-40B4-BE49-F238E27FC236}">
              <a16:creationId xmlns:a16="http://schemas.microsoft.com/office/drawing/2014/main" id="{D6493C08-C391-4861-98AD-FA44863D72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9" name="AutoShape 5">
          <a:extLst>
            <a:ext uri="{FF2B5EF4-FFF2-40B4-BE49-F238E27FC236}">
              <a16:creationId xmlns:a16="http://schemas.microsoft.com/office/drawing/2014/main" id="{22B7BF12-D84D-4D55-BF20-B3DD347B01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0" name="AutoShape 5">
          <a:extLst>
            <a:ext uri="{FF2B5EF4-FFF2-40B4-BE49-F238E27FC236}">
              <a16:creationId xmlns:a16="http://schemas.microsoft.com/office/drawing/2014/main" id="{F6C630CF-E824-4DE2-AE31-2A1BC726C8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1" name="AutoShape 5">
          <a:extLst>
            <a:ext uri="{FF2B5EF4-FFF2-40B4-BE49-F238E27FC236}">
              <a16:creationId xmlns:a16="http://schemas.microsoft.com/office/drawing/2014/main" id="{CBFA95AC-C90E-4158-A3AD-93CE769C99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2" name="AutoShape 5">
          <a:extLst>
            <a:ext uri="{FF2B5EF4-FFF2-40B4-BE49-F238E27FC236}">
              <a16:creationId xmlns:a16="http://schemas.microsoft.com/office/drawing/2014/main" id="{38E2A9F1-51C6-44AB-A290-63D553B00F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3" name="AutoShape 5">
          <a:extLst>
            <a:ext uri="{FF2B5EF4-FFF2-40B4-BE49-F238E27FC236}">
              <a16:creationId xmlns:a16="http://schemas.microsoft.com/office/drawing/2014/main" id="{8A9296AC-83C6-411A-BDD2-DA6A75D1A6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4" name="AutoShape 5">
          <a:extLst>
            <a:ext uri="{FF2B5EF4-FFF2-40B4-BE49-F238E27FC236}">
              <a16:creationId xmlns:a16="http://schemas.microsoft.com/office/drawing/2014/main" id="{092034A7-F8F1-461C-88E6-0AF44496F9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5" name="AutoShape 5">
          <a:extLst>
            <a:ext uri="{FF2B5EF4-FFF2-40B4-BE49-F238E27FC236}">
              <a16:creationId xmlns:a16="http://schemas.microsoft.com/office/drawing/2014/main" id="{556850FC-E38F-4DED-9C56-96DE40CA0B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6" name="AutoShape 5">
          <a:extLst>
            <a:ext uri="{FF2B5EF4-FFF2-40B4-BE49-F238E27FC236}">
              <a16:creationId xmlns:a16="http://schemas.microsoft.com/office/drawing/2014/main" id="{66813FF3-6911-43E7-B163-BD3568CC46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7" name="AutoShape 5">
          <a:extLst>
            <a:ext uri="{FF2B5EF4-FFF2-40B4-BE49-F238E27FC236}">
              <a16:creationId xmlns:a16="http://schemas.microsoft.com/office/drawing/2014/main" id="{B1C2872C-C3ED-458B-A4FE-E9279B6634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8" name="AutoShape 5">
          <a:extLst>
            <a:ext uri="{FF2B5EF4-FFF2-40B4-BE49-F238E27FC236}">
              <a16:creationId xmlns:a16="http://schemas.microsoft.com/office/drawing/2014/main" id="{FE1E7C07-52FE-4D62-8A9D-7006A1EED6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9" name="AutoShape 5">
          <a:extLst>
            <a:ext uri="{FF2B5EF4-FFF2-40B4-BE49-F238E27FC236}">
              <a16:creationId xmlns:a16="http://schemas.microsoft.com/office/drawing/2014/main" id="{8D36125F-DC69-492D-9B90-57373111CD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0" name="AutoShape 5">
          <a:extLst>
            <a:ext uri="{FF2B5EF4-FFF2-40B4-BE49-F238E27FC236}">
              <a16:creationId xmlns:a16="http://schemas.microsoft.com/office/drawing/2014/main" id="{1057DBF3-C675-40D0-A667-47025DA3B1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1" name="AutoShape 5">
          <a:extLst>
            <a:ext uri="{FF2B5EF4-FFF2-40B4-BE49-F238E27FC236}">
              <a16:creationId xmlns:a16="http://schemas.microsoft.com/office/drawing/2014/main" id="{A379EF50-ABE2-45AF-A416-2AAA8DC9F8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2" name="AutoShape 5">
          <a:extLst>
            <a:ext uri="{FF2B5EF4-FFF2-40B4-BE49-F238E27FC236}">
              <a16:creationId xmlns:a16="http://schemas.microsoft.com/office/drawing/2014/main" id="{AF9F95F3-D3CF-4E74-98B7-C02DF5EC26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3" name="AutoShape 5">
          <a:extLst>
            <a:ext uri="{FF2B5EF4-FFF2-40B4-BE49-F238E27FC236}">
              <a16:creationId xmlns:a16="http://schemas.microsoft.com/office/drawing/2014/main" id="{96A4B617-5513-4938-B17B-F0F0968916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4" name="AutoShape 5">
          <a:extLst>
            <a:ext uri="{FF2B5EF4-FFF2-40B4-BE49-F238E27FC236}">
              <a16:creationId xmlns:a16="http://schemas.microsoft.com/office/drawing/2014/main" id="{97188E4E-3739-45A9-9555-AF806D728D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5" name="AutoShape 5">
          <a:extLst>
            <a:ext uri="{FF2B5EF4-FFF2-40B4-BE49-F238E27FC236}">
              <a16:creationId xmlns:a16="http://schemas.microsoft.com/office/drawing/2014/main" id="{623E541D-05EC-4A0A-89A7-2AFCFE0369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6" name="AutoShape 5">
          <a:extLst>
            <a:ext uri="{FF2B5EF4-FFF2-40B4-BE49-F238E27FC236}">
              <a16:creationId xmlns:a16="http://schemas.microsoft.com/office/drawing/2014/main" id="{B92F5F6D-56BB-4639-834D-C657CDFDB6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7" name="AutoShape 5">
          <a:extLst>
            <a:ext uri="{FF2B5EF4-FFF2-40B4-BE49-F238E27FC236}">
              <a16:creationId xmlns:a16="http://schemas.microsoft.com/office/drawing/2014/main" id="{60F7F03B-288A-4C54-A742-1E6AD0FA91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8" name="AutoShape 5">
          <a:extLst>
            <a:ext uri="{FF2B5EF4-FFF2-40B4-BE49-F238E27FC236}">
              <a16:creationId xmlns:a16="http://schemas.microsoft.com/office/drawing/2014/main" id="{66DDBB80-C4D6-4047-B873-ABE677ED58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9" name="AutoShape 5">
          <a:extLst>
            <a:ext uri="{FF2B5EF4-FFF2-40B4-BE49-F238E27FC236}">
              <a16:creationId xmlns:a16="http://schemas.microsoft.com/office/drawing/2014/main" id="{9F74E577-3AD3-4FD3-93DC-6AB0AAF346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0" name="AutoShape 5">
          <a:extLst>
            <a:ext uri="{FF2B5EF4-FFF2-40B4-BE49-F238E27FC236}">
              <a16:creationId xmlns:a16="http://schemas.microsoft.com/office/drawing/2014/main" id="{820D8EEF-C5F0-426A-A5EF-87B5E4B066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1" name="AutoShape 5">
          <a:extLst>
            <a:ext uri="{FF2B5EF4-FFF2-40B4-BE49-F238E27FC236}">
              <a16:creationId xmlns:a16="http://schemas.microsoft.com/office/drawing/2014/main" id="{EBE7E727-37FD-4F65-A55B-20A8374914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2" name="AutoShape 5">
          <a:extLst>
            <a:ext uri="{FF2B5EF4-FFF2-40B4-BE49-F238E27FC236}">
              <a16:creationId xmlns:a16="http://schemas.microsoft.com/office/drawing/2014/main" id="{86B311B0-DAF9-4BE1-93FE-B02C209085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3" name="AutoShape 5">
          <a:extLst>
            <a:ext uri="{FF2B5EF4-FFF2-40B4-BE49-F238E27FC236}">
              <a16:creationId xmlns:a16="http://schemas.microsoft.com/office/drawing/2014/main" id="{40DEFC53-CBDC-4B26-9BD7-1F2AE19180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69B60F35-C682-4A18-815D-1974B4FBED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5" name="AutoShape 5">
          <a:extLst>
            <a:ext uri="{FF2B5EF4-FFF2-40B4-BE49-F238E27FC236}">
              <a16:creationId xmlns:a16="http://schemas.microsoft.com/office/drawing/2014/main" id="{2A858DC0-79B6-4B4C-879D-9670460B2A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6" name="AutoShape 5">
          <a:extLst>
            <a:ext uri="{FF2B5EF4-FFF2-40B4-BE49-F238E27FC236}">
              <a16:creationId xmlns:a16="http://schemas.microsoft.com/office/drawing/2014/main" id="{AAECDD1B-9679-4256-AF14-0839FC5E8B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7" name="AutoShape 5">
          <a:extLst>
            <a:ext uri="{FF2B5EF4-FFF2-40B4-BE49-F238E27FC236}">
              <a16:creationId xmlns:a16="http://schemas.microsoft.com/office/drawing/2014/main" id="{4A1BB0FC-E725-4FE5-8720-012BFA8B25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8" name="AutoShape 5">
          <a:extLst>
            <a:ext uri="{FF2B5EF4-FFF2-40B4-BE49-F238E27FC236}">
              <a16:creationId xmlns:a16="http://schemas.microsoft.com/office/drawing/2014/main" id="{BD449B38-A7CD-45F3-AAEC-E828938976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9" name="AutoShape 5">
          <a:extLst>
            <a:ext uri="{FF2B5EF4-FFF2-40B4-BE49-F238E27FC236}">
              <a16:creationId xmlns:a16="http://schemas.microsoft.com/office/drawing/2014/main" id="{48EFDFFD-F867-477F-8731-F8C447EC91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0" name="AutoShape 5">
          <a:extLst>
            <a:ext uri="{FF2B5EF4-FFF2-40B4-BE49-F238E27FC236}">
              <a16:creationId xmlns:a16="http://schemas.microsoft.com/office/drawing/2014/main" id="{5A13A06F-5CC9-4FF6-AB28-B710BB8FD5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1" name="AutoShape 5">
          <a:extLst>
            <a:ext uri="{FF2B5EF4-FFF2-40B4-BE49-F238E27FC236}">
              <a16:creationId xmlns:a16="http://schemas.microsoft.com/office/drawing/2014/main" id="{8C287DF4-2816-4259-A3F1-DEE7C0E76A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2" name="AutoShape 5">
          <a:extLst>
            <a:ext uri="{FF2B5EF4-FFF2-40B4-BE49-F238E27FC236}">
              <a16:creationId xmlns:a16="http://schemas.microsoft.com/office/drawing/2014/main" id="{28CB0DA7-6C75-4484-8ADB-15BB61FE63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3" name="AutoShape 5">
          <a:extLst>
            <a:ext uri="{FF2B5EF4-FFF2-40B4-BE49-F238E27FC236}">
              <a16:creationId xmlns:a16="http://schemas.microsoft.com/office/drawing/2014/main" id="{7A8166B2-A651-4770-82C1-05DF8DFB70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4" name="AutoShape 5">
          <a:extLst>
            <a:ext uri="{FF2B5EF4-FFF2-40B4-BE49-F238E27FC236}">
              <a16:creationId xmlns:a16="http://schemas.microsoft.com/office/drawing/2014/main" id="{EA9C5DE6-DE8E-4D6C-963F-E6C26885E4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5" name="AutoShape 5">
          <a:extLst>
            <a:ext uri="{FF2B5EF4-FFF2-40B4-BE49-F238E27FC236}">
              <a16:creationId xmlns:a16="http://schemas.microsoft.com/office/drawing/2014/main" id="{F86A9043-E0E1-4FCE-9A63-31D34E0F06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6" name="AutoShape 5">
          <a:extLst>
            <a:ext uri="{FF2B5EF4-FFF2-40B4-BE49-F238E27FC236}">
              <a16:creationId xmlns:a16="http://schemas.microsoft.com/office/drawing/2014/main" id="{48CD94B2-E047-49CF-B15C-F9B20EABEE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7" name="AutoShape 5">
          <a:extLst>
            <a:ext uri="{FF2B5EF4-FFF2-40B4-BE49-F238E27FC236}">
              <a16:creationId xmlns:a16="http://schemas.microsoft.com/office/drawing/2014/main" id="{882546AD-181C-4491-A6B8-7F9A14F8A1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8" name="AutoShape 5">
          <a:extLst>
            <a:ext uri="{FF2B5EF4-FFF2-40B4-BE49-F238E27FC236}">
              <a16:creationId xmlns:a16="http://schemas.microsoft.com/office/drawing/2014/main" id="{0BFA5AB3-F356-4FAE-BDE9-FA4D624811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9" name="AutoShape 5">
          <a:extLst>
            <a:ext uri="{FF2B5EF4-FFF2-40B4-BE49-F238E27FC236}">
              <a16:creationId xmlns:a16="http://schemas.microsoft.com/office/drawing/2014/main" id="{916DF96E-3D0B-4E8E-9503-3B89F963B0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0" name="AutoShape 5">
          <a:extLst>
            <a:ext uri="{FF2B5EF4-FFF2-40B4-BE49-F238E27FC236}">
              <a16:creationId xmlns:a16="http://schemas.microsoft.com/office/drawing/2014/main" id="{E9EA6EB7-41C4-4009-92F9-860AE226C9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1" name="AutoShape 5">
          <a:extLst>
            <a:ext uri="{FF2B5EF4-FFF2-40B4-BE49-F238E27FC236}">
              <a16:creationId xmlns:a16="http://schemas.microsoft.com/office/drawing/2014/main" id="{257C06F6-5679-419F-837B-3A8031BC04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2" name="AutoShape 5">
          <a:extLst>
            <a:ext uri="{FF2B5EF4-FFF2-40B4-BE49-F238E27FC236}">
              <a16:creationId xmlns:a16="http://schemas.microsoft.com/office/drawing/2014/main" id="{F4E73E4D-61FB-4333-9F2C-713D28C452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3" name="AutoShape 5">
          <a:extLst>
            <a:ext uri="{FF2B5EF4-FFF2-40B4-BE49-F238E27FC236}">
              <a16:creationId xmlns:a16="http://schemas.microsoft.com/office/drawing/2014/main" id="{90A667E0-6F6D-4369-9BF6-DD542803FB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4" name="AutoShape 5">
          <a:extLst>
            <a:ext uri="{FF2B5EF4-FFF2-40B4-BE49-F238E27FC236}">
              <a16:creationId xmlns:a16="http://schemas.microsoft.com/office/drawing/2014/main" id="{87351583-EF83-4362-8B8D-80A9C2B5F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5" name="AutoShape 5">
          <a:extLst>
            <a:ext uri="{FF2B5EF4-FFF2-40B4-BE49-F238E27FC236}">
              <a16:creationId xmlns:a16="http://schemas.microsoft.com/office/drawing/2014/main" id="{7A2E6303-8CF9-41EA-ABCD-BEF02C0982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6" name="AutoShape 5">
          <a:extLst>
            <a:ext uri="{FF2B5EF4-FFF2-40B4-BE49-F238E27FC236}">
              <a16:creationId xmlns:a16="http://schemas.microsoft.com/office/drawing/2014/main" id="{11EEE8CF-A245-4F52-8A4A-D9DF78486E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7" name="AutoShape 5">
          <a:extLst>
            <a:ext uri="{FF2B5EF4-FFF2-40B4-BE49-F238E27FC236}">
              <a16:creationId xmlns:a16="http://schemas.microsoft.com/office/drawing/2014/main" id="{C98D938F-D32F-46A3-A183-9A2E1FB91D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8" name="AutoShape 5">
          <a:extLst>
            <a:ext uri="{FF2B5EF4-FFF2-40B4-BE49-F238E27FC236}">
              <a16:creationId xmlns:a16="http://schemas.microsoft.com/office/drawing/2014/main" id="{D73013DE-A58F-4492-8674-E5A7B4186F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9" name="AutoShape 5">
          <a:extLst>
            <a:ext uri="{FF2B5EF4-FFF2-40B4-BE49-F238E27FC236}">
              <a16:creationId xmlns:a16="http://schemas.microsoft.com/office/drawing/2014/main" id="{72391D3A-0D15-4453-A86E-4FAED4D80B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0" name="AutoShape 5">
          <a:extLst>
            <a:ext uri="{FF2B5EF4-FFF2-40B4-BE49-F238E27FC236}">
              <a16:creationId xmlns:a16="http://schemas.microsoft.com/office/drawing/2014/main" id="{BB25BEC2-8DED-495A-97EF-1BE776E1E5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1" name="AutoShape 5">
          <a:extLst>
            <a:ext uri="{FF2B5EF4-FFF2-40B4-BE49-F238E27FC236}">
              <a16:creationId xmlns:a16="http://schemas.microsoft.com/office/drawing/2014/main" id="{BBA9DBA8-7A11-40D3-B676-7D9FBF28FD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2" name="AutoShape 5">
          <a:extLst>
            <a:ext uri="{FF2B5EF4-FFF2-40B4-BE49-F238E27FC236}">
              <a16:creationId xmlns:a16="http://schemas.microsoft.com/office/drawing/2014/main" id="{4D8E7752-5D8D-4109-BD9A-AB655FBBB6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3" name="AutoShape 5">
          <a:extLst>
            <a:ext uri="{FF2B5EF4-FFF2-40B4-BE49-F238E27FC236}">
              <a16:creationId xmlns:a16="http://schemas.microsoft.com/office/drawing/2014/main" id="{21784780-8531-45D5-A79C-989E349602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4" name="AutoShape 5">
          <a:extLst>
            <a:ext uri="{FF2B5EF4-FFF2-40B4-BE49-F238E27FC236}">
              <a16:creationId xmlns:a16="http://schemas.microsoft.com/office/drawing/2014/main" id="{F7C86C90-BAC0-4EBD-86C4-1FB4BB66B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5" name="AutoShape 5">
          <a:extLst>
            <a:ext uri="{FF2B5EF4-FFF2-40B4-BE49-F238E27FC236}">
              <a16:creationId xmlns:a16="http://schemas.microsoft.com/office/drawing/2014/main" id="{964DC000-7696-49DB-BFE7-EFD53B7C3E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6" name="AutoShape 5">
          <a:extLst>
            <a:ext uri="{FF2B5EF4-FFF2-40B4-BE49-F238E27FC236}">
              <a16:creationId xmlns:a16="http://schemas.microsoft.com/office/drawing/2014/main" id="{9F8798D3-C7F3-4A4F-B014-397478BFFC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7" name="AutoShape 5">
          <a:extLst>
            <a:ext uri="{FF2B5EF4-FFF2-40B4-BE49-F238E27FC236}">
              <a16:creationId xmlns:a16="http://schemas.microsoft.com/office/drawing/2014/main" id="{94CF0348-7954-45A6-9C6C-F482AFBE93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8" name="AutoShape 5">
          <a:extLst>
            <a:ext uri="{FF2B5EF4-FFF2-40B4-BE49-F238E27FC236}">
              <a16:creationId xmlns:a16="http://schemas.microsoft.com/office/drawing/2014/main" id="{8D61210B-7A75-4DCF-A1F4-0394176549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9" name="AutoShape 5">
          <a:extLst>
            <a:ext uri="{FF2B5EF4-FFF2-40B4-BE49-F238E27FC236}">
              <a16:creationId xmlns:a16="http://schemas.microsoft.com/office/drawing/2014/main" id="{3673C06D-EF54-4B13-9F69-E648B6C1DD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0" name="AutoShape 5">
          <a:extLst>
            <a:ext uri="{FF2B5EF4-FFF2-40B4-BE49-F238E27FC236}">
              <a16:creationId xmlns:a16="http://schemas.microsoft.com/office/drawing/2014/main" id="{DBC18621-1163-4E80-936D-CF1BDF8007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1" name="AutoShape 5">
          <a:extLst>
            <a:ext uri="{FF2B5EF4-FFF2-40B4-BE49-F238E27FC236}">
              <a16:creationId xmlns:a16="http://schemas.microsoft.com/office/drawing/2014/main" id="{72B482D7-B1A9-4E8B-83CF-36FD680350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2" name="AutoShape 5">
          <a:extLst>
            <a:ext uri="{FF2B5EF4-FFF2-40B4-BE49-F238E27FC236}">
              <a16:creationId xmlns:a16="http://schemas.microsoft.com/office/drawing/2014/main" id="{0C3E348F-B813-479F-8E19-DB0C5FBD69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3" name="AutoShape 5">
          <a:extLst>
            <a:ext uri="{FF2B5EF4-FFF2-40B4-BE49-F238E27FC236}">
              <a16:creationId xmlns:a16="http://schemas.microsoft.com/office/drawing/2014/main" id="{29691FCA-7D1F-4F7A-96C7-3A690CB939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4" name="AutoShape 5">
          <a:extLst>
            <a:ext uri="{FF2B5EF4-FFF2-40B4-BE49-F238E27FC236}">
              <a16:creationId xmlns:a16="http://schemas.microsoft.com/office/drawing/2014/main" id="{39CD7E60-8459-4AA3-A6EC-771CAF7C8E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5" name="AutoShape 5">
          <a:extLst>
            <a:ext uri="{FF2B5EF4-FFF2-40B4-BE49-F238E27FC236}">
              <a16:creationId xmlns:a16="http://schemas.microsoft.com/office/drawing/2014/main" id="{F129E824-9162-491F-8944-B2475A8521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6" name="AutoShape 5">
          <a:extLst>
            <a:ext uri="{FF2B5EF4-FFF2-40B4-BE49-F238E27FC236}">
              <a16:creationId xmlns:a16="http://schemas.microsoft.com/office/drawing/2014/main" id="{74B53586-7907-48FF-B291-B9BE2858EC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7" name="AutoShape 5">
          <a:extLst>
            <a:ext uri="{FF2B5EF4-FFF2-40B4-BE49-F238E27FC236}">
              <a16:creationId xmlns:a16="http://schemas.microsoft.com/office/drawing/2014/main" id="{DBC9567A-3D69-45D2-ADAA-2776ECFBA9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8" name="AutoShape 5">
          <a:extLst>
            <a:ext uri="{FF2B5EF4-FFF2-40B4-BE49-F238E27FC236}">
              <a16:creationId xmlns:a16="http://schemas.microsoft.com/office/drawing/2014/main" id="{5B79E304-3AF5-4123-A673-00C567E529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9" name="AutoShape 5">
          <a:extLst>
            <a:ext uri="{FF2B5EF4-FFF2-40B4-BE49-F238E27FC236}">
              <a16:creationId xmlns:a16="http://schemas.microsoft.com/office/drawing/2014/main" id="{85AAD95A-139D-4748-BBDB-200904CFCB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0" name="Autofigur 5">
          <a:extLst>
            <a:ext uri="{FF2B5EF4-FFF2-40B4-BE49-F238E27FC236}">
              <a16:creationId xmlns:a16="http://schemas.microsoft.com/office/drawing/2014/main" id="{F73BF187-2E5F-4FA5-B51E-3D1065304A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1" name="Autofigur 5">
          <a:extLst>
            <a:ext uri="{FF2B5EF4-FFF2-40B4-BE49-F238E27FC236}">
              <a16:creationId xmlns:a16="http://schemas.microsoft.com/office/drawing/2014/main" id="{63EBB572-8C0F-4F4B-913B-38D8AEAEB4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2" name="Autofigur 5">
          <a:extLst>
            <a:ext uri="{FF2B5EF4-FFF2-40B4-BE49-F238E27FC236}">
              <a16:creationId xmlns:a16="http://schemas.microsoft.com/office/drawing/2014/main" id="{3B0FFF15-EBBD-4BE7-99B1-FEEB9453E9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3" name="Autofigur 5">
          <a:extLst>
            <a:ext uri="{FF2B5EF4-FFF2-40B4-BE49-F238E27FC236}">
              <a16:creationId xmlns:a16="http://schemas.microsoft.com/office/drawing/2014/main" id="{0FF4BA5C-18CA-4B38-9E06-341827B369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4" name="AutoShape 5">
          <a:extLst>
            <a:ext uri="{FF2B5EF4-FFF2-40B4-BE49-F238E27FC236}">
              <a16:creationId xmlns:a16="http://schemas.microsoft.com/office/drawing/2014/main" id="{5FE93757-657F-404F-A95F-2054B8E93D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5" name="AutoShape 5">
          <a:extLst>
            <a:ext uri="{FF2B5EF4-FFF2-40B4-BE49-F238E27FC236}">
              <a16:creationId xmlns:a16="http://schemas.microsoft.com/office/drawing/2014/main" id="{23AAF214-EAEE-428A-9D13-02CC2B8EE1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6" name="AutoShape 5">
          <a:extLst>
            <a:ext uri="{FF2B5EF4-FFF2-40B4-BE49-F238E27FC236}">
              <a16:creationId xmlns:a16="http://schemas.microsoft.com/office/drawing/2014/main" id="{FE572F46-3618-446E-BC96-41E3E3A5AD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7" name="AutoShape 5">
          <a:extLst>
            <a:ext uri="{FF2B5EF4-FFF2-40B4-BE49-F238E27FC236}">
              <a16:creationId xmlns:a16="http://schemas.microsoft.com/office/drawing/2014/main" id="{0AE71CE2-B3F4-4136-95C9-928F47A89D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8" name="AutoShape 5">
          <a:extLst>
            <a:ext uri="{FF2B5EF4-FFF2-40B4-BE49-F238E27FC236}">
              <a16:creationId xmlns:a16="http://schemas.microsoft.com/office/drawing/2014/main" id="{9308A889-FA3A-4F28-B300-84F33A588C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9" name="AutoShape 5">
          <a:extLst>
            <a:ext uri="{FF2B5EF4-FFF2-40B4-BE49-F238E27FC236}">
              <a16:creationId xmlns:a16="http://schemas.microsoft.com/office/drawing/2014/main" id="{BAFAE94D-F9E8-43BC-9761-C3D2CD6089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0" name="AutoShape 5">
          <a:extLst>
            <a:ext uri="{FF2B5EF4-FFF2-40B4-BE49-F238E27FC236}">
              <a16:creationId xmlns:a16="http://schemas.microsoft.com/office/drawing/2014/main" id="{860FDCFD-DC35-4E5C-818C-5B11FF0E2E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1" name="AutoShape 5">
          <a:extLst>
            <a:ext uri="{FF2B5EF4-FFF2-40B4-BE49-F238E27FC236}">
              <a16:creationId xmlns:a16="http://schemas.microsoft.com/office/drawing/2014/main" id="{1D90943B-84DD-4492-9D4D-DB97A2F329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2" name="AutoShape 5">
          <a:extLst>
            <a:ext uri="{FF2B5EF4-FFF2-40B4-BE49-F238E27FC236}">
              <a16:creationId xmlns:a16="http://schemas.microsoft.com/office/drawing/2014/main" id="{5FA30EC9-69C2-4E11-9241-74A2C35976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3" name="AutoShape 5">
          <a:extLst>
            <a:ext uri="{FF2B5EF4-FFF2-40B4-BE49-F238E27FC236}">
              <a16:creationId xmlns:a16="http://schemas.microsoft.com/office/drawing/2014/main" id="{2D97E28C-7AA5-4BE9-81B4-70D1BB9052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4" name="AutoShape 5">
          <a:extLst>
            <a:ext uri="{FF2B5EF4-FFF2-40B4-BE49-F238E27FC236}">
              <a16:creationId xmlns:a16="http://schemas.microsoft.com/office/drawing/2014/main" id="{7DF16834-1DCF-4B65-A8A4-8B71999E8A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5" name="AutoShape 5">
          <a:extLst>
            <a:ext uri="{FF2B5EF4-FFF2-40B4-BE49-F238E27FC236}">
              <a16:creationId xmlns:a16="http://schemas.microsoft.com/office/drawing/2014/main" id="{1DCE606A-FD86-4526-B30F-EBF784F95E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6" name="AutoShape 5">
          <a:extLst>
            <a:ext uri="{FF2B5EF4-FFF2-40B4-BE49-F238E27FC236}">
              <a16:creationId xmlns:a16="http://schemas.microsoft.com/office/drawing/2014/main" id="{DBE5CEC9-A8DE-4B9C-A32C-DFAB54915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7" name="AutoShape 5">
          <a:extLst>
            <a:ext uri="{FF2B5EF4-FFF2-40B4-BE49-F238E27FC236}">
              <a16:creationId xmlns:a16="http://schemas.microsoft.com/office/drawing/2014/main" id="{141087A2-4FFC-449E-A7FD-EEC57F4FBA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8" name="AutoShape 5">
          <a:extLst>
            <a:ext uri="{FF2B5EF4-FFF2-40B4-BE49-F238E27FC236}">
              <a16:creationId xmlns:a16="http://schemas.microsoft.com/office/drawing/2014/main" id="{FD99F66F-D13A-4988-A3BB-D0A801734E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9" name="AutoShape 5">
          <a:extLst>
            <a:ext uri="{FF2B5EF4-FFF2-40B4-BE49-F238E27FC236}">
              <a16:creationId xmlns:a16="http://schemas.microsoft.com/office/drawing/2014/main" id="{3E8F9E9D-38B2-4A78-97CD-35D2ACC7FD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0" name="AutoShape 5">
          <a:extLst>
            <a:ext uri="{FF2B5EF4-FFF2-40B4-BE49-F238E27FC236}">
              <a16:creationId xmlns:a16="http://schemas.microsoft.com/office/drawing/2014/main" id="{B8D6E5CB-0EC7-41BB-AF84-767F4BA685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1" name="AutoShape 5">
          <a:extLst>
            <a:ext uri="{FF2B5EF4-FFF2-40B4-BE49-F238E27FC236}">
              <a16:creationId xmlns:a16="http://schemas.microsoft.com/office/drawing/2014/main" id="{1BE25FBC-F904-48FE-AB8A-637C6492C9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2" name="AutoShape 5">
          <a:extLst>
            <a:ext uri="{FF2B5EF4-FFF2-40B4-BE49-F238E27FC236}">
              <a16:creationId xmlns:a16="http://schemas.microsoft.com/office/drawing/2014/main" id="{0582B02B-FA8F-40D2-9A92-CB3E472300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3" name="AutoShape 5">
          <a:extLst>
            <a:ext uri="{FF2B5EF4-FFF2-40B4-BE49-F238E27FC236}">
              <a16:creationId xmlns:a16="http://schemas.microsoft.com/office/drawing/2014/main" id="{79CF215F-C774-415F-A2F5-133C8436F7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4" name="AutoShape 5">
          <a:extLst>
            <a:ext uri="{FF2B5EF4-FFF2-40B4-BE49-F238E27FC236}">
              <a16:creationId xmlns:a16="http://schemas.microsoft.com/office/drawing/2014/main" id="{5E92E338-DF98-4BE3-A8AD-BDB1206046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5" name="AutoShape 5">
          <a:extLst>
            <a:ext uri="{FF2B5EF4-FFF2-40B4-BE49-F238E27FC236}">
              <a16:creationId xmlns:a16="http://schemas.microsoft.com/office/drawing/2014/main" id="{1A33D6FD-37BD-4A75-9CE4-E45817173D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6" name="AutoShape 5">
          <a:extLst>
            <a:ext uri="{FF2B5EF4-FFF2-40B4-BE49-F238E27FC236}">
              <a16:creationId xmlns:a16="http://schemas.microsoft.com/office/drawing/2014/main" id="{12877D2A-CC69-460B-9DF8-DC5651935C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7" name="AutoShape 5">
          <a:extLst>
            <a:ext uri="{FF2B5EF4-FFF2-40B4-BE49-F238E27FC236}">
              <a16:creationId xmlns:a16="http://schemas.microsoft.com/office/drawing/2014/main" id="{67300DAF-33AE-48BB-9C31-4862176BD1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8" name="AutoShape 5">
          <a:extLst>
            <a:ext uri="{FF2B5EF4-FFF2-40B4-BE49-F238E27FC236}">
              <a16:creationId xmlns:a16="http://schemas.microsoft.com/office/drawing/2014/main" id="{1299FF0F-CAE0-421F-9BA6-6184964F22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9" name="AutoShape 5">
          <a:extLst>
            <a:ext uri="{FF2B5EF4-FFF2-40B4-BE49-F238E27FC236}">
              <a16:creationId xmlns:a16="http://schemas.microsoft.com/office/drawing/2014/main" id="{14C17045-57BF-4C47-8727-997852DC95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0" name="AutoShape 5">
          <a:extLst>
            <a:ext uri="{FF2B5EF4-FFF2-40B4-BE49-F238E27FC236}">
              <a16:creationId xmlns:a16="http://schemas.microsoft.com/office/drawing/2014/main" id="{8A799D14-7345-496E-A727-38E6B8F7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1" name="AutoShape 5">
          <a:extLst>
            <a:ext uri="{FF2B5EF4-FFF2-40B4-BE49-F238E27FC236}">
              <a16:creationId xmlns:a16="http://schemas.microsoft.com/office/drawing/2014/main" id="{E582A77C-4FB9-47EB-BE08-51741BDC3C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2" name="AutoShape 5">
          <a:extLst>
            <a:ext uri="{FF2B5EF4-FFF2-40B4-BE49-F238E27FC236}">
              <a16:creationId xmlns:a16="http://schemas.microsoft.com/office/drawing/2014/main" id="{5DDC7C02-0454-4DF1-A34B-230102DE0A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3" name="AutoShape 5">
          <a:extLst>
            <a:ext uri="{FF2B5EF4-FFF2-40B4-BE49-F238E27FC236}">
              <a16:creationId xmlns:a16="http://schemas.microsoft.com/office/drawing/2014/main" id="{69AD69EF-FD60-4C1C-9D5D-ED920DC4D8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4" name="AutoShape 5">
          <a:extLst>
            <a:ext uri="{FF2B5EF4-FFF2-40B4-BE49-F238E27FC236}">
              <a16:creationId xmlns:a16="http://schemas.microsoft.com/office/drawing/2014/main" id="{F64597E2-8152-457A-AB39-5FBB7DC6E8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5" name="AutoShape 5">
          <a:extLst>
            <a:ext uri="{FF2B5EF4-FFF2-40B4-BE49-F238E27FC236}">
              <a16:creationId xmlns:a16="http://schemas.microsoft.com/office/drawing/2014/main" id="{4F1CACEA-AE98-461D-8A01-286FB4BA29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6" name="AutoShape 5">
          <a:extLst>
            <a:ext uri="{FF2B5EF4-FFF2-40B4-BE49-F238E27FC236}">
              <a16:creationId xmlns:a16="http://schemas.microsoft.com/office/drawing/2014/main" id="{19AA3DC8-0BFB-4E1E-8FE4-97A18DA620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7" name="AutoShape 5">
          <a:extLst>
            <a:ext uri="{FF2B5EF4-FFF2-40B4-BE49-F238E27FC236}">
              <a16:creationId xmlns:a16="http://schemas.microsoft.com/office/drawing/2014/main" id="{9F73C9E5-CB36-4FE7-B23A-58A9BADE2D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8" name="AutoShape 5">
          <a:extLst>
            <a:ext uri="{FF2B5EF4-FFF2-40B4-BE49-F238E27FC236}">
              <a16:creationId xmlns:a16="http://schemas.microsoft.com/office/drawing/2014/main" id="{22648915-BAE8-427C-98A2-D4DF52004E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9" name="AutoShape 5">
          <a:extLst>
            <a:ext uri="{FF2B5EF4-FFF2-40B4-BE49-F238E27FC236}">
              <a16:creationId xmlns:a16="http://schemas.microsoft.com/office/drawing/2014/main" id="{A2F63BC5-E701-46C7-A1FC-BBB9FF94C1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0" name="AutoShape 5">
          <a:extLst>
            <a:ext uri="{FF2B5EF4-FFF2-40B4-BE49-F238E27FC236}">
              <a16:creationId xmlns:a16="http://schemas.microsoft.com/office/drawing/2014/main" id="{A04D4652-6186-46D0-95D1-7760542BF8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1" name="AutoShape 5">
          <a:extLst>
            <a:ext uri="{FF2B5EF4-FFF2-40B4-BE49-F238E27FC236}">
              <a16:creationId xmlns:a16="http://schemas.microsoft.com/office/drawing/2014/main" id="{77332EFE-FC1F-4B7E-88E5-A6BF5F9731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2" name="AutoShape 5">
          <a:extLst>
            <a:ext uri="{FF2B5EF4-FFF2-40B4-BE49-F238E27FC236}">
              <a16:creationId xmlns:a16="http://schemas.microsoft.com/office/drawing/2014/main" id="{2AEC6F91-8B1E-4842-85A6-03920007BB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3" name="AutoShape 5">
          <a:extLst>
            <a:ext uri="{FF2B5EF4-FFF2-40B4-BE49-F238E27FC236}">
              <a16:creationId xmlns:a16="http://schemas.microsoft.com/office/drawing/2014/main" id="{4017EC43-8CE0-4E6D-B4CE-0FE3EB5EB4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4" name="AutoShape 5">
          <a:extLst>
            <a:ext uri="{FF2B5EF4-FFF2-40B4-BE49-F238E27FC236}">
              <a16:creationId xmlns:a16="http://schemas.microsoft.com/office/drawing/2014/main" id="{CE5D1507-0B69-4C27-BDB6-14A5A5DC27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5" name="AutoShape 5">
          <a:extLst>
            <a:ext uri="{FF2B5EF4-FFF2-40B4-BE49-F238E27FC236}">
              <a16:creationId xmlns:a16="http://schemas.microsoft.com/office/drawing/2014/main" id="{0990E63C-E0BD-4B41-9359-4C6F6805CC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6" name="AutoShape 5">
          <a:extLst>
            <a:ext uri="{FF2B5EF4-FFF2-40B4-BE49-F238E27FC236}">
              <a16:creationId xmlns:a16="http://schemas.microsoft.com/office/drawing/2014/main" id="{6931F125-C40C-4F85-AF40-007B0266AC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7" name="AutoShape 5">
          <a:extLst>
            <a:ext uri="{FF2B5EF4-FFF2-40B4-BE49-F238E27FC236}">
              <a16:creationId xmlns:a16="http://schemas.microsoft.com/office/drawing/2014/main" id="{80E8D563-A33D-4525-BB0E-B16041136B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8" name="AutoShape 5">
          <a:extLst>
            <a:ext uri="{FF2B5EF4-FFF2-40B4-BE49-F238E27FC236}">
              <a16:creationId xmlns:a16="http://schemas.microsoft.com/office/drawing/2014/main" id="{F0FBDE0E-299E-471E-B6BD-748C42AD8C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9" name="AutoShape 5">
          <a:extLst>
            <a:ext uri="{FF2B5EF4-FFF2-40B4-BE49-F238E27FC236}">
              <a16:creationId xmlns:a16="http://schemas.microsoft.com/office/drawing/2014/main" id="{CA203B78-400E-4C9B-941D-34261FD9A2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0" name="AutoShape 5">
          <a:extLst>
            <a:ext uri="{FF2B5EF4-FFF2-40B4-BE49-F238E27FC236}">
              <a16:creationId xmlns:a16="http://schemas.microsoft.com/office/drawing/2014/main" id="{4F1952EF-0FA7-423E-BA43-EF6519BF67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1" name="AutoShape 5">
          <a:extLst>
            <a:ext uri="{FF2B5EF4-FFF2-40B4-BE49-F238E27FC236}">
              <a16:creationId xmlns:a16="http://schemas.microsoft.com/office/drawing/2014/main" id="{1DC88B50-5C42-4C2C-82E0-836FDFBC3E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2" name="AutoShape 5">
          <a:extLst>
            <a:ext uri="{FF2B5EF4-FFF2-40B4-BE49-F238E27FC236}">
              <a16:creationId xmlns:a16="http://schemas.microsoft.com/office/drawing/2014/main" id="{7D41EAC7-A926-40C3-A343-3B4583A9A6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3" name="AutoShape 5">
          <a:extLst>
            <a:ext uri="{FF2B5EF4-FFF2-40B4-BE49-F238E27FC236}">
              <a16:creationId xmlns:a16="http://schemas.microsoft.com/office/drawing/2014/main" id="{DB8561E8-9B44-4BA7-AA73-734733D05C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4" name="AutoShape 5">
          <a:extLst>
            <a:ext uri="{FF2B5EF4-FFF2-40B4-BE49-F238E27FC236}">
              <a16:creationId xmlns:a16="http://schemas.microsoft.com/office/drawing/2014/main" id="{6D360280-D806-46AA-AD2D-419DE3879A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5" name="AutoShape 5">
          <a:extLst>
            <a:ext uri="{FF2B5EF4-FFF2-40B4-BE49-F238E27FC236}">
              <a16:creationId xmlns:a16="http://schemas.microsoft.com/office/drawing/2014/main" id="{7BB9A681-4619-4CEC-B3C3-783A464E5F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6" name="AutoShape 5">
          <a:extLst>
            <a:ext uri="{FF2B5EF4-FFF2-40B4-BE49-F238E27FC236}">
              <a16:creationId xmlns:a16="http://schemas.microsoft.com/office/drawing/2014/main" id="{AB3520CA-4224-403F-8957-FC7AB44FC8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7" name="AutoShape 5">
          <a:extLst>
            <a:ext uri="{FF2B5EF4-FFF2-40B4-BE49-F238E27FC236}">
              <a16:creationId xmlns:a16="http://schemas.microsoft.com/office/drawing/2014/main" id="{4AB4DCD3-781A-45FA-8011-940FFC07B6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8" name="AutoShape 5">
          <a:extLst>
            <a:ext uri="{FF2B5EF4-FFF2-40B4-BE49-F238E27FC236}">
              <a16:creationId xmlns:a16="http://schemas.microsoft.com/office/drawing/2014/main" id="{B67A320E-2110-40B8-87EE-981E124882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9" name="AutoShape 5">
          <a:extLst>
            <a:ext uri="{FF2B5EF4-FFF2-40B4-BE49-F238E27FC236}">
              <a16:creationId xmlns:a16="http://schemas.microsoft.com/office/drawing/2014/main" id="{A7CCFE2C-92F5-46AB-9FA2-6B4BB1F19A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0" name="AutoShape 5">
          <a:extLst>
            <a:ext uri="{FF2B5EF4-FFF2-40B4-BE49-F238E27FC236}">
              <a16:creationId xmlns:a16="http://schemas.microsoft.com/office/drawing/2014/main" id="{3B06DAD2-250E-4D9C-8FB1-10746CCCE9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1" name="AutoShape 5">
          <a:extLst>
            <a:ext uri="{FF2B5EF4-FFF2-40B4-BE49-F238E27FC236}">
              <a16:creationId xmlns:a16="http://schemas.microsoft.com/office/drawing/2014/main" id="{6472D948-98FD-4320-B966-04F0EC633E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2" name="AutoShape 5">
          <a:extLst>
            <a:ext uri="{FF2B5EF4-FFF2-40B4-BE49-F238E27FC236}">
              <a16:creationId xmlns:a16="http://schemas.microsoft.com/office/drawing/2014/main" id="{B9DD788F-95F6-4627-9F11-17F7885451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3" name="AutoShape 5">
          <a:extLst>
            <a:ext uri="{FF2B5EF4-FFF2-40B4-BE49-F238E27FC236}">
              <a16:creationId xmlns:a16="http://schemas.microsoft.com/office/drawing/2014/main" id="{5266A85B-DF2A-4B7D-985A-BE0A8F425C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4" name="AutoShape 5">
          <a:extLst>
            <a:ext uri="{FF2B5EF4-FFF2-40B4-BE49-F238E27FC236}">
              <a16:creationId xmlns:a16="http://schemas.microsoft.com/office/drawing/2014/main" id="{534476AA-4304-41F2-B34D-4BA2384063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5" name="AutoShape 5">
          <a:extLst>
            <a:ext uri="{FF2B5EF4-FFF2-40B4-BE49-F238E27FC236}">
              <a16:creationId xmlns:a16="http://schemas.microsoft.com/office/drawing/2014/main" id="{F30A4DF2-F66C-4E78-B944-25EF7AF603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6" name="AutoShape 5">
          <a:extLst>
            <a:ext uri="{FF2B5EF4-FFF2-40B4-BE49-F238E27FC236}">
              <a16:creationId xmlns:a16="http://schemas.microsoft.com/office/drawing/2014/main" id="{49BA8B4B-FF3F-41F9-A899-688C16FB36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7" name="AutoShape 5">
          <a:extLst>
            <a:ext uri="{FF2B5EF4-FFF2-40B4-BE49-F238E27FC236}">
              <a16:creationId xmlns:a16="http://schemas.microsoft.com/office/drawing/2014/main" id="{C171CD88-2082-4EB1-89F2-ACC9A1EF4A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8" name="AutoShape 5">
          <a:extLst>
            <a:ext uri="{FF2B5EF4-FFF2-40B4-BE49-F238E27FC236}">
              <a16:creationId xmlns:a16="http://schemas.microsoft.com/office/drawing/2014/main" id="{96FC033F-5693-4EF0-9FF7-579B8C20BD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9" name="AutoShape 5">
          <a:extLst>
            <a:ext uri="{FF2B5EF4-FFF2-40B4-BE49-F238E27FC236}">
              <a16:creationId xmlns:a16="http://schemas.microsoft.com/office/drawing/2014/main" id="{BF9F4903-4B2F-459B-82B1-5C47540FB9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0" name="AutoShape 5">
          <a:extLst>
            <a:ext uri="{FF2B5EF4-FFF2-40B4-BE49-F238E27FC236}">
              <a16:creationId xmlns:a16="http://schemas.microsoft.com/office/drawing/2014/main" id="{11671D38-17E3-404A-B245-A8FB6885BD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1" name="AutoShape 5">
          <a:extLst>
            <a:ext uri="{FF2B5EF4-FFF2-40B4-BE49-F238E27FC236}">
              <a16:creationId xmlns:a16="http://schemas.microsoft.com/office/drawing/2014/main" id="{53F43EF0-82C0-4B44-8DED-60C7CE08ED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2" name="AutoShape 5">
          <a:extLst>
            <a:ext uri="{FF2B5EF4-FFF2-40B4-BE49-F238E27FC236}">
              <a16:creationId xmlns:a16="http://schemas.microsoft.com/office/drawing/2014/main" id="{19D2FDBC-9AD8-4DD9-A859-86A8931291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3" name="AutoShape 5">
          <a:extLst>
            <a:ext uri="{FF2B5EF4-FFF2-40B4-BE49-F238E27FC236}">
              <a16:creationId xmlns:a16="http://schemas.microsoft.com/office/drawing/2014/main" id="{42BAAE2D-8AC2-44D9-955B-DB9373A1C6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4" name="AutoShape 5">
          <a:extLst>
            <a:ext uri="{FF2B5EF4-FFF2-40B4-BE49-F238E27FC236}">
              <a16:creationId xmlns:a16="http://schemas.microsoft.com/office/drawing/2014/main" id="{0A8A5EF9-E24C-4F65-8718-CF9B0C3663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5" name="AutoShape 5">
          <a:extLst>
            <a:ext uri="{FF2B5EF4-FFF2-40B4-BE49-F238E27FC236}">
              <a16:creationId xmlns:a16="http://schemas.microsoft.com/office/drawing/2014/main" id="{6B5AA940-A399-4680-97A0-6DDCA2B086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6" name="AutoShape 5">
          <a:extLst>
            <a:ext uri="{FF2B5EF4-FFF2-40B4-BE49-F238E27FC236}">
              <a16:creationId xmlns:a16="http://schemas.microsoft.com/office/drawing/2014/main" id="{334BCE5F-B727-45FE-896B-8A48688957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7" name="AutoShape 5">
          <a:extLst>
            <a:ext uri="{FF2B5EF4-FFF2-40B4-BE49-F238E27FC236}">
              <a16:creationId xmlns:a16="http://schemas.microsoft.com/office/drawing/2014/main" id="{074FCA50-FFEB-4A9A-B643-5A82547D57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8" name="AutoShape 5">
          <a:extLst>
            <a:ext uri="{FF2B5EF4-FFF2-40B4-BE49-F238E27FC236}">
              <a16:creationId xmlns:a16="http://schemas.microsoft.com/office/drawing/2014/main" id="{F33DB44D-959B-4227-835C-C61E560E40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9" name="AutoShape 5">
          <a:extLst>
            <a:ext uri="{FF2B5EF4-FFF2-40B4-BE49-F238E27FC236}">
              <a16:creationId xmlns:a16="http://schemas.microsoft.com/office/drawing/2014/main" id="{DF314DAB-66CD-440C-8F51-B1AAFEAC91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0" name="AutoShape 5">
          <a:extLst>
            <a:ext uri="{FF2B5EF4-FFF2-40B4-BE49-F238E27FC236}">
              <a16:creationId xmlns:a16="http://schemas.microsoft.com/office/drawing/2014/main" id="{97DF0CDD-EBD1-4131-9C8B-476C64D8C1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1" name="AutoShape 5">
          <a:extLst>
            <a:ext uri="{FF2B5EF4-FFF2-40B4-BE49-F238E27FC236}">
              <a16:creationId xmlns:a16="http://schemas.microsoft.com/office/drawing/2014/main" id="{EDC5A2B4-3AC8-4F90-BAE8-B9ECE0349C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2" name="AutoShape 5">
          <a:extLst>
            <a:ext uri="{FF2B5EF4-FFF2-40B4-BE49-F238E27FC236}">
              <a16:creationId xmlns:a16="http://schemas.microsoft.com/office/drawing/2014/main" id="{F32E20F8-C9E9-4AF0-AA7E-781EA0DD5E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3" name="AutoShape 5">
          <a:extLst>
            <a:ext uri="{FF2B5EF4-FFF2-40B4-BE49-F238E27FC236}">
              <a16:creationId xmlns:a16="http://schemas.microsoft.com/office/drawing/2014/main" id="{48EF2BFC-853C-4F01-9465-F334B4085D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77FC4F49-91AD-4709-98F3-74E52DE331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6592CB34-1985-4354-A24D-837997B657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D9EAB3EE-34E9-455E-BBB9-5F88467612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159B2716-5F44-41FC-89C2-06951974A2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D63755B1-0ED4-4B74-ACD1-764407C815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C0C5746B-C4D5-4579-9FED-FE609E362B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5BE30975-9781-44A5-BC62-6D0296B0F9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E85FAF17-1374-40D8-A07C-DF932AF9F2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E86B20E1-C97B-4712-A3A4-A4DA94A409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707B6FE5-176B-4023-AAA1-81CE74F0B8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B5FA9363-4C97-4530-84B6-2FF5CB333C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18F5E594-3256-4855-B3B7-9081B07E64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547239AD-718B-4D65-9B20-D4FB3AF60E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98E67C8A-F722-46C2-B2BB-411201C327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E100335F-91E6-47E0-B4E6-27A8F9F2BC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B96BEB88-BF30-4392-A741-8A312528B4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62DF3D72-F260-4E16-AB43-BDB914E099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F7FDA71A-FDE8-493B-8E01-FA0C1498DC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4923843D-FCC8-40AA-A39E-21D40604B6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896A3A0F-1074-45E8-AC1A-47048B7365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81FC2CDD-2A2F-4537-959A-4B80C9BBB5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7CC15C73-1864-43F6-8BBD-31E26F5FDE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3AA3F8B8-6E80-466A-9798-B8ACB7647D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D0B10B60-4FF3-43C2-9312-C688FE0366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953505AD-0804-466B-ACCD-C90DF6EDEA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5336CC96-79B1-42C2-B375-ADF9D29742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EE25F0C1-6984-4A4E-8997-45C35A358B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EEFF8CC0-B221-4D3C-9737-6E18F63D30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1086E2AF-CC5D-4E54-9666-2A10CFDD56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BADFF73D-42A2-4EA3-B3F4-3647863FD6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FB59F9D7-5CBB-4CEA-BB33-B202D7565C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6A3963D9-802D-462B-88C8-CFAC113F14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376C5DB5-4DDC-49EB-AEE2-5026765D2C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72DD129B-BCCF-4B80-B447-C655CFD118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8D57E114-BCC4-4297-8C40-8666C02537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FFFABF83-339B-4579-8CC8-D8D636A183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EB3FE59D-CCD8-4455-95ED-CA3AFD84B8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138C4BA1-4FF7-4F75-AC2E-2FEF244BCF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4A394101-2E22-440B-9534-601600D956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2C57E0D2-B17C-4882-9E5F-006AC18893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C19B8024-26D7-47E8-9218-E7D8D95E5B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D0917601-5943-449D-AE0D-6169BAA909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7489038D-807F-4BBA-84C9-E85A46D879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3F48E250-332C-4246-B0AE-2A94D70B3E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7099EEE8-9850-4E20-ABD0-CDDA3A658C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161E08E3-B8C7-4C72-90C4-0420C4AF74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65369F8C-2862-4E6F-A1F2-4FA3E9B682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A6B6F3D8-C532-49FE-8A84-CB1EE7DF21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D3151010-19CF-4678-8B7C-0B2F1B9BCD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40139037-D456-495A-B880-F26BF97030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8F4E0D3C-CDA9-48B1-836F-566CA33679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F864229C-CC4E-4BCC-B1FF-D296EB1362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C33DEC24-C7ED-4FE8-865E-B00CF59C32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4FD86F56-8FC4-4298-BC60-D204C8D9F7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4CE30C6C-1962-4C6B-BEB1-951C988CF8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2C2B33C5-BDB0-4FA8-8E59-7DDD349B31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DA993420-47EC-48BF-B4A8-9E020A8029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B2A0FC06-908E-4B99-8CC0-3DECDB84ED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3AA897F7-CF28-4C9E-B3E9-E70A3826D1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C8EA689B-8A69-426A-AE5D-D55AEE766E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18F60146-0BE0-4EF8-89DF-384209B3CD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5487861B-DBBB-4B0F-8617-1CA6CA2521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A7F7ECE6-A7BD-48F7-A86B-9ABC656650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F2186A1C-E39C-4143-A05D-1B9E3D043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65760E61-449E-4971-9C4A-23C5DAA5E6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392BFB52-281B-4ECF-A9A3-60D0C5A74C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A3551EBC-CE90-4385-94B0-A41F849B19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4AE75E0F-FCBA-4569-A734-1EE8A654AE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8EABAC22-EE75-4091-BF30-4F8404456C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FD5FE286-72AC-49CA-9CB7-A899C8AA12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BF2C1AF5-428F-412F-8F0B-1EE66234A7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C51C6079-9877-4197-B023-0FA2B644A9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D93A6F7D-6BA6-4191-A4FE-FF8874FA36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C204B8F5-A7E2-495B-AF4F-C52FE2401C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8D5EC200-198E-4466-9504-D80A8E5D5B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DC8D35BD-2C4B-4730-8772-0D0D34F180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5925A5E7-D871-4BA3-BB76-AA3BB68FDA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09833740-74D5-45D8-9BDD-D24A44EBC7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0892AC3E-577B-4A7A-9C72-FBD6810B8F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2AB96501-41AB-482D-B67C-6C11AD699D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17453ED8-8B89-4F39-AD44-F77578FD78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AFF9BC0E-F8E2-4D16-BBF8-8579CD2248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D7F280D5-5DF7-4038-99D0-5D002ED6DF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E6AEE7AA-DB7A-4D79-A89E-78A7158FB3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30834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495C7EC5-F689-4AF4-B141-C80FC807E8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1AC9ECC5-5237-4EF3-B652-F3D4C117F1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6D6135F0-C26E-424D-9D7C-E58E35EF0D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D7C2DBFA-4C52-44BD-BE59-81E2457E65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EB9099AD-E637-45BB-9E53-41CA6B6C30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FE69FDC1-F59D-4398-9F11-0DC0D88F09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63677599-5918-4191-AFD3-3A1ED30188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A695A41E-17D8-4F4B-B8DA-F21E20B076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E6C6F4A8-9EDF-4E23-9E73-A50631FC29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2A210A11-2082-4849-86D3-3FAFA079AD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BF7F3EDB-17B8-4F29-81B8-32134739F8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544FEDF-81F0-4531-AB79-E529CB47C4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95EA15DD-4380-4468-A7E5-95A47707CC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EEA8A7F3-B2FF-43D4-9AE4-E235768173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8CAFE794-11F9-4CA4-8A0C-C40667B4DD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D552E383-E3D3-47B4-9C5C-03BB910EF5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5CCCAF6F-2BD7-4617-BAE7-08DA7F3803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EC33CA40-A945-4E55-9A80-ECE67BF7B0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CF1B4E69-3BE1-41F6-BD77-95B9CA777E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E7213423-C0E3-4789-8BE9-1118DD3607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32E3146E-425A-4295-B3ED-93E98D5116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64305807-1FBE-494D-B7E2-0CB5F6B5A9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26F5C46A-A7D8-429C-A73D-DE8400BF0E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ACEB50FB-D2F5-4E16-9C2D-B63F2D0497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278B3A83-62F8-48F5-8736-6FF318743E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B838980F-EA60-48DF-A8B2-403265B465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63F94C70-C735-4CF9-B52B-7C874B3455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2EA01B67-CBE8-4322-B343-423FEDFCD3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1880965A-DABB-4F04-95BF-3F5964FE07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62444BD4-79BC-475B-B049-D5626B1FF8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FB251246-65C0-40AF-9743-FF11089220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5E4237DC-DA70-443A-A842-B013B0CD5C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CB57F189-25D2-4D1F-94E6-809158FAB6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5377C148-2663-45F5-BBEE-4F306A98D5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76A6C230-80EB-4A3F-9EE2-A12C63D0D6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402C496E-E1AA-41FD-933A-2D51840B0E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6F81760A-5BE4-4FCA-A09F-FFB4EE2EE4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02F1D69E-EA78-4A4B-9E43-1125BBA5CD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24CB11CC-9886-446F-AEE4-C619C55F4E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4FF91097-E94D-4B74-99A1-AA622FDD96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5D7CD82B-2C09-40E0-82D3-8CDB4AD7FC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02097BF5-B235-412B-B943-B142074D38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D145C94E-05D4-4FEF-93AF-1AFA234772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F633718E-70E5-4B69-9420-3858B09FE8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8210977E-DF27-41B2-85C5-5F8ABAD633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E8E809E3-5951-4C13-95D3-CCC1A41C40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55DACBF1-F2B5-4C17-96CF-F9E16E8443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442D6CAC-9020-4F11-ABC2-3CAF6FAE26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5C50B682-1F6D-4553-901D-6C27709158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A1684457-BD45-4EEE-B96C-FD194DA2E8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6039CE69-330C-4E88-B73E-C56D69C1EA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C7832007-EB4D-489F-85FF-581F5819B8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C4EEE1F7-B9FF-4626-8A1C-5FFEC21222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A35268B2-03E4-45D3-A4FE-024D58C65A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8738D3EE-0520-4B12-91B2-6595F6F748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CBA5F133-2C01-4C72-9B5D-02801B1436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2E876884-6167-42BE-BCB2-D33B4DD8D8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FFEB0C2D-507C-4BC1-A31D-7EA9EBE4F4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63D70BFB-7A1C-432A-9B89-08F608BA4C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0EB91A76-9CDE-43B0-920F-C99CD2A909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69E3312E-9628-440E-9942-0E7C5BA720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4B8683A4-94D0-45FD-926D-FCC1C374EA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C583E3B5-94AE-42E4-9B5E-BCE952A47C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16FCA5CA-1956-4D03-AF7E-22ED25E79C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C1896394-3ED2-408D-B097-C6B340DFC3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7F992437-27EF-44FD-B701-D0D158058C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57F7A381-9429-48D7-8EB4-9425CBD1E7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7947B47C-DE43-41CF-9D1D-233CCDCACB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C6FC066A-189B-4424-B72C-8A5F63965D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F90E32AB-6985-479B-B32D-8D163D5E06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BB5A17C6-4703-415E-B7CD-3AC2E4FAD6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63465FD3-9DF1-4D39-9241-7B401653A2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410DD9BD-DB92-4598-B5D5-FA1BEC240E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C8FE44EE-7D0E-4AEF-9E46-9E5E21C142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4A8160FA-6E0D-4050-BBF7-4AF9026D92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4565487C-756A-48A2-A974-DD10E02A60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19829BE6-9573-4238-8E5C-9A53B1A0A4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B7D3B73C-1E88-4A6E-97D6-9613BE3045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E325949F-5CFC-4C8C-B907-F2C85E8F0A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7848713D-4DDC-4B84-8223-411A5306A0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A0CD2D4A-7901-4B8A-9397-5845A42A72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F0B9B197-4194-46C2-9BC2-0C78BE4BFA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1BC58198-587A-40DF-B3B5-EDC388956D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B98E02FC-E225-4910-B712-4E473EC3A4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49565" cy="3981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5E135972-44EC-4964-886D-44EB793096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0A061B2F-9E09-42E0-9500-CDEC9BC8E4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19ABD463-D5E0-4049-9535-55D5075C6D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87A77A8E-8F2E-4BBA-B685-BCA363FC53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246FD1BE-E87B-49DB-8F9B-623F0F593F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CC120810-A24E-40BF-94C4-3852829A1C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6DD2EAA1-D7AF-481E-AC94-324C570106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7698804A-39AA-456A-9B8C-98C28EC377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7E44599C-CD23-4CE4-87F0-9BAE9FF336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9BC47C14-E054-4718-B446-3A35A59F87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B1AFE65A-24A3-49D5-803E-1DCE34BDC8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9517D68B-B08B-462C-AB66-54E197ED00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200D9357-CD4E-455E-AE74-97FD968371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2474383F-7D07-481C-9FB0-2732BAA191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B5F1AED7-12D7-46F1-B2CF-1A6CEC11CC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7FD13C20-DB3A-473D-8D63-BAB382E43D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DE8FFF3E-F8B8-4903-870E-34451879A7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820C89F6-FAC0-4C3A-AA56-3B52912E58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BE249931-5EC1-4014-9862-01FDA7CBC6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E1DB4091-D847-4412-8BC7-7B94736B25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179E7A59-E41C-4A4F-9903-E42BF78AC3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393EDC55-124F-4B30-B965-C4A328F023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CAB4EA0C-A3D7-42B1-A33B-3815B5FF78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8E3F7773-168A-4BCE-B066-94BCD6658A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1025C621-8245-4630-B833-AA3DAE6E22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8975EC4E-07E9-4922-9F09-BDB573369D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01265A7A-567C-4A24-AE16-C8D314FC13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6725196C-05F5-4CDD-89C1-EDF49477EB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230FCCE4-1D5F-49C2-B03D-C58C67D7A0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31FD92AB-7AE4-4B23-8123-AB17DFCCD8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2063F596-88DD-439F-AA0A-8CB1673003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0D962AC0-CA1C-4FCA-9463-1C217B1335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98D486FE-F561-4495-BA08-94275886A7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DA84A849-B4D5-49EF-A7C1-28EEFD1D42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19D8C41D-288D-44F1-A034-EACFEA62A3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C763C990-B301-460E-90F4-579CC12805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457EC3E6-0435-4214-B8EC-7C9CACCAB0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DF75166E-798A-4472-96EF-4E4431947D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30816002-5E9B-4BDB-948B-3ABD97ADC4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4C11C924-D613-4EC9-A6AC-8BF29351E7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81F8DA3D-CCC9-460C-8EA6-21F87D61DD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C57B9B89-4D8E-422F-8B37-413D768CD7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C7BD7B1B-E9A8-4BFE-916B-A25C90CF57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6BC0B36B-BCF3-41CA-9799-AA7D83B336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FC25F90D-389A-4DBB-BF99-F7E9826C6D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0164B10C-4C3F-414D-8BF6-F617BECF28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0AB8E72B-C081-4DBC-81E3-E2F1A109B0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9DB95F98-DC3A-498B-8676-276DB9945B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19CDAC3B-BC94-4A3F-88DB-E7B7633EFF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EFFA8564-F7E7-43A6-A222-07B9544694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AF0843A6-09D8-4F26-A448-81C55F9B38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D32F84B0-CE5A-436A-9538-2C2D5A7DB1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BBE14AB0-33EA-40A6-9297-6029199257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25E8B92E-D3B3-44B4-AFC1-D97AA8D019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1CE19F8F-E89D-4584-A637-E913110797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2D702B3A-8F5A-46F4-BD97-DA4B4423A4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F65D846D-C469-4130-886F-C20374D482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F05B469E-BFF6-4D89-ABE6-EF6A53B807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A6469FB7-5CCA-4B41-8D94-2514975DCC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EDE3C678-8C43-4956-8C8A-319F80CACE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92ED280F-83F2-4AD1-AC6C-4823066F42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A91D30F3-9642-41DE-8FF9-7D928A6F44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4343872F-E918-4E81-B697-EFD241AE58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8BF498A4-078F-44F6-AD7D-30C817A1E6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9FA3EE30-3980-412A-89CB-FCC8409F00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0E299BCB-2BF3-4338-95AB-85875B7790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8CDD6183-C230-4425-941C-32CCB780D6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6C167990-81C6-4830-8EBC-34815DF0FF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9A7A3393-409B-421B-8626-195D2D259C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31242179-78E7-42D6-97DA-7DC749238F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36D1C023-1C6C-4A44-BFFC-FFB11DA710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B9F282A5-536F-4B88-95C8-4336DBB3E5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2698A51E-541F-4A95-9E2D-B22E5756B4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7A69DCBE-4DAC-42B9-BC19-32CDDE49D0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21620C8E-166D-4451-9932-134AEC0FBC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08779CCE-0CFD-417A-887E-DE66AAC270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B4321C2B-06AF-42C5-AA32-005602AB0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1C44D9B7-F09C-4D0A-9BF7-C132E6DA80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FAA5316D-B0C9-4386-A849-75CF59E3CD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0E1FFE44-2A0C-40BB-BE2E-E3EA639947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AD14FB4C-18FA-45A1-BB84-53523AF523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C1DB0A0D-F80B-4EC0-83E9-1AF336D299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E63AF753-DFF4-4B17-BAFD-20F6D1DEC3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55C7D09E-CECD-4C1A-88D6-53D4F5FD36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71790" cy="1244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3FA5DB2B-B185-4CDD-A49B-D5DEE0E555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9CAD6CAC-46A9-440A-96C4-0ACBC2723F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734A158D-DE38-409F-A014-C213CC98D0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2A14F41E-EDE3-430C-BECB-1ECCAA990D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FB91E16B-B372-4189-8020-E12C5974E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DA3A4BF8-FAF2-4323-9E6E-793AA7F9A7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817F4220-59E4-4D80-A6FE-EB55B26DD5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82064CF1-0989-4B9B-92F7-2CE60E2E46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F6363EB5-0049-4523-BD7F-9170581E07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E6285EEC-21B5-44C1-8B48-4B238F967B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A06E3898-58E3-4D0A-B244-DF959BA3CA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B674D53F-62F4-4A2C-9AA7-5AE4D1AC13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5BE6F549-EE95-4985-B395-413F84FE85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FB6DAE8B-E510-44EE-A84C-6ACC74C2E5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50E07FAE-F63B-448E-87B2-05D7585E1A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21AC6D39-6FB6-4861-811F-E5BE2C05CA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FF10AD80-9E78-498F-B2FF-CD18E8AC82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3FAC401-5EA5-426C-8A53-BE714ECB70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F0EA80D0-EFE3-461F-A03B-9FCF588293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61A667E4-6B98-4FBB-99A0-A4181E1098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BAF4FC21-4985-4285-A2A2-FCE9958F63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F9AB6C47-A05F-472F-A5C3-D427EB1B66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EDA3BBB7-E2BD-4617-AC0D-F1D444B400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95DFC31D-F66B-4D49-97C9-F2A6EBB98F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D3C698D8-C983-4B48-92E5-24726A67EB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D427247C-924C-49DB-9CF5-9A3D54F589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528F1836-1DCC-4F62-90B2-BAB2161878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54C41EC9-317F-4F37-8DF9-A71A7981E1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3DF737ED-7B09-4D23-8135-524112AB1A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020B1FD9-1F4D-4ED3-88C2-911895D9BD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B10144AD-43E6-48EC-A070-B2D5E25640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BE017055-5491-47D6-9DCC-FDC6776B03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4B12D59C-77D2-4020-9331-A0335626A2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EE3876C1-6C04-4D88-BC50-A5F0599851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6173A00F-D8AB-4BE2-9D05-541D106EC5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87FFF8A2-296C-4C4C-B106-6953113368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A5575E32-03D1-4665-98CB-FD490B74B5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8AD35482-D57A-4F78-8F87-598790521E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43DE771D-1A95-40F4-A437-3FD8157BAC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06DB033A-5941-4A27-ACF4-526AFC63BD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4A279942-7CE2-4812-872D-E2A68AE3C2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4368BEB0-E9D2-4EBE-8B41-D3B6BF817F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5F69631E-304D-44C1-85A4-A98BA83DBB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A8A16DE4-943D-4EDD-B16A-2BD2101ECB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FEEC8BAE-334F-4F8F-9D8F-0932A217B5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0496E14D-EA39-437F-BDA1-31616D80FC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D380EC4F-FE07-4DBF-8F82-877C54453E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8AEDE1B8-2F43-4577-A046-817955A40E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FF7065DE-BD20-40F6-B96B-B746269168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55B6FD66-DD87-407B-85C7-F957DADEC0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580F65AB-EEE9-4BAD-96E0-B27AEA3CF2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2FE147D9-1C8F-41E9-9D8B-CE251A544D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9FCF1EBC-9C42-4608-AECA-41BB7D3D1F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4CF91319-D144-401A-8BED-D7269D89AE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E93DE516-40FA-4836-91DB-41F4E2F007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CE8742B5-5A1E-4420-ABDF-101B7594E6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5227D8A6-01BD-44F1-AFE3-A5523598AB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306E6A08-D4EC-4533-B6BD-E9E1B94D1E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4D03CFD0-6D19-45F8-90A9-C62083C850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179164A8-D09C-4E3D-9B5F-42B4CDB951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68010FE9-7968-4C31-A945-9B027C9C38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B3D967FA-FE24-4DB4-9327-518BA0ED39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68B69679-0768-43A2-8FAC-55DF89C421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A7E767B4-DDC2-4CDE-9B59-10D528D3EF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FD3C86F9-8847-47CD-838E-014CB64125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48CDB2E9-4591-49CA-B4F4-8D22972F1F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7E317D05-DA2C-4745-B955-33DCD6E6C2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4AFA4F6B-040E-4D8B-883C-BA311C333A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7D9CC526-F835-48C1-86F1-58F749CD48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6BD7DBB5-8D3B-4776-AF98-8B11C235BF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D5B56FA7-974C-4144-BA90-BF8ED1C036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07F9AF50-AE9C-459C-A0D1-5CE84AEBAC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8B05E29F-DB7E-458D-9B9E-DAD913923A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D6F8C8B1-6065-4F4A-BD05-48FA39A395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A840DCEC-F599-4F41-9A65-22E145F44E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BD831D6E-C587-4CC8-B497-B9E698A283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B377AACF-19EE-4509-9A51-AAE63C8E9D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94589B5C-2AFC-4F1F-9D6B-38491ED436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DE2C852D-9367-48E1-87E0-3F7D84B452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E0AED7E6-3FCA-42F4-9FE7-9B6D0D7445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938A117C-3EDA-49B6-9406-97812A7374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C1E1F7D4-1AC6-4128-8860-9961B9ABE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55632278-DE95-4FA5-BD06-C117AB716B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20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2BAB55C1-9D9F-4766-BD4A-FFF00568F0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81900" cy="37947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B51BCC2C-1E82-4A67-B28B-6FD81098C1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AD4E61F0-09A2-4611-858E-8CE7395364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2AE2B816-4C37-477D-A4B8-D429ECAB9E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161A9671-1991-4033-AF98-FB0485EF74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21222C12-FE91-4288-AFA2-F6ECCEDE68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7B4B924D-6A82-45EE-8508-74E2EA8000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3F687415-867F-4282-B310-2FE467E091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8DBF907B-2E50-4D0B-B409-DE0F64B125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53B581FD-FD88-42A1-BCFB-2140C2E4F6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7E06DA1D-D420-4166-8D60-CD1CF4806C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DC58E353-65C6-49E0-9461-64BAA94B91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423F77C8-FEA9-4898-8AC3-8C3521542F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F966EA8F-8F6C-4C1A-A288-6CAA606674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F383ACB0-AB4D-4155-A086-4CC1C171E6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229888F0-D036-4C87-8690-D3FEFBD5E1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39ED3F3A-5B72-41F7-8738-1EF18D7BFF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682FBC24-CE72-44F7-BFAA-7DC7B35091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D92786C3-7FA0-4646-AF8B-F6343C6D61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3F4652EC-CAF6-4F94-828C-E75831B93C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31A300CB-F5AE-4579-B8EE-6DDF96C939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B7313C00-301E-4E8F-BCF4-3075D96673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15544AC5-8234-4D2E-84B0-E61BCABD64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30A55E6A-EA1B-4DCC-9570-8864197944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64F7F571-D540-4617-A916-A193232A06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C1DC7583-1D45-4AF3-BE17-2613C3B987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F3598F69-A35E-45C7-8D41-5D7095A737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75450EB5-1FF0-4C6F-AE99-875001B1FB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838A6EE1-85AF-41F7-97F8-00C1EFF322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B2BAB99F-61D4-4089-A840-4B115C425F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4450C834-AD18-41D9-BB62-4C18B615BE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C8B979B4-9E1D-4406-8F05-940D442266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D36FCACD-FDB7-4EC3-8269-9ADED72750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F77B24F7-FE67-4666-9ECD-F08137877E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85557609-92C9-40A8-B601-6BA86B27AB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7E511BB7-93E5-44CC-9A0F-4BAE1AD2CD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7A6CF0B2-7A96-42A0-B403-606562A734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91F62019-7ABD-487A-8993-282592CBCC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69195136-E9AE-4131-B5D3-7ADCC7A870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9FA4C583-A7E1-4D25-B9F0-1DBEF262EE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989E6A3A-1739-41FB-9DB8-F42209872E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DB8E6D53-E049-4506-9444-AB7E72F835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6D001B7D-7648-4D2A-802D-6937796D99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898615D6-4808-4D08-B52C-F6147728E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B083A29D-A302-4025-B200-ACB2E95DDE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64E2C07B-32D1-4C2A-8A21-457B7EC79C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9467A1A4-38D9-45AD-9C3E-723DDFBDE5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3A90DA3E-12F1-4355-B8DD-FA89D81C6B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9EBB6DD0-90AE-45BC-BED8-660FD8CE65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C7288E0D-01A1-49AD-A6C8-5C3B084016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152F14E0-83AD-466B-B6F9-C2BFBF190B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322E3103-0844-4820-B203-CE6BC01CBE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4AF97276-6348-4CB4-ADD3-DAF4993E40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64CCAFF2-F68B-421D-B097-1A576A2311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94EA1902-F64E-4798-8BB8-F9279603AF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BE93A9E9-7ED7-452F-B80C-B692FD8EF6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FCB480DD-4218-4453-950C-707541AD87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75B9379F-A003-4D06-9C19-3F2D38CEA6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2C3F0551-376A-40DF-8617-0F26CE2945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4BFCB65F-3674-4EA7-8F83-2700B8711A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99771AEC-58B1-4A94-B701-0A57DCAA65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47E54262-706D-4BAC-A2EA-E3B7F09F56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F44F7E1C-34BA-4E47-B685-6DC4471097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0E749D42-0038-4881-BB53-4E887D7A49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2E2C477E-7968-44BA-9032-610CBC0960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BD383511-B158-4233-AB6C-3C19EA6314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5DE5654A-7D24-4CD2-9890-7888E6BD8F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61CB71E3-DF1D-41E9-9486-358CF6891D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C1AEC205-0548-4938-863F-A9546B8F2F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3DBC06B7-9181-427E-A7E5-EC443A39BE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5F584E0F-B624-4B27-A171-97B46864C0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9C39178F-4E55-413D-9C91-5F0B82E81F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26076974-1F01-424B-BB01-821B2ABAF6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2705BF2A-F689-467D-9669-03ADBEDC9B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83AD6383-5890-46CA-9E4A-6FAFF6B57C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83566AA3-DF54-4059-8A04-CCE2B6A790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C222945F-2C9C-4565-816F-3F8462CBAD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148DACA4-8A1C-4E85-AD68-BEE40578F7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6089E81B-3322-4063-B972-F15BD84B1B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4E39F46C-46D1-4E66-93D1-99A0AFFF2F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2FBD6085-362E-4211-955B-7B9FA6DE77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873930B8-9E94-4D19-BAE5-4F24AD14CE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42FF8249-785A-4AA8-BED6-8AAEC3FB74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7FEF23AC-00C3-4993-9EA6-86FD31B059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19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A3A53448-5A87-4B1D-AD94-70A0F24B0C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3473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5E0489E1-692B-44C5-A469-682535A6D8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37458FE4-A8F0-49FA-A27D-C2307932F1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2F6B66AB-5B80-422A-8448-5FEB2B20AC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A98FF824-3B17-4545-AD7E-C66A1171CD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4547743C-99FA-4FE2-867D-2B91871795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E1B3E669-5EDC-4851-99A0-CA7F18DDB7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117CFFC6-4A15-4E55-98B8-08FF57980B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E88CC342-DF00-4C98-B515-5331D2687E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28B9DB52-F247-4222-A48A-9BA3CD7A7C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80D872CB-9B65-4C9D-A965-4D1EAD7591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E535AD69-3B9B-4E31-B12E-8CDDB27457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8FC29D58-3B44-4B7F-97A3-5E903C04FE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BD103559-4C15-4823-A155-2BF3C8B216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615F149D-0100-4334-BA6E-EF3FB1B25E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5DE5706E-6F48-4E46-BDDB-EF2DFC039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2D6B7F89-77CD-4230-987F-BDA57A7752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2E48742D-4B64-4F81-A65E-849D5F03BB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664B70C6-7272-4487-AA70-307BF7C0C0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A7D08FEF-131A-40F2-8E45-D9729C1FF6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478B0504-A565-43BF-BDE5-BD785FE1F7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3467D040-ECDC-436B-8CCB-A5BAF85E7D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EDA8486C-6B24-419D-AA25-9DB9167AE1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644EA076-0CE3-4915-93FF-5FCF087456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44C85065-7253-425F-BFCE-5572D241CF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583E0A04-CD4E-4A95-B694-363877FE94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0FBC31A1-163C-476B-A958-89BA3862F6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512BDF50-5BD2-4E1F-B089-D86D201119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02117F59-B658-42A5-BF3B-4590F1B386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892E4E61-00D0-4FBA-A5E6-2C16C60869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26E9BE4F-4C35-4DF2-9A0E-9FD03FA42F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E6B96509-8B44-4B85-8C0A-CBF95C24EA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78F7240D-B932-44BC-A1C2-9C56FD9E2D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7601160-D62B-4818-8D68-4608734F71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DFA8EE9E-7D7A-4A40-9BE8-CA7D7A1E08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E245D125-B917-43AF-88E6-EFE5D7DFE0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403C6174-E63F-4963-A1C1-6F30399B0F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571AFCF6-9642-45C9-8D18-A5ABFFCE08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A7BC3025-1B98-48BC-8681-DD89732CCF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252F4091-D7C2-4517-936C-E55E8F31CA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D913BBC4-68DE-4038-B521-17D19BE840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29942327-37B8-4D17-A7EA-C2DBDE0857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E1EB8311-380F-4A69-B179-9528A56329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A5532BF7-42A0-4252-91CB-FC9E510BE9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955CB940-8ED5-4ACA-A8DF-30F5531B41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D185ECFE-8D81-4DCC-B04D-37C5E73F31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90E8CD80-FE8A-46D8-97BC-9D3FCAA76F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81E0191B-64FA-43D9-9548-87502E4DFD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AC29DB93-7424-4FDD-91D2-B0584C3C38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51668FFC-D147-4B88-BFD1-8CF3F7F178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F0942113-8219-4909-96F5-C9BE3C69D5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096DAFD5-22BA-4ABB-919B-2CF9276529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73283AD9-25DE-4928-A780-FD7CE7CD9D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D91FF93C-CE43-46A8-B758-3256B81C17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FFD83B6A-30C6-448F-9EB5-3C0F988CF4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C8C84D7A-1B0D-48C0-A4E1-79EF1B33B9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F6BFA1D8-90F1-4C9F-984D-E30DDA88AB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5274EABE-4BEA-456C-8CBE-47AA06A7CD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F60D46EC-8558-4259-B5EE-7658F3D65C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F2E63B3A-BA7E-4DAD-91C3-0CFD2A81D4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40B5C0E1-B9C3-4422-B77D-A2D4C6183C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BEA0BC2E-6A4B-4616-AF87-DDB8A713C7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475DC5E9-63D7-4027-8577-8806A742C7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C8F9702A-58A3-49F2-8E65-CDD8D23468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AB5E7E7E-66B3-4D0E-BE38-06B586ADF5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4FCDE702-D29E-497E-BF67-79FA731FB7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9382F595-2109-46EB-9B2F-239305B6A3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D52C64E0-B7F8-48DE-BABA-72BD21B2C7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CEE77515-948C-41B2-B987-821665E636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5D9EEF74-6953-40BB-8D2E-D4460F77B4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BBD3C9F4-B923-43F2-8CBC-AD55D33B1E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1AD0E082-91BF-4D90-9B86-926DB354B7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FDDF16A0-EE52-4647-81F0-FC6A704E66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718C8256-36E8-4C2F-8C53-76246C4296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A1C159C7-C660-4920-90E4-3ECA9AC5C7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1772B49F-375E-4B7C-8B8A-CB2FA5E06B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F228C97A-E9AC-4236-BD3A-2FD7E6BEA2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3F729C56-EB00-4896-98FC-C800EC880E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6157033F-972F-4C76-B386-CCD7919875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77339259-5D70-4F75-A11B-CB7AA3BAA4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E5B1E718-AD4C-41F4-904C-693AB6C53D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F2DF9440-8594-4C43-83DE-A6C5D20297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F423A5F8-83EC-4F3F-9E1E-048277346B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D9B679C2-0B6F-458E-9D03-85C0795308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25D9E5C4-A9B2-4D24-B479-4A26794A24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403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86" name="Autofigur 5">
          <a:extLst>
            <a:ext uri="{FF2B5EF4-FFF2-40B4-BE49-F238E27FC236}">
              <a16:creationId xmlns:a16="http://schemas.microsoft.com/office/drawing/2014/main" id="{384FDB08-3229-4CD5-9ACE-13F4FE986B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87" name="Autofigur 5">
          <a:extLst>
            <a:ext uri="{FF2B5EF4-FFF2-40B4-BE49-F238E27FC236}">
              <a16:creationId xmlns:a16="http://schemas.microsoft.com/office/drawing/2014/main" id="{3D23CF2A-623E-44A7-94AD-C825A43EF2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88" name="Autofigur 5">
          <a:extLst>
            <a:ext uri="{FF2B5EF4-FFF2-40B4-BE49-F238E27FC236}">
              <a16:creationId xmlns:a16="http://schemas.microsoft.com/office/drawing/2014/main" id="{1AA90C99-B303-472E-84D5-F4903F2A9D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89" name="Autofigur 5">
          <a:extLst>
            <a:ext uri="{FF2B5EF4-FFF2-40B4-BE49-F238E27FC236}">
              <a16:creationId xmlns:a16="http://schemas.microsoft.com/office/drawing/2014/main" id="{28B9A290-E4E3-4556-9DE6-ECA1BA288B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0" name="AutoShape 5">
          <a:extLst>
            <a:ext uri="{FF2B5EF4-FFF2-40B4-BE49-F238E27FC236}">
              <a16:creationId xmlns:a16="http://schemas.microsoft.com/office/drawing/2014/main" id="{12D7FDD3-6825-4AC3-9215-88F287F02E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1" name="AutoShape 5">
          <a:extLst>
            <a:ext uri="{FF2B5EF4-FFF2-40B4-BE49-F238E27FC236}">
              <a16:creationId xmlns:a16="http://schemas.microsoft.com/office/drawing/2014/main" id="{C4824087-7E2C-4F1F-8D09-49F1C88879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2" name="AutoShape 5">
          <a:extLst>
            <a:ext uri="{FF2B5EF4-FFF2-40B4-BE49-F238E27FC236}">
              <a16:creationId xmlns:a16="http://schemas.microsoft.com/office/drawing/2014/main" id="{AEA92734-E6A1-4960-8CCC-6B2CFF2ADC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3" name="AutoShape 5">
          <a:extLst>
            <a:ext uri="{FF2B5EF4-FFF2-40B4-BE49-F238E27FC236}">
              <a16:creationId xmlns:a16="http://schemas.microsoft.com/office/drawing/2014/main" id="{3E46ED81-38DC-43AE-A8F1-C0DA790B9A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4" name="AutoShape 5">
          <a:extLst>
            <a:ext uri="{FF2B5EF4-FFF2-40B4-BE49-F238E27FC236}">
              <a16:creationId xmlns:a16="http://schemas.microsoft.com/office/drawing/2014/main" id="{9B7BADE7-2F06-40FE-A291-D72617A13A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5" name="AutoShape 5">
          <a:extLst>
            <a:ext uri="{FF2B5EF4-FFF2-40B4-BE49-F238E27FC236}">
              <a16:creationId xmlns:a16="http://schemas.microsoft.com/office/drawing/2014/main" id="{631396CB-9835-4643-B75B-9EB4D6431E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6" name="AutoShape 5">
          <a:extLst>
            <a:ext uri="{FF2B5EF4-FFF2-40B4-BE49-F238E27FC236}">
              <a16:creationId xmlns:a16="http://schemas.microsoft.com/office/drawing/2014/main" id="{3E337528-B330-4EB5-9F65-B1C32AE16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7" name="AutoShape 5">
          <a:extLst>
            <a:ext uri="{FF2B5EF4-FFF2-40B4-BE49-F238E27FC236}">
              <a16:creationId xmlns:a16="http://schemas.microsoft.com/office/drawing/2014/main" id="{907173A8-3DD6-446C-AE0F-4B596FE1BF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8" name="AutoShape 5">
          <a:extLst>
            <a:ext uri="{FF2B5EF4-FFF2-40B4-BE49-F238E27FC236}">
              <a16:creationId xmlns:a16="http://schemas.microsoft.com/office/drawing/2014/main" id="{D6138DE5-51D3-4BFA-87F8-31AF345677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99" name="AutoShape 5">
          <a:extLst>
            <a:ext uri="{FF2B5EF4-FFF2-40B4-BE49-F238E27FC236}">
              <a16:creationId xmlns:a16="http://schemas.microsoft.com/office/drawing/2014/main" id="{1429DFBE-A323-4908-BEBA-E745BA7CE0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0" name="AutoShape 5">
          <a:extLst>
            <a:ext uri="{FF2B5EF4-FFF2-40B4-BE49-F238E27FC236}">
              <a16:creationId xmlns:a16="http://schemas.microsoft.com/office/drawing/2014/main" id="{E5C10369-4306-4BC3-9539-A2DB5B35DD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1" name="AutoShape 5">
          <a:extLst>
            <a:ext uri="{FF2B5EF4-FFF2-40B4-BE49-F238E27FC236}">
              <a16:creationId xmlns:a16="http://schemas.microsoft.com/office/drawing/2014/main" id="{55544DC2-EEF4-4755-80D6-F3E10431E7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2" name="AutoShape 5">
          <a:extLst>
            <a:ext uri="{FF2B5EF4-FFF2-40B4-BE49-F238E27FC236}">
              <a16:creationId xmlns:a16="http://schemas.microsoft.com/office/drawing/2014/main" id="{A550D03D-A68F-44DB-A825-DEF2F941F1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3" name="AutoShape 5">
          <a:extLst>
            <a:ext uri="{FF2B5EF4-FFF2-40B4-BE49-F238E27FC236}">
              <a16:creationId xmlns:a16="http://schemas.microsoft.com/office/drawing/2014/main" id="{C0A549F0-DB3B-4699-A546-80609C11BD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4" name="AutoShape 5">
          <a:extLst>
            <a:ext uri="{FF2B5EF4-FFF2-40B4-BE49-F238E27FC236}">
              <a16:creationId xmlns:a16="http://schemas.microsoft.com/office/drawing/2014/main" id="{340942E8-DE32-4799-9D3E-25DB085D00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5" name="AutoShape 5">
          <a:extLst>
            <a:ext uri="{FF2B5EF4-FFF2-40B4-BE49-F238E27FC236}">
              <a16:creationId xmlns:a16="http://schemas.microsoft.com/office/drawing/2014/main" id="{1CF9186E-643B-489C-9D3E-7B983BFA39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6" name="AutoShape 5">
          <a:extLst>
            <a:ext uri="{FF2B5EF4-FFF2-40B4-BE49-F238E27FC236}">
              <a16:creationId xmlns:a16="http://schemas.microsoft.com/office/drawing/2014/main" id="{333C1842-2141-4A7A-834D-37F8140A16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7" name="AutoShape 5">
          <a:extLst>
            <a:ext uri="{FF2B5EF4-FFF2-40B4-BE49-F238E27FC236}">
              <a16:creationId xmlns:a16="http://schemas.microsoft.com/office/drawing/2014/main" id="{05BC71C7-2E3D-4737-A730-89C6B95FF7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8" name="AutoShape 5">
          <a:extLst>
            <a:ext uri="{FF2B5EF4-FFF2-40B4-BE49-F238E27FC236}">
              <a16:creationId xmlns:a16="http://schemas.microsoft.com/office/drawing/2014/main" id="{DB40310B-987F-435D-A7C7-3FABD92CA1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09" name="AutoShape 5">
          <a:extLst>
            <a:ext uri="{FF2B5EF4-FFF2-40B4-BE49-F238E27FC236}">
              <a16:creationId xmlns:a16="http://schemas.microsoft.com/office/drawing/2014/main" id="{CC79BFD9-6365-48E5-AB1A-745D09F42F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0" name="AutoShape 5">
          <a:extLst>
            <a:ext uri="{FF2B5EF4-FFF2-40B4-BE49-F238E27FC236}">
              <a16:creationId xmlns:a16="http://schemas.microsoft.com/office/drawing/2014/main" id="{EA8232C9-80CE-444C-A15B-C1F6027562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1" name="AutoShape 5">
          <a:extLst>
            <a:ext uri="{FF2B5EF4-FFF2-40B4-BE49-F238E27FC236}">
              <a16:creationId xmlns:a16="http://schemas.microsoft.com/office/drawing/2014/main" id="{4079220F-22BD-4D96-8975-40DAAEE78D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2" name="AutoShape 5">
          <a:extLst>
            <a:ext uri="{FF2B5EF4-FFF2-40B4-BE49-F238E27FC236}">
              <a16:creationId xmlns:a16="http://schemas.microsoft.com/office/drawing/2014/main" id="{B1F589DD-E160-482B-97A1-6D76F03ED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3" name="AutoShape 5">
          <a:extLst>
            <a:ext uri="{FF2B5EF4-FFF2-40B4-BE49-F238E27FC236}">
              <a16:creationId xmlns:a16="http://schemas.microsoft.com/office/drawing/2014/main" id="{38C8857A-692E-49BC-8708-A5EFCAD3D7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4" name="AutoShape 5">
          <a:extLst>
            <a:ext uri="{FF2B5EF4-FFF2-40B4-BE49-F238E27FC236}">
              <a16:creationId xmlns:a16="http://schemas.microsoft.com/office/drawing/2014/main" id="{8FA5BFA6-198F-44A1-A928-3B823DE4C8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5" name="AutoShape 5">
          <a:extLst>
            <a:ext uri="{FF2B5EF4-FFF2-40B4-BE49-F238E27FC236}">
              <a16:creationId xmlns:a16="http://schemas.microsoft.com/office/drawing/2014/main" id="{AD107888-E64D-466C-B3F4-A7076D1018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6" name="AutoShape 5">
          <a:extLst>
            <a:ext uri="{FF2B5EF4-FFF2-40B4-BE49-F238E27FC236}">
              <a16:creationId xmlns:a16="http://schemas.microsoft.com/office/drawing/2014/main" id="{00C5313F-28CC-4D6B-9679-4585946916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7" name="AutoShape 5">
          <a:extLst>
            <a:ext uri="{FF2B5EF4-FFF2-40B4-BE49-F238E27FC236}">
              <a16:creationId xmlns:a16="http://schemas.microsoft.com/office/drawing/2014/main" id="{0BA7D386-2A7C-4A96-AF11-5CAA7EE70B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8" name="AutoShape 5">
          <a:extLst>
            <a:ext uri="{FF2B5EF4-FFF2-40B4-BE49-F238E27FC236}">
              <a16:creationId xmlns:a16="http://schemas.microsoft.com/office/drawing/2014/main" id="{97500EFB-C1CE-422B-9E33-E44266D3D8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19" name="AutoShape 5">
          <a:extLst>
            <a:ext uri="{FF2B5EF4-FFF2-40B4-BE49-F238E27FC236}">
              <a16:creationId xmlns:a16="http://schemas.microsoft.com/office/drawing/2014/main" id="{69C5A35C-6EBC-4FD2-A758-AE48FCD212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0" name="AutoShape 5">
          <a:extLst>
            <a:ext uri="{FF2B5EF4-FFF2-40B4-BE49-F238E27FC236}">
              <a16:creationId xmlns:a16="http://schemas.microsoft.com/office/drawing/2014/main" id="{1C43B3D8-2E49-4B8A-BCFC-6756BF7A95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1" name="AutoShape 5">
          <a:extLst>
            <a:ext uri="{FF2B5EF4-FFF2-40B4-BE49-F238E27FC236}">
              <a16:creationId xmlns:a16="http://schemas.microsoft.com/office/drawing/2014/main" id="{A7E9B4AE-BCF6-4D1E-A595-CB300FFF53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2" name="AutoShape 5">
          <a:extLst>
            <a:ext uri="{FF2B5EF4-FFF2-40B4-BE49-F238E27FC236}">
              <a16:creationId xmlns:a16="http://schemas.microsoft.com/office/drawing/2014/main" id="{82608B95-A78B-453A-861E-4A433BD66F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3" name="AutoShape 5">
          <a:extLst>
            <a:ext uri="{FF2B5EF4-FFF2-40B4-BE49-F238E27FC236}">
              <a16:creationId xmlns:a16="http://schemas.microsoft.com/office/drawing/2014/main" id="{E5278CB4-3568-4EF3-99D4-5DB29AB52C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B0637D0C-EB54-4A79-9128-41E6B1602B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5" name="AutoShape 5">
          <a:extLst>
            <a:ext uri="{FF2B5EF4-FFF2-40B4-BE49-F238E27FC236}">
              <a16:creationId xmlns:a16="http://schemas.microsoft.com/office/drawing/2014/main" id="{1E412A24-0880-4F1E-8A3A-032F73EB1C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6" name="AutoShape 5">
          <a:extLst>
            <a:ext uri="{FF2B5EF4-FFF2-40B4-BE49-F238E27FC236}">
              <a16:creationId xmlns:a16="http://schemas.microsoft.com/office/drawing/2014/main" id="{75EFC57D-1EDA-43A3-B627-31BCD5C7A5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7" name="AutoShape 5">
          <a:extLst>
            <a:ext uri="{FF2B5EF4-FFF2-40B4-BE49-F238E27FC236}">
              <a16:creationId xmlns:a16="http://schemas.microsoft.com/office/drawing/2014/main" id="{63129BC1-C672-4A72-A072-33F17B8DD5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8" name="AutoShape 5">
          <a:extLst>
            <a:ext uri="{FF2B5EF4-FFF2-40B4-BE49-F238E27FC236}">
              <a16:creationId xmlns:a16="http://schemas.microsoft.com/office/drawing/2014/main" id="{FF0E0843-C109-4786-BC85-4D3B424EC6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29" name="AutoShape 5">
          <a:extLst>
            <a:ext uri="{FF2B5EF4-FFF2-40B4-BE49-F238E27FC236}">
              <a16:creationId xmlns:a16="http://schemas.microsoft.com/office/drawing/2014/main" id="{B2387938-9D14-4BE3-8AC8-18FAA64582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0" name="AutoShape 5">
          <a:extLst>
            <a:ext uri="{FF2B5EF4-FFF2-40B4-BE49-F238E27FC236}">
              <a16:creationId xmlns:a16="http://schemas.microsoft.com/office/drawing/2014/main" id="{985928B8-3EBC-462A-98B2-C5F719EB7B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1" name="AutoShape 5">
          <a:extLst>
            <a:ext uri="{FF2B5EF4-FFF2-40B4-BE49-F238E27FC236}">
              <a16:creationId xmlns:a16="http://schemas.microsoft.com/office/drawing/2014/main" id="{DA354991-7CB4-46BD-8441-C27A094789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2" name="AutoShape 5">
          <a:extLst>
            <a:ext uri="{FF2B5EF4-FFF2-40B4-BE49-F238E27FC236}">
              <a16:creationId xmlns:a16="http://schemas.microsoft.com/office/drawing/2014/main" id="{E4A2E00D-7EA9-472A-85B1-341875CE02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3" name="AutoShape 5">
          <a:extLst>
            <a:ext uri="{FF2B5EF4-FFF2-40B4-BE49-F238E27FC236}">
              <a16:creationId xmlns:a16="http://schemas.microsoft.com/office/drawing/2014/main" id="{5C867935-776B-49D7-8640-B7500E1884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4" name="AutoShape 5">
          <a:extLst>
            <a:ext uri="{FF2B5EF4-FFF2-40B4-BE49-F238E27FC236}">
              <a16:creationId xmlns:a16="http://schemas.microsoft.com/office/drawing/2014/main" id="{75EE4741-289F-487D-85A1-8E780D9818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5" name="AutoShape 5">
          <a:extLst>
            <a:ext uri="{FF2B5EF4-FFF2-40B4-BE49-F238E27FC236}">
              <a16:creationId xmlns:a16="http://schemas.microsoft.com/office/drawing/2014/main" id="{A990D2BC-B555-4002-94E5-BC8B4235B1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6" name="AutoShape 5">
          <a:extLst>
            <a:ext uri="{FF2B5EF4-FFF2-40B4-BE49-F238E27FC236}">
              <a16:creationId xmlns:a16="http://schemas.microsoft.com/office/drawing/2014/main" id="{4CCB1505-47BC-4CFC-A966-2A945DA5FE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7" name="AutoShape 5">
          <a:extLst>
            <a:ext uri="{FF2B5EF4-FFF2-40B4-BE49-F238E27FC236}">
              <a16:creationId xmlns:a16="http://schemas.microsoft.com/office/drawing/2014/main" id="{12FA9B92-EA25-4825-83FD-5B623EF323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8" name="AutoShape 5">
          <a:extLst>
            <a:ext uri="{FF2B5EF4-FFF2-40B4-BE49-F238E27FC236}">
              <a16:creationId xmlns:a16="http://schemas.microsoft.com/office/drawing/2014/main" id="{288A181D-F586-4D55-8430-C5A9BB522D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39" name="AutoShape 5">
          <a:extLst>
            <a:ext uri="{FF2B5EF4-FFF2-40B4-BE49-F238E27FC236}">
              <a16:creationId xmlns:a16="http://schemas.microsoft.com/office/drawing/2014/main" id="{F073E05B-FD13-4D09-84B0-9E78F2B036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0" name="AutoShape 5">
          <a:extLst>
            <a:ext uri="{FF2B5EF4-FFF2-40B4-BE49-F238E27FC236}">
              <a16:creationId xmlns:a16="http://schemas.microsoft.com/office/drawing/2014/main" id="{67E0EFB5-3E9F-4895-9373-617BA853E4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1" name="AutoShape 5">
          <a:extLst>
            <a:ext uri="{FF2B5EF4-FFF2-40B4-BE49-F238E27FC236}">
              <a16:creationId xmlns:a16="http://schemas.microsoft.com/office/drawing/2014/main" id="{2ACF3F7D-F277-4AA3-AC8F-D0E5C7B5C0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2" name="AutoShape 5">
          <a:extLst>
            <a:ext uri="{FF2B5EF4-FFF2-40B4-BE49-F238E27FC236}">
              <a16:creationId xmlns:a16="http://schemas.microsoft.com/office/drawing/2014/main" id="{16403C66-88A9-400D-8C96-4A06D98A10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3" name="AutoShape 5">
          <a:extLst>
            <a:ext uri="{FF2B5EF4-FFF2-40B4-BE49-F238E27FC236}">
              <a16:creationId xmlns:a16="http://schemas.microsoft.com/office/drawing/2014/main" id="{BDC873C5-8B89-4F8C-B9E9-8683D38210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4" name="AutoShape 5">
          <a:extLst>
            <a:ext uri="{FF2B5EF4-FFF2-40B4-BE49-F238E27FC236}">
              <a16:creationId xmlns:a16="http://schemas.microsoft.com/office/drawing/2014/main" id="{83BB4932-6F56-4A3C-B023-A485C6F957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5" name="AutoShape 5">
          <a:extLst>
            <a:ext uri="{FF2B5EF4-FFF2-40B4-BE49-F238E27FC236}">
              <a16:creationId xmlns:a16="http://schemas.microsoft.com/office/drawing/2014/main" id="{2CA7DF72-97FC-472F-8CBF-E3690B786E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6" name="AutoShape 5">
          <a:extLst>
            <a:ext uri="{FF2B5EF4-FFF2-40B4-BE49-F238E27FC236}">
              <a16:creationId xmlns:a16="http://schemas.microsoft.com/office/drawing/2014/main" id="{5F0155A8-ACBA-4B1F-93BF-9D77BCF5CD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7" name="AutoShape 5">
          <a:extLst>
            <a:ext uri="{FF2B5EF4-FFF2-40B4-BE49-F238E27FC236}">
              <a16:creationId xmlns:a16="http://schemas.microsoft.com/office/drawing/2014/main" id="{202CF5A3-5892-468B-8083-781E46AC0F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8" name="AutoShape 5">
          <a:extLst>
            <a:ext uri="{FF2B5EF4-FFF2-40B4-BE49-F238E27FC236}">
              <a16:creationId xmlns:a16="http://schemas.microsoft.com/office/drawing/2014/main" id="{31281246-6A41-48A3-9846-D4D2765EDA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49" name="AutoShape 5">
          <a:extLst>
            <a:ext uri="{FF2B5EF4-FFF2-40B4-BE49-F238E27FC236}">
              <a16:creationId xmlns:a16="http://schemas.microsoft.com/office/drawing/2014/main" id="{7AF45179-7DE9-48BF-B391-60D9A5D510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0" name="AutoShape 5">
          <a:extLst>
            <a:ext uri="{FF2B5EF4-FFF2-40B4-BE49-F238E27FC236}">
              <a16:creationId xmlns:a16="http://schemas.microsoft.com/office/drawing/2014/main" id="{33249321-E310-4AB0-B9B2-E91FA10C0F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1" name="AutoShape 5">
          <a:extLst>
            <a:ext uri="{FF2B5EF4-FFF2-40B4-BE49-F238E27FC236}">
              <a16:creationId xmlns:a16="http://schemas.microsoft.com/office/drawing/2014/main" id="{9821332D-5E32-49B5-A70F-672282292C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2" name="AutoShape 5">
          <a:extLst>
            <a:ext uri="{FF2B5EF4-FFF2-40B4-BE49-F238E27FC236}">
              <a16:creationId xmlns:a16="http://schemas.microsoft.com/office/drawing/2014/main" id="{2465B525-EA72-4005-B89D-E1F9F5DD21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3" name="AutoShape 5">
          <a:extLst>
            <a:ext uri="{FF2B5EF4-FFF2-40B4-BE49-F238E27FC236}">
              <a16:creationId xmlns:a16="http://schemas.microsoft.com/office/drawing/2014/main" id="{0687F7D1-83F4-42AC-81D4-AD5747E9FA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4" name="AutoShape 5">
          <a:extLst>
            <a:ext uri="{FF2B5EF4-FFF2-40B4-BE49-F238E27FC236}">
              <a16:creationId xmlns:a16="http://schemas.microsoft.com/office/drawing/2014/main" id="{45239B1B-768E-4EE2-A292-FA0636916E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5" name="AutoShape 5">
          <a:extLst>
            <a:ext uri="{FF2B5EF4-FFF2-40B4-BE49-F238E27FC236}">
              <a16:creationId xmlns:a16="http://schemas.microsoft.com/office/drawing/2014/main" id="{9CD3B295-2A17-400E-AD54-EC6797BF48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6" name="AutoShape 5">
          <a:extLst>
            <a:ext uri="{FF2B5EF4-FFF2-40B4-BE49-F238E27FC236}">
              <a16:creationId xmlns:a16="http://schemas.microsoft.com/office/drawing/2014/main" id="{066905CD-E642-4BDB-B718-9334F59CA8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7" name="AutoShape 5">
          <a:extLst>
            <a:ext uri="{FF2B5EF4-FFF2-40B4-BE49-F238E27FC236}">
              <a16:creationId xmlns:a16="http://schemas.microsoft.com/office/drawing/2014/main" id="{113F0FF8-FC72-4CCF-AB2C-5CEE8E70FF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8" name="AutoShape 5">
          <a:extLst>
            <a:ext uri="{FF2B5EF4-FFF2-40B4-BE49-F238E27FC236}">
              <a16:creationId xmlns:a16="http://schemas.microsoft.com/office/drawing/2014/main" id="{958E4F3E-C90B-4E0F-801A-1A4E7C49D7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59" name="AutoShape 5">
          <a:extLst>
            <a:ext uri="{FF2B5EF4-FFF2-40B4-BE49-F238E27FC236}">
              <a16:creationId xmlns:a16="http://schemas.microsoft.com/office/drawing/2014/main" id="{E67F0FF7-056A-42F6-BA88-FD3824083C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0" name="AutoShape 5">
          <a:extLst>
            <a:ext uri="{FF2B5EF4-FFF2-40B4-BE49-F238E27FC236}">
              <a16:creationId xmlns:a16="http://schemas.microsoft.com/office/drawing/2014/main" id="{957649E3-CC9F-4B12-B420-0253EEDBCD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1" name="AutoShape 5">
          <a:extLst>
            <a:ext uri="{FF2B5EF4-FFF2-40B4-BE49-F238E27FC236}">
              <a16:creationId xmlns:a16="http://schemas.microsoft.com/office/drawing/2014/main" id="{53AAAEDE-485A-4834-BBAE-0E60F8D5A7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2" name="AutoShape 5">
          <a:extLst>
            <a:ext uri="{FF2B5EF4-FFF2-40B4-BE49-F238E27FC236}">
              <a16:creationId xmlns:a16="http://schemas.microsoft.com/office/drawing/2014/main" id="{5432CC40-43E7-4024-9DD4-AD82978E3B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3" name="AutoShape 5">
          <a:extLst>
            <a:ext uri="{FF2B5EF4-FFF2-40B4-BE49-F238E27FC236}">
              <a16:creationId xmlns:a16="http://schemas.microsoft.com/office/drawing/2014/main" id="{CB78D62B-ADC8-4F11-AB8B-E181E962B5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4" name="AutoShape 5">
          <a:extLst>
            <a:ext uri="{FF2B5EF4-FFF2-40B4-BE49-F238E27FC236}">
              <a16:creationId xmlns:a16="http://schemas.microsoft.com/office/drawing/2014/main" id="{AF80922E-2D79-4CBD-9E2B-4E5CBA8701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5" name="AutoShape 5">
          <a:extLst>
            <a:ext uri="{FF2B5EF4-FFF2-40B4-BE49-F238E27FC236}">
              <a16:creationId xmlns:a16="http://schemas.microsoft.com/office/drawing/2014/main" id="{B8AEA472-E5B7-4AEA-9E39-B2A3740E5F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6" name="AutoShape 5">
          <a:extLst>
            <a:ext uri="{FF2B5EF4-FFF2-40B4-BE49-F238E27FC236}">
              <a16:creationId xmlns:a16="http://schemas.microsoft.com/office/drawing/2014/main" id="{D54B518F-24F6-4882-9733-EC99E9F2A4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7" name="AutoShape 5">
          <a:extLst>
            <a:ext uri="{FF2B5EF4-FFF2-40B4-BE49-F238E27FC236}">
              <a16:creationId xmlns:a16="http://schemas.microsoft.com/office/drawing/2014/main" id="{C5A5D266-2ABF-4A7D-8BA9-5319DBD36C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8" name="AutoShape 5">
          <a:extLst>
            <a:ext uri="{FF2B5EF4-FFF2-40B4-BE49-F238E27FC236}">
              <a16:creationId xmlns:a16="http://schemas.microsoft.com/office/drawing/2014/main" id="{FC00B3F7-FAD8-4CA9-9EB2-EC5BB0F0AC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14</xdr:row>
      <xdr:rowOff>0</xdr:rowOff>
    </xdr:to>
    <xdr:sp macro="" textlink="">
      <xdr:nvSpPr>
        <xdr:cNvPr id="169" name="AutoShape 5">
          <a:extLst>
            <a:ext uri="{FF2B5EF4-FFF2-40B4-BE49-F238E27FC236}">
              <a16:creationId xmlns:a16="http://schemas.microsoft.com/office/drawing/2014/main" id="{389C2D00-A161-40EA-A91B-D30B7C25E7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482840" cy="2686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3E7E51DC-E115-4D1D-8C99-DC17C1EAF4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CC06DF13-7933-4B18-8A06-B8D04225AD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9A9C4CFF-5754-426F-A4B6-7957A3224B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B9DE384E-D9F3-4B0A-8401-3FF7606C10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12B204C9-8117-445C-8045-DDCFAB4C44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C61804C0-41FF-4EB0-A2A4-84FA8E365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F1DD9251-123B-4815-85ED-F5B5DDDE9D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638307D2-1083-4A56-BDA4-53198DF153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BEBCD231-4C8F-491F-807C-6FC0DAB7D5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CBE4EC1F-0478-405D-B1DA-4A0E5F99CD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7C62A2DC-B638-4919-8604-289C08C458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92223339-4C38-4511-AF79-076000C397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53897A0-0A72-4E59-8181-20653AA346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DFF25C9F-0AE2-4384-970F-288E6D6BCC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4541C5EC-9A29-4A14-8636-C0754E854D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A58EE79-23A9-429C-978E-78385A8302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C9556405-412A-4D4D-BFF1-DF19587FFA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8D184727-A77D-4F3B-9F2C-24CACF518D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823500EC-84A4-495D-B87F-A22C70CF5E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B0D7D0C9-4634-4F81-A541-F6AC40D2CE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B7A4F538-E1A9-4C36-9DC0-74DCCE1D2D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82A0D20C-82A5-4D03-A325-DD3F32D6AB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95101DC0-39DE-4AD3-8771-3442BFCD53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25B31FA7-6CFA-4B50-A7B6-1DCFDE4D2C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F5A1584B-454B-4918-A6E2-8EA88AD2D8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4E452657-273E-4C4C-8589-44C42B2213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D79C6F62-8D89-47B0-A84B-CB43D32B64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96DEF5FD-BAF8-42EB-BB54-B4A1B8861B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4AB2056F-9BA7-4BAD-9B8A-F0AC9BE578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D9926C5B-1990-4F42-8174-A1E84C48FF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9263205B-5D27-4012-A98B-4D92E5274C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0EA274E9-7FB4-467A-9125-ABB103C988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BE387B27-3CFA-44DB-A3E6-0EBD414CDD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7826CB41-6795-428D-8675-554358867D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AFC1DE30-FA33-415F-8300-63FE6F490B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41E2F280-492B-46A2-A9D5-044EF13B3E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3DF41D0E-B60A-44E6-B0C0-FC12B486C6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D5973AC7-941A-480A-BA51-AD8CD8AE8A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55A430FB-7EAF-4FD5-AB8B-F91ABE5097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2AA4A5D8-69B9-4B56-86DE-E4D6ACE812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9804230B-5ACA-4F8F-9E18-27AC65C714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3549688B-F82E-4129-9601-E7AC87EBA6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0B03014C-684D-4B09-98FC-773FC87FD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E7B08A8B-9123-443B-8EC2-863474D197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38639E77-838E-4B96-BE79-01869D0B7E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DEE2AA26-642D-43CA-AFC6-D1D82A79DE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9F78D82F-04FA-4581-B2FD-513274D89D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7C03463D-AB4B-4544-9718-554A30ABF2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61DD982E-6BDA-4CA8-818E-62594FA374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A62E3A09-26F2-4431-88E6-3F0ACC39C6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8845F81A-F8D1-404D-A31C-D464BDA49A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4BB9A6AE-3B60-47E4-BD92-4262822E45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F2670884-2332-49C4-8142-7A28150D41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B59751AC-A5AC-4F4A-8240-4E338DFE89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537B09CB-79E5-4586-8979-E32C5C8B09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831A72C9-12E5-4754-A6B6-E42B51E205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91AE6AC8-5C49-4C76-B06F-DC42EB5122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3E4F4A9C-956A-403A-8F28-5643074E93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6CCFF344-C6B1-484C-B747-F5A6504EC3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45A7196A-791F-499B-906E-E1A1299175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F5E090FB-9C01-4DEF-8729-D260A20D3E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10B38316-E128-4556-ABE6-44A55ED040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5EF1B8BD-2BFB-428E-B2FD-A903C8C267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EEB606E3-6018-4BCB-A51D-62188161BD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E574C30A-F454-45CF-8E0E-CF21F48D60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9CA47B38-A28E-4DE5-8014-057096526A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CFED1978-2BCE-40D7-AE32-5CDD29595A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7BEADE2C-69CA-419B-8CC9-5B9D52D683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0AF6B8A0-4F0C-4648-B2DC-1C6E79A10E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2C851862-9EFE-4819-AF57-91D4B81238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51750A58-86EE-4F6B-B7E2-87EA2FEAFC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D938F519-709A-42C7-9C6E-F59DE27BB9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C9BFB826-861E-4850-8F4A-21F57A3469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527B3CB2-6B0A-4649-94CC-2A35E5E41A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C0C96AF7-DE92-4520-9B39-0B1BB6AF80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4A210984-E3E5-406E-8398-DF3E0BF11B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3EFB9561-654E-4F83-A233-1F924A6314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587BA804-40A1-4FAF-B9D9-F3DDCEDD4B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488AFB8B-B393-443A-9D15-03B1974A9D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10458C41-BEC5-4786-A859-86610F34EA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836ADB5D-A372-4D54-B397-881F5F3F9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E055C8CD-4665-40AD-B394-00FDF51D6B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727DA9E5-BD27-43AB-BCF4-0FD78F00EE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15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ABA99C7C-6BC9-4C5F-83F6-B77C7C2C2C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2819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3CC30ADA-B9C2-4062-976F-C6A868B34A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BBE12092-4ED1-429D-AC22-A798481958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0ADA4D38-7592-41EB-ADE4-501D5FE27A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B1BD84E7-CE59-4155-BF32-5BA28DF319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D2CFB729-B55A-4516-95CE-62B3894BE3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D2E4E02F-A90C-4465-B5FD-08ABC26F41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BED361B0-2F3E-40AA-B955-B782660E5F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44228D8C-565B-4808-9EBA-A5175B42FE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7204D9A2-E6DE-47CA-9E40-D83C66F793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3D2A6196-D6E7-4974-83AF-01B7FEBC9E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8B4765B0-B5C7-4162-96FD-5C56C73684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19E51A9-FA35-497A-9877-99598EC601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EB6FA92-FFFF-4D72-9CFA-CFEA9B5B4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9582E878-C39C-4C66-AAFB-1C790EF5A1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15318C8A-717A-43BE-AC9A-B6DA479E52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8E3F3393-F4E7-490E-B235-225DB0342D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243F3BC8-B3D1-4F44-8BB1-E2F308C1C7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BEEDBD42-E8A0-4707-8F7C-B8F8D7D59B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95B79531-9636-4676-8C64-B87DB3A2C1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415ED74C-4735-4388-858A-EEB823D34A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F95CBBEE-76F2-48A1-9C3E-35808E79D4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7E3F063B-37A2-4855-BC2F-1061717E01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E251DB3D-F258-420B-B853-C1F41FA6DF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6FF20907-1EBD-4F5D-8601-C4CB68029E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6DA85D61-41DA-45CC-B5C9-F8CEBBB75A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F87A411A-318B-4265-A818-D888E2FC77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7C1F048A-BF3E-4E0A-B9AB-CB766D85A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38817B9B-2A13-41CD-886A-76B0E1E6C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D3515DE9-098A-4791-BBDB-A05DEAEEF0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1E17E8B8-ADF5-4A5F-86C0-1AAED17EA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61528A00-4ABB-4308-929D-936B2F5AB9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384941A8-F28A-459A-BA33-C2DDDFE82B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C94AA152-42D7-4A7C-BD8F-C46676FA46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950F783D-19B6-47C6-AD87-B6A3D3E013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107608E7-D2C9-4EE6-A695-535BAE73A0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AE15543F-10CF-4F50-8CE7-F37E09C661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7C2F9693-5DDF-497E-BF2A-B1037662C5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30FC4AD9-C325-44BA-94CA-671C7CDDDA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48C16153-53F1-46EF-AC27-CA9D2427AE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87180C98-51F7-4867-88C7-18F17CDC7E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B8ED8371-BD5D-4D25-9635-8654A2B197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C8BC04C2-7FF2-4844-90B9-2593AFE9FD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AB3F3D80-D205-40BE-A5FF-178483E0A7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8D70DD44-4AD7-4086-B80C-C1B60C255A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B022F724-2523-4AC9-86F6-3A8E5D9776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12626523-7681-4C27-B6E6-B284F1ADB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CE09884D-0C71-4350-B99C-92EF5328F6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87C9CA35-31FA-4182-BECE-6C0C3A2E3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623C5C3B-A00D-49EE-B63D-730A79D870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455B5AE1-07C0-40B8-A071-6753999241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7B6C1A34-00C8-4BA0-90A1-2DB9BC02FE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969AAF78-FE0F-4757-A4DE-D17337C316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680152CC-E184-4ED1-8426-E3A40AD22D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5D95267D-4570-4750-A5E6-A14FB9BCE2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C8759DEC-B099-4568-A8BA-3CFB13A979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15F222D1-E20A-4C76-94E1-C1CA565FE2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13E16DD2-5B49-43A2-89A6-E6A086F2AD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6C563F30-04F1-400C-8054-008C0BD6C5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8B15F0B7-1E2B-4BF6-80C1-C0061B9FB2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5D909829-826E-454C-AB82-99842F8E23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7230B1F7-47FF-4E97-A251-54232E9AA3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C84763D2-A6E4-466D-88A4-4A322954C3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52F5AC55-3825-4D3C-9CAB-85F9469740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2E165AEB-0763-45E6-B73A-EE5C24AF6A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084DF8E4-1D40-432F-884E-9CBD9E7F70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00580824-8A99-4182-9433-45F5E1BD8C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301C0DF1-5200-4BA3-BB55-1E9D0B5C1A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A0B6C6D2-CE92-44C4-81C7-8A89D7E09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D2E9EFCE-3D0F-4FF6-8186-4F0730C77F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838BB51E-E8C2-4FB5-8112-13E57FB646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EA93D87B-72F4-44B2-A215-1A76476004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CD1D8E34-F495-45D3-B7EF-063B98D85F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1ED62464-F5F0-4F5B-A7AD-45E63385CD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41F4FBD5-138F-4A72-8A0E-4DF37E418E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8C442EEB-E502-4775-A846-8AF63308A7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EEAF47F3-FE03-412D-A6EF-07199D20EA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E5775D01-5AA3-4B54-AB90-EF987D8D3B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8ABD55BA-6D0F-474F-97F7-88FFCE21E7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CCA2A192-3843-43EF-AEF4-6A2CD5C2CD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EE19B097-2270-4DD9-A5A8-62E7653938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B18BAF80-A233-434C-8594-6670EA0779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90383FEA-CFAD-4635-84D4-17F62496B5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6995EEAB-1E6A-4B13-BEFA-E7D8D73D04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22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B1F7E3C2-46FB-43B6-8D62-2A72A42D95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022590" cy="3949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2BA6BC3C-FB00-4174-8E3B-22079FFEC5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9400A31B-FB8C-4A77-938C-68B49D3A71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033C2D4B-2F93-464E-BC48-8CAD643BE2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07F21C33-B76B-48C5-9928-1CFA519E8A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FE694B2F-A78D-4C37-9C75-700B69D8D3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5BE8B169-DE02-4E36-95DD-3ABE12A6A7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46624328-D98F-4B4C-A404-A3C6D16788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A55F28E0-7A29-41AA-8A67-7B29B311E0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3A3B5D70-0B7C-4431-853F-DFB1C14233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3DB63341-4CB7-4022-AB1A-FBB1FF49E7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A44447DD-BEB0-4A16-9715-F32F4203C1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AB1CAC05-6AB4-489E-A9B4-DDBC00C802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596BBD45-3B1E-404A-90A4-8EC942B583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20099C5E-9C7C-409C-AE2C-6500105EDE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EFB4939F-B735-4C2C-9036-60DFD2367F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F7AE750D-6E5F-424C-B711-E36EB1323B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5465C293-0329-448C-B5CF-F3F4535339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2B5DAA2-414C-4F3B-98AE-6734ABA33F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0E0AE128-DB8B-4F7C-A7FD-135B3D260D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D72AB2A3-F3F6-4578-815C-5B6018D049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223052A2-5CA1-4519-BA3A-57154FBD30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F5163921-EF79-4E4A-A9BD-4771D2DA34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C1792362-873B-4332-A0AD-549B3E05DE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3F94F59C-0EB4-4FDA-8233-4DA924D1F9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6F3AFD4A-2946-48E0-811E-99529ED696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53CFF992-3783-46EC-A118-F5AA19DB1A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9773395B-5E7A-426D-8585-7C17984B6A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BD8C2A2D-4F9C-4BAA-8D17-6395AE274D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01AF950D-E51E-4D2C-8702-5A8AA97A72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E27235AE-8684-46FA-B6F2-09CEA2EFC4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10A6DAE5-E17A-4F78-898C-BAA9E293B0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5FBF91B8-39FE-4DF5-A04D-326BCFF6B1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75B09B34-96B8-446E-AB11-67C0C02776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7293CACF-47C3-4265-9D95-9B0357518F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C1F1B093-FD5A-40C4-9022-9AB656D20D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8D39FB26-0F21-41B3-935E-77B3A250F5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F50CC601-4292-4F4B-B427-59AB204818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7F61465F-9752-4B8B-A271-7BB8895EEA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5732096B-9045-4270-ADF1-864DC6E304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B7FBE74B-796C-401A-83C3-0572A540E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B9854F8B-5C1D-4CA8-AF21-F119F17DCA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A6A8552B-ADCA-41E1-A77B-AA7516A5D7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10B3FB2D-2F57-49AD-A2B5-3C0FC0BA46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ACE6C130-7741-402C-B62D-3D9F634768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01207D94-B326-4B91-87E0-797BC9EA0D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5C9A1CE8-BE0C-417C-81E8-5DE73E43DC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BF2E7F3F-C470-42EC-A3FE-AF55A8D42F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1F71C555-A66C-4B7A-AD15-EF48BA20F0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2FC7827A-50F9-4D5E-817D-0B31E6D742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FF0D7DC3-F095-4B90-A303-E6B6CFAC2F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4BB396C1-1A46-4B9C-9FD4-C86CD13EF1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D6E22091-815D-4283-93B7-97133E3765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D3F71EAC-2D60-4219-BD2D-C5D28E709C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15730BE9-6397-4E81-9502-FE24023FC2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401293DE-E885-4813-967A-DBBF302373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B21D406D-A7CE-49A9-92E7-3CD3C3BE37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D2BE82B2-B4A1-4BC8-A95C-7F727AAE5A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8175BE1F-BC50-4E1E-93FF-262BC3DB70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7133773A-C9AD-42BB-BEEF-6453724830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687A3F04-D103-4B11-9F4C-0770300738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2AFA55D0-72DB-44BA-A412-32FB272173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C02F9F74-4F52-4011-B4D4-27D7BB9239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0483E229-574C-4DFE-98F8-C98436B979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8B1C5611-1F60-4846-A1E4-A8AB92EA47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6356CEED-CC7E-4AA0-9599-AC5AECA237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B984ADB7-235D-4910-9791-E4831FB4E4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C5E3DB2D-4CF1-48CD-82BC-148D3ACF20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B887F66D-3B84-40DD-98E8-3B049D5F5B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B9AC674F-AD09-4119-A48C-B51678121F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D976922B-34FF-4E36-A0D5-C441143CDA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11D0606C-A960-4A50-BA65-7091C98B0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F81CD8A5-1769-478A-AE19-74229DCF04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B5399411-1A85-48B3-BA65-1EC69D6927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518D2DB4-E845-488E-940D-6CC4515B35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527A662A-FA4C-4FFE-9984-53006500BB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561B9C44-FF73-4447-88A7-64CA867D92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3ABA24AE-761C-4D5A-9479-D9473954A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E177C3A1-1EDD-42E4-A532-115273295D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63AD32FE-EAA8-4DE7-9254-E06153A57A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5208B45A-60E6-4709-95F7-AE9A4BE7AE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653DC893-0B3E-4C5D-BE84-482C50E6E0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53CACA9E-CD33-4466-8BEF-5D516A19F4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245C8226-FAFD-46A0-888B-159CF2D8A7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7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DF132B45-4C21-4E7C-827A-F27DE7C796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959090" cy="1562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7CAE3918-5FE0-472B-8EB0-0710BF962C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804B0503-AD44-46EF-B942-9653ED650B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6E706845-8E9B-4359-B0A8-5E7021DD8C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742F90B4-D9FF-4599-B1BB-305EC2613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8C01A1E7-4B11-455D-86D9-C201975E6A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D3C7B4B0-B02E-4866-B245-D617037F03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1DB18260-4DFE-4C8F-99AA-65FD5D5D1C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854FD4F1-F3B6-43CE-B40B-7901454483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8A7D5699-9EAA-48BD-B298-6161DF3F6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93262A6B-6D23-4A7B-AEF8-D472171DE9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A19FC1E0-9105-428F-97B3-C9768DBB46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F23BF617-6005-4FCB-BA79-33016A2A8D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3CAC80FE-9BAC-4FC2-89F3-165136D832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1D669C76-FDB0-40C8-B3B2-432F996628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CF3CDC1A-609D-455D-BA91-CB4200128C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E8D7C5F7-A848-425E-B02D-BC35517C9A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DBAB114B-6A83-47EB-AB43-FDB2C88E3A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AB889001-15F1-4E9E-977E-5459CBB7EA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90A59B37-6154-4B6E-A0A2-BA69D3F987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6348ED31-4698-42E1-84DE-997CEF0E28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E8FABD75-61DB-4957-BFE1-3BB97F5CAC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BC1270CE-7F7B-4892-91A0-32571B1846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6E0A5E8B-082A-4BF9-9302-491794216A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580FBC40-77B1-4A8A-8C6E-B15CE21044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56260014-C16D-4A30-BAD3-B28CE4D824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2BFD7361-4B9C-4546-9F43-85A9E4C910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394E5B97-133E-4E99-AA13-F44AA5145C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EDC4DE31-BB37-4789-A05D-0B4F48D362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DD6F4AC2-1C00-4B71-BD48-E53927A690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F9754CFC-C22B-43D5-86E6-B74823CCA5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5C732355-7707-4D6A-9FAE-FFE1F92B17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EA86C4FB-69D8-4D76-AA2F-14235FF290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4CE863AE-1EA4-45E0-A553-0181F3B3B8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B5ECDE1B-986C-4EE8-842F-55E3E1425D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6355B121-E620-4E73-9ACC-CC17CEBF87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578F4EA5-927F-40E5-9872-556C43BA0D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18B9B167-17CA-4167-97E8-4454B4724D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AC9F8DF0-A31B-43ED-B922-6CB42EAF97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92484611-1E1F-42A1-B97E-1A0ACB6D30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582A861D-8D06-435B-B269-21FC438674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92014C4B-78B4-4903-8040-F029AAFF31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17745AE9-CDFA-46BF-B559-814D54F602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4900041D-3902-4A7B-8FF2-0D2F880016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E684EC5F-D22E-4052-8BE4-A384C1815D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635D1F15-E7E9-497E-B1C7-B3F754AD6C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B6EB12A7-59B8-487B-8EF0-15D6E18F35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EB8D3BAA-841E-4240-B341-679B7286C6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3E2080B4-9774-4AF4-90B9-29F2625DEE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F4149C51-4A53-473A-9CD9-29AAFDE1ED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08DE5961-69CE-40BC-BA47-B6E1891B08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E71B3B0F-2010-4CB2-8E5A-2F3BC62D04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C136723D-EBDA-4DD0-80E9-002B8905E8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CEFBEC53-0A64-440E-A72F-0B725F5152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AE2EA960-D239-49A9-A609-9B88DF86E2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8A6C0A8D-AF77-499E-AD9F-3D5AE148A1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960DE61F-69BA-4A45-A439-BB123191B4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3532A954-1990-45F3-B261-34DCEA9CC0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EE6798A7-5FAB-423C-81BA-EDB6A90262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0A95DD8C-EDFB-42EC-A752-E45B5B7D2A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88A59F94-62BF-4DAF-A095-E7AFBA91AE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FF91E1A9-A088-4F20-9F82-2F636FF6D8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D5BC8EB6-0090-4533-ABEB-7412626EDF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68200371-AFF7-4D5F-AB39-01A4BCBA52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DF9BDF3B-C5B4-45D5-8CAC-9C8EE94213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D25AEF5D-7073-4126-9B4F-94EE557AD3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A0C41E44-2A04-41CD-B6A9-5E17DB5C57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C3AC666F-0A27-4002-AB39-EDEE69C770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A81F908D-EFE7-47B9-A875-3B067A3C93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1416B570-A6D9-4837-8DDB-5295617B6D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44F30C46-AA22-4E86-8E06-86E904209D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230DD5F7-152A-4FD3-AB25-9B4C4AD5C0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9A458830-EA58-4533-A242-8D7F10D654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377415CB-704B-48E3-831E-B400A0FBFA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6E840A4A-07A5-48B5-A8CE-E4E749E5EA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64F84E6C-488B-44FF-B58D-943469D46E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795D69C3-2DC4-4263-8EE8-F5DD0591E6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6217C66B-86BD-4F33-A4CF-1A63C0942C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9F7222EF-0C46-4685-AEFA-81B7A35EEF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2ABD18AE-B319-4393-8208-58894329A8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AAC9DFD6-E0C9-42E8-B7DF-1E237B1F3B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00AE4FE3-7848-427E-8D00-03B606F085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6B05C576-7A4E-4D80-B17D-EC433B70BC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D70A5A90-6646-4E45-ADEF-C12BD5A242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78CA48EC-FF24-4411-9F21-23AAE98C46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" name="Autofigur 5">
          <a:extLst>
            <a:ext uri="{FF2B5EF4-FFF2-40B4-BE49-F238E27FC236}">
              <a16:creationId xmlns:a16="http://schemas.microsoft.com/office/drawing/2014/main" id="{F9DD9772-81A4-45F0-AD82-448BAC7E0E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" name="Autofigur 5">
          <a:extLst>
            <a:ext uri="{FF2B5EF4-FFF2-40B4-BE49-F238E27FC236}">
              <a16:creationId xmlns:a16="http://schemas.microsoft.com/office/drawing/2014/main" id="{8374B925-E4DC-41C6-AC85-9A568F7A6386}"/>
            </a:ext>
            <a:ext uri="{147F2762-F138-4A5C-976F-8EAC2B608ADB}">
              <a16:predDERef xmlns:a16="http://schemas.microsoft.com/office/drawing/2014/main" pred="{5FCF4FDD-0139-4975-AB52-D7DCDA391D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" name="Autofigur 5">
          <a:extLst>
            <a:ext uri="{FF2B5EF4-FFF2-40B4-BE49-F238E27FC236}">
              <a16:creationId xmlns:a16="http://schemas.microsoft.com/office/drawing/2014/main" id="{A71342F4-D021-4DC5-88E1-1F717A7653F2}"/>
            </a:ext>
            <a:ext uri="{147F2762-F138-4A5C-976F-8EAC2B608ADB}">
              <a16:predDERef xmlns:a16="http://schemas.microsoft.com/office/drawing/2014/main" pred="{317C7378-2A93-4CBF-B6E4-3AF1C76573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" name="Autofigur 5">
          <a:extLst>
            <a:ext uri="{FF2B5EF4-FFF2-40B4-BE49-F238E27FC236}">
              <a16:creationId xmlns:a16="http://schemas.microsoft.com/office/drawing/2014/main" id="{7C973128-C53D-41ED-9730-BBC35C29954C}"/>
            </a:ext>
            <a:ext uri="{147F2762-F138-4A5C-976F-8EAC2B608ADB}">
              <a16:predDERef xmlns:a16="http://schemas.microsoft.com/office/drawing/2014/main" pred="{B2C9A62F-A42C-429C-98B0-F93B0F0447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7996D0B1-E2E0-45EA-9D10-D95912753DEA}"/>
            </a:ext>
            <a:ext uri="{147F2762-F138-4A5C-976F-8EAC2B608ADB}">
              <a16:predDERef xmlns:a16="http://schemas.microsoft.com/office/drawing/2014/main" pred="{F559C6CA-4693-4149-8ED9-B571084908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61534A25-7A93-4A1D-B5F8-DB1D62F60AFA}"/>
            </a:ext>
            <a:ext uri="{147F2762-F138-4A5C-976F-8EAC2B608ADB}">
              <a16:predDERef xmlns:a16="http://schemas.microsoft.com/office/drawing/2014/main" pred="{B28CA4A8-56E3-4335-B4A1-D507514D90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E3DC047D-F4C4-4B92-A6DC-CE372DC38A94}"/>
            </a:ext>
            <a:ext uri="{147F2762-F138-4A5C-976F-8EAC2B608ADB}">
              <a16:predDERef xmlns:a16="http://schemas.microsoft.com/office/drawing/2014/main" pred="{043364B2-D3B4-4681-BCF5-C54A8CF0FA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23EF2B3B-1C51-4D6E-98B9-DE429C0B626A}"/>
            </a:ext>
            <a:ext uri="{147F2762-F138-4A5C-976F-8EAC2B608ADB}">
              <a16:predDERef xmlns:a16="http://schemas.microsoft.com/office/drawing/2014/main" pred="{5811787C-929E-47AB-A9CB-16D7E50E69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28AD54BF-321F-4574-A96E-36BC730DB7F4}"/>
            </a:ext>
            <a:ext uri="{147F2762-F138-4A5C-976F-8EAC2B608ADB}">
              <a16:predDERef xmlns:a16="http://schemas.microsoft.com/office/drawing/2014/main" pred="{41ED4FCE-FDBA-46C2-96C0-BE5BCAFF04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C97D4C0-3684-4F60-B241-1B786636AE9C}"/>
            </a:ext>
            <a:ext uri="{147F2762-F138-4A5C-976F-8EAC2B608ADB}">
              <a16:predDERef xmlns:a16="http://schemas.microsoft.com/office/drawing/2014/main" pred="{657B6C9A-1902-4E22-9FB4-B7045E77C6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3F59399C-1CD8-44AB-AB80-6F0F9B35BE65}"/>
            </a:ext>
            <a:ext uri="{147F2762-F138-4A5C-976F-8EAC2B608ADB}">
              <a16:predDERef xmlns:a16="http://schemas.microsoft.com/office/drawing/2014/main" pred="{8784B385-C8BC-4B73-9988-D54ECB426F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89CDD513-15B2-4B9D-8085-D54050693303}"/>
            </a:ext>
            <a:ext uri="{147F2762-F138-4A5C-976F-8EAC2B608ADB}">
              <a16:predDERef xmlns:a16="http://schemas.microsoft.com/office/drawing/2014/main" pred="{942621EF-E9A6-45B8-A335-BA4F873518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7B4220F4-DDA5-466B-83D6-8ADE4B1433D0}"/>
            </a:ext>
            <a:ext uri="{147F2762-F138-4A5C-976F-8EAC2B608ADB}">
              <a16:predDERef xmlns:a16="http://schemas.microsoft.com/office/drawing/2014/main" pred="{355C3DA2-9D3A-46AF-9CD9-99B4FFD228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BE466519-5440-40DB-B9E9-8EEF6C95FA3B}"/>
            </a:ext>
            <a:ext uri="{147F2762-F138-4A5C-976F-8EAC2B608ADB}">
              <a16:predDERef xmlns:a16="http://schemas.microsoft.com/office/drawing/2014/main" pred="{CCB8C23F-2A9C-4B41-BEF2-A44814419F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A7F43AB9-5AE5-4756-926F-85E49C8DE8C6}"/>
            </a:ext>
            <a:ext uri="{147F2762-F138-4A5C-976F-8EAC2B608ADB}">
              <a16:predDERef xmlns:a16="http://schemas.microsoft.com/office/drawing/2014/main" pred="{91B26C12-F3E9-4116-8B37-F4F742B79C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AE800633-462E-49A5-9A38-079F664455CC}"/>
            </a:ext>
            <a:ext uri="{147F2762-F138-4A5C-976F-8EAC2B608ADB}">
              <a16:predDERef xmlns:a16="http://schemas.microsoft.com/office/drawing/2014/main" pred="{E1F83EBA-320B-40AF-8533-AF308A672C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10C442C2-4310-4C67-800E-824ED48B79E7}"/>
            </a:ext>
            <a:ext uri="{147F2762-F138-4A5C-976F-8EAC2B608ADB}">
              <a16:predDERef xmlns:a16="http://schemas.microsoft.com/office/drawing/2014/main" pred="{A88B3CD1-8827-4A55-BB74-B0B5AA0764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A6C003A9-77A6-491D-932A-806D9261A3B3}"/>
            </a:ext>
            <a:ext uri="{147F2762-F138-4A5C-976F-8EAC2B608ADB}">
              <a16:predDERef xmlns:a16="http://schemas.microsoft.com/office/drawing/2014/main" pred="{D74A119A-670C-4059-81C5-44C5CC6B9A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D0F09F26-7599-470E-AAA1-B0B82D72EE17}"/>
            </a:ext>
            <a:ext uri="{147F2762-F138-4A5C-976F-8EAC2B608ADB}">
              <a16:predDERef xmlns:a16="http://schemas.microsoft.com/office/drawing/2014/main" pred="{E71834EB-DD5F-4CFE-85BC-C0E3266805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1" name="AutoShape 5">
          <a:extLst>
            <a:ext uri="{FF2B5EF4-FFF2-40B4-BE49-F238E27FC236}">
              <a16:creationId xmlns:a16="http://schemas.microsoft.com/office/drawing/2014/main" id="{3CA0EA14-23EF-4475-9DD3-DB5886A1FC39}"/>
            </a:ext>
            <a:ext uri="{147F2762-F138-4A5C-976F-8EAC2B608ADB}">
              <a16:predDERef xmlns:a16="http://schemas.microsoft.com/office/drawing/2014/main" pred="{3742ADDF-B274-4D1F-A2D1-7725DC1490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6605ED5D-F6A6-41AD-B634-03D30532F173}"/>
            </a:ext>
            <a:ext uri="{147F2762-F138-4A5C-976F-8EAC2B608ADB}">
              <a16:predDERef xmlns:a16="http://schemas.microsoft.com/office/drawing/2014/main" pred="{99D50E3E-056C-4B9F-BD53-C30F1E1A85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5B678453-CA7B-445A-A007-319F2FC73C05}"/>
            </a:ext>
            <a:ext uri="{147F2762-F138-4A5C-976F-8EAC2B608ADB}">
              <a16:predDERef xmlns:a16="http://schemas.microsoft.com/office/drawing/2014/main" pred="{7A023FA3-07AF-47D8-9750-D43ED5B24E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4EB92D6E-79AF-4407-AA21-5DC220D4F691}"/>
            </a:ext>
            <a:ext uri="{147F2762-F138-4A5C-976F-8EAC2B608ADB}">
              <a16:predDERef xmlns:a16="http://schemas.microsoft.com/office/drawing/2014/main" pred="{99CDA9D8-C30F-45C0-919E-19F49A74D2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5939A5E1-3C69-41C0-95B2-AD98D77D2EED}"/>
            </a:ext>
            <a:ext uri="{147F2762-F138-4A5C-976F-8EAC2B608ADB}">
              <a16:predDERef xmlns:a16="http://schemas.microsoft.com/office/drawing/2014/main" pred="{5AD25384-7310-4BAD-BA90-E171CF1754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F1654AC7-FEBD-47EC-B02E-E643E9BA0D4D}"/>
            </a:ext>
            <a:ext uri="{147F2762-F138-4A5C-976F-8EAC2B608ADB}">
              <a16:predDERef xmlns:a16="http://schemas.microsoft.com/office/drawing/2014/main" pred="{AE7B5F8E-C629-4ECC-AAD5-72FEBC7744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7" name="AutoShape 5">
          <a:extLst>
            <a:ext uri="{FF2B5EF4-FFF2-40B4-BE49-F238E27FC236}">
              <a16:creationId xmlns:a16="http://schemas.microsoft.com/office/drawing/2014/main" id="{5D7CCB33-4066-489D-9763-5A409AFEEFFE}"/>
            </a:ext>
            <a:ext uri="{147F2762-F138-4A5C-976F-8EAC2B608ADB}">
              <a16:predDERef xmlns:a16="http://schemas.microsoft.com/office/drawing/2014/main" pred="{AB35CF41-0EA9-482B-BE63-CFCEDA3100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80F065BD-4803-45A1-8009-05639AED8530}"/>
            </a:ext>
            <a:ext uri="{147F2762-F138-4A5C-976F-8EAC2B608ADB}">
              <a16:predDERef xmlns:a16="http://schemas.microsoft.com/office/drawing/2014/main" pred="{D741906F-C85D-49F3-AF7C-26FFD8812B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96D0577B-FE1B-429B-8972-670E401B6429}"/>
            </a:ext>
            <a:ext uri="{147F2762-F138-4A5C-976F-8EAC2B608ADB}">
              <a16:predDERef xmlns:a16="http://schemas.microsoft.com/office/drawing/2014/main" pred="{84AEAC02-4C33-4626-83C4-2B993A9F4E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2FB8E547-E171-421A-8B79-91AAFA858E15}"/>
            </a:ext>
            <a:ext uri="{147F2762-F138-4A5C-976F-8EAC2B608ADB}">
              <a16:predDERef xmlns:a16="http://schemas.microsoft.com/office/drawing/2014/main" pred="{64DD2EFD-9225-44F1-8506-FF56E6308C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0D4725F7-CF9C-4B98-9510-D0A1672D464C}"/>
            </a:ext>
            <a:ext uri="{147F2762-F138-4A5C-976F-8EAC2B608ADB}">
              <a16:predDERef xmlns:a16="http://schemas.microsoft.com/office/drawing/2014/main" pred="{D0843676-FAFC-47A8-A6A1-2E723D3243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2" name="AutoShape 5">
          <a:extLst>
            <a:ext uri="{FF2B5EF4-FFF2-40B4-BE49-F238E27FC236}">
              <a16:creationId xmlns:a16="http://schemas.microsoft.com/office/drawing/2014/main" id="{083AF624-5D45-4333-BDE5-EF1A9532FD54}"/>
            </a:ext>
            <a:ext uri="{147F2762-F138-4A5C-976F-8EAC2B608ADB}">
              <a16:predDERef xmlns:a16="http://schemas.microsoft.com/office/drawing/2014/main" pred="{CF23CC04-2A5C-4C94-B35F-D6F21D68CB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3" name="AutoShape 5">
          <a:extLst>
            <a:ext uri="{FF2B5EF4-FFF2-40B4-BE49-F238E27FC236}">
              <a16:creationId xmlns:a16="http://schemas.microsoft.com/office/drawing/2014/main" id="{C8DC72A0-A75B-47DB-AA9D-A03E7193D34C}"/>
            </a:ext>
            <a:ext uri="{147F2762-F138-4A5C-976F-8EAC2B608ADB}">
              <a16:predDERef xmlns:a16="http://schemas.microsoft.com/office/drawing/2014/main" pred="{D023E922-25D1-425E-A82D-67ECB1E6C5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96498F94-35FE-4D1B-A334-9C3E2F14F7AD}"/>
            </a:ext>
            <a:ext uri="{147F2762-F138-4A5C-976F-8EAC2B608ADB}">
              <a16:predDERef xmlns:a16="http://schemas.microsoft.com/office/drawing/2014/main" pred="{71B803B8-D1D7-4453-85DB-03DA9B9CC4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5" name="AutoShape 5">
          <a:extLst>
            <a:ext uri="{FF2B5EF4-FFF2-40B4-BE49-F238E27FC236}">
              <a16:creationId xmlns:a16="http://schemas.microsoft.com/office/drawing/2014/main" id="{75A9720B-A01F-4362-8AF0-FB1479C73304}"/>
            </a:ext>
            <a:ext uri="{147F2762-F138-4A5C-976F-8EAC2B608ADB}">
              <a16:predDERef xmlns:a16="http://schemas.microsoft.com/office/drawing/2014/main" pred="{7E2E2F67-BB9E-4458-AD50-7F1BCC5E0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713F4C61-41C6-4614-82CE-AB319EE5BE2E}"/>
            </a:ext>
            <a:ext uri="{147F2762-F138-4A5C-976F-8EAC2B608ADB}">
              <a16:predDERef xmlns:a16="http://schemas.microsoft.com/office/drawing/2014/main" pred="{87E56B16-3B0A-41A5-AADD-078EFA300C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8AED7350-E9A8-4B7B-BB2B-F9753C404FAB}"/>
            </a:ext>
            <a:ext uri="{147F2762-F138-4A5C-976F-8EAC2B608ADB}">
              <a16:predDERef xmlns:a16="http://schemas.microsoft.com/office/drawing/2014/main" pred="{33560EB0-9238-4037-BB8D-6A0AB7D9CA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B7D759F0-2516-4390-8D25-90D8A2D44AFC}"/>
            </a:ext>
            <a:ext uri="{147F2762-F138-4A5C-976F-8EAC2B608ADB}">
              <a16:predDERef xmlns:a16="http://schemas.microsoft.com/office/drawing/2014/main" pred="{09B008AA-D296-4CDC-ABFA-151F7CD8EB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39" name="AutoShape 5">
          <a:extLst>
            <a:ext uri="{FF2B5EF4-FFF2-40B4-BE49-F238E27FC236}">
              <a16:creationId xmlns:a16="http://schemas.microsoft.com/office/drawing/2014/main" id="{B90C571E-6EB8-49AF-A737-073678CDEAD5}"/>
            </a:ext>
            <a:ext uri="{147F2762-F138-4A5C-976F-8EAC2B608ADB}">
              <a16:predDERef xmlns:a16="http://schemas.microsoft.com/office/drawing/2014/main" pred="{E15CAB1D-6ECF-44FF-9360-C60891DAE6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F75A339E-B4D4-4453-A7F5-111E36517C05}"/>
            </a:ext>
            <a:ext uri="{147F2762-F138-4A5C-976F-8EAC2B608ADB}">
              <a16:predDERef xmlns:a16="http://schemas.microsoft.com/office/drawing/2014/main" pred="{0EDE00EF-A169-46BF-A9DD-C517694962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697BE1BE-847C-4491-8636-CDFDFD35DB01}"/>
            </a:ext>
            <a:ext uri="{147F2762-F138-4A5C-976F-8EAC2B608ADB}">
              <a16:predDERef xmlns:a16="http://schemas.microsoft.com/office/drawing/2014/main" pred="{EDE46C39-09C6-4B98-BECE-240EA8DAED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B8ACE6DD-0AC2-4A56-B5A8-DE33BDF86FD6}"/>
            </a:ext>
            <a:ext uri="{147F2762-F138-4A5C-976F-8EAC2B608ADB}">
              <a16:predDERef xmlns:a16="http://schemas.microsoft.com/office/drawing/2014/main" pred="{08642706-D4F3-4E22-B676-41F1D23E23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3" name="AutoShape 5">
          <a:extLst>
            <a:ext uri="{FF2B5EF4-FFF2-40B4-BE49-F238E27FC236}">
              <a16:creationId xmlns:a16="http://schemas.microsoft.com/office/drawing/2014/main" id="{73F5B8CF-E3CA-4918-94DE-9F77369561E1}"/>
            </a:ext>
            <a:ext uri="{147F2762-F138-4A5C-976F-8EAC2B608ADB}">
              <a16:predDERef xmlns:a16="http://schemas.microsoft.com/office/drawing/2014/main" pred="{51879415-33D2-4AFE-9195-2567305BB1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11AC3227-3E4F-4319-9A58-304E4F10DC6D}"/>
            </a:ext>
            <a:ext uri="{147F2762-F138-4A5C-976F-8EAC2B608ADB}">
              <a16:predDERef xmlns:a16="http://schemas.microsoft.com/office/drawing/2014/main" pred="{6A9E0B49-AE3E-4F2D-B8F8-025A6C3472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5" name="AutoShape 5">
          <a:extLst>
            <a:ext uri="{FF2B5EF4-FFF2-40B4-BE49-F238E27FC236}">
              <a16:creationId xmlns:a16="http://schemas.microsoft.com/office/drawing/2014/main" id="{596C2FAF-39B0-4CAC-BC96-26E2C71DCADF}"/>
            </a:ext>
            <a:ext uri="{147F2762-F138-4A5C-976F-8EAC2B608ADB}">
              <a16:predDERef xmlns:a16="http://schemas.microsoft.com/office/drawing/2014/main" pred="{CD1EF3FB-DBF7-4823-A159-D9137D7CA0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F4B4A5F2-B4F0-491E-B66E-AB1DB9667B9C}"/>
            </a:ext>
            <a:ext uri="{147F2762-F138-4A5C-976F-8EAC2B608ADB}">
              <a16:predDERef xmlns:a16="http://schemas.microsoft.com/office/drawing/2014/main" pred="{3D1F7A96-0294-46DA-A4F5-21C070D617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7" name="AutoShape 5">
          <a:extLst>
            <a:ext uri="{FF2B5EF4-FFF2-40B4-BE49-F238E27FC236}">
              <a16:creationId xmlns:a16="http://schemas.microsoft.com/office/drawing/2014/main" id="{514D276C-3B45-42BC-BC23-A434D3207C19}"/>
            </a:ext>
            <a:ext uri="{147F2762-F138-4A5C-976F-8EAC2B608ADB}">
              <a16:predDERef xmlns:a16="http://schemas.microsoft.com/office/drawing/2014/main" pred="{4CB52D1B-6CA0-4F3B-8A9C-8AF8AB12AD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0924C47A-BEEB-4E11-A0C5-07C1BCDD564A}"/>
            </a:ext>
            <a:ext uri="{147F2762-F138-4A5C-976F-8EAC2B608ADB}">
              <a16:predDERef xmlns:a16="http://schemas.microsoft.com/office/drawing/2014/main" pred="{2332B54B-87D3-43C0-93A3-DE2C8C6CC3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49" name="AutoShape 5">
          <a:extLst>
            <a:ext uri="{FF2B5EF4-FFF2-40B4-BE49-F238E27FC236}">
              <a16:creationId xmlns:a16="http://schemas.microsoft.com/office/drawing/2014/main" id="{A923EBA2-5113-4135-9EFA-9BB3FABF753A}"/>
            </a:ext>
            <a:ext uri="{147F2762-F138-4A5C-976F-8EAC2B608ADB}">
              <a16:predDERef xmlns:a16="http://schemas.microsoft.com/office/drawing/2014/main" pred="{5A0DF647-4825-4608-A36D-D0BEF5BA68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C0FDF1C1-A666-4E39-BFD0-D59FF785C055}"/>
            </a:ext>
            <a:ext uri="{147F2762-F138-4A5C-976F-8EAC2B608ADB}">
              <a16:predDERef xmlns:a16="http://schemas.microsoft.com/office/drawing/2014/main" pred="{A6A5A6DD-138D-4985-BFDE-C8FAD19050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1" name="AutoShape 5">
          <a:extLst>
            <a:ext uri="{FF2B5EF4-FFF2-40B4-BE49-F238E27FC236}">
              <a16:creationId xmlns:a16="http://schemas.microsoft.com/office/drawing/2014/main" id="{7F299963-EA74-4BEF-B165-F089930475E0}"/>
            </a:ext>
            <a:ext uri="{147F2762-F138-4A5C-976F-8EAC2B608ADB}">
              <a16:predDERef xmlns:a16="http://schemas.microsoft.com/office/drawing/2014/main" pred="{42871385-B733-4250-899E-7C041E20E7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BC8C2EB9-7B42-4CDE-B5DB-104C1B050E80}"/>
            </a:ext>
            <a:ext uri="{147F2762-F138-4A5C-976F-8EAC2B608ADB}">
              <a16:predDERef xmlns:a16="http://schemas.microsoft.com/office/drawing/2014/main" pred="{7AE1AC4C-5948-4C4E-9245-7BA805FB70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3" name="AutoShape 5">
          <a:extLst>
            <a:ext uri="{FF2B5EF4-FFF2-40B4-BE49-F238E27FC236}">
              <a16:creationId xmlns:a16="http://schemas.microsoft.com/office/drawing/2014/main" id="{732E1365-407E-4E1D-8795-B2E95F500A6A}"/>
            </a:ext>
            <a:ext uri="{147F2762-F138-4A5C-976F-8EAC2B608ADB}">
              <a16:predDERef xmlns:a16="http://schemas.microsoft.com/office/drawing/2014/main" pred="{31527153-DDA3-4103-8852-C2B5356B97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F356EAB2-6D07-4D85-8D0D-9EC79B251188}"/>
            </a:ext>
            <a:ext uri="{147F2762-F138-4A5C-976F-8EAC2B608ADB}">
              <a16:predDERef xmlns:a16="http://schemas.microsoft.com/office/drawing/2014/main" pred="{01E7E7B9-6F4A-4F45-873F-B95BEB1363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5" name="AutoShape 5">
          <a:extLst>
            <a:ext uri="{FF2B5EF4-FFF2-40B4-BE49-F238E27FC236}">
              <a16:creationId xmlns:a16="http://schemas.microsoft.com/office/drawing/2014/main" id="{F13E6A67-410C-40AA-9A9E-9E4ED41FE8F4}"/>
            </a:ext>
            <a:ext uri="{147F2762-F138-4A5C-976F-8EAC2B608ADB}">
              <a16:predDERef xmlns:a16="http://schemas.microsoft.com/office/drawing/2014/main" pred="{4CD3BEFF-622C-423E-A5A9-CCE2FC1C6D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43D6181F-4A99-4ED7-8D7E-73BE97C206A1}"/>
            </a:ext>
            <a:ext uri="{147F2762-F138-4A5C-976F-8EAC2B608ADB}">
              <a16:predDERef xmlns:a16="http://schemas.microsoft.com/office/drawing/2014/main" pred="{37E19972-0812-48D8-BE53-3FDB4C5121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7" name="AutoShape 5">
          <a:extLst>
            <a:ext uri="{FF2B5EF4-FFF2-40B4-BE49-F238E27FC236}">
              <a16:creationId xmlns:a16="http://schemas.microsoft.com/office/drawing/2014/main" id="{6ABBADD0-1114-4779-A5CD-B5159C5164B2}"/>
            </a:ext>
            <a:ext uri="{147F2762-F138-4A5C-976F-8EAC2B608ADB}">
              <a16:predDERef xmlns:a16="http://schemas.microsoft.com/office/drawing/2014/main" pred="{CCBF294C-0DE3-4D90-95DE-3429AD9B0B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8" name="AutoShape 5">
          <a:extLst>
            <a:ext uri="{FF2B5EF4-FFF2-40B4-BE49-F238E27FC236}">
              <a16:creationId xmlns:a16="http://schemas.microsoft.com/office/drawing/2014/main" id="{086B6B9F-3322-4DEE-8292-6D75121EE82B}"/>
            </a:ext>
            <a:ext uri="{147F2762-F138-4A5C-976F-8EAC2B608ADB}">
              <a16:predDERef xmlns:a16="http://schemas.microsoft.com/office/drawing/2014/main" pred="{9C7BEE11-99B3-48BC-82EA-E95BF976C3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59" name="AutoShape 5">
          <a:extLst>
            <a:ext uri="{FF2B5EF4-FFF2-40B4-BE49-F238E27FC236}">
              <a16:creationId xmlns:a16="http://schemas.microsoft.com/office/drawing/2014/main" id="{5BBB6326-DF02-4E20-A70C-6907B0141599}"/>
            </a:ext>
            <a:ext uri="{147F2762-F138-4A5C-976F-8EAC2B608ADB}">
              <a16:predDERef xmlns:a16="http://schemas.microsoft.com/office/drawing/2014/main" pred="{9BC5A6E8-0D75-4011-8D3F-64DF4F4396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698BF92D-F220-44E4-9FF6-2EB1A19B2092}"/>
            </a:ext>
            <a:ext uri="{147F2762-F138-4A5C-976F-8EAC2B608ADB}">
              <a16:predDERef xmlns:a16="http://schemas.microsoft.com/office/drawing/2014/main" pred="{3B7D1BC3-6EC4-4657-B291-24D50DCAD3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1" name="AutoShape 5">
          <a:extLst>
            <a:ext uri="{FF2B5EF4-FFF2-40B4-BE49-F238E27FC236}">
              <a16:creationId xmlns:a16="http://schemas.microsoft.com/office/drawing/2014/main" id="{4AEF4B40-DB64-44B7-9115-249F5E94147C}"/>
            </a:ext>
            <a:ext uri="{147F2762-F138-4A5C-976F-8EAC2B608ADB}">
              <a16:predDERef xmlns:a16="http://schemas.microsoft.com/office/drawing/2014/main" pred="{2361FC7C-D24E-4417-BAE4-76DA5F7F6D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2" name="AutoShape 5">
          <a:extLst>
            <a:ext uri="{FF2B5EF4-FFF2-40B4-BE49-F238E27FC236}">
              <a16:creationId xmlns:a16="http://schemas.microsoft.com/office/drawing/2014/main" id="{82257958-7F0C-4A13-92D4-68760D4D638F}"/>
            </a:ext>
            <a:ext uri="{147F2762-F138-4A5C-976F-8EAC2B608ADB}">
              <a16:predDERef xmlns:a16="http://schemas.microsoft.com/office/drawing/2014/main" pred="{A7F38B1B-87DE-480B-9C00-DCA60A5E51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3" name="AutoShape 5">
          <a:extLst>
            <a:ext uri="{FF2B5EF4-FFF2-40B4-BE49-F238E27FC236}">
              <a16:creationId xmlns:a16="http://schemas.microsoft.com/office/drawing/2014/main" id="{BEB67DC6-C8F3-4F82-9CB5-30FCAD97C3A7}"/>
            </a:ext>
            <a:ext uri="{147F2762-F138-4A5C-976F-8EAC2B608ADB}">
              <a16:predDERef xmlns:a16="http://schemas.microsoft.com/office/drawing/2014/main" pred="{D0446A78-B120-4C9E-85EA-D298F7C0A2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C7C0A435-768D-458B-87F6-47A29CB51C66}"/>
            </a:ext>
            <a:ext uri="{147F2762-F138-4A5C-976F-8EAC2B608ADB}">
              <a16:predDERef xmlns:a16="http://schemas.microsoft.com/office/drawing/2014/main" pred="{D9D95B02-A196-4F23-B1B5-AF1D648F2B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5" name="AutoShape 5">
          <a:extLst>
            <a:ext uri="{FF2B5EF4-FFF2-40B4-BE49-F238E27FC236}">
              <a16:creationId xmlns:a16="http://schemas.microsoft.com/office/drawing/2014/main" id="{84F99A1F-A53F-4900-807D-EF921EA39DB3}"/>
            </a:ext>
            <a:ext uri="{147F2762-F138-4A5C-976F-8EAC2B608ADB}">
              <a16:predDERef xmlns:a16="http://schemas.microsoft.com/office/drawing/2014/main" pred="{087AB84F-AC52-4507-B953-8CCACA90AF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6" name="AutoShape 5">
          <a:extLst>
            <a:ext uri="{FF2B5EF4-FFF2-40B4-BE49-F238E27FC236}">
              <a16:creationId xmlns:a16="http://schemas.microsoft.com/office/drawing/2014/main" id="{1731831B-39CF-4F90-990B-F10EFD51D7CF}"/>
            </a:ext>
            <a:ext uri="{147F2762-F138-4A5C-976F-8EAC2B608ADB}">
              <a16:predDERef xmlns:a16="http://schemas.microsoft.com/office/drawing/2014/main" pred="{99120703-570F-4FC8-BBE0-8F717EB93F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7" name="AutoShape 5">
          <a:extLst>
            <a:ext uri="{FF2B5EF4-FFF2-40B4-BE49-F238E27FC236}">
              <a16:creationId xmlns:a16="http://schemas.microsoft.com/office/drawing/2014/main" id="{3D255524-7825-4926-9B39-8B06AAABD400}"/>
            </a:ext>
            <a:ext uri="{147F2762-F138-4A5C-976F-8EAC2B608ADB}">
              <a16:predDERef xmlns:a16="http://schemas.microsoft.com/office/drawing/2014/main" pred="{7CA972A6-C0AC-4DF6-82AD-874F61EC75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8" name="AutoShape 5">
          <a:extLst>
            <a:ext uri="{FF2B5EF4-FFF2-40B4-BE49-F238E27FC236}">
              <a16:creationId xmlns:a16="http://schemas.microsoft.com/office/drawing/2014/main" id="{68899D16-4A5F-4778-824B-09268D71799F}"/>
            </a:ext>
            <a:ext uri="{147F2762-F138-4A5C-976F-8EAC2B608ADB}">
              <a16:predDERef xmlns:a16="http://schemas.microsoft.com/office/drawing/2014/main" pred="{193F712E-B0F9-4BD8-A6B5-B50A902617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69" name="AutoShape 5">
          <a:extLst>
            <a:ext uri="{FF2B5EF4-FFF2-40B4-BE49-F238E27FC236}">
              <a16:creationId xmlns:a16="http://schemas.microsoft.com/office/drawing/2014/main" id="{633662C2-701B-46E8-AC5B-96AB4CCA50AE}"/>
            </a:ext>
            <a:ext uri="{147F2762-F138-4A5C-976F-8EAC2B608ADB}">
              <a16:predDERef xmlns:a16="http://schemas.microsoft.com/office/drawing/2014/main" pred="{5FA82470-75DB-4D03-AF03-695CFAAC8A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0" name="AutoShape 5">
          <a:extLst>
            <a:ext uri="{FF2B5EF4-FFF2-40B4-BE49-F238E27FC236}">
              <a16:creationId xmlns:a16="http://schemas.microsoft.com/office/drawing/2014/main" id="{B9599AEE-0387-4061-AF0A-CAC2FFFF9EE1}"/>
            </a:ext>
            <a:ext uri="{147F2762-F138-4A5C-976F-8EAC2B608ADB}">
              <a16:predDERef xmlns:a16="http://schemas.microsoft.com/office/drawing/2014/main" pred="{9CAA93DA-910F-4769-B641-73D651DE86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1" name="AutoShape 5">
          <a:extLst>
            <a:ext uri="{FF2B5EF4-FFF2-40B4-BE49-F238E27FC236}">
              <a16:creationId xmlns:a16="http://schemas.microsoft.com/office/drawing/2014/main" id="{5E4D98D1-AC9D-45AF-9E5C-4E80D6878946}"/>
            </a:ext>
            <a:ext uri="{147F2762-F138-4A5C-976F-8EAC2B608ADB}">
              <a16:predDERef xmlns:a16="http://schemas.microsoft.com/office/drawing/2014/main" pred="{90D9FF37-C7A6-429F-B797-92C95C8CFC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2" name="AutoShape 5">
          <a:extLst>
            <a:ext uri="{FF2B5EF4-FFF2-40B4-BE49-F238E27FC236}">
              <a16:creationId xmlns:a16="http://schemas.microsoft.com/office/drawing/2014/main" id="{EDF3A39E-5F57-4C44-AE3A-6CCE173075BF}"/>
            </a:ext>
            <a:ext uri="{147F2762-F138-4A5C-976F-8EAC2B608ADB}">
              <a16:predDERef xmlns:a16="http://schemas.microsoft.com/office/drawing/2014/main" pred="{082D52F3-4FC9-497A-B5E0-6F0F5A5ED6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FBF929D0-E8B6-495C-861B-3DC0F33D4C2E}"/>
            </a:ext>
            <a:ext uri="{147F2762-F138-4A5C-976F-8EAC2B608ADB}">
              <a16:predDERef xmlns:a16="http://schemas.microsoft.com/office/drawing/2014/main" pred="{81DC92DD-E4C8-47B8-85D5-DD67749FC7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4" name="AutoShape 5">
          <a:extLst>
            <a:ext uri="{FF2B5EF4-FFF2-40B4-BE49-F238E27FC236}">
              <a16:creationId xmlns:a16="http://schemas.microsoft.com/office/drawing/2014/main" id="{4D97D487-6C7D-42C5-961E-5B91DD3EF98E}"/>
            </a:ext>
            <a:ext uri="{147F2762-F138-4A5C-976F-8EAC2B608ADB}">
              <a16:predDERef xmlns:a16="http://schemas.microsoft.com/office/drawing/2014/main" pred="{99AE4B5F-B349-4A71-B9C3-77CAD38E48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52769533-F384-4F8D-B91E-3C97668020A8}"/>
            </a:ext>
            <a:ext uri="{147F2762-F138-4A5C-976F-8EAC2B608ADB}">
              <a16:predDERef xmlns:a16="http://schemas.microsoft.com/office/drawing/2014/main" pred="{CC53DB6B-35BC-4062-A5EB-9C8E25146A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6F4DD61C-75C2-4F5E-A55C-C386B6AAF7B3}"/>
            </a:ext>
            <a:ext uri="{147F2762-F138-4A5C-976F-8EAC2B608ADB}">
              <a16:predDERef xmlns:a16="http://schemas.microsoft.com/office/drawing/2014/main" pred="{BE430765-9FFD-48B7-91CA-55A07416A3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6FC095FD-529F-4F46-9E06-F7536ECE8ECF}"/>
            </a:ext>
            <a:ext uri="{147F2762-F138-4A5C-976F-8EAC2B608ADB}">
              <a16:predDERef xmlns:a16="http://schemas.microsoft.com/office/drawing/2014/main" pred="{3B849D8B-7A15-42A5-B862-AE7C5418CC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8" name="AutoShape 5">
          <a:extLst>
            <a:ext uri="{FF2B5EF4-FFF2-40B4-BE49-F238E27FC236}">
              <a16:creationId xmlns:a16="http://schemas.microsoft.com/office/drawing/2014/main" id="{6B28CDFF-A170-46CA-8D8C-D2AF3D33E2BC}"/>
            </a:ext>
            <a:ext uri="{147F2762-F138-4A5C-976F-8EAC2B608ADB}">
              <a16:predDERef xmlns:a16="http://schemas.microsoft.com/office/drawing/2014/main" pred="{32CD8E56-1D08-4B2F-8736-B450B82141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79" name="AutoShape 5">
          <a:extLst>
            <a:ext uri="{FF2B5EF4-FFF2-40B4-BE49-F238E27FC236}">
              <a16:creationId xmlns:a16="http://schemas.microsoft.com/office/drawing/2014/main" id="{1079DBDB-F492-4653-8381-A679E9F67C1D}"/>
            </a:ext>
            <a:ext uri="{147F2762-F138-4A5C-976F-8EAC2B608ADB}">
              <a16:predDERef xmlns:a16="http://schemas.microsoft.com/office/drawing/2014/main" pred="{3BBC4C51-3747-4806-A82B-F6EFAB4669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0" name="AutoShape 5">
          <a:extLst>
            <a:ext uri="{FF2B5EF4-FFF2-40B4-BE49-F238E27FC236}">
              <a16:creationId xmlns:a16="http://schemas.microsoft.com/office/drawing/2014/main" id="{F24896F5-DD02-463C-A9B1-DFBF6B137EDE}"/>
            </a:ext>
            <a:ext uri="{147F2762-F138-4A5C-976F-8EAC2B608ADB}">
              <a16:predDERef xmlns:a16="http://schemas.microsoft.com/office/drawing/2014/main" pred="{1B417E98-27A4-4DB4-AF94-4DFC8AB053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1" name="AutoShape 5">
          <a:extLst>
            <a:ext uri="{FF2B5EF4-FFF2-40B4-BE49-F238E27FC236}">
              <a16:creationId xmlns:a16="http://schemas.microsoft.com/office/drawing/2014/main" id="{258BD009-55D8-4CFF-8215-F3B050954543}"/>
            </a:ext>
            <a:ext uri="{147F2762-F138-4A5C-976F-8EAC2B608ADB}">
              <a16:predDERef xmlns:a16="http://schemas.microsoft.com/office/drawing/2014/main" pred="{B54C5715-E4D6-464D-9CA8-65B9F5C5D8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2" name="AutoShape 5">
          <a:extLst>
            <a:ext uri="{FF2B5EF4-FFF2-40B4-BE49-F238E27FC236}">
              <a16:creationId xmlns:a16="http://schemas.microsoft.com/office/drawing/2014/main" id="{F8370299-2368-443B-B6B9-54E32E57FC7A}"/>
            </a:ext>
            <a:ext uri="{147F2762-F138-4A5C-976F-8EAC2B608ADB}">
              <a16:predDERef xmlns:a16="http://schemas.microsoft.com/office/drawing/2014/main" pred="{D5788754-94E7-4DA0-B3F2-B140705C2B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3" name="AutoShape 5">
          <a:extLst>
            <a:ext uri="{FF2B5EF4-FFF2-40B4-BE49-F238E27FC236}">
              <a16:creationId xmlns:a16="http://schemas.microsoft.com/office/drawing/2014/main" id="{E38EDB60-FCFC-469F-B019-1A1869C2CD08}"/>
            </a:ext>
            <a:ext uri="{147F2762-F138-4A5C-976F-8EAC2B608ADB}">
              <a16:predDERef xmlns:a16="http://schemas.microsoft.com/office/drawing/2014/main" pred="{A5F8FF6A-B72A-4334-AA44-D81D06D62F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4" name="AutoShape 5">
          <a:extLst>
            <a:ext uri="{FF2B5EF4-FFF2-40B4-BE49-F238E27FC236}">
              <a16:creationId xmlns:a16="http://schemas.microsoft.com/office/drawing/2014/main" id="{BD68A801-0C93-4DF8-923E-00FC3437DE17}"/>
            </a:ext>
            <a:ext uri="{147F2762-F138-4A5C-976F-8EAC2B608ADB}">
              <a16:predDERef xmlns:a16="http://schemas.microsoft.com/office/drawing/2014/main" pred="{9056C23B-AFF6-4EF5-8B7D-99894F679C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281940</xdr:colOff>
      <xdr:row>5</xdr:row>
      <xdr:rowOff>0</xdr:rowOff>
    </xdr:to>
    <xdr:sp macro="" textlink="">
      <xdr:nvSpPr>
        <xdr:cNvPr id="85" name="AutoShape 5">
          <a:extLst>
            <a:ext uri="{FF2B5EF4-FFF2-40B4-BE49-F238E27FC236}">
              <a16:creationId xmlns:a16="http://schemas.microsoft.com/office/drawing/2014/main" id="{33AFD2A2-0B31-4633-934D-CFA80709FEA5}"/>
            </a:ext>
            <a:ext uri="{147F2762-F138-4A5C-976F-8EAC2B608ADB}">
              <a16:predDERef xmlns:a16="http://schemas.microsoft.com/office/drawing/2014/main" pred="{F3538227-268F-4690-8106-7D264B49C5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3064490" cy="80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ier\Documents\Frognerkilen%20Seilforening\Tirsdagsregatta%202016\Startliste%2030.08.2016%20(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uker\Documents\Frognerkilen%20Seilforening\Tirsdagsregatta%202017\Resultatliste%2006.06.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ier\AppData\Local\Microsoft\Windows\Temporary%20Internet%20Files\Content.IE5\9VQQSM5R\Resultatliste%2022.%2008.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jon@vendelboe.no" TargetMode="External"/><Relationship Id="rId13" Type="http://schemas.openxmlformats.org/officeDocument/2006/relationships/hyperlink" Target="mailto:pal.arvid.saltvedt@dnvgl.com" TargetMode="External"/><Relationship Id="rId18" Type="http://schemas.openxmlformats.org/officeDocument/2006/relationships/hyperlink" Target="mailto:91357690@online.no" TargetMode="External"/><Relationship Id="rId3" Type="http://schemas.openxmlformats.org/officeDocument/2006/relationships/hyperlink" Target="mailto:morten.christensen@dometic.com" TargetMode="External"/><Relationship Id="rId21" Type="http://schemas.openxmlformats.org/officeDocument/2006/relationships/hyperlink" Target="mailto:carl.fredrik.foss@lundhagem.no" TargetMode="External"/><Relationship Id="rId7" Type="http://schemas.openxmlformats.org/officeDocument/2006/relationships/hyperlink" Target="mailto:magnek@fagerhol.com" TargetMode="External"/><Relationship Id="rId12" Type="http://schemas.openxmlformats.org/officeDocument/2006/relationships/hyperlink" Target="mailto:christian.stensholt@gmail.com" TargetMode="External"/><Relationship Id="rId17" Type="http://schemas.openxmlformats.org/officeDocument/2006/relationships/hyperlink" Target="mailto:egil.naustvik@gmail.com" TargetMode="External"/><Relationship Id="rId25" Type="http://schemas.openxmlformats.org/officeDocument/2006/relationships/comments" Target="../comments8.xml"/><Relationship Id="rId2" Type="http://schemas.openxmlformats.org/officeDocument/2006/relationships/hyperlink" Target="mailto:mats.larsson@sundtair.com" TargetMode="External"/><Relationship Id="rId16" Type="http://schemas.openxmlformats.org/officeDocument/2006/relationships/hyperlink" Target="mailto:jonassa@hotmail.com" TargetMode="External"/><Relationship Id="rId20" Type="http://schemas.openxmlformats.org/officeDocument/2006/relationships/hyperlink" Target="mailto:fhl@binghodneland.no" TargetMode="External"/><Relationship Id="rId1" Type="http://schemas.openxmlformats.org/officeDocument/2006/relationships/hyperlink" Target="mailto:gya402@gmail.com" TargetMode="External"/><Relationship Id="rId6" Type="http://schemas.openxmlformats.org/officeDocument/2006/relationships/hyperlink" Target="mailto:stig@ulfsby.no" TargetMode="External"/><Relationship Id="rId11" Type="http://schemas.openxmlformats.org/officeDocument/2006/relationships/hyperlink" Target="mailto:nilsp@broadpark.no" TargetMode="External"/><Relationship Id="rId24" Type="http://schemas.openxmlformats.org/officeDocument/2006/relationships/vmlDrawing" Target="../drawings/vmlDrawing8.vml"/><Relationship Id="rId5" Type="http://schemas.openxmlformats.org/officeDocument/2006/relationships/hyperlink" Target="mailto:aabildga@live.no" TargetMode="External"/><Relationship Id="rId15" Type="http://schemas.openxmlformats.org/officeDocument/2006/relationships/hyperlink" Target="mailto:jon@hoiden.co" TargetMode="External"/><Relationship Id="rId23" Type="http://schemas.openxmlformats.org/officeDocument/2006/relationships/drawing" Target="../drawings/drawing8.xml"/><Relationship Id="rId10" Type="http://schemas.openxmlformats.org/officeDocument/2006/relationships/hyperlink" Target="mailto:aril.spetalen@gmail.com" TargetMode="External"/><Relationship Id="rId19" Type="http://schemas.openxmlformats.org/officeDocument/2006/relationships/hyperlink" Target="mailto:iveri.consult@gmail.com" TargetMode="External"/><Relationship Id="rId4" Type="http://schemas.openxmlformats.org/officeDocument/2006/relationships/hyperlink" Target="mailto:arild.vikse@gmail.com" TargetMode="External"/><Relationship Id="rId9" Type="http://schemas.openxmlformats.org/officeDocument/2006/relationships/hyperlink" Target="mailto:lyngolsen@hotmail.com" TargetMode="External"/><Relationship Id="rId14" Type="http://schemas.openxmlformats.org/officeDocument/2006/relationships/hyperlink" Target="mailto:joachim.amland@gmail.com" TargetMode="External"/><Relationship Id="rId22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magnek@fagerhol.com" TargetMode="External"/><Relationship Id="rId13" Type="http://schemas.openxmlformats.org/officeDocument/2006/relationships/hyperlink" Target="mailto:pal.arvid.saltvedt@dnvgl.com" TargetMode="External"/><Relationship Id="rId18" Type="http://schemas.openxmlformats.org/officeDocument/2006/relationships/hyperlink" Target="mailto:iveri.consult@gmail.com" TargetMode="External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Gurigk@altiboxmail.no" TargetMode="External"/><Relationship Id="rId7" Type="http://schemas.openxmlformats.org/officeDocument/2006/relationships/hyperlink" Target="mailto:stig@ulfsby.no" TargetMode="External"/><Relationship Id="rId12" Type="http://schemas.openxmlformats.org/officeDocument/2006/relationships/hyperlink" Target="mailto:nilsp@broadpark.no" TargetMode="External"/><Relationship Id="rId17" Type="http://schemas.openxmlformats.org/officeDocument/2006/relationships/hyperlink" Target="mailto:91357690@online.no" TargetMode="External"/><Relationship Id="rId25" Type="http://schemas.openxmlformats.org/officeDocument/2006/relationships/comments" Target="../comments9.xm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egil.naustvik@gmail.com" TargetMode="External"/><Relationship Id="rId20" Type="http://schemas.openxmlformats.org/officeDocument/2006/relationships/hyperlink" Target="mailto:Palkvalnes@gmail.com" TargetMode="Externa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aabildga@live.no" TargetMode="External"/><Relationship Id="rId11" Type="http://schemas.openxmlformats.org/officeDocument/2006/relationships/hyperlink" Target="mailto:aril.spetalen@gmail.com" TargetMode="External"/><Relationship Id="rId24" Type="http://schemas.openxmlformats.org/officeDocument/2006/relationships/vmlDrawing" Target="../drawings/vmlDrawing9.vml"/><Relationship Id="rId5" Type="http://schemas.openxmlformats.org/officeDocument/2006/relationships/hyperlink" Target="mailto:arild.vikse@gmail.com" TargetMode="External"/><Relationship Id="rId15" Type="http://schemas.openxmlformats.org/officeDocument/2006/relationships/hyperlink" Target="mailto:jonassa@hotmail.com" TargetMode="External"/><Relationship Id="rId23" Type="http://schemas.openxmlformats.org/officeDocument/2006/relationships/drawing" Target="../drawings/drawing9.xml"/><Relationship Id="rId10" Type="http://schemas.openxmlformats.org/officeDocument/2006/relationships/hyperlink" Target="mailto:lyngolsen@hotmail.com" TargetMode="External"/><Relationship Id="rId19" Type="http://schemas.openxmlformats.org/officeDocument/2006/relationships/hyperlink" Target="mailto:fhl@binghodneland.no" TargetMode="External"/><Relationship Id="rId4" Type="http://schemas.openxmlformats.org/officeDocument/2006/relationships/hyperlink" Target="mailto:morten.christensen@dometic.com" TargetMode="External"/><Relationship Id="rId9" Type="http://schemas.openxmlformats.org/officeDocument/2006/relationships/hyperlink" Target="mailto:jon@vendelboe.no" TargetMode="External"/><Relationship Id="rId14" Type="http://schemas.openxmlformats.org/officeDocument/2006/relationships/hyperlink" Target="mailto:joachim.amland@gmail.com" TargetMode="External"/><Relationship Id="rId22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abildga@live.no" TargetMode="External"/><Relationship Id="rId13" Type="http://schemas.openxmlformats.org/officeDocument/2006/relationships/hyperlink" Target="mailto:aril.spetalen@gmail.com" TargetMode="External"/><Relationship Id="rId18" Type="http://schemas.openxmlformats.org/officeDocument/2006/relationships/hyperlink" Target="mailto:carl.fredrik.foss@lundhagem.no" TargetMode="External"/><Relationship Id="rId26" Type="http://schemas.openxmlformats.org/officeDocument/2006/relationships/printerSettings" Target="../printerSettings/printerSettings11.bin"/><Relationship Id="rId3" Type="http://schemas.openxmlformats.org/officeDocument/2006/relationships/hyperlink" Target="mailto:pakalolosailing@gmail.com" TargetMode="External"/><Relationship Id="rId21" Type="http://schemas.openxmlformats.org/officeDocument/2006/relationships/hyperlink" Target="mailto:Palkvalnes@gmail.com" TargetMode="External"/><Relationship Id="rId7" Type="http://schemas.openxmlformats.org/officeDocument/2006/relationships/hyperlink" Target="mailto:arild.vikse@gmail.com" TargetMode="External"/><Relationship Id="rId12" Type="http://schemas.openxmlformats.org/officeDocument/2006/relationships/hyperlink" Target="mailto:lyngolsen@hotmail.com" TargetMode="External"/><Relationship Id="rId17" Type="http://schemas.openxmlformats.org/officeDocument/2006/relationships/hyperlink" Target="mailto:steintho@online.no" TargetMode="External"/><Relationship Id="rId25" Type="http://schemas.openxmlformats.org/officeDocument/2006/relationships/hyperlink" Target="mailto:alerkerod@gmail.com" TargetMode="External"/><Relationship Id="rId2" Type="http://schemas.openxmlformats.org/officeDocument/2006/relationships/hyperlink" Target="mailto:johnmoen10@gmail.com" TargetMode="External"/><Relationship Id="rId16" Type="http://schemas.openxmlformats.org/officeDocument/2006/relationships/hyperlink" Target="mailto:pal.arvid.saltvedt@dnvgl.com" TargetMode="External"/><Relationship Id="rId20" Type="http://schemas.openxmlformats.org/officeDocument/2006/relationships/hyperlink" Target="mailto:egil.naustvik@gmail.com" TargetMode="External"/><Relationship Id="rId29" Type="http://schemas.openxmlformats.org/officeDocument/2006/relationships/comments" Target="../comments10.xm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morten.christensen@dometic.com" TargetMode="External"/><Relationship Id="rId11" Type="http://schemas.openxmlformats.org/officeDocument/2006/relationships/hyperlink" Target="mailto:jon@vendelboe.no" TargetMode="External"/><Relationship Id="rId24" Type="http://schemas.openxmlformats.org/officeDocument/2006/relationships/hyperlink" Target="mailto:iveri.consult@gmail.com" TargetMode="External"/><Relationship Id="rId5" Type="http://schemas.openxmlformats.org/officeDocument/2006/relationships/hyperlink" Target="mailto:mats.larsson@sundtair.com" TargetMode="External"/><Relationship Id="rId15" Type="http://schemas.openxmlformats.org/officeDocument/2006/relationships/hyperlink" Target="mailto:christian.stensholt@gmail.com" TargetMode="External"/><Relationship Id="rId23" Type="http://schemas.openxmlformats.org/officeDocument/2006/relationships/hyperlink" Target="mailto:pfamland@gmail.com" TargetMode="External"/><Relationship Id="rId28" Type="http://schemas.openxmlformats.org/officeDocument/2006/relationships/vmlDrawing" Target="../drawings/vmlDrawing10.vml"/><Relationship Id="rId10" Type="http://schemas.openxmlformats.org/officeDocument/2006/relationships/hyperlink" Target="mailto:magnek@fagerhol.com" TargetMode="External"/><Relationship Id="rId19" Type="http://schemas.openxmlformats.org/officeDocument/2006/relationships/hyperlink" Target="mailto:midteide@online.no" TargetMode="External"/><Relationship Id="rId4" Type="http://schemas.openxmlformats.org/officeDocument/2006/relationships/hyperlink" Target="mailto:gya402@gmail.com" TargetMode="External"/><Relationship Id="rId9" Type="http://schemas.openxmlformats.org/officeDocument/2006/relationships/hyperlink" Target="mailto:stig@ulfsby.no" TargetMode="External"/><Relationship Id="rId14" Type="http://schemas.openxmlformats.org/officeDocument/2006/relationships/hyperlink" Target="mailto:nilsp@broadpark.no" TargetMode="External"/><Relationship Id="rId22" Type="http://schemas.openxmlformats.org/officeDocument/2006/relationships/hyperlink" Target="mailto:Gurigk@altiboxmail.no" TargetMode="External"/><Relationship Id="rId27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stig@ulfsby.no" TargetMode="External"/><Relationship Id="rId13" Type="http://schemas.openxmlformats.org/officeDocument/2006/relationships/hyperlink" Target="mailto:christian.stensholt@gmail.com" TargetMode="External"/><Relationship Id="rId18" Type="http://schemas.openxmlformats.org/officeDocument/2006/relationships/hyperlink" Target="mailto:egil.naustvik@gmail.com" TargetMode="External"/><Relationship Id="rId26" Type="http://schemas.openxmlformats.org/officeDocument/2006/relationships/printerSettings" Target="../printerSettings/printerSettings12.bin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alerkerod@gmail.com" TargetMode="External"/><Relationship Id="rId7" Type="http://schemas.openxmlformats.org/officeDocument/2006/relationships/hyperlink" Target="mailto:aabildga@live.no" TargetMode="External"/><Relationship Id="rId12" Type="http://schemas.openxmlformats.org/officeDocument/2006/relationships/hyperlink" Target="mailto:nilsp@broadpark.no" TargetMode="External"/><Relationship Id="rId17" Type="http://schemas.openxmlformats.org/officeDocument/2006/relationships/hyperlink" Target="mailto:midteide@online.no" TargetMode="External"/><Relationship Id="rId25" Type="http://schemas.openxmlformats.org/officeDocument/2006/relationships/hyperlink" Target="mailto:magnek@fagerhol.com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jonassa@hotmail.com" TargetMode="External"/><Relationship Id="rId20" Type="http://schemas.openxmlformats.org/officeDocument/2006/relationships/hyperlink" Target="mailto:iveri.consult@gmail.com" TargetMode="External"/><Relationship Id="rId29" Type="http://schemas.openxmlformats.org/officeDocument/2006/relationships/comments" Target="../comments11.xm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arild.vikse@gmail.com" TargetMode="External"/><Relationship Id="rId11" Type="http://schemas.openxmlformats.org/officeDocument/2006/relationships/hyperlink" Target="mailto:aril.spetalen@gmail.com" TargetMode="External"/><Relationship Id="rId24" Type="http://schemas.openxmlformats.org/officeDocument/2006/relationships/hyperlink" Target="mailto:alexander.minge.thogersen@lifi.no" TargetMode="External"/><Relationship Id="rId5" Type="http://schemas.openxmlformats.org/officeDocument/2006/relationships/hyperlink" Target="mailto:morten.christensen@dometic.com" TargetMode="External"/><Relationship Id="rId15" Type="http://schemas.openxmlformats.org/officeDocument/2006/relationships/hyperlink" Target="mailto:steintho@online.no" TargetMode="External"/><Relationship Id="rId23" Type="http://schemas.openxmlformats.org/officeDocument/2006/relationships/hyperlink" Target="mailto:pfamland@gmail.com" TargetMode="External"/><Relationship Id="rId28" Type="http://schemas.openxmlformats.org/officeDocument/2006/relationships/vmlDrawing" Target="../drawings/vmlDrawing11.vml"/><Relationship Id="rId10" Type="http://schemas.openxmlformats.org/officeDocument/2006/relationships/hyperlink" Target="mailto:lyngolsen@hotmail.com" TargetMode="External"/><Relationship Id="rId19" Type="http://schemas.openxmlformats.org/officeDocument/2006/relationships/hyperlink" Target="mailto:91357690@online.no" TargetMode="External"/><Relationship Id="rId4" Type="http://schemas.openxmlformats.org/officeDocument/2006/relationships/hyperlink" Target="mailto:mats.larsson@sundtair.com" TargetMode="External"/><Relationship Id="rId9" Type="http://schemas.openxmlformats.org/officeDocument/2006/relationships/hyperlink" Target="mailto:jon@vendelboe.no" TargetMode="External"/><Relationship Id="rId14" Type="http://schemas.openxmlformats.org/officeDocument/2006/relationships/hyperlink" Target="mailto:pal.arvid.saltvedt@dnvgl.com" TargetMode="External"/><Relationship Id="rId22" Type="http://schemas.openxmlformats.org/officeDocument/2006/relationships/hyperlink" Target="mailto:Palkvalnes@gmail.com" TargetMode="External"/><Relationship Id="rId27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stig@ulfsby.no" TargetMode="External"/><Relationship Id="rId13" Type="http://schemas.openxmlformats.org/officeDocument/2006/relationships/hyperlink" Target="mailto:nilsp@broadpark.no" TargetMode="External"/><Relationship Id="rId18" Type="http://schemas.openxmlformats.org/officeDocument/2006/relationships/hyperlink" Target="mailto:midteide@online.no" TargetMode="External"/><Relationship Id="rId26" Type="http://schemas.openxmlformats.org/officeDocument/2006/relationships/printerSettings" Target="../printerSettings/printerSettings13.bin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alerkerod@gmail.com" TargetMode="External"/><Relationship Id="rId7" Type="http://schemas.openxmlformats.org/officeDocument/2006/relationships/hyperlink" Target="mailto:wendigo4296@gmail.com" TargetMode="External"/><Relationship Id="rId12" Type="http://schemas.openxmlformats.org/officeDocument/2006/relationships/hyperlink" Target="mailto:aril.spetalen@gmail.com" TargetMode="External"/><Relationship Id="rId17" Type="http://schemas.openxmlformats.org/officeDocument/2006/relationships/hyperlink" Target="mailto:carl.fredrik.foss@lundhagem.no" TargetMode="External"/><Relationship Id="rId25" Type="http://schemas.openxmlformats.org/officeDocument/2006/relationships/hyperlink" Target="mailto:alexander.minge.thogersen@lifi.no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steintho@online.no" TargetMode="External"/><Relationship Id="rId20" Type="http://schemas.openxmlformats.org/officeDocument/2006/relationships/hyperlink" Target="mailto:iveri.consult@gmail.com" TargetMode="External"/><Relationship Id="rId29" Type="http://schemas.openxmlformats.org/officeDocument/2006/relationships/comments" Target="../comments12.xml"/><Relationship Id="rId1" Type="http://schemas.openxmlformats.org/officeDocument/2006/relationships/hyperlink" Target="mailto:johnmoen10@gmail.com" TargetMode="External"/><Relationship Id="rId6" Type="http://schemas.openxmlformats.org/officeDocument/2006/relationships/hyperlink" Target="mailto:aabildga@live.no" TargetMode="External"/><Relationship Id="rId11" Type="http://schemas.openxmlformats.org/officeDocument/2006/relationships/hyperlink" Target="mailto:lyngolsen@hotmail.com" TargetMode="External"/><Relationship Id="rId24" Type="http://schemas.openxmlformats.org/officeDocument/2006/relationships/hyperlink" Target="mailto:pfamland@gmail.com" TargetMode="External"/><Relationship Id="rId5" Type="http://schemas.openxmlformats.org/officeDocument/2006/relationships/hyperlink" Target="mailto:arild.vikse@gmail.com" TargetMode="External"/><Relationship Id="rId15" Type="http://schemas.openxmlformats.org/officeDocument/2006/relationships/hyperlink" Target="mailto:reidar@rhauge.no" TargetMode="External"/><Relationship Id="rId23" Type="http://schemas.openxmlformats.org/officeDocument/2006/relationships/hyperlink" Target="mailto:Gurigk@altiboxmail.no" TargetMode="External"/><Relationship Id="rId28" Type="http://schemas.openxmlformats.org/officeDocument/2006/relationships/vmlDrawing" Target="../drawings/vmlDrawing12.vml"/><Relationship Id="rId10" Type="http://schemas.openxmlformats.org/officeDocument/2006/relationships/hyperlink" Target="mailto:jon@vendelboe.no" TargetMode="External"/><Relationship Id="rId19" Type="http://schemas.openxmlformats.org/officeDocument/2006/relationships/hyperlink" Target="mailto:christian.cook@showconsult.no" TargetMode="External"/><Relationship Id="rId4" Type="http://schemas.openxmlformats.org/officeDocument/2006/relationships/hyperlink" Target="mailto:morten.christensen@dometic.com" TargetMode="External"/><Relationship Id="rId9" Type="http://schemas.openxmlformats.org/officeDocument/2006/relationships/hyperlink" Target="mailto:magnek@fagerhol.com" TargetMode="External"/><Relationship Id="rId14" Type="http://schemas.openxmlformats.org/officeDocument/2006/relationships/hyperlink" Target="mailto:pal.arvid.saltvedt@dnvgl.com" TargetMode="External"/><Relationship Id="rId22" Type="http://schemas.openxmlformats.org/officeDocument/2006/relationships/hyperlink" Target="mailto:Palkvalnes@gmail.com" TargetMode="External"/><Relationship Id="rId27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stig@ulfsby.no" TargetMode="External"/><Relationship Id="rId13" Type="http://schemas.openxmlformats.org/officeDocument/2006/relationships/hyperlink" Target="mailto:pal.arvid.saltvedt@dnvgl.com" TargetMode="External"/><Relationship Id="rId18" Type="http://schemas.openxmlformats.org/officeDocument/2006/relationships/hyperlink" Target="mailto:bg@advokat24.as" TargetMode="External"/><Relationship Id="rId26" Type="http://schemas.openxmlformats.org/officeDocument/2006/relationships/hyperlink" Target="mailto:paaljonassen@hotmail.com" TargetMode="External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Palkvalnes@gmail.com" TargetMode="External"/><Relationship Id="rId7" Type="http://schemas.openxmlformats.org/officeDocument/2006/relationships/hyperlink" Target="mailto:wendigo4296@gmail.com" TargetMode="External"/><Relationship Id="rId12" Type="http://schemas.openxmlformats.org/officeDocument/2006/relationships/hyperlink" Target="mailto:christian.stensholt@gmail.com" TargetMode="External"/><Relationship Id="rId17" Type="http://schemas.openxmlformats.org/officeDocument/2006/relationships/hyperlink" Target="mailto:91357690@online.no" TargetMode="External"/><Relationship Id="rId25" Type="http://schemas.openxmlformats.org/officeDocument/2006/relationships/hyperlink" Target="mailto:christian.cook@showconsult.no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egil.naustvik@gmail.com" TargetMode="External"/><Relationship Id="rId20" Type="http://schemas.openxmlformats.org/officeDocument/2006/relationships/hyperlink" Target="mailto:alerkerod@gmail.com" TargetMode="External"/><Relationship Id="rId29" Type="http://schemas.openxmlformats.org/officeDocument/2006/relationships/drawing" Target="../drawings/drawing13.xml"/><Relationship Id="rId1" Type="http://schemas.openxmlformats.org/officeDocument/2006/relationships/hyperlink" Target="mailto:johnmoen10@gmail.com" TargetMode="External"/><Relationship Id="rId6" Type="http://schemas.openxmlformats.org/officeDocument/2006/relationships/hyperlink" Target="mailto:aabildga@live.no" TargetMode="External"/><Relationship Id="rId11" Type="http://schemas.openxmlformats.org/officeDocument/2006/relationships/hyperlink" Target="mailto:nilsp@broadpark.no" TargetMode="External"/><Relationship Id="rId24" Type="http://schemas.openxmlformats.org/officeDocument/2006/relationships/hyperlink" Target="mailto:alexander.minge.thogersen@lifi.no" TargetMode="External"/><Relationship Id="rId5" Type="http://schemas.openxmlformats.org/officeDocument/2006/relationships/hyperlink" Target="mailto:arild.vikse@gmail.com" TargetMode="External"/><Relationship Id="rId15" Type="http://schemas.openxmlformats.org/officeDocument/2006/relationships/hyperlink" Target="mailto:steintho@online.no" TargetMode="External"/><Relationship Id="rId23" Type="http://schemas.openxmlformats.org/officeDocument/2006/relationships/hyperlink" Target="mailto:pfamland@gmail.com" TargetMode="External"/><Relationship Id="rId28" Type="http://schemas.openxmlformats.org/officeDocument/2006/relationships/printerSettings" Target="../printerSettings/printerSettings14.bin"/><Relationship Id="rId10" Type="http://schemas.openxmlformats.org/officeDocument/2006/relationships/hyperlink" Target="mailto:lyngolsen@hotmail.com" TargetMode="External"/><Relationship Id="rId19" Type="http://schemas.openxmlformats.org/officeDocument/2006/relationships/hyperlink" Target="mailto:iveri.consult@gmail.com" TargetMode="External"/><Relationship Id="rId31" Type="http://schemas.openxmlformats.org/officeDocument/2006/relationships/comments" Target="../comments13.xml"/><Relationship Id="rId4" Type="http://schemas.openxmlformats.org/officeDocument/2006/relationships/hyperlink" Target="mailto:morten.christensen@dometic.com" TargetMode="External"/><Relationship Id="rId9" Type="http://schemas.openxmlformats.org/officeDocument/2006/relationships/hyperlink" Target="mailto:jon@vendelboe.no" TargetMode="External"/><Relationship Id="rId14" Type="http://schemas.openxmlformats.org/officeDocument/2006/relationships/hyperlink" Target="mailto:reidar@rhauge.no" TargetMode="External"/><Relationship Id="rId22" Type="http://schemas.openxmlformats.org/officeDocument/2006/relationships/hyperlink" Target="mailto:Gurigk@altiboxmail.no" TargetMode="External"/><Relationship Id="rId27" Type="http://schemas.openxmlformats.org/officeDocument/2006/relationships/hyperlink" Target="mailto:aril.spetalen@gmail.com" TargetMode="External"/><Relationship Id="rId30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magnek@fagerhol.com" TargetMode="External"/><Relationship Id="rId13" Type="http://schemas.openxmlformats.org/officeDocument/2006/relationships/hyperlink" Target="mailto:christian.stensholt@gmail.com" TargetMode="External"/><Relationship Id="rId18" Type="http://schemas.openxmlformats.org/officeDocument/2006/relationships/hyperlink" Target="mailto:egil.naustvik@gmail.com" TargetMode="External"/><Relationship Id="rId26" Type="http://schemas.openxmlformats.org/officeDocument/2006/relationships/hyperlink" Target="mailto:paaljonassen@hotmail.com" TargetMode="External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Palkvalnes@gmail.com" TargetMode="External"/><Relationship Id="rId7" Type="http://schemas.openxmlformats.org/officeDocument/2006/relationships/hyperlink" Target="mailto:stig@ulfsby.no" TargetMode="External"/><Relationship Id="rId12" Type="http://schemas.openxmlformats.org/officeDocument/2006/relationships/hyperlink" Target="mailto:nilsp@broadpark.no" TargetMode="External"/><Relationship Id="rId17" Type="http://schemas.openxmlformats.org/officeDocument/2006/relationships/hyperlink" Target="mailto:carl.fredrik.foss@lundhagem.no" TargetMode="External"/><Relationship Id="rId25" Type="http://schemas.openxmlformats.org/officeDocument/2006/relationships/hyperlink" Target="mailto:christian.cook@showconsult.no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steintho@online.no" TargetMode="External"/><Relationship Id="rId20" Type="http://schemas.openxmlformats.org/officeDocument/2006/relationships/hyperlink" Target="mailto:iveri.consult@gmail.com" TargetMode="External"/><Relationship Id="rId29" Type="http://schemas.openxmlformats.org/officeDocument/2006/relationships/vmlDrawing" Target="../drawings/vmlDrawing14.vml"/><Relationship Id="rId1" Type="http://schemas.openxmlformats.org/officeDocument/2006/relationships/hyperlink" Target="mailto:johnmoen10@gmail.com" TargetMode="External"/><Relationship Id="rId6" Type="http://schemas.openxmlformats.org/officeDocument/2006/relationships/hyperlink" Target="mailto:wendigo4296@gmail.com" TargetMode="External"/><Relationship Id="rId11" Type="http://schemas.openxmlformats.org/officeDocument/2006/relationships/hyperlink" Target="mailto:aril.spetalen@gmail.com" TargetMode="External"/><Relationship Id="rId24" Type="http://schemas.openxmlformats.org/officeDocument/2006/relationships/hyperlink" Target="mailto:alexander.minge.thogersen@lifi.no" TargetMode="External"/><Relationship Id="rId5" Type="http://schemas.openxmlformats.org/officeDocument/2006/relationships/hyperlink" Target="mailto:aabildga@live.no" TargetMode="External"/><Relationship Id="rId15" Type="http://schemas.openxmlformats.org/officeDocument/2006/relationships/hyperlink" Target="mailto:reidar@rhauge.no" TargetMode="External"/><Relationship Id="rId23" Type="http://schemas.openxmlformats.org/officeDocument/2006/relationships/hyperlink" Target="mailto:pfamland@gmail.com" TargetMode="External"/><Relationship Id="rId28" Type="http://schemas.openxmlformats.org/officeDocument/2006/relationships/drawing" Target="../drawings/drawing14.xml"/><Relationship Id="rId10" Type="http://schemas.openxmlformats.org/officeDocument/2006/relationships/hyperlink" Target="mailto:lyngolsen@hotmail.com" TargetMode="External"/><Relationship Id="rId19" Type="http://schemas.openxmlformats.org/officeDocument/2006/relationships/hyperlink" Target="mailto:91357690@online.no" TargetMode="External"/><Relationship Id="rId4" Type="http://schemas.openxmlformats.org/officeDocument/2006/relationships/hyperlink" Target="mailto:arild.vikse@gmail.com" TargetMode="External"/><Relationship Id="rId9" Type="http://schemas.openxmlformats.org/officeDocument/2006/relationships/hyperlink" Target="mailto:jon@vendelboe.no" TargetMode="External"/><Relationship Id="rId14" Type="http://schemas.openxmlformats.org/officeDocument/2006/relationships/hyperlink" Target="mailto:pal.arvid.saltvedt@dnvgl.com" TargetMode="External"/><Relationship Id="rId22" Type="http://schemas.openxmlformats.org/officeDocument/2006/relationships/hyperlink" Target="mailto:Gurigk@altiboxmail.no" TargetMode="External"/><Relationship Id="rId27" Type="http://schemas.openxmlformats.org/officeDocument/2006/relationships/printerSettings" Target="../printerSettings/printerSettings15.bin"/><Relationship Id="rId30" Type="http://schemas.openxmlformats.org/officeDocument/2006/relationships/comments" Target="../comments1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rild.vikse@gmail.com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pakalolosaing@gmail.com" TargetMode="External"/><Relationship Id="rId7" Type="http://schemas.openxmlformats.org/officeDocument/2006/relationships/hyperlink" Target="mailto:morten.christensen@dometic.com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johnmoen@gmail.com" TargetMode="Externa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mats.larsson@sundtair.com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ove@ultra-design.no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mailto:andreas.haug@soprasteria.com" TargetMode="External"/><Relationship Id="rId9" Type="http://schemas.openxmlformats.org/officeDocument/2006/relationships/hyperlink" Target="mailto:svein.ivarson@online.no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stig@ulfsby.no" TargetMode="External"/><Relationship Id="rId13" Type="http://schemas.openxmlformats.org/officeDocument/2006/relationships/hyperlink" Target="mailto:pal.arvid.saltvedt@dnvgl.com" TargetMode="External"/><Relationship Id="rId18" Type="http://schemas.openxmlformats.org/officeDocument/2006/relationships/vmlDrawing" Target="../drawings/vmlDrawing2.vml"/><Relationship Id="rId3" Type="http://schemas.openxmlformats.org/officeDocument/2006/relationships/hyperlink" Target="mailto:pakalolosaing@gmail.com" TargetMode="External"/><Relationship Id="rId7" Type="http://schemas.openxmlformats.org/officeDocument/2006/relationships/hyperlink" Target="mailto:abilgaa@live.no" TargetMode="External"/><Relationship Id="rId12" Type="http://schemas.openxmlformats.org/officeDocument/2006/relationships/hyperlink" Target="mailto:christian.stensholt@gmail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johnmoen@gmail.com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morten.christensen@dometic.com" TargetMode="External"/><Relationship Id="rId11" Type="http://schemas.openxmlformats.org/officeDocument/2006/relationships/hyperlink" Target="mailto:nilsp@broadpark.no" TargetMode="External"/><Relationship Id="rId5" Type="http://schemas.openxmlformats.org/officeDocument/2006/relationships/hyperlink" Target="mailto:mats.larsson@sundtair.com" TargetMode="External"/><Relationship Id="rId15" Type="http://schemas.openxmlformats.org/officeDocument/2006/relationships/hyperlink" Target="mailto:Espen.Sunde@nav.no" TargetMode="External"/><Relationship Id="rId10" Type="http://schemas.openxmlformats.org/officeDocument/2006/relationships/hyperlink" Target="mailto:jon@vendelboe.no" TargetMode="External"/><Relationship Id="rId19" Type="http://schemas.openxmlformats.org/officeDocument/2006/relationships/comments" Target="../comments2.xml"/><Relationship Id="rId4" Type="http://schemas.openxmlformats.org/officeDocument/2006/relationships/hyperlink" Target="mailto:ove@ultra-design.no" TargetMode="External"/><Relationship Id="rId9" Type="http://schemas.openxmlformats.org/officeDocument/2006/relationships/hyperlink" Target="mailto:magnek@fagerhol.com" TargetMode="External"/><Relationship Id="rId14" Type="http://schemas.openxmlformats.org/officeDocument/2006/relationships/hyperlink" Target="mailto:magnuje@gmail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rild.vikse@gmail.com" TargetMode="External"/><Relationship Id="rId13" Type="http://schemas.openxmlformats.org/officeDocument/2006/relationships/hyperlink" Target="mailto:magnek@fagerhol.com" TargetMode="External"/><Relationship Id="rId18" Type="http://schemas.openxmlformats.org/officeDocument/2006/relationships/hyperlink" Target="mailto:christian.stensholt@gmail.com" TargetMode="External"/><Relationship Id="rId26" Type="http://schemas.openxmlformats.org/officeDocument/2006/relationships/vmlDrawing" Target="../drawings/vmlDrawing3.vml"/><Relationship Id="rId3" Type="http://schemas.openxmlformats.org/officeDocument/2006/relationships/hyperlink" Target="mailto:pakalolosailing@gmail.com" TargetMode="External"/><Relationship Id="rId21" Type="http://schemas.openxmlformats.org/officeDocument/2006/relationships/hyperlink" Target="mailto:joachim.amland@gmail.com" TargetMode="External"/><Relationship Id="rId7" Type="http://schemas.openxmlformats.org/officeDocument/2006/relationships/hyperlink" Target="mailto:morten.christensen@dometic.com" TargetMode="External"/><Relationship Id="rId12" Type="http://schemas.openxmlformats.org/officeDocument/2006/relationships/hyperlink" Target="mailto:stig@ulfsby.no" TargetMode="External"/><Relationship Id="rId17" Type="http://schemas.openxmlformats.org/officeDocument/2006/relationships/hyperlink" Target="mailto:nilsp@broadpark.no" TargetMode="External"/><Relationship Id="rId25" Type="http://schemas.openxmlformats.org/officeDocument/2006/relationships/drawing" Target="../drawings/drawing3.xml"/><Relationship Id="rId2" Type="http://schemas.openxmlformats.org/officeDocument/2006/relationships/hyperlink" Target="mailto:johnmoen10@gmail.com" TargetMode="External"/><Relationship Id="rId16" Type="http://schemas.openxmlformats.org/officeDocument/2006/relationships/hyperlink" Target="mailto:aril.spetalen@gmail.com" TargetMode="External"/><Relationship Id="rId20" Type="http://schemas.openxmlformats.org/officeDocument/2006/relationships/hyperlink" Target="mailto:svein.ivarson@online.no" TargetMode="Externa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mats.larsson@sundtair.com" TargetMode="External"/><Relationship Id="rId11" Type="http://schemas.openxmlformats.org/officeDocument/2006/relationships/hyperlink" Target="mailto:wendigo4296@gmail.com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mailto:ove@ultra-design.no" TargetMode="External"/><Relationship Id="rId15" Type="http://schemas.openxmlformats.org/officeDocument/2006/relationships/hyperlink" Target="mailto:lyngolsen@hotmail.com" TargetMode="External"/><Relationship Id="rId23" Type="http://schemas.openxmlformats.org/officeDocument/2006/relationships/hyperlink" Target="mailto:reidar@rhauge.no" TargetMode="External"/><Relationship Id="rId10" Type="http://schemas.openxmlformats.org/officeDocument/2006/relationships/hyperlink" Target="mailto:fiaam@innovasjonnorge.no" TargetMode="External"/><Relationship Id="rId19" Type="http://schemas.openxmlformats.org/officeDocument/2006/relationships/hyperlink" Target="mailto:Espen.Sunde@nav.no" TargetMode="External"/><Relationship Id="rId4" Type="http://schemas.openxmlformats.org/officeDocument/2006/relationships/hyperlink" Target="mailto:gya402@gmail.com" TargetMode="External"/><Relationship Id="rId9" Type="http://schemas.openxmlformats.org/officeDocument/2006/relationships/hyperlink" Target="mailto:abildga@live.no" TargetMode="External"/><Relationship Id="rId14" Type="http://schemas.openxmlformats.org/officeDocument/2006/relationships/hyperlink" Target="mailto:jon@vendelboe.no" TargetMode="External"/><Relationship Id="rId22" Type="http://schemas.openxmlformats.org/officeDocument/2006/relationships/hyperlink" Target="mailto:arildja@gmail.com" TargetMode="External"/><Relationship Id="rId27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aabildga@live.no" TargetMode="External"/><Relationship Id="rId13" Type="http://schemas.openxmlformats.org/officeDocument/2006/relationships/hyperlink" Target="mailto:jon@vendelboe.no" TargetMode="External"/><Relationship Id="rId18" Type="http://schemas.openxmlformats.org/officeDocument/2006/relationships/hyperlink" Target="mailto:magnuje@gmail.com" TargetMode="External"/><Relationship Id="rId26" Type="http://schemas.openxmlformats.org/officeDocument/2006/relationships/hyperlink" Target="mailto:midteide@online.no" TargetMode="External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joachim.amland@gmail.com" TargetMode="External"/><Relationship Id="rId7" Type="http://schemas.openxmlformats.org/officeDocument/2006/relationships/hyperlink" Target="mailto:arild.vikse@gmail.com" TargetMode="External"/><Relationship Id="rId12" Type="http://schemas.openxmlformats.org/officeDocument/2006/relationships/hyperlink" Target="mailto:magnek@fagerhol.com" TargetMode="External"/><Relationship Id="rId17" Type="http://schemas.openxmlformats.org/officeDocument/2006/relationships/hyperlink" Target="mailto:christian.stensholt@gmail.com" TargetMode="External"/><Relationship Id="rId25" Type="http://schemas.openxmlformats.org/officeDocument/2006/relationships/hyperlink" Target="mailto:carl.fredrik.foss@lundhagem.no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nilsp@broadpark.no" TargetMode="External"/><Relationship Id="rId20" Type="http://schemas.openxmlformats.org/officeDocument/2006/relationships/hyperlink" Target="mailto:svein.ivarson@online.no" TargetMode="External"/><Relationship Id="rId29" Type="http://schemas.openxmlformats.org/officeDocument/2006/relationships/printerSettings" Target="../printerSettings/printerSettings5.bin"/><Relationship Id="rId1" Type="http://schemas.openxmlformats.org/officeDocument/2006/relationships/hyperlink" Target="mailto:johnmoen10@gmail.com" TargetMode="External"/><Relationship Id="rId6" Type="http://schemas.openxmlformats.org/officeDocument/2006/relationships/hyperlink" Target="mailto:morten.christensen@dometic.com" TargetMode="External"/><Relationship Id="rId11" Type="http://schemas.openxmlformats.org/officeDocument/2006/relationships/hyperlink" Target="mailto:stig@ulfsby.no" TargetMode="External"/><Relationship Id="rId24" Type="http://schemas.openxmlformats.org/officeDocument/2006/relationships/hyperlink" Target="mailto:jonassa@hotmail.com" TargetMode="External"/><Relationship Id="rId32" Type="http://schemas.openxmlformats.org/officeDocument/2006/relationships/comments" Target="../comments4.xml"/><Relationship Id="rId5" Type="http://schemas.openxmlformats.org/officeDocument/2006/relationships/hyperlink" Target="mailto:mats.larsson@sundtair.com" TargetMode="External"/><Relationship Id="rId15" Type="http://schemas.openxmlformats.org/officeDocument/2006/relationships/hyperlink" Target="mailto:aril.spetalen@gmail.com" TargetMode="External"/><Relationship Id="rId23" Type="http://schemas.openxmlformats.org/officeDocument/2006/relationships/hyperlink" Target="mailto:jon@hoiden.co" TargetMode="External"/><Relationship Id="rId28" Type="http://schemas.openxmlformats.org/officeDocument/2006/relationships/hyperlink" Target="mailto:larsmariusvalstad@me.com" TargetMode="External"/><Relationship Id="rId10" Type="http://schemas.openxmlformats.org/officeDocument/2006/relationships/hyperlink" Target="mailto:wendigo4296@gmail.com" TargetMode="External"/><Relationship Id="rId19" Type="http://schemas.openxmlformats.org/officeDocument/2006/relationships/hyperlink" Target="mailto:Espen.Sunde@nav.no" TargetMode="External"/><Relationship Id="rId31" Type="http://schemas.openxmlformats.org/officeDocument/2006/relationships/vmlDrawing" Target="../drawings/vmlDrawing4.vml"/><Relationship Id="rId4" Type="http://schemas.openxmlformats.org/officeDocument/2006/relationships/hyperlink" Target="mailto:ove@ultra-design.no" TargetMode="External"/><Relationship Id="rId9" Type="http://schemas.openxmlformats.org/officeDocument/2006/relationships/hyperlink" Target="mailto:fiaam@innovasjonnorge.no" TargetMode="External"/><Relationship Id="rId14" Type="http://schemas.openxmlformats.org/officeDocument/2006/relationships/hyperlink" Target="mailto:lyngolsen@hotmail.com" TargetMode="External"/><Relationship Id="rId22" Type="http://schemas.openxmlformats.org/officeDocument/2006/relationships/hyperlink" Target="mailto:steintho@online.no" TargetMode="External"/><Relationship Id="rId27" Type="http://schemas.openxmlformats.org/officeDocument/2006/relationships/hyperlink" Target="mailto:christian.cook@showconsult.no" TargetMode="External"/><Relationship Id="rId30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aabildga@live.no" TargetMode="External"/><Relationship Id="rId13" Type="http://schemas.openxmlformats.org/officeDocument/2006/relationships/hyperlink" Target="mailto:jon@vendelboe.no" TargetMode="External"/><Relationship Id="rId18" Type="http://schemas.openxmlformats.org/officeDocument/2006/relationships/hyperlink" Target="mailto:magnuje@gmail.com" TargetMode="External"/><Relationship Id="rId26" Type="http://schemas.openxmlformats.org/officeDocument/2006/relationships/hyperlink" Target="mailto:christian.cook@showconsult.no" TargetMode="External"/><Relationship Id="rId3" Type="http://schemas.openxmlformats.org/officeDocument/2006/relationships/hyperlink" Target="mailto:gya402@gmail.com" TargetMode="External"/><Relationship Id="rId21" Type="http://schemas.openxmlformats.org/officeDocument/2006/relationships/hyperlink" Target="mailto:joachim.amland@gmail.com" TargetMode="External"/><Relationship Id="rId7" Type="http://schemas.openxmlformats.org/officeDocument/2006/relationships/hyperlink" Target="mailto:reidar@rhauge.no" TargetMode="External"/><Relationship Id="rId12" Type="http://schemas.openxmlformats.org/officeDocument/2006/relationships/hyperlink" Target="mailto:magnek@fagerhol.com" TargetMode="External"/><Relationship Id="rId17" Type="http://schemas.openxmlformats.org/officeDocument/2006/relationships/hyperlink" Target="mailto:christian.stensholt@gmail.com" TargetMode="External"/><Relationship Id="rId25" Type="http://schemas.openxmlformats.org/officeDocument/2006/relationships/hyperlink" Target="mailto:carl.fredrik.foss@lundhagem.no" TargetMode="External"/><Relationship Id="rId2" Type="http://schemas.openxmlformats.org/officeDocument/2006/relationships/hyperlink" Target="mailto:pakalolosailing@gmail.com" TargetMode="External"/><Relationship Id="rId16" Type="http://schemas.openxmlformats.org/officeDocument/2006/relationships/hyperlink" Target="mailto:nilsp@broadpark.no" TargetMode="External"/><Relationship Id="rId20" Type="http://schemas.openxmlformats.org/officeDocument/2006/relationships/hyperlink" Target="mailto:svein.ivarson@online.no" TargetMode="External"/><Relationship Id="rId29" Type="http://schemas.openxmlformats.org/officeDocument/2006/relationships/printerSettings" Target="../printerSettings/printerSettings6.bin"/><Relationship Id="rId1" Type="http://schemas.openxmlformats.org/officeDocument/2006/relationships/hyperlink" Target="mailto:johnmoen10@gmail.com" TargetMode="External"/><Relationship Id="rId6" Type="http://schemas.openxmlformats.org/officeDocument/2006/relationships/hyperlink" Target="mailto:arild.vikse@gmail.com" TargetMode="External"/><Relationship Id="rId11" Type="http://schemas.openxmlformats.org/officeDocument/2006/relationships/hyperlink" Target="mailto:stig@ulfsby.no" TargetMode="External"/><Relationship Id="rId24" Type="http://schemas.openxmlformats.org/officeDocument/2006/relationships/hyperlink" Target="mailto:jonassa@hotmail.com" TargetMode="External"/><Relationship Id="rId32" Type="http://schemas.openxmlformats.org/officeDocument/2006/relationships/comments" Target="../comments5.xml"/><Relationship Id="rId5" Type="http://schemas.openxmlformats.org/officeDocument/2006/relationships/hyperlink" Target="mailto:morten.christensen@dometic.com" TargetMode="External"/><Relationship Id="rId15" Type="http://schemas.openxmlformats.org/officeDocument/2006/relationships/hyperlink" Target="mailto:aril.spetalen@gmail.com" TargetMode="External"/><Relationship Id="rId23" Type="http://schemas.openxmlformats.org/officeDocument/2006/relationships/hyperlink" Target="mailto:jon@hoiden.co" TargetMode="External"/><Relationship Id="rId28" Type="http://schemas.openxmlformats.org/officeDocument/2006/relationships/hyperlink" Target="mailto:91357690@online.no" TargetMode="External"/><Relationship Id="rId10" Type="http://schemas.openxmlformats.org/officeDocument/2006/relationships/hyperlink" Target="mailto:wendigo4296@gmail.com" TargetMode="External"/><Relationship Id="rId19" Type="http://schemas.openxmlformats.org/officeDocument/2006/relationships/hyperlink" Target="mailto:Espen.Sunde@nav.no" TargetMode="External"/><Relationship Id="rId31" Type="http://schemas.openxmlformats.org/officeDocument/2006/relationships/vmlDrawing" Target="../drawings/vmlDrawing5.vml"/><Relationship Id="rId4" Type="http://schemas.openxmlformats.org/officeDocument/2006/relationships/hyperlink" Target="mailto:mats.larsson@sundtair.com" TargetMode="External"/><Relationship Id="rId9" Type="http://schemas.openxmlformats.org/officeDocument/2006/relationships/hyperlink" Target="mailto:fiaam@innovasjonnorge.no" TargetMode="External"/><Relationship Id="rId14" Type="http://schemas.openxmlformats.org/officeDocument/2006/relationships/hyperlink" Target="mailto:lyngolsen@hotmail.com" TargetMode="External"/><Relationship Id="rId22" Type="http://schemas.openxmlformats.org/officeDocument/2006/relationships/hyperlink" Target="mailto:steintho@online.no" TargetMode="External"/><Relationship Id="rId27" Type="http://schemas.openxmlformats.org/officeDocument/2006/relationships/hyperlink" Target="mailto:egil.naustvik@gmail.com" TargetMode="External"/><Relationship Id="rId30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aabildga@live.no" TargetMode="External"/><Relationship Id="rId13" Type="http://schemas.openxmlformats.org/officeDocument/2006/relationships/hyperlink" Target="mailto:aril.spetalen@gmail.com" TargetMode="External"/><Relationship Id="rId18" Type="http://schemas.openxmlformats.org/officeDocument/2006/relationships/hyperlink" Target="mailto:jon@hoiden.co" TargetMode="External"/><Relationship Id="rId26" Type="http://schemas.openxmlformats.org/officeDocument/2006/relationships/printerSettings" Target="../printerSettings/printerSettings7.bin"/><Relationship Id="rId3" Type="http://schemas.openxmlformats.org/officeDocument/2006/relationships/hyperlink" Target="mailto:pakalolosailing@gmail.com" TargetMode="External"/><Relationship Id="rId21" Type="http://schemas.openxmlformats.org/officeDocument/2006/relationships/hyperlink" Target="mailto:midteide@online.no" TargetMode="External"/><Relationship Id="rId7" Type="http://schemas.openxmlformats.org/officeDocument/2006/relationships/hyperlink" Target="mailto:arild.vikse@gmail.com" TargetMode="External"/><Relationship Id="rId12" Type="http://schemas.openxmlformats.org/officeDocument/2006/relationships/hyperlink" Target="mailto:lyngolsen@hotmail.com" TargetMode="External"/><Relationship Id="rId17" Type="http://schemas.openxmlformats.org/officeDocument/2006/relationships/hyperlink" Target="mailto:joachim.amland@gmail.com" TargetMode="External"/><Relationship Id="rId25" Type="http://schemas.openxmlformats.org/officeDocument/2006/relationships/hyperlink" Target="mailto:ove@ultra-design.no" TargetMode="External"/><Relationship Id="rId2" Type="http://schemas.openxmlformats.org/officeDocument/2006/relationships/hyperlink" Target="mailto:johnmoen10@gmail.com" TargetMode="External"/><Relationship Id="rId16" Type="http://schemas.openxmlformats.org/officeDocument/2006/relationships/hyperlink" Target="mailto:Espen.Sunde@nav.no" TargetMode="External"/><Relationship Id="rId20" Type="http://schemas.openxmlformats.org/officeDocument/2006/relationships/hyperlink" Target="mailto:carl.fredrik.foss@lundhagem.no" TargetMode="External"/><Relationship Id="rId29" Type="http://schemas.openxmlformats.org/officeDocument/2006/relationships/comments" Target="../comments6.xml"/><Relationship Id="rId1" Type="http://schemas.openxmlformats.org/officeDocument/2006/relationships/hyperlink" Target="mailto:ceciliastokkeland@gmail.com" TargetMode="External"/><Relationship Id="rId6" Type="http://schemas.openxmlformats.org/officeDocument/2006/relationships/hyperlink" Target="mailto:morten.christensen@dometic.com" TargetMode="External"/><Relationship Id="rId11" Type="http://schemas.openxmlformats.org/officeDocument/2006/relationships/hyperlink" Target="mailto:jon@vendelboe.no" TargetMode="External"/><Relationship Id="rId24" Type="http://schemas.openxmlformats.org/officeDocument/2006/relationships/hyperlink" Target="mailto:bg@advokat24.as" TargetMode="External"/><Relationship Id="rId5" Type="http://schemas.openxmlformats.org/officeDocument/2006/relationships/hyperlink" Target="mailto:mats.larsson@sundtair.com" TargetMode="External"/><Relationship Id="rId15" Type="http://schemas.openxmlformats.org/officeDocument/2006/relationships/hyperlink" Target="mailto:christian.stensholt@gmail.com" TargetMode="External"/><Relationship Id="rId23" Type="http://schemas.openxmlformats.org/officeDocument/2006/relationships/hyperlink" Target="mailto:91357690@online.no" TargetMode="External"/><Relationship Id="rId28" Type="http://schemas.openxmlformats.org/officeDocument/2006/relationships/vmlDrawing" Target="../drawings/vmlDrawing6.vml"/><Relationship Id="rId10" Type="http://schemas.openxmlformats.org/officeDocument/2006/relationships/hyperlink" Target="mailto:magnek@fagerhol.com" TargetMode="External"/><Relationship Id="rId19" Type="http://schemas.openxmlformats.org/officeDocument/2006/relationships/hyperlink" Target="mailto:jonassa@hotmail.com" TargetMode="External"/><Relationship Id="rId4" Type="http://schemas.openxmlformats.org/officeDocument/2006/relationships/hyperlink" Target="mailto:gya402@gmail.com" TargetMode="External"/><Relationship Id="rId9" Type="http://schemas.openxmlformats.org/officeDocument/2006/relationships/hyperlink" Target="mailto:fiaam@innovasjonnorge.no" TargetMode="External"/><Relationship Id="rId14" Type="http://schemas.openxmlformats.org/officeDocument/2006/relationships/hyperlink" Target="mailto:nilsp@broadpark.no" TargetMode="External"/><Relationship Id="rId22" Type="http://schemas.openxmlformats.org/officeDocument/2006/relationships/hyperlink" Target="mailto:christian.cook@showconsult.no" TargetMode="External"/><Relationship Id="rId27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magnek@fagerhol.com" TargetMode="External"/><Relationship Id="rId13" Type="http://schemas.openxmlformats.org/officeDocument/2006/relationships/hyperlink" Target="mailto:Espen.Sunde@nav.no" TargetMode="External"/><Relationship Id="rId18" Type="http://schemas.openxmlformats.org/officeDocument/2006/relationships/hyperlink" Target="mailto:carl.fredrik.foss@lundhagem.no" TargetMode="External"/><Relationship Id="rId26" Type="http://schemas.openxmlformats.org/officeDocument/2006/relationships/vmlDrawing" Target="../drawings/vmlDrawing7.vml"/><Relationship Id="rId3" Type="http://schemas.openxmlformats.org/officeDocument/2006/relationships/hyperlink" Target="mailto:morten.christensen@dometic.com" TargetMode="External"/><Relationship Id="rId21" Type="http://schemas.openxmlformats.org/officeDocument/2006/relationships/hyperlink" Target="mailto:91357690@online.no" TargetMode="External"/><Relationship Id="rId7" Type="http://schemas.openxmlformats.org/officeDocument/2006/relationships/hyperlink" Target="mailto:stig@ulfsby.no" TargetMode="External"/><Relationship Id="rId12" Type="http://schemas.openxmlformats.org/officeDocument/2006/relationships/hyperlink" Target="mailto:nilsp@broadpark.no" TargetMode="External"/><Relationship Id="rId17" Type="http://schemas.openxmlformats.org/officeDocument/2006/relationships/hyperlink" Target="mailto:jonassa@hotmail.com" TargetMode="External"/><Relationship Id="rId25" Type="http://schemas.openxmlformats.org/officeDocument/2006/relationships/drawing" Target="../drawings/drawing7.xml"/><Relationship Id="rId2" Type="http://schemas.openxmlformats.org/officeDocument/2006/relationships/hyperlink" Target="mailto:gya402@gmail.com" TargetMode="External"/><Relationship Id="rId16" Type="http://schemas.openxmlformats.org/officeDocument/2006/relationships/hyperlink" Target="mailto:jon@hoiden.co" TargetMode="External"/><Relationship Id="rId20" Type="http://schemas.openxmlformats.org/officeDocument/2006/relationships/hyperlink" Target="mailto:christian.cook@showconsult.no" TargetMode="External"/><Relationship Id="rId1" Type="http://schemas.openxmlformats.org/officeDocument/2006/relationships/hyperlink" Target="mailto:pakalolosailing@gmail.com" TargetMode="External"/><Relationship Id="rId6" Type="http://schemas.openxmlformats.org/officeDocument/2006/relationships/hyperlink" Target="mailto:fiaam@innovasjonnorge.no" TargetMode="External"/><Relationship Id="rId11" Type="http://schemas.openxmlformats.org/officeDocument/2006/relationships/hyperlink" Target="mailto:aril.spetalen@gmail.com" TargetMode="External"/><Relationship Id="rId24" Type="http://schemas.openxmlformats.org/officeDocument/2006/relationships/printerSettings" Target="../printerSettings/printerSettings8.bin"/><Relationship Id="rId5" Type="http://schemas.openxmlformats.org/officeDocument/2006/relationships/hyperlink" Target="mailto:aabildga@live.no" TargetMode="External"/><Relationship Id="rId15" Type="http://schemas.openxmlformats.org/officeDocument/2006/relationships/hyperlink" Target="mailto:reidar@rhauge.no" TargetMode="External"/><Relationship Id="rId23" Type="http://schemas.openxmlformats.org/officeDocument/2006/relationships/hyperlink" Target="mailto:iveri.consult@gmail.com" TargetMode="External"/><Relationship Id="rId10" Type="http://schemas.openxmlformats.org/officeDocument/2006/relationships/hyperlink" Target="mailto:lyngolsen@hotmail.com" TargetMode="External"/><Relationship Id="rId19" Type="http://schemas.openxmlformats.org/officeDocument/2006/relationships/hyperlink" Target="mailto:midteide@online.no" TargetMode="External"/><Relationship Id="rId4" Type="http://schemas.openxmlformats.org/officeDocument/2006/relationships/hyperlink" Target="mailto:arild.vikse@gmail.com" TargetMode="External"/><Relationship Id="rId9" Type="http://schemas.openxmlformats.org/officeDocument/2006/relationships/hyperlink" Target="mailto:jon@vendelboe.no" TargetMode="External"/><Relationship Id="rId14" Type="http://schemas.openxmlformats.org/officeDocument/2006/relationships/hyperlink" Target="mailto:joachim.amland@gmail.com" TargetMode="External"/><Relationship Id="rId22" Type="http://schemas.openxmlformats.org/officeDocument/2006/relationships/hyperlink" Target="mailto:ove@ultra-design.no" TargetMode="External"/><Relationship Id="rId27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228F-E7C0-4C78-943A-0AB000DF483E}">
  <dimension ref="A1:AE892"/>
  <sheetViews>
    <sheetView tabSelected="1" zoomScale="80" zoomScaleNormal="80" workbookViewId="0">
      <pane xSplit="4" ySplit="5" topLeftCell="F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ColWidth="15.140625" defaultRowHeight="15" customHeight="1" outlineLevelCol="1" x14ac:dyDescent="0.25"/>
  <cols>
    <col min="1" max="1" width="5" style="143" customWidth="1"/>
    <col min="2" max="2" width="20.85546875" style="143" customWidth="1"/>
    <col min="3" max="3" width="19.140625" style="143" customWidth="1"/>
    <col min="4" max="4" width="11" style="143" customWidth="1"/>
    <col min="5" max="5" width="11.140625" style="143" customWidth="1"/>
    <col min="6" max="20" width="5.5703125" style="143" customWidth="1" outlineLevel="1"/>
    <col min="21" max="21" width="7" style="143" customWidth="1" outlineLevel="1"/>
    <col min="22" max="22" width="3.42578125" style="143" customWidth="1"/>
    <col min="23" max="30" width="5.5703125" style="143" customWidth="1"/>
    <col min="31" max="31" width="8.140625" style="143" customWidth="1"/>
    <col min="32" max="16384" width="15.140625" style="143"/>
  </cols>
  <sheetData>
    <row r="1" spans="1:31" ht="18.75" customHeight="1" x14ac:dyDescent="0.3">
      <c r="A1" s="134" t="s">
        <v>0</v>
      </c>
      <c r="B1" s="135"/>
      <c r="C1" s="135"/>
      <c r="D1" s="135"/>
      <c r="E1" s="135"/>
      <c r="F1" s="135"/>
      <c r="G1" s="136"/>
      <c r="H1" s="137"/>
      <c r="I1" s="137"/>
      <c r="J1" s="137"/>
      <c r="K1" s="137"/>
      <c r="L1" s="137"/>
      <c r="M1" s="137"/>
      <c r="N1" s="137"/>
      <c r="O1" s="137"/>
      <c r="P1" s="138"/>
      <c r="Q1" s="135"/>
      <c r="R1" s="139"/>
      <c r="S1" s="139"/>
      <c r="T1" s="139"/>
      <c r="U1" s="140"/>
      <c r="V1" s="141"/>
      <c r="W1" s="141"/>
      <c r="X1" s="141"/>
      <c r="Y1" s="141"/>
      <c r="Z1" s="142"/>
      <c r="AA1" s="142"/>
      <c r="AB1" s="142"/>
    </row>
    <row r="2" spans="1:31" ht="12.75" customHeight="1" x14ac:dyDescent="0.25">
      <c r="A2" s="144" t="s">
        <v>234</v>
      </c>
      <c r="B2" s="145"/>
      <c r="C2" s="145"/>
      <c r="D2" s="145"/>
      <c r="E2" s="146"/>
      <c r="F2" s="146"/>
      <c r="G2" s="147"/>
      <c r="H2" s="148"/>
      <c r="I2" s="148"/>
      <c r="K2" s="148"/>
      <c r="L2" s="148"/>
      <c r="M2" s="656" t="s">
        <v>235</v>
      </c>
      <c r="N2" s="148"/>
      <c r="O2" s="148"/>
      <c r="P2" s="149"/>
      <c r="Q2" s="146"/>
      <c r="R2" s="150"/>
      <c r="S2" s="150"/>
      <c r="T2" s="150"/>
      <c r="U2" s="140"/>
      <c r="V2" s="151"/>
      <c r="W2" s="151"/>
      <c r="X2" s="151"/>
      <c r="Y2" s="151"/>
      <c r="Z2" s="657" t="s">
        <v>236</v>
      </c>
      <c r="AB2" s="142"/>
    </row>
    <row r="3" spans="1:31" ht="13.5" customHeight="1" x14ac:dyDescent="0.25">
      <c r="A3" s="152"/>
      <c r="B3" s="152"/>
      <c r="C3" s="152"/>
      <c r="D3" s="152"/>
      <c r="E3" s="152"/>
      <c r="F3" s="152"/>
      <c r="G3" s="153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0"/>
      <c r="S3" s="150"/>
      <c r="T3" s="150"/>
      <c r="U3" s="140"/>
      <c r="V3" s="151"/>
      <c r="W3" s="151"/>
      <c r="X3" s="151"/>
      <c r="Y3" s="151"/>
      <c r="Z3" s="142"/>
      <c r="AA3" s="142"/>
      <c r="AB3" s="142"/>
    </row>
    <row r="4" spans="1:31" ht="13.5" customHeight="1" x14ac:dyDescent="0.25">
      <c r="A4" s="159" t="s">
        <v>237</v>
      </c>
      <c r="B4" s="159" t="s">
        <v>23</v>
      </c>
      <c r="C4" s="159" t="s">
        <v>26</v>
      </c>
      <c r="D4" s="159" t="s">
        <v>238</v>
      </c>
      <c r="E4" s="159" t="s">
        <v>24</v>
      </c>
      <c r="F4" s="160" t="s">
        <v>239</v>
      </c>
      <c r="G4" s="160" t="s">
        <v>240</v>
      </c>
      <c r="H4" s="160" t="s">
        <v>241</v>
      </c>
      <c r="I4" s="161" t="s">
        <v>242</v>
      </c>
      <c r="J4" s="162" t="s">
        <v>243</v>
      </c>
      <c r="K4" s="160" t="s">
        <v>244</v>
      </c>
      <c r="L4" s="160" t="s">
        <v>245</v>
      </c>
      <c r="M4" s="187"/>
      <c r="N4" s="160" t="s">
        <v>246</v>
      </c>
      <c r="O4" s="160" t="s">
        <v>247</v>
      </c>
      <c r="P4" s="160" t="s">
        <v>248</v>
      </c>
      <c r="Q4" s="163" t="s">
        <v>249</v>
      </c>
      <c r="R4" s="164" t="s">
        <v>250</v>
      </c>
      <c r="S4" s="160" t="s">
        <v>251</v>
      </c>
      <c r="T4" s="164" t="s">
        <v>252</v>
      </c>
      <c r="U4" s="164" t="s">
        <v>253</v>
      </c>
      <c r="V4" s="151"/>
      <c r="W4" s="655">
        <v>1</v>
      </c>
      <c r="X4" s="655">
        <v>2</v>
      </c>
      <c r="Y4" s="655">
        <v>3</v>
      </c>
      <c r="Z4" s="655">
        <v>4</v>
      </c>
      <c r="AA4" s="655">
        <v>5</v>
      </c>
      <c r="AB4" s="655">
        <v>6</v>
      </c>
      <c r="AC4" s="655">
        <v>7</v>
      </c>
      <c r="AD4" s="655">
        <v>8</v>
      </c>
      <c r="AE4" s="654" t="s">
        <v>253</v>
      </c>
    </row>
    <row r="5" spans="1:31" ht="13.5" customHeight="1" x14ac:dyDescent="0.25">
      <c r="A5" s="159"/>
      <c r="B5" s="168"/>
      <c r="C5" s="168"/>
      <c r="D5" s="168"/>
      <c r="E5" s="168"/>
      <c r="F5" s="160"/>
      <c r="G5" s="160"/>
      <c r="H5" s="160"/>
      <c r="I5" s="161"/>
      <c r="J5" s="162"/>
      <c r="K5" s="160"/>
      <c r="L5" s="160"/>
      <c r="M5" s="187"/>
      <c r="N5" s="160"/>
      <c r="O5" s="160"/>
      <c r="P5" s="160"/>
      <c r="Q5" s="163"/>
      <c r="R5" s="164"/>
      <c r="S5" s="160"/>
      <c r="T5" s="164"/>
      <c r="U5" s="164"/>
      <c r="V5" s="151"/>
      <c r="W5" s="308"/>
      <c r="X5" s="308"/>
      <c r="Y5" s="308"/>
      <c r="Z5" s="308"/>
      <c r="AA5" s="308"/>
      <c r="AB5" s="308"/>
      <c r="AC5" s="308"/>
      <c r="AD5" s="308"/>
      <c r="AE5" s="763"/>
    </row>
    <row r="6" spans="1:31" s="155" customFormat="1" ht="13.35" customHeight="1" x14ac:dyDescent="0.2">
      <c r="A6" s="308">
        <v>1</v>
      </c>
      <c r="B6" s="805" t="s">
        <v>156</v>
      </c>
      <c r="C6" s="252" t="s">
        <v>157</v>
      </c>
      <c r="D6" s="390">
        <v>0.75</v>
      </c>
      <c r="E6" s="253" t="s">
        <v>62</v>
      </c>
      <c r="F6" s="309">
        <v>1.5</v>
      </c>
      <c r="G6" s="782">
        <f>VLOOKUP($B6, '1205'!$B$6:$N$38, 13, FALSE)</f>
        <v>6.6666666666666666E-2</v>
      </c>
      <c r="H6" s="309">
        <f>VLOOKUP($B6, '1905'!$B$6:$N$38, 13, FALSE)</f>
        <v>8.3333333333333329E-2</v>
      </c>
      <c r="I6" s="782">
        <f>VLOOKUP($B6, '2605'!$B$6:$N$38, 13, FALSE)</f>
        <v>3.7037037037037035E-2</v>
      </c>
      <c r="J6" s="309">
        <f>VLOOKUP($B6, '0206'!$B$6:$N$38, 13, FALSE)</f>
        <v>0.10344827586206896</v>
      </c>
      <c r="K6" s="309">
        <f>VLOOKUP($B6, '0906'!$B$6:$N$38, 13, FALSE)</f>
        <v>7.6923076923076927E-2</v>
      </c>
      <c r="L6" s="782">
        <f>VLOOKUP($B6, '1606'!$B$6:$N$38, 13, FALSE)</f>
        <v>4.1666666666666664E-2</v>
      </c>
      <c r="M6" s="316"/>
      <c r="N6" s="309">
        <f>VLOOKUP($B6, '1108'!$B$6:$N$38, 13, FALSE)</f>
        <v>0.19047619047619047</v>
      </c>
      <c r="O6" s="309">
        <f>VLOOKUP($B6, '1808'!$B$6:$N$38, 13, FALSE)</f>
        <v>0.22727272727272727</v>
      </c>
      <c r="P6" s="309">
        <f>VLOOKUP($B6, '2508'!$B$6:$N$38, 13, FALSE)</f>
        <v>0.65384615384615385</v>
      </c>
      <c r="Q6" s="309">
        <f>VLOOKUP($B6, '0109'!$B$6:$N$38, 13, FALSE)</f>
        <v>0.15384615384615385</v>
      </c>
      <c r="R6" s="309">
        <f>VLOOKUP($B6, '0809'!$B$6:$N$38, 13, FALSE)</f>
        <v>0.46153846153846156</v>
      </c>
      <c r="S6" s="309">
        <f>VLOOKUP($B6, '1509'!$B$6:$N$38, 13, FALSE)</f>
        <v>7.1428571428571425E-2</v>
      </c>
      <c r="T6" s="782">
        <f>VLOOKUP($B6, '2209'!$B$6:$N$38, 13, FALSE)</f>
        <v>3.8461538461538464E-2</v>
      </c>
      <c r="U6" s="310">
        <f t="shared" ref="U6:U48" si="0">SUM(F6:T6)</f>
        <v>3.7059448533586461</v>
      </c>
      <c r="V6" s="154"/>
      <c r="W6" s="310">
        <f t="shared" ref="W6:W48" si="1">SMALL(F6:T6,1)</f>
        <v>3.7037037037037035E-2</v>
      </c>
      <c r="X6" s="310">
        <f t="shared" ref="X6:X48" si="2">SMALL(F6:T6,2)</f>
        <v>3.8461538461538464E-2</v>
      </c>
      <c r="Y6" s="310">
        <f t="shared" ref="Y6:Y48" si="3">SMALL(F6:T6,3)</f>
        <v>4.1666666666666664E-2</v>
      </c>
      <c r="Z6" s="310">
        <f t="shared" ref="Z6:Z48" si="4">SMALL(F6:T6,4)</f>
        <v>6.6666666666666666E-2</v>
      </c>
      <c r="AA6" s="310">
        <f t="shared" ref="AA6:AA48" si="5">SMALL(F6:T6,5)</f>
        <v>7.1428571428571425E-2</v>
      </c>
      <c r="AB6" s="310">
        <f t="shared" ref="AB6:AB48" si="6">SMALL(F6:T6,6)</f>
        <v>7.6923076923076927E-2</v>
      </c>
      <c r="AC6" s="310">
        <f t="shared" ref="AC6:AC48" si="7">SMALL(F6:T6,7)</f>
        <v>8.3333333333333329E-2</v>
      </c>
      <c r="AD6" s="762">
        <f t="shared" ref="AD6:AD48" si="8">SMALL(F6:T6,8)</f>
        <v>0.10344827586206896</v>
      </c>
      <c r="AE6" s="817">
        <f t="shared" ref="AE6:AE48" si="9">SUM(W6:AD6)</f>
        <v>0.5189651663789594</v>
      </c>
    </row>
    <row r="7" spans="1:31" s="155" customFormat="1" ht="13.35" customHeight="1" x14ac:dyDescent="0.2">
      <c r="A7" s="308">
        <v>2</v>
      </c>
      <c r="B7" s="807" t="s">
        <v>106</v>
      </c>
      <c r="C7" s="242" t="s">
        <v>103</v>
      </c>
      <c r="D7" s="390">
        <v>0.75694444444444453</v>
      </c>
      <c r="E7" s="329" t="s">
        <v>56</v>
      </c>
      <c r="F7" s="309">
        <v>1.5</v>
      </c>
      <c r="G7" s="309">
        <v>1.5</v>
      </c>
      <c r="H7" s="309">
        <f>VLOOKUP($B7, '1905'!$B$6:$N$38, 13, FALSE)</f>
        <v>0.125</v>
      </c>
      <c r="I7" s="309">
        <f>VLOOKUP($B7, '2605'!$B$6:$N$38, 13, FALSE)</f>
        <v>0.25925925925925924</v>
      </c>
      <c r="J7" s="782">
        <f>VLOOKUP($B7, '0206'!$B$6:$N$38, 13, FALSE)</f>
        <v>3.4482758620689655E-2</v>
      </c>
      <c r="K7" s="782">
        <f>VLOOKUP($B7, '0906'!$B$6:$N$38, 13, FALSE)</f>
        <v>3.8461538461538464E-2</v>
      </c>
      <c r="L7" s="309">
        <f>VLOOKUP($B7, '1606'!$B$6:$N$38, 13, FALSE)</f>
        <v>0.83333333333333337</v>
      </c>
      <c r="M7" s="316"/>
      <c r="N7" s="309">
        <f>VLOOKUP($B7, '1108'!$B$6:$N$38, 13, FALSE)</f>
        <v>0.14285714285714285</v>
      </c>
      <c r="O7" s="782">
        <f>VLOOKUP($B7, '1808'!$B$6:$N$38, 13, FALSE)</f>
        <v>4.5454545454545456E-2</v>
      </c>
      <c r="P7" s="782">
        <f>VLOOKUP($B7, '2508'!$B$6:$N$38, 13, FALSE)</f>
        <v>3.8461538461538464E-2</v>
      </c>
      <c r="Q7" s="782">
        <f>VLOOKUP($B7, '0109'!$B$6:$N$38, 13, FALSE)</f>
        <v>3.8461538461538464E-2</v>
      </c>
      <c r="R7" s="309">
        <f>VLOOKUP($B7, '0809'!$B$6:$N$38, 13, FALSE)</f>
        <v>0.57692307692307687</v>
      </c>
      <c r="S7" s="309">
        <f>VLOOKUP($B7, '1509'!$B$6:$N$38, 13, FALSE)</f>
        <v>0.21428571428571427</v>
      </c>
      <c r="T7" s="309">
        <f>VLOOKUP($B7, '2209'!$B$6:$N$38, 13, FALSE)</f>
        <v>0.11538461538461539</v>
      </c>
      <c r="U7" s="310">
        <f t="shared" si="0"/>
        <v>5.4623650615029922</v>
      </c>
      <c r="V7" s="154"/>
      <c r="W7" s="310">
        <f t="shared" si="1"/>
        <v>3.4482758620689655E-2</v>
      </c>
      <c r="X7" s="310">
        <f t="shared" si="2"/>
        <v>3.8461538461538464E-2</v>
      </c>
      <c r="Y7" s="310">
        <f t="shared" si="3"/>
        <v>3.8461538461538464E-2</v>
      </c>
      <c r="Z7" s="310">
        <f t="shared" si="4"/>
        <v>3.8461538461538464E-2</v>
      </c>
      <c r="AA7" s="310">
        <f t="shared" si="5"/>
        <v>4.5454545454545456E-2</v>
      </c>
      <c r="AB7" s="310">
        <f t="shared" si="6"/>
        <v>0.11538461538461539</v>
      </c>
      <c r="AC7" s="310">
        <f t="shared" si="7"/>
        <v>0.125</v>
      </c>
      <c r="AD7" s="762">
        <f t="shared" si="8"/>
        <v>0.14285714285714285</v>
      </c>
      <c r="AE7" s="817">
        <f t="shared" si="9"/>
        <v>0.57856367770160877</v>
      </c>
    </row>
    <row r="8" spans="1:31" s="155" customFormat="1" ht="12.75" x14ac:dyDescent="0.2">
      <c r="A8" s="308">
        <v>3</v>
      </c>
      <c r="B8" s="806" t="s">
        <v>130</v>
      </c>
      <c r="C8" s="280" t="s">
        <v>132</v>
      </c>
      <c r="D8" s="390">
        <v>0.75</v>
      </c>
      <c r="E8" s="281" t="s">
        <v>62</v>
      </c>
      <c r="F8" s="782">
        <f>VLOOKUP($B8, '0505'!$B$6:$N$40, 13, FALSE)</f>
        <v>6.6666666666666666E-2</v>
      </c>
      <c r="G8" s="309">
        <f>VLOOKUP($B8, '1205'!$B$6:$N$38, 13, FALSE)</f>
        <v>0.26666666666666666</v>
      </c>
      <c r="H8" s="782">
        <f>VLOOKUP($B8, '1905'!$B$6:$N$38, 13, FALSE)</f>
        <v>4.1666666666666664E-2</v>
      </c>
      <c r="I8" s="309">
        <f>VLOOKUP($B8, '2605'!$B$6:$N$38, 13, FALSE)</f>
        <v>0.18518518518518517</v>
      </c>
      <c r="J8" s="309">
        <f>VLOOKUP($B8, '0206'!$B$6:$N$38, 13, FALSE)</f>
        <v>0.20689655172413793</v>
      </c>
      <c r="K8" s="309">
        <f>VLOOKUP($B8, '0906'!$B$6:$N$38, 13, FALSE)</f>
        <v>0.34615384615384615</v>
      </c>
      <c r="L8" s="309">
        <f>VLOOKUP($B8, '1606'!$B$6:$N$38, 13, FALSE)</f>
        <v>0.20833333333333334</v>
      </c>
      <c r="M8" s="316"/>
      <c r="N8" s="309">
        <f>VLOOKUP($B8, '1108'!$B$6:$N$38, 13, FALSE)</f>
        <v>9.5238095238095233E-2</v>
      </c>
      <c r="O8" s="309">
        <f>VLOOKUP($B8, '1808'!$B$6:$N$38, 13, FALSE)</f>
        <v>0.36363636363636365</v>
      </c>
      <c r="P8" s="309">
        <f>VLOOKUP($B8, '2508'!$B$6:$N$38, 13, FALSE)</f>
        <v>0.11538461538461539</v>
      </c>
      <c r="Q8" s="309">
        <f>VLOOKUP($B8, '0109'!$B$6:$N$38, 13, FALSE)</f>
        <v>0.11538461538461539</v>
      </c>
      <c r="R8" s="782">
        <f>VLOOKUP($B8, '0809'!$B$6:$N$38, 13, FALSE)</f>
        <v>3.8461538461538464E-2</v>
      </c>
      <c r="S8" s="782">
        <f>VLOOKUP($B8, '1509'!$B$6:$N$38, 13, FALSE)</f>
        <v>3.5714285714285712E-2</v>
      </c>
      <c r="T8" s="309">
        <f>VLOOKUP($B8, '2209'!$B$6:$N$38, 13, FALSE)</f>
        <v>7.6923076923076927E-2</v>
      </c>
      <c r="U8" s="310">
        <f t="shared" si="0"/>
        <v>2.1623115071390933</v>
      </c>
      <c r="V8" s="154"/>
      <c r="W8" s="310">
        <f t="shared" si="1"/>
        <v>3.5714285714285712E-2</v>
      </c>
      <c r="X8" s="310">
        <f t="shared" si="2"/>
        <v>3.8461538461538464E-2</v>
      </c>
      <c r="Y8" s="310">
        <f t="shared" si="3"/>
        <v>4.1666666666666664E-2</v>
      </c>
      <c r="Z8" s="310">
        <f t="shared" si="4"/>
        <v>6.6666666666666666E-2</v>
      </c>
      <c r="AA8" s="310">
        <f t="shared" si="5"/>
        <v>7.6923076923076927E-2</v>
      </c>
      <c r="AB8" s="310">
        <f t="shared" si="6"/>
        <v>9.5238095238095233E-2</v>
      </c>
      <c r="AC8" s="310">
        <f t="shared" si="7"/>
        <v>0.11538461538461539</v>
      </c>
      <c r="AD8" s="762">
        <f t="shared" si="8"/>
        <v>0.11538461538461539</v>
      </c>
      <c r="AE8" s="817">
        <f t="shared" si="9"/>
        <v>0.58543956043956047</v>
      </c>
    </row>
    <row r="9" spans="1:31" s="155" customFormat="1" ht="12.75" x14ac:dyDescent="0.2">
      <c r="A9" s="308">
        <v>4</v>
      </c>
      <c r="B9" s="806" t="s">
        <v>143</v>
      </c>
      <c r="C9" s="272" t="s">
        <v>145</v>
      </c>
      <c r="D9" s="390">
        <v>0.75</v>
      </c>
      <c r="E9" s="85" t="s">
        <v>144</v>
      </c>
      <c r="F9" s="309">
        <f>VLOOKUP($B9, '0505'!$B$6:$N$40, 13, FALSE)</f>
        <v>0.8666666666666667</v>
      </c>
      <c r="G9" s="309">
        <f>VLOOKUP($B9, '1205'!$B$6:$N$38, 13, FALSE)</f>
        <v>0.46666666666666667</v>
      </c>
      <c r="H9" s="309">
        <f>VLOOKUP($B9, '1905'!$B$6:$N$38, 13, FALSE)</f>
        <v>0.16666666666666666</v>
      </c>
      <c r="I9" s="309">
        <f>VLOOKUP($B9, '2605'!$B$6:$N$38, 13, FALSE)</f>
        <v>7.407407407407407E-2</v>
      </c>
      <c r="J9" s="309">
        <f>VLOOKUP($B9, '0206'!$B$6:$N$38, 13, FALSE)</f>
        <v>1.5</v>
      </c>
      <c r="K9" s="309">
        <f>VLOOKUP($B9, '0906'!$B$6:$N$38, 13, FALSE)</f>
        <v>0.15384615384615385</v>
      </c>
      <c r="L9" s="309">
        <f>VLOOKUP($B9, '1606'!$B$6:$N$38, 13, FALSE)</f>
        <v>8.3333333333333329E-2</v>
      </c>
      <c r="M9" s="316"/>
      <c r="N9" s="309">
        <f>VLOOKUP($B9, '1108'!$B$6:$N$38, 13, FALSE)</f>
        <v>0.2857142857142857</v>
      </c>
      <c r="O9" s="309">
        <f>VLOOKUP($B9, '1808'!$B$6:$N$38, 13, FALSE)</f>
        <v>1.5</v>
      </c>
      <c r="P9" s="309">
        <f>VLOOKUP($B9, '2508'!$B$6:$N$38, 13, FALSE)</f>
        <v>0.53846153846153844</v>
      </c>
      <c r="Q9" s="309">
        <f>VLOOKUP($B9, '0109'!$B$6:$N$38, 13, FALSE)</f>
        <v>0.19230769230769232</v>
      </c>
      <c r="R9" s="309">
        <f>VLOOKUP($B9, '0809'!$B$6:$N$38, 13, FALSE)</f>
        <v>7.6923076923076927E-2</v>
      </c>
      <c r="S9" s="309">
        <f>VLOOKUP($B9, '1509'!$B$6:$N$38, 13, FALSE)</f>
        <v>0.14285714285714285</v>
      </c>
      <c r="T9" s="309">
        <v>1.5</v>
      </c>
      <c r="U9" s="310">
        <f t="shared" si="0"/>
        <v>7.5475172975172979</v>
      </c>
      <c r="V9" s="154"/>
      <c r="W9" s="310">
        <f t="shared" si="1"/>
        <v>7.407407407407407E-2</v>
      </c>
      <c r="X9" s="310">
        <f t="shared" si="2"/>
        <v>7.6923076923076927E-2</v>
      </c>
      <c r="Y9" s="310">
        <f t="shared" si="3"/>
        <v>8.3333333333333329E-2</v>
      </c>
      <c r="Z9" s="310">
        <f t="shared" si="4"/>
        <v>0.14285714285714285</v>
      </c>
      <c r="AA9" s="310">
        <f t="shared" si="5"/>
        <v>0.15384615384615385</v>
      </c>
      <c r="AB9" s="310">
        <f t="shared" si="6"/>
        <v>0.16666666666666666</v>
      </c>
      <c r="AC9" s="310">
        <f t="shared" si="7"/>
        <v>0.19230769230769232</v>
      </c>
      <c r="AD9" s="310">
        <f t="shared" si="8"/>
        <v>0.2857142857142857</v>
      </c>
      <c r="AE9" s="818">
        <f t="shared" si="9"/>
        <v>1.1757224257224257</v>
      </c>
    </row>
    <row r="10" spans="1:31" s="155" customFormat="1" ht="12.75" x14ac:dyDescent="0.2">
      <c r="A10" s="308">
        <v>5</v>
      </c>
      <c r="B10" s="237" t="s">
        <v>135</v>
      </c>
      <c r="C10" s="252" t="s">
        <v>136</v>
      </c>
      <c r="D10" s="390">
        <v>0.75</v>
      </c>
      <c r="E10" s="388" t="s">
        <v>62</v>
      </c>
      <c r="F10" s="309">
        <v>1.5</v>
      </c>
      <c r="G10" s="309">
        <v>1.5</v>
      </c>
      <c r="H10" s="309">
        <f>VLOOKUP($B10, '1905'!$B$6:$N$38, 13, FALSE)</f>
        <v>0.29166666666666669</v>
      </c>
      <c r="I10" s="309">
        <f>VLOOKUP($B10, '2605'!$B$6:$N$38, 13, FALSE)</f>
        <v>0.1111111111111111</v>
      </c>
      <c r="J10" s="309">
        <f>VLOOKUP($B10, '0206'!$B$6:$N$38, 13, FALSE)</f>
        <v>0.2413793103448276</v>
      </c>
      <c r="K10" s="309">
        <f>VLOOKUP($B10, '0906'!$B$6:$N$38, 13, FALSE)</f>
        <v>0.30769230769230771</v>
      </c>
      <c r="L10" s="309">
        <f>VLOOKUP($B10, '1606'!$B$6:$N$38, 13, FALSE)</f>
        <v>0.41666666666666669</v>
      </c>
      <c r="M10" s="316"/>
      <c r="N10" s="309">
        <f>VLOOKUP($B10, '1108'!$B$6:$N$38, 13, FALSE)</f>
        <v>0.7142857142857143</v>
      </c>
      <c r="O10" s="309">
        <f>VLOOKUP($B10, '1808'!$B$6:$N$38, 13, FALSE)</f>
        <v>0.45454545454545453</v>
      </c>
      <c r="P10" s="309">
        <f>VLOOKUP($B10, '2508'!$B$6:$N$38, 13, FALSE)</f>
        <v>0.30769230769230771</v>
      </c>
      <c r="Q10" s="309">
        <f>VLOOKUP($B10, '0109'!$B$6:$N$38, 13, FALSE)</f>
        <v>7.6923076923076927E-2</v>
      </c>
      <c r="R10" s="309">
        <f>VLOOKUP($B10, '0809'!$B$6:$N$38, 13, FALSE)</f>
        <v>0.15384615384615385</v>
      </c>
      <c r="S10" s="309">
        <f>VLOOKUP($B10, '1509'!$B$6:$N$38, 13, FALSE)</f>
        <v>0.17857142857142858</v>
      </c>
      <c r="T10" s="309">
        <f>VLOOKUP($B10, '2209'!$B$6:$N$38, 13, FALSE)</f>
        <v>0.57692307692307687</v>
      </c>
      <c r="U10" s="310">
        <f t="shared" si="0"/>
        <v>6.8313032752687919</v>
      </c>
      <c r="V10" s="154"/>
      <c r="W10" s="310">
        <f t="shared" si="1"/>
        <v>7.6923076923076927E-2</v>
      </c>
      <c r="X10" s="310">
        <f t="shared" si="2"/>
        <v>0.1111111111111111</v>
      </c>
      <c r="Y10" s="310">
        <f t="shared" si="3"/>
        <v>0.15384615384615385</v>
      </c>
      <c r="Z10" s="310">
        <f t="shared" si="4"/>
        <v>0.17857142857142858</v>
      </c>
      <c r="AA10" s="310">
        <f t="shared" si="5"/>
        <v>0.2413793103448276</v>
      </c>
      <c r="AB10" s="310">
        <f t="shared" si="6"/>
        <v>0.29166666666666669</v>
      </c>
      <c r="AC10" s="310">
        <f t="shared" si="7"/>
        <v>0.30769230769230771</v>
      </c>
      <c r="AD10" s="310">
        <f t="shared" si="8"/>
        <v>0.30769230769230771</v>
      </c>
      <c r="AE10" s="817">
        <f t="shared" si="9"/>
        <v>1.6688823628478802</v>
      </c>
    </row>
    <row r="11" spans="1:31" s="155" customFormat="1" ht="12.75" x14ac:dyDescent="0.2">
      <c r="A11" s="308">
        <v>6</v>
      </c>
      <c r="B11" s="807" t="s">
        <v>55</v>
      </c>
      <c r="C11" s="280" t="s">
        <v>58</v>
      </c>
      <c r="D11" s="390">
        <v>0.75694444444444453</v>
      </c>
      <c r="E11" s="281" t="s">
        <v>56</v>
      </c>
      <c r="F11" s="309">
        <f>VLOOKUP($B11, '0505'!$B$6:$N$40, 13, FALSE)</f>
        <v>0.46666666666666667</v>
      </c>
      <c r="G11" s="309">
        <f>VLOOKUP($B11, '1205'!$B$6:$N$38, 13, FALSE)</f>
        <v>0.8666666666666667</v>
      </c>
      <c r="H11" s="309">
        <f>VLOOKUP($B11, '1905'!$B$6:$N$38, 13, FALSE)</f>
        <v>0.58333333333333337</v>
      </c>
      <c r="I11" s="309">
        <f>VLOOKUP($B11, '2605'!$B$6:$N$38, 13, FALSE)</f>
        <v>0.33333333333333331</v>
      </c>
      <c r="J11" s="309">
        <f>VLOOKUP($B11, '0206'!$B$6:$N$38, 13, FALSE)</f>
        <v>0.58620689655172409</v>
      </c>
      <c r="K11" s="309">
        <f>VLOOKUP($B11, '0906'!$B$6:$N$38, 13, FALSE)</f>
        <v>0.11538461538461539</v>
      </c>
      <c r="L11" s="309">
        <f>VLOOKUP($B11, '1606'!$B$6:$N$38, 13, FALSE)</f>
        <v>0.45833333333333331</v>
      </c>
      <c r="M11" s="316"/>
      <c r="N11" s="165">
        <v>1.5</v>
      </c>
      <c r="O11" s="309">
        <f>VLOOKUP($B11, '1808'!$B$6:$N$38, 13, FALSE)</f>
        <v>9.0909090909090912E-2</v>
      </c>
      <c r="P11" s="309">
        <f>VLOOKUP($B11, '2508'!$B$6:$N$38, 13, FALSE)</f>
        <v>0.15384615384615385</v>
      </c>
      <c r="Q11" s="309">
        <f>VLOOKUP($B11, '0109'!$B$6:$N$38, 13, FALSE)</f>
        <v>0.30769230769230771</v>
      </c>
      <c r="R11" s="309">
        <f>VLOOKUP($B11, '0809'!$B$6:$N$38, 13, FALSE)</f>
        <v>0.11538461538461539</v>
      </c>
      <c r="S11" s="309">
        <f>VLOOKUP($B11, '1509'!$B$6:$N$38, 13, FALSE)</f>
        <v>0.32142857142857145</v>
      </c>
      <c r="T11" s="309">
        <f>VLOOKUP($B11, '2209'!$B$6:$N$38, 13, FALSE)</f>
        <v>0.73076923076923073</v>
      </c>
      <c r="U11" s="310">
        <f t="shared" si="0"/>
        <v>6.6299548152996426</v>
      </c>
      <c r="V11" s="154"/>
      <c r="W11" s="310">
        <f t="shared" si="1"/>
        <v>9.0909090909090912E-2</v>
      </c>
      <c r="X11" s="310">
        <f t="shared" si="2"/>
        <v>0.11538461538461539</v>
      </c>
      <c r="Y11" s="310">
        <f t="shared" si="3"/>
        <v>0.11538461538461539</v>
      </c>
      <c r="Z11" s="310">
        <f t="shared" si="4"/>
        <v>0.15384615384615385</v>
      </c>
      <c r="AA11" s="310">
        <f t="shared" si="5"/>
        <v>0.30769230769230771</v>
      </c>
      <c r="AB11" s="310">
        <f t="shared" si="6"/>
        <v>0.32142857142857145</v>
      </c>
      <c r="AC11" s="310">
        <f t="shared" si="7"/>
        <v>0.33333333333333331</v>
      </c>
      <c r="AD11" s="310">
        <f t="shared" si="8"/>
        <v>0.45833333333333331</v>
      </c>
      <c r="AE11" s="817">
        <f t="shared" si="9"/>
        <v>1.8963120213120213</v>
      </c>
    </row>
    <row r="12" spans="1:31" s="155" customFormat="1" ht="12.75" x14ac:dyDescent="0.2">
      <c r="A12" s="308">
        <v>7</v>
      </c>
      <c r="B12" s="280" t="s">
        <v>160</v>
      </c>
      <c r="C12" s="301" t="s">
        <v>161</v>
      </c>
      <c r="D12" s="390">
        <v>0.75</v>
      </c>
      <c r="E12" s="281" t="s">
        <v>62</v>
      </c>
      <c r="F12" s="309">
        <f>VLOOKUP($B12, '0505'!$B$6:$N$40, 13, FALSE)</f>
        <v>0.6</v>
      </c>
      <c r="G12" s="309">
        <f>VLOOKUP($B12, '1205'!$B$6:$N$38, 13, FALSE)</f>
        <v>0.2</v>
      </c>
      <c r="H12" s="309">
        <f>VLOOKUP($B12, '1905'!$B$6:$N$38, 13, FALSE)</f>
        <v>0.20833333333333334</v>
      </c>
      <c r="I12" s="309">
        <f>VLOOKUP($B12, '2605'!$B$6:$N$38, 13, FALSE)</f>
        <v>0.14814814814814814</v>
      </c>
      <c r="J12" s="309">
        <f>VLOOKUP($B12, '0206'!$B$6:$N$38, 13, FALSE)</f>
        <v>0.27586206896551724</v>
      </c>
      <c r="K12" s="309">
        <f>VLOOKUP($B12, '0906'!$B$6:$N$38, 13, FALSE)</f>
        <v>0.65384615384615385</v>
      </c>
      <c r="L12" s="309">
        <f>VLOOKUP($B12, '1606'!$B$6:$N$38, 13, FALSE)</f>
        <v>0.25</v>
      </c>
      <c r="M12" s="316"/>
      <c r="N12" s="309">
        <f>VLOOKUP($B12, '1108'!$B$6:$N$38, 13, FALSE)</f>
        <v>0.38095238095238093</v>
      </c>
      <c r="O12" s="309">
        <f>VLOOKUP($B12, '1808'!$B$6:$N$38, 13, FALSE)</f>
        <v>0.54545454545454541</v>
      </c>
      <c r="P12" s="309">
        <f>VLOOKUP($B12, '2508'!$B$6:$N$38, 13, FALSE)</f>
        <v>0.69230769230769229</v>
      </c>
      <c r="Q12" s="309">
        <f>VLOOKUP($B12, '0109'!$B$6:$N$38, 13, FALSE)</f>
        <v>0.5</v>
      </c>
      <c r="R12" s="309">
        <f>VLOOKUP($B12, '0809'!$B$6:$N$38, 13, FALSE)</f>
        <v>0.26923076923076922</v>
      </c>
      <c r="S12" s="309">
        <v>1.5</v>
      </c>
      <c r="T12" s="309">
        <f>VLOOKUP($B12, '2209'!$B$6:$N$38, 13, FALSE)</f>
        <v>0.26923076923076922</v>
      </c>
      <c r="U12" s="310">
        <f t="shared" si="0"/>
        <v>6.4933658614693091</v>
      </c>
      <c r="V12" s="154"/>
      <c r="W12" s="310">
        <f t="shared" si="1"/>
        <v>0.14814814814814814</v>
      </c>
      <c r="X12" s="310">
        <f t="shared" si="2"/>
        <v>0.2</v>
      </c>
      <c r="Y12" s="310">
        <f t="shared" si="3"/>
        <v>0.20833333333333334</v>
      </c>
      <c r="Z12" s="310">
        <f t="shared" si="4"/>
        <v>0.25</v>
      </c>
      <c r="AA12" s="310">
        <f t="shared" si="5"/>
        <v>0.26923076923076922</v>
      </c>
      <c r="AB12" s="310">
        <f t="shared" si="6"/>
        <v>0.26923076923076922</v>
      </c>
      <c r="AC12" s="310">
        <f t="shared" si="7"/>
        <v>0.27586206896551724</v>
      </c>
      <c r="AD12" s="310">
        <f t="shared" si="8"/>
        <v>0.38095238095238093</v>
      </c>
      <c r="AE12" s="817">
        <f t="shared" si="9"/>
        <v>2.0017574698609182</v>
      </c>
    </row>
    <row r="13" spans="1:31" s="155" customFormat="1" ht="12.75" x14ac:dyDescent="0.2">
      <c r="A13" s="308">
        <v>8</v>
      </c>
      <c r="B13" s="807" t="s">
        <v>66</v>
      </c>
      <c r="C13" s="301" t="s">
        <v>67</v>
      </c>
      <c r="D13" s="390">
        <v>0.75694444444444453</v>
      </c>
      <c r="E13" s="281" t="s">
        <v>62</v>
      </c>
      <c r="F13" s="309">
        <f>VLOOKUP($B13, '0505'!$B$6:$N$40, 13, FALSE)</f>
        <v>1.5</v>
      </c>
      <c r="G13" s="309">
        <v>1.5</v>
      </c>
      <c r="H13" s="309">
        <f>VLOOKUP($B13, '1905'!$B$6:$N$38, 13, FALSE)</f>
        <v>0.79166666666666663</v>
      </c>
      <c r="I13" s="309">
        <f>VLOOKUP($B13, '2605'!$B$6:$N$38, 13, FALSE)</f>
        <v>0.7407407407407407</v>
      </c>
      <c r="J13" s="309">
        <f>VLOOKUP($B13, '0206'!$B$6:$N$38, 13, FALSE)</f>
        <v>6.8965517241379309E-2</v>
      </c>
      <c r="K13" s="309">
        <f>VLOOKUP($B13, '0906'!$B$6:$N$38, 13, FALSE)</f>
        <v>0.19230769230769232</v>
      </c>
      <c r="L13" s="309">
        <f>VLOOKUP($B13, '1606'!$B$6:$N$38, 13, FALSE)</f>
        <v>0.75</v>
      </c>
      <c r="M13" s="316"/>
      <c r="N13" s="309">
        <f>VLOOKUP($B13, '1108'!$B$6:$N$38, 13, FALSE)</f>
        <v>0.52380952380952384</v>
      </c>
      <c r="O13" s="309">
        <f>VLOOKUP($B13, '1808'!$B$6:$N$38, 13, FALSE)</f>
        <v>0.27272727272727271</v>
      </c>
      <c r="P13" s="309">
        <f>VLOOKUP($B13, '2508'!$B$6:$N$38, 13, FALSE)</f>
        <v>0.34615384615384615</v>
      </c>
      <c r="Q13" s="309">
        <f>VLOOKUP($B13, '0109'!$B$6:$N$38, 13, FALSE)</f>
        <v>0.23076923076923078</v>
      </c>
      <c r="R13" s="309">
        <f>VLOOKUP($B13, '0809'!$B$6:$N$38, 13, FALSE)</f>
        <v>0.34615384615384615</v>
      </c>
      <c r="S13" s="309">
        <f>VLOOKUP($B13, '1509'!$B$6:$N$38, 13, FALSE)</f>
        <v>0.5714285714285714</v>
      </c>
      <c r="T13" s="309">
        <f>VLOOKUP($B13, '2209'!$B$6:$N$38, 13, FALSE)</f>
        <v>0.34615384615384615</v>
      </c>
      <c r="U13" s="310">
        <f t="shared" si="0"/>
        <v>8.1808767541526155</v>
      </c>
      <c r="V13" s="154"/>
      <c r="W13" s="310">
        <f t="shared" si="1"/>
        <v>6.8965517241379309E-2</v>
      </c>
      <c r="X13" s="310">
        <f t="shared" si="2"/>
        <v>0.19230769230769232</v>
      </c>
      <c r="Y13" s="310">
        <f t="shared" si="3"/>
        <v>0.23076923076923078</v>
      </c>
      <c r="Z13" s="310">
        <f t="shared" si="4"/>
        <v>0.27272727272727271</v>
      </c>
      <c r="AA13" s="310">
        <f t="shared" si="5"/>
        <v>0.34615384615384615</v>
      </c>
      <c r="AB13" s="310">
        <f t="shared" si="6"/>
        <v>0.34615384615384615</v>
      </c>
      <c r="AC13" s="310">
        <f t="shared" si="7"/>
        <v>0.34615384615384615</v>
      </c>
      <c r="AD13" s="310">
        <f t="shared" si="8"/>
        <v>0.52380952380952384</v>
      </c>
      <c r="AE13" s="817">
        <f t="shared" si="9"/>
        <v>2.3270407753166373</v>
      </c>
    </row>
    <row r="14" spans="1:31" s="155" customFormat="1" ht="12.75" x14ac:dyDescent="0.2">
      <c r="A14" s="308">
        <v>9</v>
      </c>
      <c r="B14" s="252" t="s">
        <v>61</v>
      </c>
      <c r="C14" s="252" t="s">
        <v>63</v>
      </c>
      <c r="D14" s="390">
        <v>0.75694444444444453</v>
      </c>
      <c r="E14" s="253" t="s">
        <v>62</v>
      </c>
      <c r="F14" s="309">
        <f>VLOOKUP($B14, '0505'!$B$6:$N$40, 13, FALSE)</f>
        <v>0.53333333333333333</v>
      </c>
      <c r="G14" s="309">
        <v>1.5</v>
      </c>
      <c r="H14" s="309">
        <f>VLOOKUP($B14, '1905'!$B$6:$N$38, 13, FALSE)</f>
        <v>0.625</v>
      </c>
      <c r="I14" s="309">
        <f>VLOOKUP($B14, '2605'!$B$6:$N$38, 13, FALSE)</f>
        <v>0.66666666666666663</v>
      </c>
      <c r="J14" s="309">
        <f>VLOOKUP($B14, '0206'!$B$6:$N$38, 13, FALSE)</f>
        <v>0.31034482758620691</v>
      </c>
      <c r="K14" s="309">
        <f>VLOOKUP($B14, '0906'!$B$6:$N$38, 13, FALSE)</f>
        <v>0.61538461538461542</v>
      </c>
      <c r="L14" s="309">
        <f>VLOOKUP($B14, '1606'!$B$6:$N$38, 13, FALSE)</f>
        <v>0.70833333333333337</v>
      </c>
      <c r="M14" s="316"/>
      <c r="N14" s="309">
        <f>VLOOKUP($B14, '1108'!$B$6:$N$38, 13, FALSE)</f>
        <v>0.42857142857142855</v>
      </c>
      <c r="O14" s="309">
        <f>VLOOKUP($B14, '1808'!$B$6:$N$38, 13, FALSE)</f>
        <v>0.18181818181818182</v>
      </c>
      <c r="P14" s="309">
        <f>VLOOKUP($B14, '2508'!$B$6:$N$38, 13, FALSE)</f>
        <v>0.26923076923076922</v>
      </c>
      <c r="Q14" s="309">
        <f>VLOOKUP($B14, '0109'!$B$6:$N$38, 13, FALSE)</f>
        <v>0.42307692307692307</v>
      </c>
      <c r="R14" s="309">
        <f>VLOOKUP($B14, '0809'!$B$6:$N$38, 13, FALSE)</f>
        <v>0.23076923076923078</v>
      </c>
      <c r="S14" s="309">
        <f>VLOOKUP($B14, '1509'!$B$6:$N$38, 13, FALSE)</f>
        <v>0.2857142857142857</v>
      </c>
      <c r="T14" s="309">
        <f>VLOOKUP($B14, '2209'!$B$6:$N$38, 13, FALSE)</f>
        <v>0.65384615384615385</v>
      </c>
      <c r="U14" s="310">
        <f t="shared" si="0"/>
        <v>7.4320897493311291</v>
      </c>
      <c r="V14" s="154"/>
      <c r="W14" s="310">
        <f t="shared" si="1"/>
        <v>0.18181818181818182</v>
      </c>
      <c r="X14" s="310">
        <f t="shared" si="2"/>
        <v>0.23076923076923078</v>
      </c>
      <c r="Y14" s="310">
        <f t="shared" si="3"/>
        <v>0.26923076923076922</v>
      </c>
      <c r="Z14" s="310">
        <f t="shared" si="4"/>
        <v>0.2857142857142857</v>
      </c>
      <c r="AA14" s="310">
        <f t="shared" si="5"/>
        <v>0.31034482758620691</v>
      </c>
      <c r="AB14" s="310">
        <f t="shared" si="6"/>
        <v>0.42307692307692307</v>
      </c>
      <c r="AC14" s="310">
        <f t="shared" si="7"/>
        <v>0.42857142857142855</v>
      </c>
      <c r="AD14" s="310">
        <f t="shared" si="8"/>
        <v>0.53333333333333333</v>
      </c>
      <c r="AE14" s="817">
        <f t="shared" si="9"/>
        <v>2.6628589801003595</v>
      </c>
    </row>
    <row r="15" spans="1:31" s="155" customFormat="1" ht="14.45" customHeight="1" x14ac:dyDescent="0.2">
      <c r="A15" s="308">
        <v>10</v>
      </c>
      <c r="B15" s="252" t="s">
        <v>139</v>
      </c>
      <c r="C15" s="252" t="s">
        <v>254</v>
      </c>
      <c r="D15" s="390">
        <v>0.75</v>
      </c>
      <c r="E15" s="253" t="s">
        <v>62</v>
      </c>
      <c r="F15" s="309">
        <f>VLOOKUP($B15, '0505'!$B$6:$N$40, 13, FALSE)</f>
        <v>0.2</v>
      </c>
      <c r="G15" s="309">
        <v>1.5</v>
      </c>
      <c r="H15" s="309">
        <f>VLOOKUP($B15, '1905'!$B$6:$N$38, 13, FALSE)</f>
        <v>0.25</v>
      </c>
      <c r="I15" s="309">
        <f>VLOOKUP($B15, '2605'!$B$6:$N$38, 13, FALSE)</f>
        <v>0.37037037037037035</v>
      </c>
      <c r="J15" s="309">
        <f>VLOOKUP($B15, '0206'!$B$6:$N$38, 13, FALSE)</f>
        <v>0.13793103448275862</v>
      </c>
      <c r="K15" s="309">
        <f>VLOOKUP($B15, '0906'!$B$6:$N$38, 13, FALSE)</f>
        <v>0.53846153846153844</v>
      </c>
      <c r="L15" s="309">
        <f>VLOOKUP($B15, '1606'!$B$6:$N$38, 13, FALSE)</f>
        <v>0.58333333333333337</v>
      </c>
      <c r="M15" s="316"/>
      <c r="N15" s="309">
        <f>VLOOKUP($B15, '1108'!$B$6:$N$38, 13, FALSE)</f>
        <v>0.33333333333333331</v>
      </c>
      <c r="O15" s="309">
        <f>VLOOKUP($B15, '1808'!$B$6:$N$38, 13, FALSE)</f>
        <v>0.5</v>
      </c>
      <c r="P15" s="309">
        <v>1.5</v>
      </c>
      <c r="Q15" s="309">
        <v>1.5</v>
      </c>
      <c r="R15" s="309">
        <f>VLOOKUP($B15, '0809'!$B$6:$N$38, 13, FALSE)</f>
        <v>0.42307692307692307</v>
      </c>
      <c r="S15" s="309">
        <f>VLOOKUP($B15, '1509'!$B$6:$N$38, 13, FALSE)</f>
        <v>0.7142857142857143</v>
      </c>
      <c r="T15" s="309">
        <f>VLOOKUP($B15, '2209'!$B$6:$N$38, 13, FALSE)</f>
        <v>0.80769230769230771</v>
      </c>
      <c r="U15" s="310">
        <f t="shared" si="0"/>
        <v>9.358484555036279</v>
      </c>
      <c r="V15" s="154"/>
      <c r="W15" s="310">
        <f t="shared" si="1"/>
        <v>0.13793103448275862</v>
      </c>
      <c r="X15" s="310">
        <f t="shared" si="2"/>
        <v>0.2</v>
      </c>
      <c r="Y15" s="310">
        <f t="shared" si="3"/>
        <v>0.25</v>
      </c>
      <c r="Z15" s="310">
        <f t="shared" si="4"/>
        <v>0.33333333333333331</v>
      </c>
      <c r="AA15" s="310">
        <f t="shared" si="5"/>
        <v>0.37037037037037035</v>
      </c>
      <c r="AB15" s="310">
        <f t="shared" si="6"/>
        <v>0.42307692307692307</v>
      </c>
      <c r="AC15" s="310">
        <f t="shared" si="7"/>
        <v>0.5</v>
      </c>
      <c r="AD15" s="310">
        <f t="shared" si="8"/>
        <v>0.53846153846153844</v>
      </c>
      <c r="AE15" s="817">
        <f t="shared" si="9"/>
        <v>2.753173199724924</v>
      </c>
    </row>
    <row r="16" spans="1:31" s="155" customFormat="1" ht="14.45" customHeight="1" x14ac:dyDescent="0.2">
      <c r="A16" s="308">
        <v>11</v>
      </c>
      <c r="B16" s="280" t="s">
        <v>82</v>
      </c>
      <c r="C16" s="280" t="s">
        <v>83</v>
      </c>
      <c r="D16" s="390">
        <v>0.75694444444444453</v>
      </c>
      <c r="E16" s="281" t="s">
        <v>62</v>
      </c>
      <c r="F16" s="309">
        <f>VLOOKUP($B16, '0505'!$B$6:$N$40, 13, FALSE)</f>
        <v>0.33333333333333331</v>
      </c>
      <c r="G16" s="309">
        <f>VLOOKUP($B16, '1205'!$B$6:$N$38, 13, FALSE)</f>
        <v>0.4</v>
      </c>
      <c r="H16" s="309">
        <f>VLOOKUP($B16, '1905'!$B$6:$N$38, 13, FALSE)</f>
        <v>0.41666666666666669</v>
      </c>
      <c r="I16" s="309">
        <f>VLOOKUP($B16, '2605'!$B$6:$N$38, 13, FALSE)</f>
        <v>0.55555555555555558</v>
      </c>
      <c r="J16" s="309">
        <f>VLOOKUP($B16, '0206'!$B$6:$N$38, 13, FALSE)</f>
        <v>0.48275862068965519</v>
      </c>
      <c r="K16" s="309">
        <f>VLOOKUP($B16, '0906'!$B$6:$N$38, 13, FALSE)</f>
        <v>0.46153846153846156</v>
      </c>
      <c r="L16" s="309">
        <f>VLOOKUP($B16, '1606'!$B$6:$N$38, 13, FALSE)</f>
        <v>0.5</v>
      </c>
      <c r="M16" s="316"/>
      <c r="N16" s="309">
        <f>VLOOKUP($B16, '1108'!$B$6:$N$38, 13, FALSE)</f>
        <v>0.23809523809523808</v>
      </c>
      <c r="O16" s="309">
        <f>VLOOKUP($B16, '1808'!$B$6:$N$38, 13, FALSE)</f>
        <v>0.31818181818181818</v>
      </c>
      <c r="P16" s="309">
        <f>VLOOKUP($B16, '2508'!$B$6:$N$38, 13, FALSE)</f>
        <v>0.42307692307692307</v>
      </c>
      <c r="Q16" s="309">
        <f>VLOOKUP($B16, '0109'!$B$6:$N$38, 13, FALSE)</f>
        <v>0.34615384615384615</v>
      </c>
      <c r="R16" s="309">
        <f>VLOOKUP($B16, '0809'!$B$6:$N$38, 13, FALSE)</f>
        <v>0.73076923076923073</v>
      </c>
      <c r="S16" s="309">
        <f>VLOOKUP($B16, '1509'!$B$6:$N$38, 13, FALSE)</f>
        <v>0.4642857142857143</v>
      </c>
      <c r="T16" s="309">
        <f>VLOOKUP($B16, '2209'!$B$6:$N$38, 13, FALSE)</f>
        <v>0.46153846153846156</v>
      </c>
      <c r="U16" s="310">
        <f t="shared" si="0"/>
        <v>6.1319538698849048</v>
      </c>
      <c r="V16" s="154"/>
      <c r="W16" s="310">
        <f t="shared" si="1"/>
        <v>0.23809523809523808</v>
      </c>
      <c r="X16" s="310">
        <f t="shared" si="2"/>
        <v>0.31818181818181818</v>
      </c>
      <c r="Y16" s="310">
        <f t="shared" si="3"/>
        <v>0.33333333333333331</v>
      </c>
      <c r="Z16" s="310">
        <f t="shared" si="4"/>
        <v>0.34615384615384615</v>
      </c>
      <c r="AA16" s="310">
        <f t="shared" si="5"/>
        <v>0.4</v>
      </c>
      <c r="AB16" s="310">
        <f t="shared" si="6"/>
        <v>0.41666666666666669</v>
      </c>
      <c r="AC16" s="310">
        <f t="shared" si="7"/>
        <v>0.42307692307692307</v>
      </c>
      <c r="AD16" s="310">
        <f t="shared" si="8"/>
        <v>0.46153846153846156</v>
      </c>
      <c r="AE16" s="817">
        <f t="shared" si="9"/>
        <v>2.9370462870462868</v>
      </c>
    </row>
    <row r="17" spans="1:31" s="155" customFormat="1" ht="14.45" customHeight="1" x14ac:dyDescent="0.2">
      <c r="A17" s="308">
        <v>12</v>
      </c>
      <c r="B17" s="280" t="s">
        <v>126</v>
      </c>
      <c r="C17" s="242" t="s">
        <v>127</v>
      </c>
      <c r="D17" s="390">
        <v>0.75694444444444453</v>
      </c>
      <c r="E17" s="329" t="s">
        <v>62</v>
      </c>
      <c r="F17" s="165">
        <v>1.5</v>
      </c>
      <c r="G17" s="165">
        <v>1.5</v>
      </c>
      <c r="H17" s="165">
        <v>1.5</v>
      </c>
      <c r="I17" s="165">
        <v>1.5</v>
      </c>
      <c r="J17" s="165">
        <v>1.5</v>
      </c>
      <c r="K17" s="165">
        <v>1.5</v>
      </c>
      <c r="L17" s="309">
        <f>VLOOKUP($B17, '1606'!$B$6:$N$38, 13, FALSE)</f>
        <v>0.16666666666666666</v>
      </c>
      <c r="M17" s="316"/>
      <c r="N17" s="782">
        <f>VLOOKUP($B17, '1108'!$B$6:$N$38, 13, FALSE)</f>
        <v>4.7619047619047616E-2</v>
      </c>
      <c r="O17" s="309">
        <f>VLOOKUP($B17, '1808'!$B$6:$N$38, 13, FALSE)</f>
        <v>0.13636363636363635</v>
      </c>
      <c r="P17" s="309">
        <f>VLOOKUP($B17, '2508'!$B$6:$N$38, 13, FALSE)</f>
        <v>7.6923076923076927E-2</v>
      </c>
      <c r="Q17" s="309">
        <f>VLOOKUP($B17, '0109'!$B$6:$N$38, 13, FALSE)</f>
        <v>0.57692307692307687</v>
      </c>
      <c r="R17" s="309">
        <f>VLOOKUP($B17, '0809'!$B$6:$N$38, 13, FALSE)</f>
        <v>0.53846153846153844</v>
      </c>
      <c r="S17" s="309">
        <f>VLOOKUP($B17, '1509'!$B$6:$N$38, 13, FALSE)</f>
        <v>1.5</v>
      </c>
      <c r="T17" s="309">
        <f>VLOOKUP($B17, '2209'!$B$6:$N$38, 13, FALSE)</f>
        <v>0.42307692307692307</v>
      </c>
      <c r="U17" s="310">
        <f t="shared" si="0"/>
        <v>12.466033966033965</v>
      </c>
      <c r="V17" s="154"/>
      <c r="W17" s="310">
        <f t="shared" si="1"/>
        <v>4.7619047619047616E-2</v>
      </c>
      <c r="X17" s="310">
        <f t="shared" si="2"/>
        <v>7.6923076923076927E-2</v>
      </c>
      <c r="Y17" s="310">
        <f t="shared" si="3"/>
        <v>0.13636363636363635</v>
      </c>
      <c r="Z17" s="310">
        <f t="shared" si="4"/>
        <v>0.16666666666666666</v>
      </c>
      <c r="AA17" s="310">
        <f t="shared" si="5"/>
        <v>0.42307692307692307</v>
      </c>
      <c r="AB17" s="310">
        <f t="shared" si="6"/>
        <v>0.53846153846153844</v>
      </c>
      <c r="AC17" s="310">
        <f t="shared" si="7"/>
        <v>0.57692307692307687</v>
      </c>
      <c r="AD17" s="310">
        <f t="shared" si="8"/>
        <v>1.5</v>
      </c>
      <c r="AE17" s="817">
        <f t="shared" si="9"/>
        <v>3.4660339660339661</v>
      </c>
    </row>
    <row r="18" spans="1:31" s="155" customFormat="1" ht="14.45" customHeight="1" x14ac:dyDescent="0.2">
      <c r="A18" s="308">
        <v>13</v>
      </c>
      <c r="B18" s="252" t="s">
        <v>184</v>
      </c>
      <c r="C18" s="252" t="s">
        <v>132</v>
      </c>
      <c r="D18" s="390">
        <v>0.75</v>
      </c>
      <c r="E18" s="253" t="s">
        <v>56</v>
      </c>
      <c r="F18" s="165">
        <v>1.5</v>
      </c>
      <c r="G18" s="309">
        <v>1.5</v>
      </c>
      <c r="H18" s="309">
        <v>1.5</v>
      </c>
      <c r="I18" s="309">
        <f>VLOOKUP($B18, '2605'!$B$6:$N$38, 13, FALSE)</f>
        <v>0.22222222222222221</v>
      </c>
      <c r="J18" s="309">
        <f>VLOOKUP($B18, '0206'!$B$6:$N$38, 13, FALSE)</f>
        <v>0.41379310344827586</v>
      </c>
      <c r="K18" s="309">
        <v>1.5</v>
      </c>
      <c r="L18" s="309">
        <v>1.5</v>
      </c>
      <c r="M18" s="316"/>
      <c r="N18" s="165">
        <v>1.5</v>
      </c>
      <c r="O18" s="165">
        <v>1.5</v>
      </c>
      <c r="P18" s="309">
        <f>VLOOKUP($B18, '2508'!$B$6:$N$38, 13, FALSE)</f>
        <v>0.5</v>
      </c>
      <c r="Q18" s="309">
        <f>VLOOKUP($B18, '0109'!$B$6:$N$38, 13, FALSE)</f>
        <v>0.46153846153846156</v>
      </c>
      <c r="R18" s="309">
        <f>VLOOKUP($B18, '0809'!$B$6:$N$38, 13, FALSE)</f>
        <v>0.19230769230769232</v>
      </c>
      <c r="S18" s="309">
        <f>VLOOKUP($B18, '1509'!$B$6:$N$38, 13, FALSE)</f>
        <v>0.39285714285714285</v>
      </c>
      <c r="T18" s="309">
        <f>VLOOKUP($B18, '2209'!$B$6:$N$38, 13, FALSE)</f>
        <v>0.19230769230769232</v>
      </c>
      <c r="U18" s="310">
        <f t="shared" si="0"/>
        <v>12.875026314681486</v>
      </c>
      <c r="V18" s="154"/>
      <c r="W18" s="310">
        <f t="shared" si="1"/>
        <v>0.19230769230769232</v>
      </c>
      <c r="X18" s="310">
        <f t="shared" si="2"/>
        <v>0.19230769230769232</v>
      </c>
      <c r="Y18" s="310">
        <f t="shared" si="3"/>
        <v>0.22222222222222221</v>
      </c>
      <c r="Z18" s="310">
        <f t="shared" si="4"/>
        <v>0.39285714285714285</v>
      </c>
      <c r="AA18" s="310">
        <f t="shared" si="5"/>
        <v>0.41379310344827586</v>
      </c>
      <c r="AB18" s="310">
        <f t="shared" si="6"/>
        <v>0.46153846153846156</v>
      </c>
      <c r="AC18" s="310">
        <f t="shared" si="7"/>
        <v>0.5</v>
      </c>
      <c r="AD18" s="310">
        <f t="shared" si="8"/>
        <v>1.5</v>
      </c>
      <c r="AE18" s="817">
        <f t="shared" si="9"/>
        <v>3.8750263146814872</v>
      </c>
    </row>
    <row r="19" spans="1:31" s="155" customFormat="1" ht="14.45" customHeight="1" x14ac:dyDescent="0.2">
      <c r="A19" s="308">
        <v>14</v>
      </c>
      <c r="B19" s="252" t="s">
        <v>203</v>
      </c>
      <c r="C19" s="237" t="s">
        <v>165</v>
      </c>
      <c r="D19" s="390">
        <v>0.75</v>
      </c>
      <c r="E19" s="388" t="s">
        <v>56</v>
      </c>
      <c r="F19" s="165">
        <v>1.5</v>
      </c>
      <c r="G19" s="165">
        <v>1.5</v>
      </c>
      <c r="H19" s="165">
        <v>1.5</v>
      </c>
      <c r="I19" s="165">
        <v>1.5</v>
      </c>
      <c r="J19" s="309">
        <f>VLOOKUP($B19, '0206'!$B$6:$N$38, 13, FALSE)</f>
        <v>0.55172413793103448</v>
      </c>
      <c r="K19" s="309">
        <f>VLOOKUP($B19, '0906'!$B$6:$N$38, 13, FALSE)</f>
        <v>0.76923076923076927</v>
      </c>
      <c r="L19" s="309">
        <f>VLOOKUP($B19, '1606'!$B$6:$N$38, 13, FALSE)</f>
        <v>0.29166666666666669</v>
      </c>
      <c r="M19" s="316"/>
      <c r="N19" s="309">
        <f>VLOOKUP($B19, '1108'!$B$6:$N$38, 13, FALSE)</f>
        <v>0.66666666666666663</v>
      </c>
      <c r="O19" s="309">
        <f>VLOOKUP($B19, '1808'!$B$6:$N$38, 13, FALSE)</f>
        <v>0.63636363636363635</v>
      </c>
      <c r="P19" s="309">
        <v>1.5</v>
      </c>
      <c r="Q19" s="309">
        <f>VLOOKUP($B19, '0109'!$B$6:$N$38, 13, FALSE)</f>
        <v>0.65384615384615385</v>
      </c>
      <c r="R19" s="309">
        <v>1.5</v>
      </c>
      <c r="S19" s="309">
        <f>VLOOKUP($B19, '1509'!$B$6:$N$38, 13, FALSE)</f>
        <v>0.6785714285714286</v>
      </c>
      <c r="T19" s="309">
        <f>VLOOKUP($B19, '2209'!$B$6:$N$38, 13, FALSE)</f>
        <v>0.23076923076923078</v>
      </c>
      <c r="U19" s="310">
        <f t="shared" si="0"/>
        <v>13.478838690045587</v>
      </c>
      <c r="V19" s="154"/>
      <c r="W19" s="310">
        <f t="shared" si="1"/>
        <v>0.23076923076923078</v>
      </c>
      <c r="X19" s="310">
        <f t="shared" si="2"/>
        <v>0.29166666666666669</v>
      </c>
      <c r="Y19" s="310">
        <f t="shared" si="3"/>
        <v>0.55172413793103448</v>
      </c>
      <c r="Z19" s="310">
        <f t="shared" si="4"/>
        <v>0.63636363636363635</v>
      </c>
      <c r="AA19" s="310">
        <f t="shared" si="5"/>
        <v>0.65384615384615385</v>
      </c>
      <c r="AB19" s="310">
        <f t="shared" si="6"/>
        <v>0.66666666666666663</v>
      </c>
      <c r="AC19" s="310">
        <f t="shared" si="7"/>
        <v>0.6785714285714286</v>
      </c>
      <c r="AD19" s="310">
        <f t="shared" si="8"/>
        <v>0.76923076923076927</v>
      </c>
      <c r="AE19" s="817">
        <f t="shared" si="9"/>
        <v>4.4788386900455865</v>
      </c>
    </row>
    <row r="20" spans="1:31" s="155" customFormat="1" ht="14.45" customHeight="1" x14ac:dyDescent="0.2">
      <c r="A20" s="308">
        <v>15</v>
      </c>
      <c r="B20" s="371" t="s">
        <v>90</v>
      </c>
      <c r="C20" s="305" t="s">
        <v>91</v>
      </c>
      <c r="D20" s="390">
        <v>0.75694444444444453</v>
      </c>
      <c r="E20" s="306" t="s">
        <v>62</v>
      </c>
      <c r="F20" s="309">
        <f>VLOOKUP($B20, '0505'!$B$6:$N$40, 13, FALSE)</f>
        <v>0.13333333333333333</v>
      </c>
      <c r="G20" s="309">
        <f>VLOOKUP($B20, '1205'!$B$6:$N$38, 13, FALSE)</f>
        <v>0.33333333333333331</v>
      </c>
      <c r="H20" s="309">
        <f>VLOOKUP($B20, '1905'!$B$6:$N$38, 13, FALSE)</f>
        <v>0.375</v>
      </c>
      <c r="I20" s="309">
        <f>VLOOKUP($B20, '2605'!$B$6:$N$38, 13, FALSE)</f>
        <v>0.29629629629629628</v>
      </c>
      <c r="J20" s="309">
        <v>1.5</v>
      </c>
      <c r="K20" s="309">
        <f>VLOOKUP($B20, '0906'!$B$6:$N$38, 13, FALSE)</f>
        <v>0.26923076923076922</v>
      </c>
      <c r="L20" s="309">
        <f>VLOOKUP($B20, '1606'!$B$6:$N$38, 13, FALSE)</f>
        <v>0.125</v>
      </c>
      <c r="M20" s="316"/>
      <c r="N20" s="165">
        <v>1.5</v>
      </c>
      <c r="O20" s="165">
        <v>1.5</v>
      </c>
      <c r="P20" s="309">
        <v>1.5</v>
      </c>
      <c r="Q20" s="309">
        <v>1.5</v>
      </c>
      <c r="R20" s="309">
        <v>1.5</v>
      </c>
      <c r="S20" s="309">
        <v>1.5</v>
      </c>
      <c r="T20" s="309">
        <v>1.5</v>
      </c>
      <c r="U20" s="310">
        <f t="shared" si="0"/>
        <v>13.532193732193733</v>
      </c>
      <c r="V20" s="154"/>
      <c r="W20" s="310">
        <f t="shared" si="1"/>
        <v>0.125</v>
      </c>
      <c r="X20" s="310">
        <f t="shared" si="2"/>
        <v>0.13333333333333333</v>
      </c>
      <c r="Y20" s="310">
        <f t="shared" si="3"/>
        <v>0.26923076923076922</v>
      </c>
      <c r="Z20" s="310">
        <f t="shared" si="4"/>
        <v>0.29629629629629628</v>
      </c>
      <c r="AA20" s="310">
        <f t="shared" si="5"/>
        <v>0.33333333333333331</v>
      </c>
      <c r="AB20" s="310">
        <f t="shared" si="6"/>
        <v>0.375</v>
      </c>
      <c r="AC20" s="310">
        <f t="shared" si="7"/>
        <v>1.5</v>
      </c>
      <c r="AD20" s="310">
        <f t="shared" si="8"/>
        <v>1.5</v>
      </c>
      <c r="AE20" s="817">
        <f t="shared" si="9"/>
        <v>4.5321937321937318</v>
      </c>
    </row>
    <row r="21" spans="1:31" s="155" customFormat="1" ht="14.45" customHeight="1" x14ac:dyDescent="0.2">
      <c r="A21" s="308">
        <v>16</v>
      </c>
      <c r="B21" s="305" t="s">
        <v>78</v>
      </c>
      <c r="C21" s="305" t="s">
        <v>79</v>
      </c>
      <c r="D21" s="390">
        <v>0.75694444444444453</v>
      </c>
      <c r="E21" s="306" t="s">
        <v>62</v>
      </c>
      <c r="F21" s="309">
        <f>VLOOKUP($B21, '0505'!$B$6:$N$40, 13, FALSE)</f>
        <v>0.26666666666666666</v>
      </c>
      <c r="G21" s="309">
        <f>VLOOKUP($B21, '1205'!$B$6:$N$38, 13, FALSE)</f>
        <v>0.13333333333333333</v>
      </c>
      <c r="H21" s="309">
        <f>VLOOKUP($B21, '1905'!$B$6:$N$38, 13, FALSE)</f>
        <v>0.54166666666666663</v>
      </c>
      <c r="I21" s="309">
        <v>1.5</v>
      </c>
      <c r="J21" s="309">
        <v>1.5</v>
      </c>
      <c r="K21" s="309">
        <f>VLOOKUP($B21, '0906'!$B$6:$N$38, 13, FALSE)</f>
        <v>0.23076923076923078</v>
      </c>
      <c r="L21" s="309">
        <v>1.5</v>
      </c>
      <c r="M21" s="316"/>
      <c r="N21" s="165">
        <v>1.5</v>
      </c>
      <c r="O21" s="309">
        <f>VLOOKUP($B21, '1808'!$B$6:$N$38, 13, FALSE)</f>
        <v>0.72727272727272729</v>
      </c>
      <c r="P21" s="309">
        <f>VLOOKUP($B21, '2508'!$B$6:$N$38, 13, FALSE)</f>
        <v>0.46153846153846156</v>
      </c>
      <c r="Q21" s="309">
        <f>VLOOKUP($B21, '0109'!$B$6:$N$38, 13, FALSE)</f>
        <v>0.69230769230769229</v>
      </c>
      <c r="R21" s="309">
        <v>1.5</v>
      </c>
      <c r="S21" s="309">
        <v>1.5</v>
      </c>
      <c r="T21" s="309">
        <v>1.5</v>
      </c>
      <c r="U21" s="310">
        <f t="shared" si="0"/>
        <v>13.553554778554778</v>
      </c>
      <c r="V21" s="154"/>
      <c r="W21" s="310">
        <f t="shared" si="1"/>
        <v>0.13333333333333333</v>
      </c>
      <c r="X21" s="310">
        <f t="shared" si="2"/>
        <v>0.23076923076923078</v>
      </c>
      <c r="Y21" s="310">
        <f t="shared" si="3"/>
        <v>0.26666666666666666</v>
      </c>
      <c r="Z21" s="310">
        <f t="shared" si="4"/>
        <v>0.46153846153846156</v>
      </c>
      <c r="AA21" s="310">
        <f t="shared" si="5"/>
        <v>0.54166666666666663</v>
      </c>
      <c r="AB21" s="310">
        <f t="shared" si="6"/>
        <v>0.69230769230769229</v>
      </c>
      <c r="AC21" s="310">
        <f t="shared" si="7"/>
        <v>0.72727272727272729</v>
      </c>
      <c r="AD21" s="310">
        <f t="shared" si="8"/>
        <v>1.5</v>
      </c>
      <c r="AE21" s="817">
        <f t="shared" si="9"/>
        <v>4.553554778554779</v>
      </c>
    </row>
    <row r="22" spans="1:31" s="155" customFormat="1" ht="14.45" customHeight="1" x14ac:dyDescent="0.2">
      <c r="A22" s="308">
        <v>17</v>
      </c>
      <c r="B22" s="280" t="s">
        <v>86</v>
      </c>
      <c r="C22" s="301" t="s">
        <v>87</v>
      </c>
      <c r="D22" s="390">
        <v>0.75694444444444453</v>
      </c>
      <c r="E22" s="281" t="s">
        <v>56</v>
      </c>
      <c r="F22" s="309">
        <f>VLOOKUP($B22, '0505'!$B$6:$N$40, 13, FALSE)</f>
        <v>0.66666666666666663</v>
      </c>
      <c r="G22" s="309">
        <v>1.5</v>
      </c>
      <c r="H22" s="309">
        <f>VLOOKUP($B22, '1905'!$B$6:$N$38, 13, FALSE)</f>
        <v>0.5</v>
      </c>
      <c r="I22" s="309">
        <v>1.5</v>
      </c>
      <c r="J22" s="309">
        <f>VLOOKUP($B22, '0206'!$B$6:$N$38, 13, FALSE)</f>
        <v>0.34482758620689657</v>
      </c>
      <c r="K22" s="309">
        <f>VLOOKUP($B22, '0906'!$B$6:$N$38, 13, FALSE)</f>
        <v>0.57692307692307687</v>
      </c>
      <c r="L22" s="309">
        <f>VLOOKUP($B22, '1606'!$B$6:$N$38, 13, FALSE)</f>
        <v>0.625</v>
      </c>
      <c r="M22" s="316"/>
      <c r="N22" s="165">
        <v>1.5</v>
      </c>
      <c r="O22" s="309">
        <f>VLOOKUP($B22, '1808'!$B$6:$N$38, 13, FALSE)</f>
        <v>0.68181818181818177</v>
      </c>
      <c r="P22" s="309">
        <f>VLOOKUP($B22, '2508'!$B$6:$N$38, 13, FALSE)</f>
        <v>0.61538461538461542</v>
      </c>
      <c r="Q22" s="309">
        <f>VLOOKUP($B22, '0109'!$B$6:$N$38, 13, FALSE)</f>
        <v>0.73076923076923073</v>
      </c>
      <c r="R22" s="309">
        <f>VLOOKUP($B22, '0809'!$B$6:$N$38, 13, FALSE)</f>
        <v>0.92307692307692313</v>
      </c>
      <c r="S22" s="309">
        <f>VLOOKUP($B22, '1509'!$B$6:$N$38, 13, FALSE)</f>
        <v>0.75</v>
      </c>
      <c r="T22" s="309">
        <v>1.5</v>
      </c>
      <c r="U22" s="310">
        <f t="shared" si="0"/>
        <v>12.414466280845589</v>
      </c>
      <c r="V22" s="154"/>
      <c r="W22" s="310">
        <f t="shared" si="1"/>
        <v>0.34482758620689657</v>
      </c>
      <c r="X22" s="310">
        <f t="shared" si="2"/>
        <v>0.5</v>
      </c>
      <c r="Y22" s="310">
        <f t="shared" si="3"/>
        <v>0.57692307692307687</v>
      </c>
      <c r="Z22" s="310">
        <f t="shared" si="4"/>
        <v>0.61538461538461542</v>
      </c>
      <c r="AA22" s="310">
        <f t="shared" si="5"/>
        <v>0.625</v>
      </c>
      <c r="AB22" s="310">
        <f t="shared" si="6"/>
        <v>0.66666666666666663</v>
      </c>
      <c r="AC22" s="310">
        <f t="shared" si="7"/>
        <v>0.68181818181818177</v>
      </c>
      <c r="AD22" s="310">
        <f t="shared" si="8"/>
        <v>0.73076923076923073</v>
      </c>
      <c r="AE22" s="817">
        <f t="shared" si="9"/>
        <v>4.7413893577686679</v>
      </c>
    </row>
    <row r="23" spans="1:31" s="155" customFormat="1" ht="14.45" customHeight="1" x14ac:dyDescent="0.2">
      <c r="A23" s="308">
        <v>18</v>
      </c>
      <c r="B23" s="280" t="s">
        <v>176</v>
      </c>
      <c r="C23" s="816" t="s">
        <v>177</v>
      </c>
      <c r="D23" s="390">
        <v>0.75</v>
      </c>
      <c r="E23" s="389" t="s">
        <v>56</v>
      </c>
      <c r="F23" s="309">
        <v>1.5</v>
      </c>
      <c r="G23" s="309">
        <f>VLOOKUP($B23, '1205'!$B$6:$N$38, 13, FALSE)</f>
        <v>0.8</v>
      </c>
      <c r="H23" s="309">
        <f>VLOOKUP($B23, '1905'!$B$6:$N$38, 13, FALSE)</f>
        <v>0.75</v>
      </c>
      <c r="I23" s="309">
        <f>VLOOKUP($B23, '2605'!$B$6:$N$38, 13, FALSE)</f>
        <v>0.59259259259259256</v>
      </c>
      <c r="J23" s="309">
        <f>VLOOKUP($B23, '0206'!$B$6:$N$38, 13, FALSE)</f>
        <v>0.44827586206896552</v>
      </c>
      <c r="K23" s="309">
        <f>VLOOKUP($B23, '0906'!$B$6:$N$38, 13, FALSE)</f>
        <v>0.88461538461538458</v>
      </c>
      <c r="L23" s="309">
        <v>1.5</v>
      </c>
      <c r="M23" s="316"/>
      <c r="N23" s="309">
        <f>VLOOKUP($B23, '1108'!$B$6:$N$38, 13, FALSE)</f>
        <v>0.95238095238095233</v>
      </c>
      <c r="O23" s="165">
        <v>1.5</v>
      </c>
      <c r="P23" s="309">
        <f>VLOOKUP($B23, '2508'!$B$6:$N$38, 13, FALSE)</f>
        <v>0.38461538461538464</v>
      </c>
      <c r="Q23" s="309">
        <f>VLOOKUP($B23, '0109'!$B$6:$N$38, 13, FALSE)</f>
        <v>0.53846153846153844</v>
      </c>
      <c r="R23" s="309">
        <v>1.5</v>
      </c>
      <c r="S23" s="309">
        <f>VLOOKUP($B23, '1509'!$B$6:$N$38, 13, FALSE)</f>
        <v>0.6071428571428571</v>
      </c>
      <c r="T23" s="309">
        <f>VLOOKUP($B23, '2209'!$B$6:$N$38, 13, FALSE)</f>
        <v>0.84615384615384615</v>
      </c>
      <c r="U23" s="310">
        <f t="shared" si="0"/>
        <v>12.804238418031522</v>
      </c>
      <c r="V23" s="154"/>
      <c r="W23" s="310">
        <f t="shared" si="1"/>
        <v>0.38461538461538464</v>
      </c>
      <c r="X23" s="310">
        <f t="shared" si="2"/>
        <v>0.44827586206896552</v>
      </c>
      <c r="Y23" s="310">
        <f t="shared" si="3"/>
        <v>0.53846153846153844</v>
      </c>
      <c r="Z23" s="310">
        <f t="shared" si="4"/>
        <v>0.59259259259259256</v>
      </c>
      <c r="AA23" s="310">
        <f t="shared" si="5"/>
        <v>0.6071428571428571</v>
      </c>
      <c r="AB23" s="310">
        <f t="shared" si="6"/>
        <v>0.75</v>
      </c>
      <c r="AC23" s="310">
        <f t="shared" si="7"/>
        <v>0.8</v>
      </c>
      <c r="AD23" s="310">
        <f t="shared" si="8"/>
        <v>0.84615384615384615</v>
      </c>
      <c r="AE23" s="817">
        <f t="shared" si="9"/>
        <v>4.9672420810351845</v>
      </c>
    </row>
    <row r="24" spans="1:31" s="155" customFormat="1" ht="14.45" customHeight="1" x14ac:dyDescent="0.2">
      <c r="A24" s="308">
        <v>19</v>
      </c>
      <c r="B24" s="280" t="s">
        <v>118</v>
      </c>
      <c r="C24" s="305" t="s">
        <v>255</v>
      </c>
      <c r="D24" s="390">
        <v>0.75694444444444453</v>
      </c>
      <c r="E24" s="389" t="s">
        <v>62</v>
      </c>
      <c r="F24" s="165">
        <v>1.5</v>
      </c>
      <c r="G24" s="309">
        <v>1.5</v>
      </c>
      <c r="H24" s="309">
        <v>1.5</v>
      </c>
      <c r="I24" s="309">
        <f>VLOOKUP($B24, '2605'!$B$6:$N$38, 13, FALSE)</f>
        <v>0.40740740740740738</v>
      </c>
      <c r="J24" s="309">
        <v>1.5</v>
      </c>
      <c r="K24" s="309">
        <f>VLOOKUP($B24, '0906'!$B$6:$N$38, 13, FALSE)</f>
        <v>0.42307692307692307</v>
      </c>
      <c r="L24" s="309">
        <f>VLOOKUP($B24, '1606'!$B$6:$N$38, 13, FALSE)</f>
        <v>0.33333333333333331</v>
      </c>
      <c r="M24" s="316"/>
      <c r="N24" s="165">
        <v>1.5</v>
      </c>
      <c r="O24" s="165">
        <v>1.5</v>
      </c>
      <c r="P24" s="309">
        <f>VLOOKUP($B24, '2508'!$B$6:$N$38, 13, FALSE)</f>
        <v>0.23076923076923078</v>
      </c>
      <c r="Q24" s="309">
        <f>VLOOKUP($B24, '0109'!$B$6:$N$38, 13, FALSE)</f>
        <v>0.26923076923076922</v>
      </c>
      <c r="R24" s="309">
        <f>VLOOKUP($B24, '0809'!$B$6:$N$38, 13, FALSE)</f>
        <v>0.5</v>
      </c>
      <c r="S24" s="309">
        <v>1.5</v>
      </c>
      <c r="T24" s="309">
        <v>1.5</v>
      </c>
      <c r="U24" s="310">
        <f t="shared" si="0"/>
        <v>14.163817663817664</v>
      </c>
      <c r="V24" s="154"/>
      <c r="W24" s="310">
        <f t="shared" si="1"/>
        <v>0.23076923076923078</v>
      </c>
      <c r="X24" s="310">
        <f t="shared" si="2"/>
        <v>0.26923076923076922</v>
      </c>
      <c r="Y24" s="310">
        <f t="shared" si="3"/>
        <v>0.33333333333333331</v>
      </c>
      <c r="Z24" s="310">
        <f t="shared" si="4"/>
        <v>0.40740740740740738</v>
      </c>
      <c r="AA24" s="310">
        <f t="shared" si="5"/>
        <v>0.42307692307692307</v>
      </c>
      <c r="AB24" s="310">
        <f t="shared" si="6"/>
        <v>0.5</v>
      </c>
      <c r="AC24" s="310">
        <f t="shared" si="7"/>
        <v>1.5</v>
      </c>
      <c r="AD24" s="310">
        <f t="shared" si="8"/>
        <v>1.5</v>
      </c>
      <c r="AE24" s="817">
        <f t="shared" si="9"/>
        <v>5.1638176638176638</v>
      </c>
    </row>
    <row r="25" spans="1:31" s="155" customFormat="1" ht="14.45" customHeight="1" x14ac:dyDescent="0.2">
      <c r="A25" s="308">
        <v>20</v>
      </c>
      <c r="B25" s="280" t="s">
        <v>148</v>
      </c>
      <c r="C25" s="328" t="s">
        <v>149</v>
      </c>
      <c r="D25" s="390">
        <v>0.75</v>
      </c>
      <c r="E25" s="328" t="s">
        <v>62</v>
      </c>
      <c r="F25" s="309">
        <f>VLOOKUP($B25, '0505'!$B$6:$N$40, 13, FALSE)</f>
        <v>0.73333333333333328</v>
      </c>
      <c r="G25" s="309">
        <f>VLOOKUP($B25, '1205'!$B$6:$N$38, 13, FALSE)</f>
        <v>0.6</v>
      </c>
      <c r="H25" s="309">
        <f>VLOOKUP($B25, '1905'!$B$6:$N$38, 13, FALSE)</f>
        <v>0.45833333333333331</v>
      </c>
      <c r="I25" s="309">
        <f>VLOOKUP($B25, '2605'!$B$6:$N$38, 13, FALSE)</f>
        <v>0.70370370370370372</v>
      </c>
      <c r="J25" s="309">
        <f>VLOOKUP($B25, '0206'!$B$6:$N$38, 13, FALSE)</f>
        <v>0.65517241379310343</v>
      </c>
      <c r="K25" s="309">
        <f>VLOOKUP($B25, '0906'!$B$6:$N$38, 13, FALSE)</f>
        <v>0.69230769230769229</v>
      </c>
      <c r="L25" s="309">
        <v>1.5</v>
      </c>
      <c r="M25" s="316"/>
      <c r="N25" s="309">
        <f>VLOOKUP($B25, '1108'!$B$6:$N$38, 13, FALSE)</f>
        <v>0.8571428571428571</v>
      </c>
      <c r="O25" s="165">
        <v>1.5</v>
      </c>
      <c r="P25" s="309">
        <f>VLOOKUP($B25, '2508'!$B$6:$N$38, 13, FALSE)</f>
        <v>0.73076923076923073</v>
      </c>
      <c r="Q25" s="309">
        <f>VLOOKUP($B25, '0109'!$B$6:$N$38, 13, FALSE)</f>
        <v>0.84615384615384615</v>
      </c>
      <c r="R25" s="309">
        <v>1.5</v>
      </c>
      <c r="S25" s="309">
        <v>1.5</v>
      </c>
      <c r="T25" s="309">
        <v>1.5</v>
      </c>
      <c r="U25" s="310">
        <f t="shared" si="0"/>
        <v>13.776916410537099</v>
      </c>
      <c r="V25" s="154"/>
      <c r="W25" s="310">
        <f t="shared" si="1"/>
        <v>0.45833333333333331</v>
      </c>
      <c r="X25" s="310">
        <f t="shared" si="2"/>
        <v>0.6</v>
      </c>
      <c r="Y25" s="310">
        <f t="shared" si="3"/>
        <v>0.65517241379310343</v>
      </c>
      <c r="Z25" s="310">
        <f t="shared" si="4"/>
        <v>0.69230769230769229</v>
      </c>
      <c r="AA25" s="310">
        <f t="shared" si="5"/>
        <v>0.70370370370370372</v>
      </c>
      <c r="AB25" s="310">
        <f t="shared" si="6"/>
        <v>0.73076923076923073</v>
      </c>
      <c r="AC25" s="310">
        <f t="shared" si="7"/>
        <v>0.73333333333333328</v>
      </c>
      <c r="AD25" s="310">
        <f t="shared" si="8"/>
        <v>0.84615384615384615</v>
      </c>
      <c r="AE25" s="817">
        <f t="shared" si="9"/>
        <v>5.4197735533942426</v>
      </c>
    </row>
    <row r="26" spans="1:31" s="156" customFormat="1" ht="14.45" customHeight="1" x14ac:dyDescent="0.25">
      <c r="A26" s="308">
        <v>21</v>
      </c>
      <c r="B26" s="280" t="s">
        <v>187</v>
      </c>
      <c r="C26" s="280" t="s">
        <v>256</v>
      </c>
      <c r="D26" s="390">
        <v>0.75</v>
      </c>
      <c r="E26" s="328" t="s">
        <v>188</v>
      </c>
      <c r="F26" s="165">
        <v>1.5</v>
      </c>
      <c r="G26" s="309">
        <v>1.5</v>
      </c>
      <c r="H26" s="309">
        <v>1.5</v>
      </c>
      <c r="I26" s="309">
        <f>VLOOKUP($B26, '2605'!$B$6:$N$38, 13, FALSE)</f>
        <v>0.51851851851851849</v>
      </c>
      <c r="J26" s="309">
        <f>VLOOKUP($B26, '0206'!$B$6:$N$38, 13, FALSE)</f>
        <v>0.37931034482758619</v>
      </c>
      <c r="K26" s="309">
        <f>VLOOKUP($B26, '0906'!$B$6:$N$38, 13, FALSE)</f>
        <v>0.84615384615384615</v>
      </c>
      <c r="L26" s="309">
        <f>VLOOKUP($B26, '1606'!$B$6:$N$38, 13, FALSE)</f>
        <v>0.875</v>
      </c>
      <c r="M26" s="316"/>
      <c r="N26" s="309">
        <f>VLOOKUP($B26, '1108'!$B$6:$N$38, 13, FALSE)</f>
        <v>0.61904761904761907</v>
      </c>
      <c r="O26" s="309">
        <f>VLOOKUP($B26, '1808'!$B$6:$N$38, 13, FALSE)</f>
        <v>0.40909090909090912</v>
      </c>
      <c r="P26" s="309">
        <v>1.5</v>
      </c>
      <c r="Q26" s="309">
        <f>VLOOKUP($B26, '0109'!$B$6:$N$38, 13, FALSE)</f>
        <v>0.38461538461538464</v>
      </c>
      <c r="R26" s="309">
        <v>1.5</v>
      </c>
      <c r="S26" s="309">
        <v>1.5</v>
      </c>
      <c r="T26" s="309">
        <v>1.5</v>
      </c>
      <c r="U26" s="310">
        <f t="shared" si="0"/>
        <v>14.531736622253863</v>
      </c>
      <c r="V26" s="154"/>
      <c r="W26" s="310">
        <f t="shared" si="1"/>
        <v>0.37931034482758619</v>
      </c>
      <c r="X26" s="310">
        <f t="shared" si="2"/>
        <v>0.38461538461538464</v>
      </c>
      <c r="Y26" s="310">
        <f t="shared" si="3"/>
        <v>0.40909090909090912</v>
      </c>
      <c r="Z26" s="310">
        <f t="shared" si="4"/>
        <v>0.51851851851851849</v>
      </c>
      <c r="AA26" s="310">
        <f t="shared" si="5"/>
        <v>0.61904761904761907</v>
      </c>
      <c r="AB26" s="310">
        <f t="shared" si="6"/>
        <v>0.84615384615384615</v>
      </c>
      <c r="AC26" s="310">
        <f t="shared" si="7"/>
        <v>0.875</v>
      </c>
      <c r="AD26" s="310">
        <f t="shared" si="8"/>
        <v>1.5</v>
      </c>
      <c r="AE26" s="817">
        <f t="shared" si="9"/>
        <v>5.531736622253864</v>
      </c>
    </row>
    <row r="27" spans="1:31" s="156" customFormat="1" ht="14.45" customHeight="1" x14ac:dyDescent="0.25">
      <c r="A27" s="308">
        <v>22</v>
      </c>
      <c r="B27" s="280" t="s">
        <v>94</v>
      </c>
      <c r="C27" s="280" t="s">
        <v>95</v>
      </c>
      <c r="D27" s="390">
        <v>0.75694444444444453</v>
      </c>
      <c r="E27" s="328" t="s">
        <v>56</v>
      </c>
      <c r="F27" s="309">
        <v>1.5</v>
      </c>
      <c r="G27" s="309">
        <f>VLOOKUP($B27, '1205'!$B$6:$N$38, 13, FALSE)</f>
        <v>1</v>
      </c>
      <c r="H27" s="309">
        <v>1.5</v>
      </c>
      <c r="I27" s="309">
        <v>1.5</v>
      </c>
      <c r="J27" s="309">
        <v>1.5</v>
      </c>
      <c r="K27" s="309">
        <v>1.5</v>
      </c>
      <c r="L27" s="309">
        <v>1.5</v>
      </c>
      <c r="M27" s="316"/>
      <c r="N27" s="309">
        <f>VLOOKUP($B27, '1108'!$B$6:$N$38, 13, FALSE)</f>
        <v>0.76190476190476186</v>
      </c>
      <c r="O27" s="309">
        <f>VLOOKUP($B27, '1808'!$B$6:$N$38, 13, FALSE)</f>
        <v>0.59090909090909094</v>
      </c>
      <c r="P27" s="309">
        <f>VLOOKUP($B27, '2508'!$B$6:$N$38, 13, FALSE)</f>
        <v>0.19230769230769232</v>
      </c>
      <c r="Q27" s="309">
        <f>VLOOKUP($B27, '0109'!$B$6:$N$38, 13, FALSE)</f>
        <v>0.61538461538461542</v>
      </c>
      <c r="R27" s="309">
        <f>VLOOKUP($B27, '0809'!$B$6:$N$38, 13, FALSE)</f>
        <v>0.61538461538461542</v>
      </c>
      <c r="S27" s="309">
        <f>VLOOKUP($B27, '1509'!$B$6:$N$38, 13, FALSE)</f>
        <v>1.5</v>
      </c>
      <c r="T27" s="309">
        <f>VLOOKUP($B27, '2209'!$B$6:$N$38, 13, FALSE)</f>
        <v>0.30769230769230771</v>
      </c>
      <c r="U27" s="310">
        <f t="shared" si="0"/>
        <v>14.583583083583084</v>
      </c>
      <c r="V27" s="154"/>
      <c r="W27" s="310">
        <f t="shared" si="1"/>
        <v>0.19230769230769232</v>
      </c>
      <c r="X27" s="310">
        <f t="shared" si="2"/>
        <v>0.30769230769230771</v>
      </c>
      <c r="Y27" s="310">
        <f t="shared" si="3"/>
        <v>0.59090909090909094</v>
      </c>
      <c r="Z27" s="310">
        <f t="shared" si="4"/>
        <v>0.61538461538461542</v>
      </c>
      <c r="AA27" s="310">
        <f t="shared" si="5"/>
        <v>0.61538461538461542</v>
      </c>
      <c r="AB27" s="310">
        <f t="shared" si="6"/>
        <v>0.76190476190476186</v>
      </c>
      <c r="AC27" s="310">
        <f t="shared" si="7"/>
        <v>1</v>
      </c>
      <c r="AD27" s="310">
        <f t="shared" si="8"/>
        <v>1.5</v>
      </c>
      <c r="AE27" s="817">
        <f t="shared" si="9"/>
        <v>5.5835830835830835</v>
      </c>
    </row>
    <row r="28" spans="1:31" s="156" customFormat="1" ht="14.45" customHeight="1" x14ac:dyDescent="0.25">
      <c r="A28" s="308">
        <v>23</v>
      </c>
      <c r="B28" s="280" t="s">
        <v>199</v>
      </c>
      <c r="C28" s="242" t="s">
        <v>200</v>
      </c>
      <c r="D28" s="390">
        <v>0.75</v>
      </c>
      <c r="E28" s="308" t="s">
        <v>56</v>
      </c>
      <c r="F28" s="165">
        <v>1.5</v>
      </c>
      <c r="G28" s="165">
        <v>1.5</v>
      </c>
      <c r="H28" s="165">
        <v>1.5</v>
      </c>
      <c r="I28" s="165">
        <v>1.5</v>
      </c>
      <c r="J28" s="309">
        <f>VLOOKUP($B28, '0206'!$B$6:$N$38, 13, FALSE)</f>
        <v>0.72413793103448276</v>
      </c>
      <c r="K28" s="309">
        <v>1.5</v>
      </c>
      <c r="L28" s="309">
        <v>1.5</v>
      </c>
      <c r="M28" s="316"/>
      <c r="N28" s="309">
        <f>VLOOKUP($B28, '1108'!$B$6:$N$38, 13, FALSE)</f>
        <v>0.47619047619047616</v>
      </c>
      <c r="O28" s="309">
        <f>VLOOKUP($B28, '1808'!$B$6:$N$38, 13, FALSE)</f>
        <v>0.81818181818181823</v>
      </c>
      <c r="P28" s="309">
        <f>VLOOKUP($B28, '2508'!$B$6:$N$38, 13, FALSE)</f>
        <v>0.76923076923076927</v>
      </c>
      <c r="Q28" s="309">
        <f>VLOOKUP($B28, '0109'!$B$6:$N$38, 13, FALSE)</f>
        <v>0.80769230769230771</v>
      </c>
      <c r="R28" s="309">
        <v>1.5</v>
      </c>
      <c r="S28" s="309">
        <f>VLOOKUP($B28, '1509'!$B$6:$N$38, 13, FALSE)</f>
        <v>0.5357142857142857</v>
      </c>
      <c r="T28" s="309">
        <f>VLOOKUP($B28, '2209'!$B$6:$N$38, 13, FALSE)</f>
        <v>0.15384615384615385</v>
      </c>
      <c r="U28" s="310">
        <f t="shared" si="0"/>
        <v>14.784993741890297</v>
      </c>
      <c r="V28" s="154"/>
      <c r="W28" s="310">
        <f t="shared" si="1"/>
        <v>0.15384615384615385</v>
      </c>
      <c r="X28" s="310">
        <f t="shared" si="2"/>
        <v>0.47619047619047616</v>
      </c>
      <c r="Y28" s="310">
        <f t="shared" si="3"/>
        <v>0.5357142857142857</v>
      </c>
      <c r="Z28" s="310">
        <f t="shared" si="4"/>
        <v>0.72413793103448276</v>
      </c>
      <c r="AA28" s="310">
        <f t="shared" si="5"/>
        <v>0.76923076923076927</v>
      </c>
      <c r="AB28" s="310">
        <f t="shared" si="6"/>
        <v>0.80769230769230771</v>
      </c>
      <c r="AC28" s="310">
        <f t="shared" si="7"/>
        <v>0.81818181818181823</v>
      </c>
      <c r="AD28" s="310">
        <f t="shared" si="8"/>
        <v>1.5</v>
      </c>
      <c r="AE28" s="817">
        <f t="shared" si="9"/>
        <v>5.7849937418902933</v>
      </c>
    </row>
    <row r="29" spans="1:31" s="156" customFormat="1" ht="14.45" customHeight="1" x14ac:dyDescent="0.25">
      <c r="A29" s="308">
        <v>24</v>
      </c>
      <c r="B29" s="280" t="s">
        <v>195</v>
      </c>
      <c r="C29" s="280" t="s">
        <v>196</v>
      </c>
      <c r="D29" s="390">
        <v>0.75</v>
      </c>
      <c r="E29" s="328" t="s">
        <v>188</v>
      </c>
      <c r="F29" s="165">
        <v>1.5</v>
      </c>
      <c r="G29" s="309">
        <v>1.5</v>
      </c>
      <c r="H29" s="309">
        <v>1.5</v>
      </c>
      <c r="I29" s="309">
        <f>VLOOKUP($B29, '2605'!$B$6:$N$38, 13, FALSE)</f>
        <v>0.62962962962962965</v>
      </c>
      <c r="J29" s="309">
        <f>VLOOKUP($B29, '0206'!$B$6:$N$38, 13, FALSE)</f>
        <v>0.68965517241379315</v>
      </c>
      <c r="K29" s="309">
        <f>VLOOKUP($B29, '0906'!$B$6:$N$38, 13, FALSE)</f>
        <v>0.73076923076923073</v>
      </c>
      <c r="L29" s="309">
        <f>VLOOKUP($B29, '1606'!$B$6:$N$38, 13, FALSE)</f>
        <v>0.79166666666666663</v>
      </c>
      <c r="M29" s="316"/>
      <c r="N29" s="165">
        <v>1.5</v>
      </c>
      <c r="O29" s="165">
        <v>1.5</v>
      </c>
      <c r="P29" s="309">
        <v>1.5</v>
      </c>
      <c r="Q29" s="309">
        <v>1.5</v>
      </c>
      <c r="R29" s="309">
        <f>VLOOKUP($B29, '0809'!$B$6:$N$38, 13, FALSE)</f>
        <v>0.96153846153846156</v>
      </c>
      <c r="S29" s="309">
        <f>VLOOKUP($B29, '1509'!$B$6:$N$38, 13, FALSE)</f>
        <v>0.10714285714285714</v>
      </c>
      <c r="T29" s="309">
        <f>VLOOKUP($B29, '2209'!$B$6:$N$38, 13, FALSE)</f>
        <v>0.5</v>
      </c>
      <c r="U29" s="310">
        <f t="shared" si="0"/>
        <v>14.91040201816064</v>
      </c>
      <c r="V29" s="158"/>
      <c r="W29" s="310">
        <f t="shared" si="1"/>
        <v>0.10714285714285714</v>
      </c>
      <c r="X29" s="310">
        <f t="shared" si="2"/>
        <v>0.5</v>
      </c>
      <c r="Y29" s="310">
        <f t="shared" si="3"/>
        <v>0.62962962962962965</v>
      </c>
      <c r="Z29" s="310">
        <f t="shared" si="4"/>
        <v>0.68965517241379315</v>
      </c>
      <c r="AA29" s="310">
        <f t="shared" si="5"/>
        <v>0.73076923076923073</v>
      </c>
      <c r="AB29" s="310">
        <f t="shared" si="6"/>
        <v>0.79166666666666663</v>
      </c>
      <c r="AC29" s="310">
        <f t="shared" si="7"/>
        <v>0.96153846153846156</v>
      </c>
      <c r="AD29" s="310">
        <f t="shared" si="8"/>
        <v>1.5</v>
      </c>
      <c r="AE29" s="817">
        <f t="shared" si="9"/>
        <v>5.9104020181606387</v>
      </c>
    </row>
    <row r="30" spans="1:31" s="156" customFormat="1" ht="14.45" customHeight="1" x14ac:dyDescent="0.25">
      <c r="A30" s="308">
        <v>25</v>
      </c>
      <c r="B30" s="280" t="s">
        <v>164</v>
      </c>
      <c r="C30" s="280" t="s">
        <v>165</v>
      </c>
      <c r="D30" s="390">
        <v>0.75</v>
      </c>
      <c r="E30" s="328" t="s">
        <v>62</v>
      </c>
      <c r="F30" s="309">
        <f>VLOOKUP($B30, '0505'!$B$6:$N$40, 13, FALSE)</f>
        <v>0.8</v>
      </c>
      <c r="G30" s="309">
        <f>VLOOKUP($B30, '1205'!$B$6:$N$38, 13, FALSE)</f>
        <v>0.53333333333333333</v>
      </c>
      <c r="H30" s="309">
        <f>VLOOKUP($B30, '1905'!$B$6:$N$38, 13, FALSE)</f>
        <v>0.91666666666666663</v>
      </c>
      <c r="I30" s="309">
        <f>VLOOKUP($B30, '2605'!$B$6:$N$38, 13, FALSE)</f>
        <v>0.96296296296296291</v>
      </c>
      <c r="J30" s="309">
        <f>VLOOKUP($B30, '0206'!$B$6:$N$38, 13, FALSE)</f>
        <v>0.7931034482758621</v>
      </c>
      <c r="K30" s="309">
        <f>VLOOKUP($B30, '0906'!$B$6:$N$38, 13, FALSE)</f>
        <v>0.92307692307692313</v>
      </c>
      <c r="L30" s="309">
        <v>1.5</v>
      </c>
      <c r="M30" s="316"/>
      <c r="N30" s="165">
        <v>1.5</v>
      </c>
      <c r="O30" s="165">
        <v>1.5</v>
      </c>
      <c r="P30" s="309">
        <f>VLOOKUP($B30, '2508'!$B$6:$N$38, 13, FALSE)</f>
        <v>0.96153846153846156</v>
      </c>
      <c r="Q30" s="309">
        <v>1.5</v>
      </c>
      <c r="R30" s="309">
        <f>VLOOKUP($B30, '0809'!$B$6:$N$38, 13, FALSE)</f>
        <v>0.65384615384615385</v>
      </c>
      <c r="S30" s="309">
        <f>VLOOKUP($B30, '1509'!$B$6:$N$38, 13, FALSE)</f>
        <v>1.5</v>
      </c>
      <c r="T30" s="309">
        <f>VLOOKUP($B30, '2209'!$B$6:$N$38, 13, FALSE)</f>
        <v>0.69230769230769229</v>
      </c>
      <c r="U30" s="310">
        <f t="shared" si="0"/>
        <v>14.736835642008055</v>
      </c>
      <c r="V30" s="154"/>
      <c r="W30" s="310">
        <f t="shared" si="1"/>
        <v>0.53333333333333333</v>
      </c>
      <c r="X30" s="310">
        <f t="shared" si="2"/>
        <v>0.65384615384615385</v>
      </c>
      <c r="Y30" s="310">
        <f t="shared" si="3"/>
        <v>0.69230769230769229</v>
      </c>
      <c r="Z30" s="310">
        <f t="shared" si="4"/>
        <v>0.7931034482758621</v>
      </c>
      <c r="AA30" s="310">
        <f t="shared" si="5"/>
        <v>0.8</v>
      </c>
      <c r="AB30" s="310">
        <f t="shared" si="6"/>
        <v>0.91666666666666663</v>
      </c>
      <c r="AC30" s="310">
        <f t="shared" si="7"/>
        <v>0.92307692307692313</v>
      </c>
      <c r="AD30" s="310">
        <f t="shared" si="8"/>
        <v>0.96153846153846156</v>
      </c>
      <c r="AE30" s="817">
        <f t="shared" si="9"/>
        <v>6.2738726790450938</v>
      </c>
    </row>
    <row r="31" spans="1:31" s="156" customFormat="1" ht="14.45" customHeight="1" x14ac:dyDescent="0.25">
      <c r="A31" s="308">
        <v>26</v>
      </c>
      <c r="B31" s="280" t="s">
        <v>114</v>
      </c>
      <c r="C31" s="252" t="s">
        <v>115</v>
      </c>
      <c r="D31" s="390">
        <v>0.75694444444444453</v>
      </c>
      <c r="E31" s="328" t="s">
        <v>56</v>
      </c>
      <c r="F31" s="165">
        <v>1.5</v>
      </c>
      <c r="G31" s="309">
        <v>1.5</v>
      </c>
      <c r="H31" s="309">
        <v>1.5</v>
      </c>
      <c r="I31" s="309">
        <f>VLOOKUP($B31, '2605'!$B$6:$N$38, 13, FALSE)</f>
        <v>0.48148148148148145</v>
      </c>
      <c r="J31" s="309">
        <f>VLOOKUP($B31, '0206'!$B$6:$N$38, 13, FALSE)</f>
        <v>0.17241379310344829</v>
      </c>
      <c r="K31" s="309">
        <f>VLOOKUP($B31, '0906'!$B$6:$N$38, 13, FALSE)</f>
        <v>0.38461538461538464</v>
      </c>
      <c r="L31" s="309">
        <f>VLOOKUP($B31, '1606'!$B$6:$N$38, 13, FALSE)</f>
        <v>0.375</v>
      </c>
      <c r="M31" s="316"/>
      <c r="N31" s="309">
        <f>VLOOKUP($B31, '1108'!$B$6:$N$38, 13, FALSE)</f>
        <v>0.5714285714285714</v>
      </c>
      <c r="O31" s="165">
        <v>1.5</v>
      </c>
      <c r="P31" s="309">
        <v>1.5</v>
      </c>
      <c r="Q31" s="309">
        <v>1.5</v>
      </c>
      <c r="R31" s="309">
        <v>1.5</v>
      </c>
      <c r="S31" s="309">
        <v>1.5</v>
      </c>
      <c r="T31" s="309">
        <v>1.5</v>
      </c>
      <c r="U31" s="310">
        <f t="shared" si="0"/>
        <v>15.484939230628886</v>
      </c>
      <c r="V31" s="154"/>
      <c r="W31" s="310">
        <f t="shared" si="1"/>
        <v>0.17241379310344829</v>
      </c>
      <c r="X31" s="310">
        <f t="shared" si="2"/>
        <v>0.375</v>
      </c>
      <c r="Y31" s="310">
        <f t="shared" si="3"/>
        <v>0.38461538461538464</v>
      </c>
      <c r="Z31" s="310">
        <f t="shared" si="4"/>
        <v>0.48148148148148145</v>
      </c>
      <c r="AA31" s="310">
        <f t="shared" si="5"/>
        <v>0.5714285714285714</v>
      </c>
      <c r="AB31" s="310">
        <f t="shared" si="6"/>
        <v>1.5</v>
      </c>
      <c r="AC31" s="310">
        <f t="shared" si="7"/>
        <v>1.5</v>
      </c>
      <c r="AD31" s="310">
        <f t="shared" si="8"/>
        <v>1.5</v>
      </c>
      <c r="AE31" s="817">
        <f t="shared" si="9"/>
        <v>6.4849392306288856</v>
      </c>
    </row>
    <row r="32" spans="1:31" s="156" customFormat="1" ht="14.45" customHeight="1" x14ac:dyDescent="0.25">
      <c r="A32" s="308">
        <v>27</v>
      </c>
      <c r="B32" s="280" t="s">
        <v>168</v>
      </c>
      <c r="C32" s="301" t="s">
        <v>257</v>
      </c>
      <c r="D32" s="390">
        <v>0.75</v>
      </c>
      <c r="E32" s="281" t="s">
        <v>62</v>
      </c>
      <c r="F32" s="309">
        <f>VLOOKUP($B32, '0505'!$B$6:$N$40, 13, FALSE)</f>
        <v>1</v>
      </c>
      <c r="G32" s="309">
        <f>VLOOKUP($B32, '1205'!$B$6:$N$38, 13, FALSE)</f>
        <v>0.93333333333333335</v>
      </c>
      <c r="H32" s="309">
        <f>VLOOKUP($B32, '1905'!$B$6:$N$38, 13, FALSE)</f>
        <v>0.95833333333333337</v>
      </c>
      <c r="I32" s="309">
        <f>VLOOKUP($B32, '2605'!$B$6:$N$38, 13, FALSE)</f>
        <v>0.85185185185185186</v>
      </c>
      <c r="J32" s="309">
        <f>VLOOKUP($B32, '0206'!$B$6:$N$38, 13, FALSE)</f>
        <v>0.86206896551724133</v>
      </c>
      <c r="K32" s="309">
        <v>1.5</v>
      </c>
      <c r="L32" s="309">
        <f>VLOOKUP($B32, '1606'!$B$6:$N$38, 13, FALSE)</f>
        <v>1</v>
      </c>
      <c r="M32" s="316"/>
      <c r="N32" s="309">
        <f>VLOOKUP($B32, '1108'!$B$6:$N$38, 13, FALSE)</f>
        <v>0.90476190476190477</v>
      </c>
      <c r="O32" s="309">
        <f>VLOOKUP($B32, '1808'!$B$6:$N$38, 13, FALSE)</f>
        <v>0.86363636363636365</v>
      </c>
      <c r="P32" s="309">
        <f>VLOOKUP($B32, '2508'!$B$6:$N$38, 13, FALSE)</f>
        <v>1</v>
      </c>
      <c r="Q32" s="309">
        <f>VLOOKUP($B32, '0109'!$B$6:$N$38, 13, FALSE)</f>
        <v>0.96153846153846156</v>
      </c>
      <c r="R32" s="309">
        <f>VLOOKUP($B32, '0809'!$B$6:$N$38, 13, FALSE)</f>
        <v>0.88461538461538458</v>
      </c>
      <c r="S32" s="309">
        <f>VLOOKUP($B32, '1509'!$B$6:$N$38, 13, FALSE)</f>
        <v>0.6428571428571429</v>
      </c>
      <c r="T32" s="309">
        <f>VLOOKUP($B32, '2209'!$B$6:$N$38, 13, FALSE)</f>
        <v>0.92307692307692313</v>
      </c>
      <c r="U32" s="310">
        <f t="shared" si="0"/>
        <v>13.28607366452194</v>
      </c>
      <c r="V32" s="154"/>
      <c r="W32" s="310">
        <f t="shared" si="1"/>
        <v>0.6428571428571429</v>
      </c>
      <c r="X32" s="310">
        <f t="shared" si="2"/>
        <v>0.85185185185185186</v>
      </c>
      <c r="Y32" s="310">
        <f t="shared" si="3"/>
        <v>0.86206896551724133</v>
      </c>
      <c r="Z32" s="310">
        <f t="shared" si="4"/>
        <v>0.86363636363636365</v>
      </c>
      <c r="AA32" s="310">
        <f t="shared" si="5"/>
        <v>0.88461538461538458</v>
      </c>
      <c r="AB32" s="310">
        <f t="shared" si="6"/>
        <v>0.90476190476190477</v>
      </c>
      <c r="AC32" s="310">
        <f t="shared" si="7"/>
        <v>0.92307692307692313</v>
      </c>
      <c r="AD32" s="310">
        <f t="shared" si="8"/>
        <v>0.93333333333333335</v>
      </c>
      <c r="AE32" s="817">
        <f t="shared" si="9"/>
        <v>6.8662018696501468</v>
      </c>
    </row>
    <row r="33" spans="1:31" s="156" customFormat="1" ht="14.45" customHeight="1" x14ac:dyDescent="0.25">
      <c r="A33" s="308">
        <v>28</v>
      </c>
      <c r="B33" s="280" t="s">
        <v>192</v>
      </c>
      <c r="C33" s="280" t="s">
        <v>132</v>
      </c>
      <c r="D33" s="390">
        <v>0.75</v>
      </c>
      <c r="E33" s="281" t="s">
        <v>62</v>
      </c>
      <c r="F33" s="165">
        <v>1.5</v>
      </c>
      <c r="G33" s="309">
        <v>1.5</v>
      </c>
      <c r="H33" s="309">
        <v>1.5</v>
      </c>
      <c r="I33" s="309">
        <f>VLOOKUP($B33, '2605'!$B$6:$N$38, 13, FALSE)</f>
        <v>0.92592592592592593</v>
      </c>
      <c r="J33" s="309">
        <f>VLOOKUP($B33, '0206'!$B$6:$N$38, 13, FALSE)</f>
        <v>0.51724137931034486</v>
      </c>
      <c r="K33" s="309">
        <f>VLOOKUP($B33, '0906'!$B$6:$N$38, 13, FALSE)</f>
        <v>0.5</v>
      </c>
      <c r="L33" s="309">
        <f>VLOOKUP($B33, '1606'!$B$6:$N$38, 13, FALSE)</f>
        <v>0.66666666666666663</v>
      </c>
      <c r="M33" s="316"/>
      <c r="N33" s="309">
        <f>VLOOKUP($B33, '1108'!$B$6:$N$38, 13, FALSE)</f>
        <v>1</v>
      </c>
      <c r="O33" s="165">
        <v>1.5</v>
      </c>
      <c r="P33" s="309">
        <f>VLOOKUP($B33, '2508'!$B$6:$N$38, 13, FALSE)</f>
        <v>0.92307692307692313</v>
      </c>
      <c r="Q33" s="309">
        <v>1.5</v>
      </c>
      <c r="R33" s="309">
        <f>VLOOKUP($B33, '0809'!$B$6:$N$38, 13, FALSE)</f>
        <v>1.5</v>
      </c>
      <c r="S33" s="309">
        <v>1.5</v>
      </c>
      <c r="T33" s="309">
        <f>VLOOKUP($B33, '2209'!$B$6:$N$38, 13, FALSE)</f>
        <v>0.96153846153846156</v>
      </c>
      <c r="U33" s="310">
        <f t="shared" si="0"/>
        <v>15.994449356518322</v>
      </c>
      <c r="V33" s="157"/>
      <c r="W33" s="310">
        <f t="shared" si="1"/>
        <v>0.5</v>
      </c>
      <c r="X33" s="310">
        <f t="shared" si="2"/>
        <v>0.51724137931034486</v>
      </c>
      <c r="Y33" s="310">
        <f t="shared" si="3"/>
        <v>0.66666666666666663</v>
      </c>
      <c r="Z33" s="310">
        <f t="shared" si="4"/>
        <v>0.92307692307692313</v>
      </c>
      <c r="AA33" s="310">
        <f t="shared" si="5"/>
        <v>0.92592592592592593</v>
      </c>
      <c r="AB33" s="310">
        <f t="shared" si="6"/>
        <v>0.96153846153846156</v>
      </c>
      <c r="AC33" s="310">
        <f t="shared" si="7"/>
        <v>1</v>
      </c>
      <c r="AD33" s="310">
        <f t="shared" si="8"/>
        <v>1.5</v>
      </c>
      <c r="AE33" s="817">
        <f t="shared" si="9"/>
        <v>6.9944493565183219</v>
      </c>
    </row>
    <row r="34" spans="1:31" s="156" customFormat="1" ht="14.45" customHeight="1" x14ac:dyDescent="0.25">
      <c r="A34" s="308">
        <v>29</v>
      </c>
      <c r="B34" s="242" t="s">
        <v>172</v>
      </c>
      <c r="C34" s="280" t="s">
        <v>258</v>
      </c>
      <c r="D34" s="390">
        <v>0.75</v>
      </c>
      <c r="E34" s="329" t="s">
        <v>56</v>
      </c>
      <c r="F34" s="309">
        <v>1.5</v>
      </c>
      <c r="G34" s="309">
        <v>1.5</v>
      </c>
      <c r="H34" s="309">
        <f>VLOOKUP($B34, '1905'!$B$6:$N$38, 13, FALSE)</f>
        <v>0.83333333333333337</v>
      </c>
      <c r="I34" s="309">
        <f>VLOOKUP($B34, '2605'!$B$6:$N$38, 13, FALSE)</f>
        <v>0.81481481481481477</v>
      </c>
      <c r="J34" s="309">
        <f>VLOOKUP($B34, '0206'!$B$6:$N$38, 13, FALSE)</f>
        <v>1</v>
      </c>
      <c r="K34" s="309">
        <v>1.5</v>
      </c>
      <c r="L34" s="309">
        <v>1.5</v>
      </c>
      <c r="M34" s="316"/>
      <c r="N34" s="165">
        <v>1.5</v>
      </c>
      <c r="O34" s="165">
        <v>1.5</v>
      </c>
      <c r="P34" s="309">
        <v>1.5</v>
      </c>
      <c r="Q34" s="309">
        <v>1.5</v>
      </c>
      <c r="R34" s="309">
        <f>VLOOKUP($B34, '0809'!$B$6:$N$38, 13, FALSE)</f>
        <v>0.76923076923076927</v>
      </c>
      <c r="S34" s="309">
        <f>VLOOKUP($B34, '1509'!$B$6:$N$38, 13, FALSE)</f>
        <v>0.25</v>
      </c>
      <c r="T34" s="309">
        <f>VLOOKUP($B34, '2209'!$B$6:$N$38, 13, FALSE)</f>
        <v>0.61538461538461542</v>
      </c>
      <c r="U34" s="310">
        <f t="shared" si="0"/>
        <v>16.282763532763536</v>
      </c>
      <c r="V34" s="154"/>
      <c r="W34" s="310">
        <f t="shared" si="1"/>
        <v>0.25</v>
      </c>
      <c r="X34" s="310">
        <f t="shared" si="2"/>
        <v>0.61538461538461542</v>
      </c>
      <c r="Y34" s="310">
        <f t="shared" si="3"/>
        <v>0.76923076923076927</v>
      </c>
      <c r="Z34" s="310">
        <f t="shared" si="4"/>
        <v>0.81481481481481477</v>
      </c>
      <c r="AA34" s="310">
        <f t="shared" si="5"/>
        <v>0.83333333333333337</v>
      </c>
      <c r="AB34" s="310">
        <f t="shared" si="6"/>
        <v>1</v>
      </c>
      <c r="AC34" s="310">
        <f t="shared" si="7"/>
        <v>1.5</v>
      </c>
      <c r="AD34" s="310">
        <f t="shared" si="8"/>
        <v>1.5</v>
      </c>
      <c r="AE34" s="817">
        <f t="shared" si="9"/>
        <v>7.2827635327635329</v>
      </c>
    </row>
    <row r="35" spans="1:31" s="156" customFormat="1" ht="14.45" customHeight="1" x14ac:dyDescent="0.25">
      <c r="A35" s="308">
        <v>30</v>
      </c>
      <c r="B35" s="242" t="s">
        <v>71</v>
      </c>
      <c r="C35" s="242" t="s">
        <v>259</v>
      </c>
      <c r="D35" s="390">
        <v>0.75694444444444453</v>
      </c>
      <c r="E35" s="329" t="s">
        <v>62</v>
      </c>
      <c r="F35" s="309">
        <v>1.5</v>
      </c>
      <c r="G35" s="309">
        <v>1.5</v>
      </c>
      <c r="H35" s="309">
        <f>VLOOKUP($B35, '1905'!$B$6:$N$38, 13, FALSE)</f>
        <v>0.70833333333333337</v>
      </c>
      <c r="I35" s="309">
        <v>1.5</v>
      </c>
      <c r="J35" s="309">
        <f>VLOOKUP($B35, '0206'!$B$6:$N$38, 13, FALSE)</f>
        <v>0.93103448275862066</v>
      </c>
      <c r="K35" s="309">
        <v>1.5</v>
      </c>
      <c r="L35" s="309">
        <f>VLOOKUP($B35, '1606'!$B$6:$N$38, 13, FALSE)</f>
        <v>0.54166666666666663</v>
      </c>
      <c r="M35" s="316"/>
      <c r="N35" s="165">
        <v>1.5</v>
      </c>
      <c r="O35" s="165">
        <v>1.5</v>
      </c>
      <c r="P35" s="309">
        <v>1.5</v>
      </c>
      <c r="Q35" s="309">
        <v>1.5</v>
      </c>
      <c r="R35" s="309">
        <f>VLOOKUP($B35, '0809'!$B$6:$N$38, 13, FALSE)</f>
        <v>0.30769230769230771</v>
      </c>
      <c r="S35" s="309">
        <f>VLOOKUP($B35, '1509'!$B$6:$N$38, 13, FALSE)</f>
        <v>1.5</v>
      </c>
      <c r="T35" s="309">
        <f>VLOOKUP($B35, '2209'!$B$6:$N$38, 13, FALSE)</f>
        <v>0.38461538461538464</v>
      </c>
      <c r="U35" s="310">
        <f t="shared" si="0"/>
        <v>16.373342175066313</v>
      </c>
      <c r="V35" s="154"/>
      <c r="W35" s="310">
        <f t="shared" si="1"/>
        <v>0.30769230769230771</v>
      </c>
      <c r="X35" s="310">
        <f t="shared" si="2"/>
        <v>0.38461538461538464</v>
      </c>
      <c r="Y35" s="310">
        <f t="shared" si="3"/>
        <v>0.54166666666666663</v>
      </c>
      <c r="Z35" s="310">
        <f t="shared" si="4"/>
        <v>0.70833333333333337</v>
      </c>
      <c r="AA35" s="310">
        <f t="shared" si="5"/>
        <v>0.93103448275862066</v>
      </c>
      <c r="AB35" s="310">
        <f t="shared" si="6"/>
        <v>1.5</v>
      </c>
      <c r="AC35" s="310">
        <f t="shared" si="7"/>
        <v>1.5</v>
      </c>
      <c r="AD35" s="310">
        <f t="shared" si="8"/>
        <v>1.5</v>
      </c>
      <c r="AE35" s="817">
        <f t="shared" si="9"/>
        <v>7.3733421750663126</v>
      </c>
    </row>
    <row r="36" spans="1:31" s="156" customFormat="1" ht="14.45" customHeight="1" x14ac:dyDescent="0.25">
      <c r="A36" s="308">
        <v>31</v>
      </c>
      <c r="B36" s="280" t="s">
        <v>102</v>
      </c>
      <c r="C36" s="600" t="s">
        <v>103</v>
      </c>
      <c r="D36" s="390">
        <v>0.75694444444444453</v>
      </c>
      <c r="E36" s="329" t="s">
        <v>62</v>
      </c>
      <c r="F36" s="309">
        <f>VLOOKUP($B36, '0505'!$B$6:$N$40, 13, FALSE)</f>
        <v>0.4</v>
      </c>
      <c r="G36" s="309">
        <v>1.5</v>
      </c>
      <c r="H36" s="309">
        <f>VLOOKUP($B36, '1905'!$B$6:$N$38, 13, FALSE)</f>
        <v>0.33333333333333331</v>
      </c>
      <c r="I36" s="309">
        <f>VLOOKUP($B36, '2605'!$B$6:$N$38, 13, FALSE)</f>
        <v>0.44444444444444442</v>
      </c>
      <c r="J36" s="309">
        <f>VLOOKUP($B36, '0206'!$B$6:$N$38, 13, FALSE)</f>
        <v>0.62068965517241381</v>
      </c>
      <c r="K36" s="309">
        <v>1.5</v>
      </c>
      <c r="L36" s="309">
        <v>1.5</v>
      </c>
      <c r="M36" s="316"/>
      <c r="N36" s="165">
        <v>1.5</v>
      </c>
      <c r="O36" s="165">
        <v>1.5</v>
      </c>
      <c r="P36" s="309">
        <v>1.5</v>
      </c>
      <c r="Q36" s="309">
        <v>1.5</v>
      </c>
      <c r="R36" s="309">
        <v>1.5</v>
      </c>
      <c r="S36" s="309">
        <v>1.5</v>
      </c>
      <c r="T36" s="309">
        <v>1.5</v>
      </c>
      <c r="U36" s="310">
        <f t="shared" si="0"/>
        <v>16.79846743295019</v>
      </c>
      <c r="V36" s="154"/>
      <c r="W36" s="310">
        <f t="shared" si="1"/>
        <v>0.33333333333333331</v>
      </c>
      <c r="X36" s="310">
        <f t="shared" si="2"/>
        <v>0.4</v>
      </c>
      <c r="Y36" s="310">
        <f t="shared" si="3"/>
        <v>0.44444444444444442</v>
      </c>
      <c r="Z36" s="310">
        <f t="shared" si="4"/>
        <v>0.62068965517241381</v>
      </c>
      <c r="AA36" s="310">
        <f t="shared" si="5"/>
        <v>1.5</v>
      </c>
      <c r="AB36" s="310">
        <f t="shared" si="6"/>
        <v>1.5</v>
      </c>
      <c r="AC36" s="310">
        <f t="shared" si="7"/>
        <v>1.5</v>
      </c>
      <c r="AD36" s="310">
        <f t="shared" si="8"/>
        <v>1.5</v>
      </c>
      <c r="AE36" s="817">
        <f t="shared" si="9"/>
        <v>7.7984674329501917</v>
      </c>
    </row>
    <row r="37" spans="1:31" s="156" customFormat="1" ht="14.45" customHeight="1" x14ac:dyDescent="0.25">
      <c r="A37" s="308">
        <v>32</v>
      </c>
      <c r="B37" s="298" t="s">
        <v>180</v>
      </c>
      <c r="C37" s="237" t="s">
        <v>181</v>
      </c>
      <c r="D37" s="390">
        <v>0.75</v>
      </c>
      <c r="E37" s="235" t="s">
        <v>62</v>
      </c>
      <c r="F37" s="309">
        <v>1.5</v>
      </c>
      <c r="G37" s="309">
        <f>VLOOKUP($B37, '1205'!$B$6:$N$38, 13, FALSE)</f>
        <v>0.66666666666666663</v>
      </c>
      <c r="H37" s="309">
        <f>VLOOKUP($B37, '1905'!$B$6:$N$38, 13, FALSE)</f>
        <v>0.875</v>
      </c>
      <c r="I37" s="309">
        <f>VLOOKUP($B37, '2605'!$B$6:$N$38, 13, FALSE)</f>
        <v>0.88888888888888884</v>
      </c>
      <c r="J37" s="309">
        <f>VLOOKUP($B37, '0206'!$B$6:$N$38, 13, FALSE)</f>
        <v>0.75862068965517238</v>
      </c>
      <c r="K37" s="309">
        <f>VLOOKUP($B37, '0906'!$B$6:$N$38, 13, FALSE)</f>
        <v>0.80769230769230771</v>
      </c>
      <c r="L37" s="309">
        <f>VLOOKUP($B37, '1606'!$B$6:$N$38, 13, FALSE)</f>
        <v>0.91666666666666663</v>
      </c>
      <c r="M37" s="316"/>
      <c r="N37" s="165">
        <v>1.5</v>
      </c>
      <c r="O37" s="165">
        <v>1.5</v>
      </c>
      <c r="P37" s="309">
        <v>1.5</v>
      </c>
      <c r="Q37" s="309">
        <v>1.5</v>
      </c>
      <c r="R37" s="309">
        <v>1.5</v>
      </c>
      <c r="S37" s="309">
        <v>1.5</v>
      </c>
      <c r="T37" s="309">
        <v>1.5</v>
      </c>
      <c r="U37" s="310">
        <f t="shared" si="0"/>
        <v>16.913535219569702</v>
      </c>
      <c r="V37" s="158"/>
      <c r="W37" s="310">
        <f t="shared" si="1"/>
        <v>0.66666666666666663</v>
      </c>
      <c r="X37" s="310">
        <f t="shared" si="2"/>
        <v>0.75862068965517238</v>
      </c>
      <c r="Y37" s="310">
        <f t="shared" si="3"/>
        <v>0.80769230769230771</v>
      </c>
      <c r="Z37" s="310">
        <f t="shared" si="4"/>
        <v>0.875</v>
      </c>
      <c r="AA37" s="310">
        <f t="shared" si="5"/>
        <v>0.88888888888888884</v>
      </c>
      <c r="AB37" s="310">
        <f t="shared" si="6"/>
        <v>0.91666666666666663</v>
      </c>
      <c r="AC37" s="310">
        <f t="shared" si="7"/>
        <v>1.5</v>
      </c>
      <c r="AD37" s="310">
        <f t="shared" si="8"/>
        <v>1.5</v>
      </c>
      <c r="AE37" s="817">
        <f t="shared" si="9"/>
        <v>7.9135352195697024</v>
      </c>
    </row>
    <row r="38" spans="1:31" s="156" customFormat="1" ht="14.45" customHeight="1" x14ac:dyDescent="0.25">
      <c r="A38" s="308">
        <v>33</v>
      </c>
      <c r="B38" s="280" t="s">
        <v>221</v>
      </c>
      <c r="C38" s="280" t="s">
        <v>132</v>
      </c>
      <c r="D38" s="390">
        <v>0.75</v>
      </c>
      <c r="E38" s="281" t="s">
        <v>122</v>
      </c>
      <c r="F38" s="165">
        <v>1.5</v>
      </c>
      <c r="G38" s="165">
        <v>1.5</v>
      </c>
      <c r="H38" s="165">
        <v>1.5</v>
      </c>
      <c r="I38" s="165">
        <v>1.5</v>
      </c>
      <c r="J38" s="165">
        <v>1.5</v>
      </c>
      <c r="K38" s="165">
        <v>1.5</v>
      </c>
      <c r="L38" s="165">
        <v>1.5</v>
      </c>
      <c r="M38" s="316"/>
      <c r="N38" s="165">
        <v>1.5</v>
      </c>
      <c r="O38" s="309">
        <f>VLOOKUP($B38, '1808'!$B$6:$N$38, 13, FALSE)</f>
        <v>0.90909090909090906</v>
      </c>
      <c r="P38" s="309">
        <f>VLOOKUP($B38, '2508'!$B$6:$N$38, 13, FALSE)</f>
        <v>0.84615384615384615</v>
      </c>
      <c r="Q38" s="309">
        <v>1.5</v>
      </c>
      <c r="R38" s="309">
        <f>VLOOKUP($B38, '0809'!$B$6:$N$38, 13, FALSE)</f>
        <v>0.38461538461538464</v>
      </c>
      <c r="S38" s="309">
        <f>VLOOKUP($B38, '1509'!$B$6:$N$38, 13, FALSE)</f>
        <v>1.5</v>
      </c>
      <c r="T38" s="309">
        <f>VLOOKUP($B38, '2209'!$B$6:$N$38, 13, FALSE)</f>
        <v>0.53846153846153844</v>
      </c>
      <c r="U38" s="310">
        <f t="shared" si="0"/>
        <v>17.67832167832168</v>
      </c>
      <c r="V38" s="154"/>
      <c r="W38" s="310">
        <f t="shared" si="1"/>
        <v>0.38461538461538464</v>
      </c>
      <c r="X38" s="310">
        <f t="shared" si="2"/>
        <v>0.53846153846153844</v>
      </c>
      <c r="Y38" s="310">
        <f t="shared" si="3"/>
        <v>0.84615384615384615</v>
      </c>
      <c r="Z38" s="310">
        <f t="shared" si="4"/>
        <v>0.90909090909090906</v>
      </c>
      <c r="AA38" s="310">
        <f t="shared" si="5"/>
        <v>1.5</v>
      </c>
      <c r="AB38" s="310">
        <f t="shared" si="6"/>
        <v>1.5</v>
      </c>
      <c r="AC38" s="310">
        <f t="shared" si="7"/>
        <v>1.5</v>
      </c>
      <c r="AD38" s="310">
        <f t="shared" si="8"/>
        <v>1.5</v>
      </c>
      <c r="AE38" s="817">
        <f t="shared" si="9"/>
        <v>8.6783216783216783</v>
      </c>
    </row>
    <row r="39" spans="1:31" s="156" customFormat="1" ht="14.45" customHeight="1" x14ac:dyDescent="0.25">
      <c r="A39" s="308">
        <v>34</v>
      </c>
      <c r="B39" s="280" t="s">
        <v>218</v>
      </c>
      <c r="C39" s="280" t="s">
        <v>132</v>
      </c>
      <c r="D39" s="390">
        <v>0.75</v>
      </c>
      <c r="E39" s="328" t="s">
        <v>62</v>
      </c>
      <c r="F39" s="165">
        <v>1.5</v>
      </c>
      <c r="G39" s="165">
        <v>1.5</v>
      </c>
      <c r="H39" s="165">
        <v>1.5</v>
      </c>
      <c r="I39" s="165">
        <v>1.5</v>
      </c>
      <c r="J39" s="165">
        <v>1.5</v>
      </c>
      <c r="K39" s="165">
        <v>1.5</v>
      </c>
      <c r="L39" s="165">
        <v>1.5</v>
      </c>
      <c r="M39" s="316"/>
      <c r="N39" s="165">
        <v>1.5</v>
      </c>
      <c r="O39" s="309">
        <f>VLOOKUP($B39, '1808'!$B$6:$N$38, 13, FALSE)</f>
        <v>0.95454545454545459</v>
      </c>
      <c r="P39" s="309">
        <f>VLOOKUP($B39, '2508'!$B$6:$N$38, 13, FALSE)</f>
        <v>0.88461538461538458</v>
      </c>
      <c r="Q39" s="309">
        <f>VLOOKUP($B39, '0109'!$B$6:$N$38, 13, FALSE)</f>
        <v>0.88461538461538458</v>
      </c>
      <c r="R39" s="309">
        <f>VLOOKUP($B39, '0809'!$B$6:$N$38, 13, FALSE)</f>
        <v>0.84615384615384615</v>
      </c>
      <c r="S39" s="309">
        <f>VLOOKUP($B39, '1509'!$B$6:$N$38, 13, FALSE)</f>
        <v>1.5</v>
      </c>
      <c r="T39" s="309">
        <f>VLOOKUP($B39, '2209'!$B$6:$N$38, 13, FALSE)</f>
        <v>0.76923076923076927</v>
      </c>
      <c r="U39" s="310">
        <f t="shared" si="0"/>
        <v>17.839160839160844</v>
      </c>
      <c r="V39" s="154"/>
      <c r="W39" s="310">
        <f t="shared" si="1"/>
        <v>0.76923076923076927</v>
      </c>
      <c r="X39" s="310">
        <f t="shared" si="2"/>
        <v>0.84615384615384615</v>
      </c>
      <c r="Y39" s="310">
        <f t="shared" si="3"/>
        <v>0.88461538461538458</v>
      </c>
      <c r="Z39" s="310">
        <f t="shared" si="4"/>
        <v>0.88461538461538458</v>
      </c>
      <c r="AA39" s="310">
        <f t="shared" si="5"/>
        <v>0.95454545454545459</v>
      </c>
      <c r="AB39" s="310">
        <f t="shared" si="6"/>
        <v>1.5</v>
      </c>
      <c r="AC39" s="310">
        <f t="shared" si="7"/>
        <v>1.5</v>
      </c>
      <c r="AD39" s="310">
        <f t="shared" si="8"/>
        <v>1.5</v>
      </c>
      <c r="AE39" s="817">
        <f t="shared" si="9"/>
        <v>8.8391608391608401</v>
      </c>
    </row>
    <row r="40" spans="1:31" s="156" customFormat="1" ht="14.45" customHeight="1" x14ac:dyDescent="0.25">
      <c r="A40" s="308">
        <v>35</v>
      </c>
      <c r="B40" s="301" t="s">
        <v>231</v>
      </c>
      <c r="C40" s="242" t="s">
        <v>136</v>
      </c>
      <c r="D40" s="390">
        <v>0.75</v>
      </c>
      <c r="E40" s="653" t="s">
        <v>188</v>
      </c>
      <c r="F40" s="165">
        <v>1.5</v>
      </c>
      <c r="G40" s="165">
        <v>1.5</v>
      </c>
      <c r="H40" s="165">
        <v>1.5</v>
      </c>
      <c r="I40" s="165">
        <v>1.5</v>
      </c>
      <c r="J40" s="165">
        <v>1.5</v>
      </c>
      <c r="K40" s="165">
        <v>1.5</v>
      </c>
      <c r="L40" s="165">
        <v>1.5</v>
      </c>
      <c r="M40" s="316"/>
      <c r="N40" s="165">
        <v>1.5</v>
      </c>
      <c r="O40" s="165">
        <v>1.5</v>
      </c>
      <c r="P40" s="309">
        <f>VLOOKUP($B40, '2508'!$B$6:$N$38, 13, FALSE)</f>
        <v>0.80769230769230771</v>
      </c>
      <c r="Q40" s="309">
        <f>VLOOKUP($B40, '0109'!$B$6:$N$38, 13, FALSE)</f>
        <v>0.92307692307692313</v>
      </c>
      <c r="R40" s="165">
        <v>1.5</v>
      </c>
      <c r="S40" s="309">
        <f>VLOOKUP($B40, '1509'!$B$6:$N$38, 13, FALSE)</f>
        <v>0.5</v>
      </c>
      <c r="T40" s="309">
        <f>VLOOKUP($B40, '2209'!$B$6:$N$38, 13, FALSE)</f>
        <v>0.88461538461538458</v>
      </c>
      <c r="U40" s="310">
        <f t="shared" si="0"/>
        <v>18.115384615384617</v>
      </c>
      <c r="V40" s="142"/>
      <c r="W40" s="310">
        <f t="shared" si="1"/>
        <v>0.5</v>
      </c>
      <c r="X40" s="310">
        <f t="shared" si="2"/>
        <v>0.80769230769230771</v>
      </c>
      <c r="Y40" s="310">
        <f t="shared" si="3"/>
        <v>0.88461538461538458</v>
      </c>
      <c r="Z40" s="310">
        <f t="shared" si="4"/>
        <v>0.92307692307692313</v>
      </c>
      <c r="AA40" s="310">
        <f t="shared" si="5"/>
        <v>1.5</v>
      </c>
      <c r="AB40" s="310">
        <f t="shared" si="6"/>
        <v>1.5</v>
      </c>
      <c r="AC40" s="310">
        <f t="shared" si="7"/>
        <v>1.5</v>
      </c>
      <c r="AD40" s="310">
        <f t="shared" si="8"/>
        <v>1.5</v>
      </c>
      <c r="AE40" s="817">
        <f t="shared" si="9"/>
        <v>9.1153846153846168</v>
      </c>
    </row>
    <row r="41" spans="1:31" s="156" customFormat="1" ht="14.45" customHeight="1" x14ac:dyDescent="0.25">
      <c r="A41" s="308">
        <v>36</v>
      </c>
      <c r="B41" s="280" t="s">
        <v>215</v>
      </c>
      <c r="C41" s="252" t="s">
        <v>145</v>
      </c>
      <c r="D41" s="390">
        <v>0.75</v>
      </c>
      <c r="E41" s="328" t="s">
        <v>56</v>
      </c>
      <c r="F41" s="165">
        <v>1.5</v>
      </c>
      <c r="G41" s="165">
        <v>1.5</v>
      </c>
      <c r="H41" s="165">
        <v>1.5</v>
      </c>
      <c r="I41" s="165">
        <v>1.5</v>
      </c>
      <c r="J41" s="165">
        <v>1.5</v>
      </c>
      <c r="K41" s="165">
        <v>1.5</v>
      </c>
      <c r="L41" s="165">
        <v>1.5</v>
      </c>
      <c r="M41" s="316"/>
      <c r="N41" s="165">
        <v>1.5</v>
      </c>
      <c r="O41" s="165">
        <v>1.5</v>
      </c>
      <c r="P41" s="309">
        <f>VLOOKUP($B41, '2508'!$B$6:$N$38, 13, FALSE)</f>
        <v>0.57692307692307687</v>
      </c>
      <c r="Q41" s="309">
        <f>VLOOKUP($B41, '0109'!$B$6:$N$38, 13, FALSE)</f>
        <v>1.5</v>
      </c>
      <c r="R41" s="309">
        <f>VLOOKUP($B41, '0809'!$B$6:$N$38, 13, FALSE)</f>
        <v>0.69230769230769229</v>
      </c>
      <c r="S41" s="309">
        <f>VLOOKUP($B41, '1509'!$B$6:$N$38, 13, FALSE)</f>
        <v>0.35714285714285715</v>
      </c>
      <c r="T41" s="309">
        <v>1.5</v>
      </c>
      <c r="U41" s="310">
        <f t="shared" si="0"/>
        <v>18.126373626373628</v>
      </c>
      <c r="V41" s="154"/>
      <c r="W41" s="310">
        <f t="shared" si="1"/>
        <v>0.35714285714285715</v>
      </c>
      <c r="X41" s="310">
        <f t="shared" si="2"/>
        <v>0.57692307692307687</v>
      </c>
      <c r="Y41" s="310">
        <f t="shared" si="3"/>
        <v>0.69230769230769229</v>
      </c>
      <c r="Z41" s="310">
        <f t="shared" si="4"/>
        <v>1.5</v>
      </c>
      <c r="AA41" s="310">
        <f t="shared" si="5"/>
        <v>1.5</v>
      </c>
      <c r="AB41" s="310">
        <f t="shared" si="6"/>
        <v>1.5</v>
      </c>
      <c r="AC41" s="310">
        <f t="shared" si="7"/>
        <v>1.5</v>
      </c>
      <c r="AD41" s="310">
        <f t="shared" si="8"/>
        <v>1.5</v>
      </c>
      <c r="AE41" s="817">
        <f t="shared" si="9"/>
        <v>9.1263736263736259</v>
      </c>
    </row>
    <row r="42" spans="1:31" s="156" customFormat="1" ht="14.45" customHeight="1" x14ac:dyDescent="0.25">
      <c r="A42" s="308">
        <v>37</v>
      </c>
      <c r="B42" s="242" t="s">
        <v>152</v>
      </c>
      <c r="C42" s="242" t="s">
        <v>153</v>
      </c>
      <c r="D42" s="390">
        <v>0.75</v>
      </c>
      <c r="E42" s="308" t="s">
        <v>62</v>
      </c>
      <c r="F42" s="309">
        <v>1.5</v>
      </c>
      <c r="G42" s="309">
        <v>1.5</v>
      </c>
      <c r="H42" s="309">
        <f>VLOOKUP($B42, '1905'!$B$6:$N$38, 13, FALSE)</f>
        <v>1</v>
      </c>
      <c r="I42" s="309">
        <f>VLOOKUP($B42, '2605'!$B$6:$N$38, 13, FALSE)</f>
        <v>1</v>
      </c>
      <c r="J42" s="309">
        <f>VLOOKUP($B42, '0206'!$B$6:$N$38, 13, FALSE)</f>
        <v>0.82758620689655171</v>
      </c>
      <c r="K42" s="309">
        <f>VLOOKUP($B42, '0906'!$B$6:$N$38, 13, FALSE)</f>
        <v>1</v>
      </c>
      <c r="L42" s="309">
        <f>VLOOKUP($B42, '1606'!$B$6:$N$38, 13, FALSE)</f>
        <v>0.95833333333333337</v>
      </c>
      <c r="M42" s="316"/>
      <c r="N42" s="165">
        <v>1.5</v>
      </c>
      <c r="O42" s="165">
        <v>1.5</v>
      </c>
      <c r="P42" s="309">
        <v>1.5</v>
      </c>
      <c r="Q42" s="309">
        <v>1.5</v>
      </c>
      <c r="R42" s="309">
        <v>1.5</v>
      </c>
      <c r="S42" s="309">
        <v>1.5</v>
      </c>
      <c r="T42" s="309">
        <v>1.5</v>
      </c>
      <c r="U42" s="310">
        <f t="shared" si="0"/>
        <v>18.285919540229884</v>
      </c>
      <c r="V42" s="158"/>
      <c r="W42" s="310">
        <f t="shared" si="1"/>
        <v>0.82758620689655171</v>
      </c>
      <c r="X42" s="310">
        <f t="shared" si="2"/>
        <v>0.95833333333333337</v>
      </c>
      <c r="Y42" s="310">
        <f t="shared" si="3"/>
        <v>1</v>
      </c>
      <c r="Z42" s="310">
        <f t="shared" si="4"/>
        <v>1</v>
      </c>
      <c r="AA42" s="310">
        <f t="shared" si="5"/>
        <v>1</v>
      </c>
      <c r="AB42" s="310">
        <f t="shared" si="6"/>
        <v>1.5</v>
      </c>
      <c r="AC42" s="310">
        <f t="shared" si="7"/>
        <v>1.5</v>
      </c>
      <c r="AD42" s="310">
        <f t="shared" si="8"/>
        <v>1.5</v>
      </c>
      <c r="AE42" s="817">
        <f t="shared" si="9"/>
        <v>9.2859195402298855</v>
      </c>
    </row>
    <row r="43" spans="1:31" s="156" customFormat="1" ht="14.45" customHeight="1" x14ac:dyDescent="0.25">
      <c r="A43" s="308">
        <v>38</v>
      </c>
      <c r="B43" s="301" t="s">
        <v>224</v>
      </c>
      <c r="C43" s="242" t="s">
        <v>226</v>
      </c>
      <c r="D43" s="390">
        <v>0.75694444444444453</v>
      </c>
      <c r="E43" s="653" t="s">
        <v>260</v>
      </c>
      <c r="F43" s="165">
        <v>1.5</v>
      </c>
      <c r="G43" s="165">
        <v>1.5</v>
      </c>
      <c r="H43" s="165">
        <v>1.5</v>
      </c>
      <c r="I43" s="165">
        <v>1.5</v>
      </c>
      <c r="J43" s="165">
        <v>1.5</v>
      </c>
      <c r="K43" s="165">
        <v>1.5</v>
      </c>
      <c r="L43" s="165">
        <v>1.5</v>
      </c>
      <c r="M43" s="316"/>
      <c r="N43" s="165">
        <v>1.5</v>
      </c>
      <c r="O43" s="165">
        <v>1.5</v>
      </c>
      <c r="P43" s="165">
        <v>1.5</v>
      </c>
      <c r="Q43" s="309">
        <f>VLOOKUP($B43, '0109'!$B$6:$N$38, 13, FALSE)</f>
        <v>0.76923076923076927</v>
      </c>
      <c r="R43" s="309">
        <f>VLOOKUP($B43, '0809'!$B$6:$N$38, 13, FALSE)</f>
        <v>0.80769230769230771</v>
      </c>
      <c r="S43" s="309">
        <f>VLOOKUP($B43, '1509'!$B$6:$N$38, 13, FALSE)</f>
        <v>0.7857142857142857</v>
      </c>
      <c r="T43" s="309">
        <f>VLOOKUP($B43, '2209'!$B$6:$N$38, 13, FALSE)</f>
        <v>1</v>
      </c>
      <c r="U43" s="310">
        <f t="shared" si="0"/>
        <v>18.362637362637361</v>
      </c>
      <c r="V43" s="154"/>
      <c r="W43" s="310">
        <f t="shared" si="1"/>
        <v>0.76923076923076927</v>
      </c>
      <c r="X43" s="310">
        <f t="shared" si="2"/>
        <v>0.7857142857142857</v>
      </c>
      <c r="Y43" s="310">
        <f t="shared" si="3"/>
        <v>0.80769230769230771</v>
      </c>
      <c r="Z43" s="310">
        <f t="shared" si="4"/>
        <v>1</v>
      </c>
      <c r="AA43" s="310">
        <f t="shared" si="5"/>
        <v>1.5</v>
      </c>
      <c r="AB43" s="310">
        <f t="shared" si="6"/>
        <v>1.5</v>
      </c>
      <c r="AC43" s="310">
        <f t="shared" si="7"/>
        <v>1.5</v>
      </c>
      <c r="AD43" s="310">
        <f t="shared" si="8"/>
        <v>1.5</v>
      </c>
      <c r="AE43" s="817">
        <f t="shared" si="9"/>
        <v>9.3626373626373631</v>
      </c>
    </row>
    <row r="44" spans="1:31" s="156" customFormat="1" ht="14.45" customHeight="1" x14ac:dyDescent="0.25">
      <c r="A44" s="308">
        <v>39</v>
      </c>
      <c r="B44" s="301" t="s">
        <v>98</v>
      </c>
      <c r="C44" s="280" t="s">
        <v>99</v>
      </c>
      <c r="D44" s="390">
        <v>0.75694444444444453</v>
      </c>
      <c r="E44" s="281" t="s">
        <v>56</v>
      </c>
      <c r="F44" s="309">
        <v>1.5</v>
      </c>
      <c r="G44" s="309">
        <f>VLOOKUP($B44, '1205'!$B$6:$N$38, 13, FALSE)</f>
        <v>0.73333333333333328</v>
      </c>
      <c r="H44" s="309">
        <v>1.5</v>
      </c>
      <c r="I44" s="309">
        <f>VLOOKUP($B44, '2605'!$B$6:$N$38, 13, FALSE)</f>
        <v>0.77777777777777779</v>
      </c>
      <c r="J44" s="309">
        <f>VLOOKUP($B44, '0206'!$B$6:$N$38, 13, FALSE)</f>
        <v>0.89655172413793105</v>
      </c>
      <c r="K44" s="309">
        <v>1.5</v>
      </c>
      <c r="L44" s="309">
        <v>1.5</v>
      </c>
      <c r="M44" s="316"/>
      <c r="N44" s="165">
        <v>1.5</v>
      </c>
      <c r="O44" s="165">
        <v>1.5</v>
      </c>
      <c r="P44" s="309">
        <v>1.5</v>
      </c>
      <c r="Q44" s="309">
        <v>1.5</v>
      </c>
      <c r="R44" s="309">
        <v>1.5</v>
      </c>
      <c r="S44" s="309">
        <v>1.5</v>
      </c>
      <c r="T44" s="309">
        <v>1.5</v>
      </c>
      <c r="U44" s="310">
        <f t="shared" si="0"/>
        <v>18.907662835249042</v>
      </c>
      <c r="V44" s="154"/>
      <c r="W44" s="310">
        <f t="shared" si="1"/>
        <v>0.73333333333333328</v>
      </c>
      <c r="X44" s="310">
        <f t="shared" si="2"/>
        <v>0.77777777777777779</v>
      </c>
      <c r="Y44" s="310">
        <f t="shared" si="3"/>
        <v>0.89655172413793105</v>
      </c>
      <c r="Z44" s="310">
        <f t="shared" si="4"/>
        <v>1.5</v>
      </c>
      <c r="AA44" s="310">
        <f t="shared" si="5"/>
        <v>1.5</v>
      </c>
      <c r="AB44" s="310">
        <f t="shared" si="6"/>
        <v>1.5</v>
      </c>
      <c r="AC44" s="310">
        <f t="shared" si="7"/>
        <v>1.5</v>
      </c>
      <c r="AD44" s="310">
        <f t="shared" si="8"/>
        <v>1.5</v>
      </c>
      <c r="AE44" s="817">
        <f t="shared" si="9"/>
        <v>9.9076628352490417</v>
      </c>
    </row>
    <row r="45" spans="1:31" x14ac:dyDescent="0.25">
      <c r="A45" s="308">
        <v>40</v>
      </c>
      <c r="B45" s="280" t="s">
        <v>206</v>
      </c>
      <c r="C45" s="242" t="s">
        <v>207</v>
      </c>
      <c r="D45" s="390">
        <v>0.75</v>
      </c>
      <c r="E45" s="329" t="s">
        <v>62</v>
      </c>
      <c r="F45" s="165">
        <v>1.5</v>
      </c>
      <c r="G45" s="165">
        <v>1.5</v>
      </c>
      <c r="H45" s="165">
        <v>1.5</v>
      </c>
      <c r="I45" s="165">
        <v>1.5</v>
      </c>
      <c r="J45" s="165">
        <v>1.5</v>
      </c>
      <c r="K45" s="309">
        <f>VLOOKUP($B45, '0906'!$B$6:$N$38, 13, FALSE)</f>
        <v>0.96153846153846156</v>
      </c>
      <c r="L45" s="309">
        <v>1.5</v>
      </c>
      <c r="M45" s="316"/>
      <c r="N45" s="165">
        <v>1.5</v>
      </c>
      <c r="O45" s="165">
        <v>1.5</v>
      </c>
      <c r="P45" s="309">
        <v>1.5</v>
      </c>
      <c r="Q45" s="309">
        <v>1.5</v>
      </c>
      <c r="R45" s="309">
        <v>1.5</v>
      </c>
      <c r="S45" s="309">
        <f>VLOOKUP($B45, '1509'!$B$6:$N$38, 13, FALSE)</f>
        <v>0.42857142857142855</v>
      </c>
      <c r="T45" s="309">
        <v>1.5</v>
      </c>
      <c r="U45" s="310">
        <f t="shared" si="0"/>
        <v>19.390109890109887</v>
      </c>
      <c r="V45" s="142"/>
      <c r="W45" s="310">
        <f t="shared" si="1"/>
        <v>0.42857142857142855</v>
      </c>
      <c r="X45" s="310">
        <f t="shared" si="2"/>
        <v>0.96153846153846156</v>
      </c>
      <c r="Y45" s="310">
        <f t="shared" si="3"/>
        <v>1.5</v>
      </c>
      <c r="Z45" s="310">
        <f t="shared" si="4"/>
        <v>1.5</v>
      </c>
      <c r="AA45" s="310">
        <f t="shared" si="5"/>
        <v>1.5</v>
      </c>
      <c r="AB45" s="310">
        <f t="shared" si="6"/>
        <v>1.5</v>
      </c>
      <c r="AC45" s="310">
        <f t="shared" si="7"/>
        <v>1.5</v>
      </c>
      <c r="AD45" s="310">
        <f t="shared" si="8"/>
        <v>1.5</v>
      </c>
      <c r="AE45" s="817">
        <f t="shared" si="9"/>
        <v>10.390109890109891</v>
      </c>
    </row>
    <row r="46" spans="1:31" x14ac:dyDescent="0.25">
      <c r="A46" s="308">
        <v>41</v>
      </c>
      <c r="B46" s="280" t="s">
        <v>211</v>
      </c>
      <c r="C46" s="242" t="s">
        <v>212</v>
      </c>
      <c r="D46" s="390">
        <v>0.75</v>
      </c>
      <c r="E46" s="329" t="s">
        <v>56</v>
      </c>
      <c r="F46" s="165">
        <v>1.5</v>
      </c>
      <c r="G46" s="165">
        <v>1.5</v>
      </c>
      <c r="H46" s="165">
        <v>1.5</v>
      </c>
      <c r="I46" s="165">
        <v>1.5</v>
      </c>
      <c r="J46" s="165">
        <v>1.5</v>
      </c>
      <c r="K46" s="165">
        <v>1.5</v>
      </c>
      <c r="L46" s="165">
        <v>1.5</v>
      </c>
      <c r="M46" s="316"/>
      <c r="N46" s="309">
        <f>VLOOKUP($B46, '1108'!$B$6:$N$38, 13, FALSE)</f>
        <v>0.80952380952380953</v>
      </c>
      <c r="O46" s="309">
        <f>VLOOKUP($B46, '1808'!$B$6:$N$38, 13, FALSE)</f>
        <v>0.77272727272727271</v>
      </c>
      <c r="P46" s="309">
        <v>1.5</v>
      </c>
      <c r="Q46" s="309">
        <v>1.5</v>
      </c>
      <c r="R46" s="309">
        <v>1.5</v>
      </c>
      <c r="S46" s="309">
        <v>1.5</v>
      </c>
      <c r="T46" s="309">
        <v>1.5</v>
      </c>
      <c r="U46" s="310">
        <f t="shared" si="0"/>
        <v>19.582251082251084</v>
      </c>
      <c r="V46" s="154"/>
      <c r="W46" s="310">
        <f t="shared" si="1"/>
        <v>0.77272727272727271</v>
      </c>
      <c r="X46" s="310">
        <f t="shared" si="2"/>
        <v>0.80952380952380953</v>
      </c>
      <c r="Y46" s="310">
        <f t="shared" si="3"/>
        <v>1.5</v>
      </c>
      <c r="Z46" s="310">
        <f t="shared" si="4"/>
        <v>1.5</v>
      </c>
      <c r="AA46" s="310">
        <f t="shared" si="5"/>
        <v>1.5</v>
      </c>
      <c r="AB46" s="310">
        <f t="shared" si="6"/>
        <v>1.5</v>
      </c>
      <c r="AC46" s="310">
        <f t="shared" si="7"/>
        <v>1.5</v>
      </c>
      <c r="AD46" s="310">
        <f t="shared" si="8"/>
        <v>1.5</v>
      </c>
      <c r="AE46" s="817">
        <f t="shared" si="9"/>
        <v>10.582251082251082</v>
      </c>
    </row>
    <row r="47" spans="1:31" x14ac:dyDescent="0.25">
      <c r="A47" s="308">
        <v>42</v>
      </c>
      <c r="B47" s="280" t="s">
        <v>110</v>
      </c>
      <c r="C47" s="280" t="s">
        <v>63</v>
      </c>
      <c r="D47" s="390">
        <v>0.75694444444444453</v>
      </c>
      <c r="E47" s="628" t="s">
        <v>56</v>
      </c>
      <c r="F47" s="309">
        <v>1.5</v>
      </c>
      <c r="G47" s="309">
        <v>1.5</v>
      </c>
      <c r="H47" s="309">
        <f>VLOOKUP($B47, '1905'!$B$6:$N$38, 13, FALSE)</f>
        <v>0.66666666666666663</v>
      </c>
      <c r="I47" s="309">
        <v>1.5</v>
      </c>
      <c r="J47" s="309">
        <v>1.5</v>
      </c>
      <c r="K47" s="309">
        <v>1.5</v>
      </c>
      <c r="L47" s="309">
        <v>1.5</v>
      </c>
      <c r="M47" s="316"/>
      <c r="N47" s="165">
        <v>1.5</v>
      </c>
      <c r="O47" s="165">
        <v>1.5</v>
      </c>
      <c r="P47" s="309">
        <v>1.5</v>
      </c>
      <c r="Q47" s="309">
        <v>1.5</v>
      </c>
      <c r="R47" s="309">
        <v>1.5</v>
      </c>
      <c r="S47" s="309">
        <v>1.5</v>
      </c>
      <c r="T47" s="309">
        <v>1.5</v>
      </c>
      <c r="U47" s="310">
        <f t="shared" si="0"/>
        <v>20.166666666666664</v>
      </c>
      <c r="V47" s="142"/>
      <c r="W47" s="310">
        <f t="shared" si="1"/>
        <v>0.66666666666666663</v>
      </c>
      <c r="X47" s="310">
        <f t="shared" si="2"/>
        <v>1.5</v>
      </c>
      <c r="Y47" s="310">
        <f t="shared" si="3"/>
        <v>1.5</v>
      </c>
      <c r="Z47" s="310">
        <f t="shared" si="4"/>
        <v>1.5</v>
      </c>
      <c r="AA47" s="310">
        <f t="shared" si="5"/>
        <v>1.5</v>
      </c>
      <c r="AB47" s="310">
        <f t="shared" si="6"/>
        <v>1.5</v>
      </c>
      <c r="AC47" s="310">
        <f t="shared" si="7"/>
        <v>1.5</v>
      </c>
      <c r="AD47" s="310">
        <f t="shared" si="8"/>
        <v>1.5</v>
      </c>
      <c r="AE47" s="817">
        <f t="shared" si="9"/>
        <v>11.166666666666666</v>
      </c>
    </row>
    <row r="48" spans="1:31" x14ac:dyDescent="0.25">
      <c r="A48" s="308">
        <v>43</v>
      </c>
      <c r="B48" s="301" t="s">
        <v>121</v>
      </c>
      <c r="C48" s="242" t="s">
        <v>123</v>
      </c>
      <c r="D48" s="390">
        <v>0.75694444444444453</v>
      </c>
      <c r="E48" s="240" t="s">
        <v>122</v>
      </c>
      <c r="F48" s="165">
        <v>1.5</v>
      </c>
      <c r="G48" s="309">
        <v>1.5</v>
      </c>
      <c r="H48" s="309">
        <v>1.5</v>
      </c>
      <c r="I48" s="309">
        <f>VLOOKUP($B48, '2605'!$B$6:$N$38, 13, FALSE)</f>
        <v>1.5</v>
      </c>
      <c r="J48" s="309">
        <v>1.5</v>
      </c>
      <c r="K48" s="309">
        <v>1.5</v>
      </c>
      <c r="L48" s="309">
        <v>1.5</v>
      </c>
      <c r="M48" s="316"/>
      <c r="N48" s="165">
        <v>1.5</v>
      </c>
      <c r="O48" s="165">
        <v>1.5</v>
      </c>
      <c r="P48" s="309">
        <v>1.5</v>
      </c>
      <c r="Q48" s="309">
        <v>1.5</v>
      </c>
      <c r="R48" s="309">
        <v>1.5</v>
      </c>
      <c r="S48" s="309">
        <v>1.5</v>
      </c>
      <c r="T48" s="309">
        <v>1.5</v>
      </c>
      <c r="U48" s="310">
        <f t="shared" si="0"/>
        <v>21</v>
      </c>
      <c r="V48" s="142"/>
      <c r="W48" s="310">
        <f t="shared" si="1"/>
        <v>1.5</v>
      </c>
      <c r="X48" s="310">
        <f t="shared" si="2"/>
        <v>1.5</v>
      </c>
      <c r="Y48" s="310">
        <f t="shared" si="3"/>
        <v>1.5</v>
      </c>
      <c r="Z48" s="310">
        <f t="shared" si="4"/>
        <v>1.5</v>
      </c>
      <c r="AA48" s="310">
        <f t="shared" si="5"/>
        <v>1.5</v>
      </c>
      <c r="AB48" s="310">
        <f t="shared" si="6"/>
        <v>1.5</v>
      </c>
      <c r="AC48" s="310">
        <f t="shared" si="7"/>
        <v>1.5</v>
      </c>
      <c r="AD48" s="310">
        <f t="shared" si="8"/>
        <v>1.5</v>
      </c>
      <c r="AE48" s="817">
        <f t="shared" si="9"/>
        <v>12</v>
      </c>
    </row>
    <row r="49" spans="1:28" x14ac:dyDescent="0.25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</row>
    <row r="50" spans="1:28" x14ac:dyDescent="0.25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</row>
    <row r="51" spans="1:28" x14ac:dyDescent="0.25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</row>
    <row r="52" spans="1:28" x14ac:dyDescent="0.25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</row>
    <row r="53" spans="1:28" x14ac:dyDescent="0.2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</row>
    <row r="54" spans="1:28" x14ac:dyDescent="0.25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</row>
    <row r="55" spans="1:28" x14ac:dyDescent="0.25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</row>
    <row r="56" spans="1:28" x14ac:dyDescent="0.2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</row>
    <row r="57" spans="1:28" x14ac:dyDescent="0.25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</row>
    <row r="58" spans="1:28" x14ac:dyDescent="0.25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</row>
    <row r="59" spans="1:28" x14ac:dyDescent="0.25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</row>
    <row r="60" spans="1:28" x14ac:dyDescent="0.25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</row>
    <row r="61" spans="1:28" x14ac:dyDescent="0.25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</row>
    <row r="62" spans="1:28" x14ac:dyDescent="0.25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</row>
    <row r="63" spans="1:28" x14ac:dyDescent="0.2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</row>
    <row r="64" spans="1:28" x14ac:dyDescent="0.25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</row>
    <row r="65" spans="1:28" x14ac:dyDescent="0.2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</row>
    <row r="66" spans="1:28" x14ac:dyDescent="0.25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</row>
    <row r="67" spans="1:28" x14ac:dyDescent="0.25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</row>
    <row r="68" spans="1:28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</row>
    <row r="69" spans="1:28" x14ac:dyDescent="0.25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</row>
    <row r="70" spans="1:28" x14ac:dyDescent="0.25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</row>
    <row r="71" spans="1:28" x14ac:dyDescent="0.2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</row>
    <row r="72" spans="1:28" x14ac:dyDescent="0.25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</row>
    <row r="73" spans="1:28" x14ac:dyDescent="0.25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</row>
    <row r="74" spans="1:28" x14ac:dyDescent="0.2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</row>
    <row r="75" spans="1:28" x14ac:dyDescent="0.25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</row>
    <row r="76" spans="1:28" x14ac:dyDescent="0.25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</row>
    <row r="77" spans="1:28" x14ac:dyDescent="0.2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</row>
    <row r="78" spans="1:28" x14ac:dyDescent="0.25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</row>
    <row r="79" spans="1:28" x14ac:dyDescent="0.25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</row>
    <row r="80" spans="1:28" x14ac:dyDescent="0.2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</row>
    <row r="81" spans="1:28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</row>
    <row r="82" spans="1:28" x14ac:dyDescent="0.2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</row>
    <row r="83" spans="1:28" x14ac:dyDescent="0.2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</row>
    <row r="84" spans="1:28" x14ac:dyDescent="0.25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</row>
    <row r="85" spans="1:28" x14ac:dyDescent="0.25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</row>
    <row r="86" spans="1:28" x14ac:dyDescent="0.25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</row>
    <row r="87" spans="1:28" x14ac:dyDescent="0.2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</row>
    <row r="88" spans="1:28" x14ac:dyDescent="0.2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</row>
    <row r="89" spans="1:28" x14ac:dyDescent="0.2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</row>
    <row r="90" spans="1:28" x14ac:dyDescent="0.2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</row>
    <row r="91" spans="1:28" x14ac:dyDescent="0.2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</row>
    <row r="92" spans="1:28" x14ac:dyDescent="0.2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</row>
    <row r="93" spans="1:28" x14ac:dyDescent="0.2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</row>
    <row r="94" spans="1:28" x14ac:dyDescent="0.2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</row>
    <row r="95" spans="1:28" x14ac:dyDescent="0.2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</row>
    <row r="96" spans="1:28" x14ac:dyDescent="0.2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</row>
    <row r="97" spans="1:28" x14ac:dyDescent="0.2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</row>
    <row r="98" spans="1:28" x14ac:dyDescent="0.2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</row>
    <row r="99" spans="1:28" x14ac:dyDescent="0.2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</row>
    <row r="100" spans="1:28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</row>
    <row r="101" spans="1:28" x14ac:dyDescent="0.2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</row>
    <row r="102" spans="1:28" x14ac:dyDescent="0.2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</row>
    <row r="103" spans="1:28" x14ac:dyDescent="0.2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</row>
    <row r="104" spans="1:28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</row>
    <row r="105" spans="1:28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</row>
    <row r="106" spans="1:28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</row>
    <row r="107" spans="1:28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</row>
    <row r="108" spans="1:28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</row>
    <row r="109" spans="1:28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</row>
    <row r="110" spans="1:28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</row>
    <row r="111" spans="1:28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</row>
    <row r="112" spans="1:28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</row>
    <row r="113" spans="1:28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</row>
    <row r="114" spans="1:28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</row>
    <row r="115" spans="1:28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</row>
    <row r="116" spans="1:28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</row>
    <row r="117" spans="1:28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</row>
    <row r="118" spans="1:28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</row>
    <row r="119" spans="1:28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</row>
    <row r="120" spans="1:28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</row>
    <row r="121" spans="1:28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</row>
    <row r="122" spans="1:28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</row>
    <row r="123" spans="1:28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</row>
    <row r="124" spans="1:28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</row>
    <row r="125" spans="1:28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</row>
    <row r="126" spans="1:28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</row>
    <row r="127" spans="1:28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</row>
    <row r="128" spans="1:28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</row>
    <row r="129" spans="1:28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</row>
    <row r="130" spans="1:28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</row>
    <row r="131" spans="1:28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</row>
    <row r="132" spans="1:28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</row>
    <row r="133" spans="1:28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</row>
    <row r="134" spans="1:28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</row>
    <row r="135" spans="1:28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</row>
    <row r="136" spans="1:28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</row>
    <row r="137" spans="1:28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</row>
    <row r="138" spans="1:28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</row>
    <row r="139" spans="1:28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</row>
    <row r="140" spans="1:28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</row>
    <row r="141" spans="1:28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</row>
    <row r="142" spans="1:28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</row>
    <row r="143" spans="1:28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</row>
    <row r="144" spans="1:28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</row>
    <row r="145" spans="1:28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</row>
    <row r="146" spans="1:28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</row>
    <row r="147" spans="1:28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</row>
    <row r="148" spans="1:28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</row>
    <row r="149" spans="1:28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</row>
    <row r="150" spans="1:28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</row>
    <row r="151" spans="1:28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</row>
    <row r="152" spans="1:28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</row>
    <row r="153" spans="1:28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</row>
    <row r="154" spans="1:28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</row>
    <row r="155" spans="1:28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</row>
    <row r="156" spans="1:28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</row>
    <row r="157" spans="1:28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</row>
    <row r="158" spans="1:28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</row>
    <row r="159" spans="1:28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</row>
    <row r="160" spans="1:28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</row>
    <row r="161" spans="1:28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</row>
    <row r="162" spans="1:28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</row>
    <row r="163" spans="1:28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</row>
    <row r="164" spans="1:28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</row>
    <row r="165" spans="1:28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</row>
    <row r="166" spans="1:28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</row>
    <row r="167" spans="1:28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</row>
    <row r="168" spans="1:28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</row>
    <row r="169" spans="1:28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</row>
    <row r="170" spans="1:28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</row>
    <row r="171" spans="1:28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</row>
    <row r="172" spans="1:28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</row>
    <row r="173" spans="1:28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</row>
    <row r="174" spans="1:28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</row>
    <row r="175" spans="1:28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</row>
    <row r="176" spans="1:28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</row>
    <row r="177" spans="1:28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</row>
    <row r="178" spans="1:28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</row>
    <row r="179" spans="1:28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</row>
    <row r="180" spans="1:28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</row>
    <row r="181" spans="1:28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</row>
    <row r="182" spans="1:28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</row>
    <row r="183" spans="1:28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</row>
    <row r="184" spans="1:28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</row>
    <row r="185" spans="1:28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</row>
    <row r="186" spans="1:28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</row>
    <row r="187" spans="1:28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</row>
    <row r="188" spans="1:28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</row>
    <row r="189" spans="1:28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</row>
    <row r="190" spans="1:28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</row>
    <row r="191" spans="1:28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</row>
    <row r="192" spans="1:28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</row>
    <row r="193" spans="1:28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</row>
    <row r="194" spans="1:28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</row>
    <row r="195" spans="1:28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</row>
    <row r="196" spans="1:28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</row>
    <row r="197" spans="1:28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</row>
    <row r="198" spans="1:28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</row>
    <row r="199" spans="1:28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</row>
    <row r="200" spans="1:28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</row>
    <row r="201" spans="1:28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</row>
    <row r="202" spans="1:28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</row>
    <row r="203" spans="1:28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</row>
    <row r="204" spans="1:28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</row>
    <row r="205" spans="1:28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</row>
    <row r="206" spans="1:28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</row>
    <row r="207" spans="1:28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</row>
    <row r="208" spans="1:28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</row>
    <row r="209" spans="1:28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</row>
    <row r="210" spans="1:28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</row>
    <row r="211" spans="1:28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</row>
    <row r="212" spans="1:28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</row>
    <row r="213" spans="1:28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</row>
    <row r="214" spans="1:28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</row>
    <row r="215" spans="1:28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</row>
    <row r="216" spans="1:28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</row>
    <row r="217" spans="1:28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</row>
    <row r="218" spans="1:28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</row>
    <row r="219" spans="1:28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</row>
    <row r="220" spans="1:28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</row>
    <row r="221" spans="1:28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</row>
    <row r="222" spans="1:28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</row>
    <row r="223" spans="1:28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</row>
    <row r="224" spans="1:28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</row>
    <row r="225" spans="1:28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</row>
    <row r="226" spans="1:28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</row>
    <row r="227" spans="1:28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</row>
    <row r="228" spans="1:28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</row>
    <row r="229" spans="1:28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</row>
    <row r="230" spans="1:28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</row>
    <row r="231" spans="1:28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</row>
    <row r="232" spans="1:28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</row>
    <row r="233" spans="1:28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</row>
    <row r="234" spans="1:28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</row>
    <row r="235" spans="1:28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</row>
    <row r="236" spans="1:28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</row>
    <row r="237" spans="1:28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</row>
    <row r="238" spans="1:28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</row>
    <row r="239" spans="1:28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</row>
    <row r="240" spans="1:28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</row>
    <row r="241" spans="1:28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</row>
    <row r="242" spans="1:28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</row>
    <row r="243" spans="1:28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</row>
    <row r="244" spans="1:28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</row>
    <row r="245" spans="1:28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</row>
    <row r="246" spans="1:28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</row>
    <row r="247" spans="1:28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</row>
    <row r="248" spans="1:28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</row>
    <row r="249" spans="1:28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</row>
    <row r="250" spans="1:28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</row>
    <row r="251" spans="1:28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</row>
    <row r="252" spans="1:28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</row>
    <row r="253" spans="1:28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</row>
    <row r="254" spans="1:28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</row>
    <row r="255" spans="1:28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</row>
    <row r="256" spans="1:28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</row>
    <row r="257" spans="1:28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</row>
    <row r="258" spans="1:28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</row>
    <row r="259" spans="1:28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</row>
    <row r="260" spans="1:28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</row>
    <row r="261" spans="1:28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</row>
    <row r="262" spans="1:28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</row>
    <row r="263" spans="1:28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</row>
    <row r="264" spans="1:28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</row>
    <row r="265" spans="1:28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</row>
    <row r="266" spans="1:28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</row>
    <row r="267" spans="1:28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</row>
    <row r="268" spans="1:28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</row>
    <row r="269" spans="1:28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</row>
    <row r="270" spans="1:28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</row>
    <row r="271" spans="1:28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</row>
    <row r="272" spans="1:28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</row>
    <row r="273" spans="1:28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</row>
    <row r="274" spans="1:28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</row>
    <row r="275" spans="1:28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</row>
    <row r="276" spans="1:28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</row>
    <row r="277" spans="1:28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</row>
    <row r="278" spans="1:28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</row>
    <row r="279" spans="1:28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</row>
    <row r="280" spans="1:28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</row>
    <row r="281" spans="1:28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</row>
    <row r="282" spans="1:28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</row>
    <row r="283" spans="1:28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</row>
    <row r="284" spans="1:28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</row>
    <row r="285" spans="1:28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</row>
    <row r="286" spans="1:28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</row>
    <row r="287" spans="1:28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</row>
    <row r="288" spans="1:28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</row>
    <row r="289" spans="1:28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</row>
    <row r="290" spans="1:28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</row>
    <row r="291" spans="1:28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</row>
    <row r="292" spans="1:28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</row>
    <row r="293" spans="1:28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</row>
    <row r="294" spans="1:28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</row>
    <row r="295" spans="1:28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</row>
    <row r="296" spans="1:28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</row>
    <row r="297" spans="1:28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</row>
    <row r="298" spans="1:28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</row>
    <row r="299" spans="1:28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</row>
    <row r="300" spans="1:28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</row>
    <row r="301" spans="1:28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</row>
    <row r="302" spans="1:28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</row>
    <row r="303" spans="1:28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</row>
    <row r="304" spans="1:28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</row>
    <row r="305" spans="1:28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</row>
    <row r="306" spans="1:28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</row>
    <row r="307" spans="1:28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</row>
    <row r="308" spans="1:28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</row>
    <row r="309" spans="1:28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</row>
    <row r="310" spans="1:28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</row>
    <row r="311" spans="1:28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</row>
    <row r="312" spans="1:28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</row>
    <row r="313" spans="1:28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</row>
    <row r="314" spans="1:28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</row>
    <row r="315" spans="1:28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</row>
    <row r="316" spans="1:28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</row>
    <row r="317" spans="1:28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</row>
    <row r="318" spans="1:28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</row>
    <row r="319" spans="1:28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</row>
    <row r="320" spans="1:28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</row>
    <row r="321" spans="1:28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</row>
    <row r="322" spans="1:28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</row>
    <row r="323" spans="1:28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</row>
    <row r="324" spans="1:28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</row>
    <row r="325" spans="1:28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</row>
    <row r="326" spans="1:28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</row>
    <row r="327" spans="1:28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</row>
    <row r="328" spans="1:28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</row>
    <row r="329" spans="1:28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</row>
    <row r="330" spans="1:28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</row>
    <row r="331" spans="1:28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</row>
    <row r="332" spans="1:28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</row>
    <row r="333" spans="1:28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</row>
    <row r="334" spans="1:28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</row>
    <row r="335" spans="1:28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</row>
    <row r="336" spans="1:28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</row>
    <row r="337" spans="1:28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</row>
    <row r="338" spans="1:28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</row>
    <row r="339" spans="1:28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</row>
    <row r="340" spans="1:28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</row>
    <row r="341" spans="1:28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</row>
    <row r="342" spans="1:28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</row>
    <row r="343" spans="1:28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</row>
    <row r="344" spans="1:28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</row>
    <row r="345" spans="1:28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</row>
    <row r="346" spans="1:28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</row>
    <row r="347" spans="1:28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</row>
    <row r="348" spans="1:28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</row>
    <row r="349" spans="1:28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</row>
    <row r="350" spans="1:28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</row>
    <row r="351" spans="1:28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</row>
    <row r="352" spans="1:28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</row>
    <row r="353" spans="1:28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</row>
    <row r="354" spans="1:28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</row>
    <row r="355" spans="1:28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</row>
    <row r="356" spans="1:28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</row>
    <row r="357" spans="1:28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</row>
    <row r="358" spans="1:28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</row>
    <row r="359" spans="1:28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</row>
    <row r="360" spans="1:28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</row>
    <row r="361" spans="1:28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</row>
    <row r="362" spans="1:28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</row>
    <row r="363" spans="1:28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</row>
    <row r="364" spans="1:28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</row>
    <row r="365" spans="1:28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</row>
    <row r="366" spans="1:28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</row>
    <row r="367" spans="1:28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</row>
    <row r="368" spans="1:28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</row>
    <row r="369" spans="1:28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</row>
    <row r="370" spans="1:28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</row>
    <row r="371" spans="1:28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</row>
    <row r="372" spans="1:28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</row>
    <row r="373" spans="1:28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</row>
    <row r="374" spans="1:28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</row>
    <row r="375" spans="1:28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</row>
    <row r="376" spans="1:28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</row>
    <row r="377" spans="1:28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</row>
    <row r="378" spans="1:28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</row>
    <row r="379" spans="1:28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</row>
    <row r="380" spans="1:28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</row>
    <row r="381" spans="1:28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</row>
    <row r="382" spans="1:28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</row>
    <row r="383" spans="1:28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</row>
    <row r="384" spans="1:28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</row>
    <row r="385" spans="1:28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</row>
    <row r="386" spans="1:28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</row>
    <row r="387" spans="1:28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</row>
    <row r="388" spans="1:28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</row>
    <row r="389" spans="1:28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</row>
    <row r="390" spans="1:28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</row>
    <row r="391" spans="1:28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</row>
    <row r="392" spans="1:28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</row>
    <row r="393" spans="1:28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</row>
    <row r="394" spans="1:28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</row>
    <row r="395" spans="1:28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</row>
    <row r="396" spans="1:28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</row>
    <row r="397" spans="1:28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</row>
    <row r="398" spans="1:28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</row>
    <row r="399" spans="1:28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</row>
    <row r="400" spans="1:28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</row>
    <row r="401" spans="1:28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</row>
    <row r="402" spans="1:28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</row>
    <row r="403" spans="1:28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</row>
    <row r="404" spans="1:28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</row>
    <row r="405" spans="1:28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</row>
    <row r="406" spans="1:28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</row>
    <row r="407" spans="1:28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</row>
    <row r="408" spans="1:28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</row>
    <row r="409" spans="1:28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</row>
    <row r="410" spans="1:28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</row>
    <row r="411" spans="1:28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</row>
    <row r="412" spans="1:28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</row>
    <row r="413" spans="1:28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</row>
    <row r="414" spans="1:28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</row>
    <row r="415" spans="1:28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</row>
    <row r="416" spans="1:28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</row>
    <row r="417" spans="1:28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</row>
    <row r="418" spans="1:28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</row>
    <row r="419" spans="1:28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</row>
    <row r="420" spans="1:28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</row>
    <row r="421" spans="1:28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</row>
    <row r="422" spans="1:28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</row>
    <row r="423" spans="1:28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</row>
    <row r="424" spans="1:28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</row>
    <row r="425" spans="1:28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</row>
    <row r="426" spans="1:28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</row>
    <row r="427" spans="1:28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</row>
    <row r="428" spans="1:28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</row>
    <row r="429" spans="1:28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</row>
    <row r="430" spans="1:28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</row>
    <row r="431" spans="1:28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</row>
    <row r="432" spans="1:28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</row>
    <row r="433" spans="1:28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</row>
    <row r="434" spans="1:28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</row>
    <row r="435" spans="1:28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</row>
    <row r="436" spans="1:28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</row>
    <row r="437" spans="1:28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</row>
    <row r="438" spans="1:28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</row>
    <row r="439" spans="1:28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</row>
    <row r="440" spans="1:28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</row>
    <row r="441" spans="1:28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</row>
    <row r="442" spans="1:28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</row>
    <row r="443" spans="1:28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</row>
    <row r="444" spans="1:28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</row>
    <row r="445" spans="1:28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</row>
    <row r="446" spans="1:28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</row>
    <row r="447" spans="1:28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</row>
    <row r="448" spans="1:28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</row>
    <row r="449" spans="1:28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</row>
    <row r="450" spans="1:28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</row>
    <row r="451" spans="1:28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</row>
    <row r="452" spans="1:28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</row>
    <row r="453" spans="1:28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</row>
    <row r="454" spans="1:28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</row>
    <row r="455" spans="1:28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</row>
    <row r="456" spans="1:28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</row>
    <row r="457" spans="1:28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</row>
    <row r="458" spans="1:28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</row>
    <row r="459" spans="1:28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</row>
    <row r="460" spans="1:28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</row>
    <row r="461" spans="1:28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</row>
    <row r="462" spans="1:28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</row>
    <row r="463" spans="1:28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</row>
    <row r="464" spans="1:28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</row>
    <row r="465" spans="1:28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</row>
    <row r="466" spans="1:28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</row>
    <row r="467" spans="1:28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</row>
    <row r="468" spans="1:28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</row>
    <row r="469" spans="1:28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</row>
    <row r="470" spans="1:28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</row>
    <row r="471" spans="1:28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</row>
    <row r="472" spans="1:28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</row>
    <row r="473" spans="1:28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</row>
    <row r="474" spans="1:28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</row>
    <row r="475" spans="1:28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</row>
    <row r="476" spans="1:28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</row>
    <row r="477" spans="1:28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</row>
    <row r="478" spans="1:28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</row>
    <row r="479" spans="1:28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</row>
    <row r="480" spans="1:28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</row>
    <row r="481" spans="1:28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</row>
    <row r="482" spans="1:28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</row>
    <row r="483" spans="1:28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</row>
    <row r="484" spans="1:28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</row>
    <row r="485" spans="1:28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</row>
    <row r="486" spans="1:28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</row>
    <row r="487" spans="1:28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</row>
    <row r="488" spans="1:28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</row>
    <row r="489" spans="1:28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</row>
    <row r="490" spans="1:28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</row>
    <row r="491" spans="1:28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</row>
    <row r="492" spans="1:28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</row>
    <row r="493" spans="1:28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</row>
    <row r="494" spans="1:28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</row>
    <row r="495" spans="1:28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</row>
    <row r="496" spans="1:28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</row>
    <row r="497" spans="1:28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</row>
    <row r="498" spans="1:28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</row>
    <row r="499" spans="1:28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</row>
    <row r="500" spans="1:28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</row>
    <row r="501" spans="1:28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</row>
    <row r="502" spans="1:28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</row>
    <row r="503" spans="1:28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</row>
    <row r="504" spans="1:28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</row>
    <row r="505" spans="1:28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</row>
    <row r="506" spans="1:28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</row>
    <row r="507" spans="1:28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</row>
    <row r="508" spans="1:28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</row>
    <row r="509" spans="1:28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</row>
    <row r="510" spans="1:28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</row>
    <row r="511" spans="1:28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</row>
    <row r="512" spans="1:28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</row>
    <row r="513" spans="1:28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</row>
    <row r="514" spans="1:28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</row>
    <row r="515" spans="1:28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</row>
    <row r="516" spans="1:28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</row>
    <row r="517" spans="1:28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</row>
    <row r="518" spans="1:28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</row>
    <row r="519" spans="1:28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</row>
    <row r="520" spans="1:28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</row>
    <row r="521" spans="1:28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</row>
    <row r="522" spans="1:28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</row>
    <row r="523" spans="1:28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</row>
    <row r="524" spans="1:28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</row>
    <row r="525" spans="1:28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</row>
    <row r="526" spans="1:28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</row>
    <row r="527" spans="1:28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</row>
    <row r="528" spans="1:28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</row>
    <row r="529" spans="1:28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</row>
    <row r="530" spans="1:28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</row>
    <row r="531" spans="1:28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</row>
    <row r="532" spans="1:28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</row>
    <row r="533" spans="1:28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</row>
    <row r="534" spans="1:28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</row>
    <row r="535" spans="1:28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</row>
    <row r="536" spans="1:28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</row>
    <row r="537" spans="1:28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</row>
    <row r="538" spans="1:28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</row>
    <row r="539" spans="1:28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</row>
    <row r="540" spans="1:28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</row>
    <row r="541" spans="1:28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</row>
    <row r="542" spans="1:28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</row>
    <row r="543" spans="1:28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</row>
    <row r="544" spans="1:28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</row>
    <row r="545" spans="1:28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</row>
    <row r="546" spans="1:28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</row>
    <row r="547" spans="1:28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</row>
    <row r="548" spans="1:28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</row>
    <row r="549" spans="1:28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</row>
    <row r="550" spans="1:28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</row>
    <row r="551" spans="1:28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</row>
    <row r="552" spans="1:28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</row>
    <row r="553" spans="1:28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</row>
    <row r="554" spans="1:28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</row>
    <row r="555" spans="1:28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</row>
    <row r="556" spans="1:28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</row>
    <row r="557" spans="1:28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</row>
    <row r="558" spans="1:28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</row>
    <row r="559" spans="1:28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</row>
    <row r="560" spans="1:28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</row>
    <row r="561" spans="1:28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</row>
    <row r="562" spans="1:28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</row>
    <row r="563" spans="1:28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</row>
    <row r="564" spans="1:28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</row>
    <row r="565" spans="1:28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</row>
    <row r="566" spans="1:28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</row>
    <row r="567" spans="1:28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</row>
    <row r="568" spans="1:28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</row>
    <row r="569" spans="1:28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</row>
    <row r="570" spans="1:28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</row>
    <row r="571" spans="1:28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</row>
    <row r="572" spans="1:28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</row>
    <row r="573" spans="1:28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</row>
    <row r="574" spans="1:28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</row>
    <row r="575" spans="1:28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</row>
    <row r="576" spans="1:28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</row>
    <row r="577" spans="1:28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</row>
    <row r="578" spans="1:28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</row>
    <row r="579" spans="1:28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</row>
    <row r="580" spans="1:28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</row>
    <row r="581" spans="1:28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</row>
    <row r="582" spans="1:28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</row>
    <row r="583" spans="1:28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</row>
    <row r="584" spans="1:28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</row>
    <row r="585" spans="1:28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</row>
    <row r="586" spans="1:28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</row>
    <row r="587" spans="1:28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</row>
    <row r="588" spans="1:28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</row>
    <row r="589" spans="1:28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</row>
    <row r="590" spans="1:28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</row>
    <row r="591" spans="1:28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</row>
    <row r="592" spans="1:28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</row>
    <row r="593" spans="1:28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</row>
    <row r="594" spans="1:28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</row>
    <row r="595" spans="1:28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</row>
    <row r="596" spans="1:28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</row>
    <row r="597" spans="1:28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</row>
    <row r="598" spans="1:28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</row>
    <row r="599" spans="1:28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</row>
    <row r="600" spans="1:28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</row>
    <row r="601" spans="1:28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</row>
    <row r="602" spans="1:28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</row>
    <row r="603" spans="1:28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</row>
    <row r="604" spans="1:28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</row>
    <row r="605" spans="1:28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</row>
    <row r="606" spans="1:28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</row>
    <row r="607" spans="1:28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</row>
    <row r="608" spans="1:28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</row>
    <row r="609" spans="1:28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</row>
    <row r="610" spans="1:28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</row>
    <row r="611" spans="1:28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</row>
    <row r="612" spans="1:28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</row>
    <row r="613" spans="1:28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</row>
    <row r="614" spans="1:28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</row>
    <row r="615" spans="1:28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</row>
    <row r="616" spans="1:28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</row>
    <row r="617" spans="1:28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</row>
    <row r="618" spans="1:28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</row>
    <row r="619" spans="1:28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</row>
    <row r="620" spans="1:28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</row>
    <row r="621" spans="1:28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</row>
    <row r="622" spans="1:28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</row>
    <row r="623" spans="1:28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</row>
    <row r="624" spans="1:28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</row>
    <row r="625" spans="1:28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</row>
    <row r="626" spans="1:28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</row>
    <row r="627" spans="1:28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</row>
    <row r="628" spans="1:28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</row>
    <row r="629" spans="1:28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</row>
    <row r="630" spans="1:28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</row>
    <row r="631" spans="1:28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</row>
    <row r="632" spans="1:28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</row>
    <row r="633" spans="1:28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</row>
    <row r="634" spans="1:28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</row>
    <row r="635" spans="1:28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</row>
    <row r="636" spans="1:28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</row>
    <row r="637" spans="1:28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</row>
    <row r="638" spans="1:28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</row>
    <row r="639" spans="1:28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</row>
    <row r="640" spans="1:28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</row>
    <row r="641" spans="1:28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</row>
    <row r="642" spans="1:28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</row>
    <row r="643" spans="1:28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</row>
    <row r="644" spans="1:28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</row>
    <row r="645" spans="1:28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</row>
    <row r="646" spans="1:28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</row>
    <row r="647" spans="1:28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</row>
    <row r="648" spans="1:28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</row>
    <row r="649" spans="1:28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</row>
    <row r="650" spans="1:28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</row>
    <row r="651" spans="1:28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</row>
    <row r="652" spans="1:28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</row>
    <row r="653" spans="1:28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</row>
    <row r="654" spans="1:28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</row>
    <row r="655" spans="1:28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</row>
    <row r="656" spans="1:28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</row>
    <row r="657" spans="1:28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</row>
    <row r="658" spans="1:28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</row>
    <row r="659" spans="1:28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</row>
    <row r="660" spans="1:28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</row>
    <row r="661" spans="1:28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</row>
    <row r="662" spans="1:28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</row>
    <row r="663" spans="1:28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</row>
    <row r="664" spans="1:28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</row>
    <row r="665" spans="1:28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</row>
    <row r="666" spans="1:28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</row>
    <row r="667" spans="1:28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</row>
    <row r="668" spans="1:28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</row>
    <row r="669" spans="1:28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</row>
    <row r="670" spans="1:28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</row>
    <row r="671" spans="1:28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</row>
    <row r="672" spans="1:28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</row>
    <row r="673" spans="1:28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</row>
    <row r="674" spans="1:28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</row>
    <row r="675" spans="1:28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</row>
    <row r="676" spans="1:28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</row>
    <row r="677" spans="1:28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</row>
    <row r="678" spans="1:28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</row>
    <row r="679" spans="1:28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</row>
    <row r="680" spans="1:28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</row>
    <row r="681" spans="1:28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</row>
    <row r="682" spans="1:28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</row>
    <row r="683" spans="1:28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</row>
    <row r="684" spans="1:28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</row>
    <row r="685" spans="1:28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</row>
    <row r="686" spans="1:28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</row>
    <row r="687" spans="1:28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</row>
    <row r="688" spans="1:28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</row>
    <row r="689" spans="1:28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</row>
    <row r="690" spans="1:28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</row>
    <row r="691" spans="1:28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</row>
    <row r="692" spans="1:28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</row>
    <row r="693" spans="1:28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</row>
    <row r="694" spans="1:28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</row>
    <row r="695" spans="1:28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</row>
    <row r="696" spans="1:28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</row>
    <row r="697" spans="1:28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</row>
    <row r="698" spans="1:28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</row>
    <row r="699" spans="1:28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</row>
    <row r="700" spans="1:28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</row>
    <row r="701" spans="1:28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</row>
    <row r="702" spans="1:28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</row>
    <row r="703" spans="1:28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</row>
    <row r="704" spans="1:28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</row>
    <row r="705" spans="1:28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</row>
    <row r="706" spans="1:28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</row>
    <row r="707" spans="1:28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</row>
    <row r="708" spans="1:28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</row>
    <row r="709" spans="1:28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</row>
    <row r="710" spans="1:28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</row>
    <row r="711" spans="1:28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</row>
    <row r="712" spans="1:28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</row>
    <row r="713" spans="1:28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</row>
    <row r="714" spans="1:28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</row>
    <row r="715" spans="1:28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</row>
    <row r="716" spans="1:28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</row>
    <row r="717" spans="1:28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</row>
    <row r="718" spans="1:28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</row>
    <row r="719" spans="1:28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</row>
    <row r="720" spans="1:28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</row>
    <row r="721" spans="1:28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</row>
    <row r="722" spans="1:28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</row>
    <row r="723" spans="1:28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</row>
    <row r="724" spans="1:28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</row>
    <row r="725" spans="1:28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</row>
    <row r="726" spans="1:28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</row>
    <row r="727" spans="1:28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</row>
    <row r="728" spans="1:28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</row>
    <row r="729" spans="1:28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</row>
    <row r="730" spans="1:28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</row>
    <row r="731" spans="1:28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</row>
    <row r="732" spans="1:28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</row>
    <row r="733" spans="1:28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</row>
    <row r="734" spans="1:28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</row>
    <row r="735" spans="1:28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</row>
    <row r="736" spans="1:28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</row>
    <row r="737" spans="1:28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</row>
    <row r="738" spans="1:28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</row>
    <row r="739" spans="1:28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</row>
    <row r="740" spans="1:28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</row>
    <row r="741" spans="1:28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</row>
    <row r="742" spans="1:28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</row>
    <row r="743" spans="1:28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</row>
    <row r="744" spans="1:28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</row>
    <row r="745" spans="1:28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</row>
    <row r="746" spans="1:28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</row>
    <row r="747" spans="1:28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</row>
    <row r="748" spans="1:28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</row>
    <row r="749" spans="1:28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</row>
    <row r="750" spans="1:28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</row>
    <row r="751" spans="1:28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</row>
    <row r="752" spans="1:28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</row>
    <row r="753" spans="1:28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</row>
    <row r="754" spans="1:28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</row>
    <row r="755" spans="1:28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</row>
    <row r="756" spans="1:28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</row>
    <row r="757" spans="1:28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</row>
    <row r="758" spans="1:28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</row>
    <row r="759" spans="1:28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</row>
    <row r="760" spans="1:28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</row>
    <row r="761" spans="1:28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</row>
    <row r="762" spans="1:28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</row>
    <row r="763" spans="1:28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</row>
    <row r="764" spans="1:28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</row>
    <row r="765" spans="1:28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</row>
    <row r="766" spans="1:28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</row>
    <row r="767" spans="1:28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</row>
    <row r="768" spans="1:28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</row>
    <row r="769" spans="1:28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</row>
    <row r="770" spans="1:28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</row>
    <row r="771" spans="1:28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</row>
    <row r="772" spans="1:28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</row>
    <row r="773" spans="1:28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</row>
    <row r="774" spans="1:28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</row>
    <row r="775" spans="1:28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</row>
    <row r="776" spans="1:28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</row>
    <row r="777" spans="1:28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</row>
    <row r="778" spans="1:28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</row>
    <row r="779" spans="1:28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</row>
    <row r="780" spans="1:28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</row>
    <row r="781" spans="1:28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</row>
    <row r="782" spans="1:28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</row>
    <row r="783" spans="1:28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</row>
    <row r="784" spans="1:28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</row>
    <row r="785" spans="1:28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</row>
    <row r="786" spans="1:28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</row>
    <row r="787" spans="1:28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</row>
    <row r="788" spans="1:28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</row>
    <row r="789" spans="1:28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</row>
    <row r="790" spans="1:28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</row>
    <row r="791" spans="1:28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</row>
    <row r="792" spans="1:28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</row>
    <row r="793" spans="1:28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</row>
    <row r="794" spans="1:28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</row>
    <row r="795" spans="1:28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</row>
    <row r="796" spans="1:28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</row>
    <row r="797" spans="1:28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</row>
    <row r="798" spans="1:28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</row>
    <row r="799" spans="1:28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</row>
    <row r="800" spans="1:28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</row>
    <row r="801" spans="1:28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</row>
    <row r="802" spans="1:28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</row>
    <row r="803" spans="1:28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</row>
    <row r="804" spans="1:28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</row>
    <row r="805" spans="1:28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</row>
    <row r="806" spans="1:28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</row>
    <row r="807" spans="1:28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</row>
    <row r="808" spans="1:28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</row>
    <row r="809" spans="1:28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</row>
    <row r="810" spans="1:28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</row>
    <row r="811" spans="1:28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</row>
    <row r="812" spans="1:28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</row>
    <row r="813" spans="1:28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</row>
    <row r="814" spans="1:28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</row>
    <row r="815" spans="1:28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</row>
    <row r="816" spans="1:28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</row>
    <row r="817" spans="1:28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</row>
    <row r="818" spans="1:28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</row>
    <row r="819" spans="1:28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</row>
    <row r="820" spans="1:28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</row>
    <row r="821" spans="1:28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</row>
    <row r="822" spans="1:28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</row>
    <row r="823" spans="1:28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</row>
    <row r="824" spans="1:28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</row>
    <row r="825" spans="1:28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</row>
    <row r="826" spans="1:28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</row>
    <row r="827" spans="1:28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</row>
    <row r="828" spans="1:28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</row>
    <row r="829" spans="1:28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</row>
    <row r="830" spans="1:28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</row>
    <row r="831" spans="1:28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</row>
    <row r="832" spans="1:28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</row>
    <row r="833" spans="1:28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</row>
    <row r="834" spans="1:28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</row>
    <row r="835" spans="1:28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</row>
    <row r="836" spans="1:28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</row>
    <row r="837" spans="1:28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</row>
    <row r="838" spans="1:28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</row>
    <row r="839" spans="1:28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</row>
    <row r="840" spans="1:28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</row>
    <row r="841" spans="1:28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</row>
    <row r="842" spans="1:28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</row>
    <row r="843" spans="1:28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</row>
    <row r="844" spans="1:28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</row>
    <row r="845" spans="1:28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</row>
    <row r="846" spans="1:28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</row>
    <row r="847" spans="1:28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</row>
    <row r="848" spans="1:28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</row>
    <row r="849" spans="1:28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</row>
    <row r="850" spans="1:28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</row>
    <row r="851" spans="1:28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</row>
    <row r="852" spans="1:28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</row>
    <row r="853" spans="1:28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</row>
    <row r="854" spans="1:28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</row>
    <row r="855" spans="1:28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</row>
    <row r="856" spans="1:28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</row>
    <row r="857" spans="1:28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</row>
    <row r="858" spans="1:28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</row>
    <row r="859" spans="1:28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</row>
    <row r="860" spans="1:28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</row>
    <row r="861" spans="1:28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</row>
    <row r="862" spans="1:28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</row>
    <row r="863" spans="1:28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</row>
    <row r="864" spans="1:28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</row>
    <row r="865" spans="1:28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</row>
    <row r="866" spans="1:28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</row>
    <row r="867" spans="1:28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</row>
    <row r="868" spans="1:28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</row>
    <row r="869" spans="1:28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</row>
    <row r="870" spans="1:28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</row>
    <row r="871" spans="1:28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</row>
    <row r="872" spans="1:28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</row>
    <row r="873" spans="1:28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</row>
    <row r="874" spans="1:28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</row>
    <row r="875" spans="1:28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</row>
    <row r="876" spans="1:28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</row>
    <row r="877" spans="1:28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</row>
    <row r="878" spans="1:28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</row>
    <row r="879" spans="1:28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</row>
    <row r="880" spans="1:28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</row>
    <row r="881" spans="1:28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</row>
    <row r="882" spans="1:28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</row>
    <row r="883" spans="1:28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</row>
    <row r="884" spans="1:28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</row>
    <row r="885" spans="1:28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</row>
    <row r="886" spans="1:28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</row>
    <row r="887" spans="1:28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</row>
    <row r="888" spans="1:28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</row>
    <row r="889" spans="1:28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</row>
    <row r="890" spans="1:28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</row>
    <row r="891" spans="1:28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</row>
    <row r="892" spans="1:28" x14ac:dyDescent="0.25">
      <c r="A892" s="142"/>
      <c r="B892" s="142"/>
      <c r="C892" s="142"/>
      <c r="D892" s="142"/>
      <c r="E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T892" s="142"/>
      <c r="U892" s="142"/>
      <c r="V892" s="142"/>
      <c r="W892" s="142"/>
      <c r="X892" s="142"/>
      <c r="Y892" s="142"/>
      <c r="Z892" s="142"/>
      <c r="AA892" s="142"/>
      <c r="AB892" s="142"/>
    </row>
  </sheetData>
  <autoFilter ref="A5:AE48" xr:uid="{EE37F727-8EDA-405C-9E5C-553863F99D5F}">
    <sortState xmlns:xlrd2="http://schemas.microsoft.com/office/spreadsheetml/2017/richdata2" ref="A6:AE48">
      <sortCondition ref="AE5"/>
    </sortState>
  </autoFilter>
  <pageMargins left="0.70866141732283472" right="0.70866141732283472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EBE51-AFFD-4C55-8E1B-614B7378F081}">
  <dimension ref="A1:AU960"/>
  <sheetViews>
    <sheetView zoomScaleNormal="100" workbookViewId="0">
      <pane ySplit="5" topLeftCell="A6" activePane="bottomLeft" state="frozenSplit"/>
      <selection pane="bottomLeft" activeCell="F11" sqref="F11"/>
    </sheetView>
  </sheetViews>
  <sheetFormatPr baseColWidth="10" defaultColWidth="17.42578125" defaultRowHeight="15" customHeight="1" x14ac:dyDescent="0.2"/>
  <cols>
    <col min="1" max="1" width="5.5703125" style="434" customWidth="1"/>
    <col min="2" max="2" width="22.5703125" style="434" bestFit="1" customWidth="1"/>
    <col min="3" max="3" width="12.7109375" style="434" customWidth="1"/>
    <col min="4" max="4" width="6.140625" style="434" customWidth="1"/>
    <col min="5" max="5" width="7.5703125" style="434" customWidth="1"/>
    <col min="6" max="6" width="16.85546875" style="434" customWidth="1"/>
    <col min="7" max="7" width="14.5703125" style="434" customWidth="1"/>
    <col min="8" max="9" width="6" style="435" customWidth="1"/>
    <col min="10" max="10" width="8.5703125" style="434" customWidth="1"/>
    <col min="11" max="11" width="20.42578125" style="437" customWidth="1"/>
    <col min="12" max="12" width="8.85546875" style="434" customWidth="1"/>
    <col min="13" max="13" width="10.5703125" style="434" customWidth="1"/>
    <col min="14" max="14" width="6.5703125" style="434" customWidth="1"/>
    <col min="15" max="15" width="12.42578125" style="434" customWidth="1"/>
    <col min="16" max="16" width="26.42578125" style="436" customWidth="1"/>
    <col min="17" max="19" width="9" style="434" customWidth="1"/>
    <col min="20" max="20" width="8.42578125" style="434" customWidth="1"/>
    <col min="21" max="21" width="8.5703125" style="434" customWidth="1"/>
    <col min="22" max="26" width="9" style="434" customWidth="1"/>
    <col min="27" max="27" width="9.5703125" style="434" customWidth="1"/>
    <col min="28" max="28" width="12.5703125" style="434" customWidth="1"/>
    <col min="29" max="44" width="8.5703125" style="434" customWidth="1"/>
    <col min="45" max="46" width="6.5703125" style="435" customWidth="1"/>
    <col min="47" max="16384" width="17.42578125" style="434"/>
  </cols>
  <sheetData>
    <row r="1" spans="1:46" ht="19.5" customHeight="1" x14ac:dyDescent="0.2">
      <c r="A1" s="596" t="s">
        <v>0</v>
      </c>
      <c r="B1" s="595"/>
      <c r="C1" s="594"/>
      <c r="D1" s="583"/>
      <c r="E1" s="584"/>
      <c r="F1" s="593"/>
      <c r="G1" s="593"/>
      <c r="H1" s="583"/>
      <c r="I1" s="587"/>
      <c r="J1" s="592"/>
      <c r="N1" s="583"/>
      <c r="O1" s="591"/>
      <c r="P1" s="590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G1" s="434" t="s">
        <v>1</v>
      </c>
      <c r="AH1" s="434" t="s">
        <v>2</v>
      </c>
      <c r="AJ1" s="588" t="s">
        <v>3</v>
      </c>
      <c r="AK1" s="578"/>
      <c r="AL1" s="588" t="s">
        <v>4</v>
      </c>
      <c r="AM1" s="578"/>
      <c r="AN1" s="578"/>
      <c r="AS1" s="583"/>
      <c r="AT1" s="587"/>
    </row>
    <row r="2" spans="1:46" ht="19.5" customHeight="1" thickBot="1" x14ac:dyDescent="0.25">
      <c r="A2" s="586" t="s">
        <v>5</v>
      </c>
      <c r="B2" s="585"/>
      <c r="D2" s="435"/>
      <c r="E2" s="584" t="s">
        <v>6</v>
      </c>
      <c r="F2" s="438"/>
      <c r="G2" s="438"/>
      <c r="H2" s="576"/>
      <c r="I2" s="578" t="s">
        <v>7</v>
      </c>
      <c r="J2" s="583" t="s">
        <v>8</v>
      </c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F2" s="434" t="s">
        <v>9</v>
      </c>
      <c r="AG2" s="582" t="s">
        <v>10</v>
      </c>
      <c r="AH2" s="582" t="s">
        <v>11</v>
      </c>
      <c r="AI2" s="581" t="s">
        <v>12</v>
      </c>
      <c r="AJ2" s="580" t="s">
        <v>13</v>
      </c>
      <c r="AK2" s="574"/>
      <c r="AL2" s="579" t="s">
        <v>14</v>
      </c>
      <c r="AM2" s="574"/>
      <c r="AN2" s="574"/>
      <c r="AS2" s="576"/>
      <c r="AT2" s="578"/>
    </row>
    <row r="3" spans="1:46" ht="19.5" customHeight="1" thickBot="1" x14ac:dyDescent="0.25">
      <c r="A3" s="564"/>
      <c r="B3" s="564"/>
      <c r="D3" s="435"/>
      <c r="E3" s="577" t="s">
        <v>10</v>
      </c>
      <c r="F3" s="438"/>
      <c r="G3" s="438"/>
      <c r="H3" s="576" t="s">
        <v>15</v>
      </c>
      <c r="I3" s="563">
        <v>21</v>
      </c>
      <c r="J3" s="576">
        <v>20</v>
      </c>
      <c r="K3" s="575"/>
      <c r="L3" s="574"/>
      <c r="M3" s="573"/>
      <c r="N3" s="572"/>
      <c r="O3" s="571"/>
      <c r="P3" s="570"/>
      <c r="Q3" s="568"/>
      <c r="R3" s="569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810"/>
      <c r="AD3" s="567" t="s">
        <v>16</v>
      </c>
      <c r="AE3" s="566" t="s">
        <v>17</v>
      </c>
      <c r="AF3" s="565"/>
      <c r="AG3" s="832" t="s">
        <v>18</v>
      </c>
      <c r="AH3" s="833"/>
      <c r="AI3" s="833"/>
      <c r="AJ3" s="834"/>
      <c r="AK3" s="832" t="s">
        <v>19</v>
      </c>
      <c r="AL3" s="833"/>
      <c r="AM3" s="833"/>
      <c r="AN3" s="834"/>
      <c r="AO3" s="832" t="s">
        <v>20</v>
      </c>
      <c r="AP3" s="833"/>
      <c r="AQ3" s="833"/>
      <c r="AR3" s="834"/>
      <c r="AS3" s="564" t="s">
        <v>21</v>
      </c>
      <c r="AT3" s="563"/>
    </row>
    <row r="4" spans="1:46" ht="26.25" customHeight="1" thickBot="1" x14ac:dyDescent="0.25">
      <c r="A4" s="562" t="s">
        <v>22</v>
      </c>
      <c r="B4" s="561" t="s">
        <v>23</v>
      </c>
      <c r="C4" s="560" t="s">
        <v>24</v>
      </c>
      <c r="D4" s="835" t="s">
        <v>25</v>
      </c>
      <c r="E4" s="833"/>
      <c r="F4" s="559" t="s">
        <v>26</v>
      </c>
      <c r="G4" s="558" t="s">
        <v>27</v>
      </c>
      <c r="H4" s="541" t="s">
        <v>28</v>
      </c>
      <c r="I4" s="811" t="s">
        <v>29</v>
      </c>
      <c r="J4" s="557" t="s">
        <v>30</v>
      </c>
      <c r="K4" s="556" t="s">
        <v>31</v>
      </c>
      <c r="L4" s="555" t="s">
        <v>32</v>
      </c>
      <c r="M4" s="554" t="s">
        <v>33</v>
      </c>
      <c r="N4" s="553" t="s">
        <v>34</v>
      </c>
      <c r="O4" s="552" t="s">
        <v>35</v>
      </c>
      <c r="P4" s="551" t="s">
        <v>36</v>
      </c>
      <c r="Q4" s="550" t="s">
        <v>37</v>
      </c>
      <c r="R4" s="549" t="s">
        <v>38</v>
      </c>
      <c r="S4" s="549" t="s">
        <v>39</v>
      </c>
      <c r="T4" s="549" t="s">
        <v>40</v>
      </c>
      <c r="U4" s="549" t="s">
        <v>41</v>
      </c>
      <c r="V4" s="549" t="s">
        <v>42</v>
      </c>
      <c r="W4" s="549" t="s">
        <v>43</v>
      </c>
      <c r="X4" s="549" t="s">
        <v>44</v>
      </c>
      <c r="Y4" s="549" t="s">
        <v>45</v>
      </c>
      <c r="Z4" s="549" t="s">
        <v>46</v>
      </c>
      <c r="AA4" s="548" t="s">
        <v>47</v>
      </c>
      <c r="AB4" s="547" t="s">
        <v>48</v>
      </c>
      <c r="AC4" s="546" t="s">
        <v>49</v>
      </c>
      <c r="AD4" s="546" t="s">
        <v>50</v>
      </c>
      <c r="AE4" s="546" t="s">
        <v>51</v>
      </c>
      <c r="AF4" s="545" t="s">
        <v>52</v>
      </c>
      <c r="AG4" s="544" t="s">
        <v>49</v>
      </c>
      <c r="AH4" s="543" t="s">
        <v>50</v>
      </c>
      <c r="AI4" s="543" t="s">
        <v>51</v>
      </c>
      <c r="AJ4" s="542" t="s">
        <v>52</v>
      </c>
      <c r="AK4" s="544" t="s">
        <v>49</v>
      </c>
      <c r="AL4" s="543" t="s">
        <v>50</v>
      </c>
      <c r="AM4" s="543" t="s">
        <v>51</v>
      </c>
      <c r="AN4" s="542" t="s">
        <v>52</v>
      </c>
      <c r="AO4" s="544" t="s">
        <v>49</v>
      </c>
      <c r="AP4" s="543" t="s">
        <v>50</v>
      </c>
      <c r="AQ4" s="543" t="s">
        <v>51</v>
      </c>
      <c r="AR4" s="542" t="s">
        <v>52</v>
      </c>
      <c r="AS4" s="541" t="s">
        <v>28</v>
      </c>
      <c r="AT4" s="541" t="s">
        <v>29</v>
      </c>
    </row>
    <row r="5" spans="1:46" s="479" customFormat="1" ht="12.75" customHeight="1" x14ac:dyDescent="0.2">
      <c r="A5" s="540">
        <v>0</v>
      </c>
      <c r="B5" s="539"/>
      <c r="C5" s="538"/>
      <c r="D5" s="537"/>
      <c r="E5" s="536"/>
      <c r="F5" s="535"/>
      <c r="G5" s="534"/>
      <c r="H5" s="519"/>
      <c r="I5" s="533"/>
      <c r="J5" s="532"/>
      <c r="K5" s="531"/>
      <c r="L5" s="530"/>
      <c r="M5" s="529"/>
      <c r="N5" s="528"/>
      <c r="O5" s="527"/>
      <c r="P5" s="526"/>
      <c r="Q5" s="525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3"/>
      <c r="AC5" s="522"/>
      <c r="AD5" s="521"/>
      <c r="AE5" s="521"/>
      <c r="AF5" s="520"/>
      <c r="AG5" s="522"/>
      <c r="AH5" s="521"/>
      <c r="AI5" s="521"/>
      <c r="AJ5" s="520"/>
      <c r="AK5" s="522"/>
      <c r="AL5" s="521"/>
      <c r="AM5" s="521"/>
      <c r="AN5" s="520"/>
      <c r="AO5" s="522"/>
      <c r="AP5" s="521"/>
      <c r="AQ5" s="521"/>
      <c r="AR5" s="520"/>
      <c r="AS5" s="519"/>
      <c r="AT5" s="519"/>
    </row>
    <row r="6" spans="1:46" s="440" customFormat="1" ht="12.75" customHeight="1" x14ac:dyDescent="0.2">
      <c r="A6" s="441">
        <v>1</v>
      </c>
      <c r="B6" s="478" t="s">
        <v>126</v>
      </c>
      <c r="C6" s="512" t="s">
        <v>62</v>
      </c>
      <c r="D6" s="461" t="s">
        <v>57</v>
      </c>
      <c r="E6" s="460">
        <v>11172</v>
      </c>
      <c r="F6" s="459" t="s">
        <v>127</v>
      </c>
      <c r="G6" s="458" t="s">
        <v>128</v>
      </c>
      <c r="H6" s="441" t="s">
        <v>2</v>
      </c>
      <c r="I6" s="498" t="s">
        <v>2</v>
      </c>
      <c r="J6" s="456" t="str">
        <f t="shared" ref="J6:J26" si="0">IF(Q6&lt;0.98,"18:00","18:10")</f>
        <v>18:10</v>
      </c>
      <c r="K6" s="455">
        <v>0.80266203703703709</v>
      </c>
      <c r="L6" s="454">
        <f t="shared" ref="L6:L26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1.0028398831797025</v>
      </c>
      <c r="M6" s="453">
        <f t="shared" ref="M6:M26" si="2">(K6-J6)*L6</f>
        <v>4.5847425214812755E-2</v>
      </c>
      <c r="N6" s="467">
        <f t="shared" ref="N6:N26" si="3">IF(K6="Dnf",1,(IF(K6="Dns",1.5,(IF(K6="Dsq",1.5,(A6/I$3))))))</f>
        <v>4.7619047619047616E-2</v>
      </c>
      <c r="O6" s="451">
        <v>90518559</v>
      </c>
      <c r="P6" s="518" t="s">
        <v>129</v>
      </c>
      <c r="Q6" s="319">
        <v>1.0956999999999999</v>
      </c>
      <c r="R6" s="318">
        <v>1.0442</v>
      </c>
      <c r="S6" s="318">
        <v>1.0523</v>
      </c>
      <c r="T6" s="318">
        <v>1.3527</v>
      </c>
      <c r="U6" s="318">
        <v>1.5148999999999999</v>
      </c>
      <c r="V6" s="464">
        <v>1.0692999999999999</v>
      </c>
      <c r="W6" s="315">
        <v>1.0216000000000001</v>
      </c>
      <c r="X6" s="315">
        <v>1.0487</v>
      </c>
      <c r="Y6" s="315">
        <v>1.3196000000000001</v>
      </c>
      <c r="Z6" s="315">
        <v>1.4568000000000001</v>
      </c>
      <c r="AA6" s="449">
        <f t="shared" ref="AA6:AA26" si="4">R6/Q6</f>
        <v>0.95299808341699377</v>
      </c>
      <c r="AB6" s="448">
        <f t="shared" ref="AB6:AB26" si="5">W6/V6</f>
        <v>0.95539137753670644</v>
      </c>
      <c r="AC6" s="447">
        <f t="shared" ref="AC6:AC26" si="6">Q6</f>
        <v>1.0956999999999999</v>
      </c>
      <c r="AD6" s="446">
        <f t="shared" ref="AD6:AD26" si="7">R6</f>
        <v>1.0442</v>
      </c>
      <c r="AE6" s="446">
        <f t="shared" ref="AE6:AE26" si="8">V6</f>
        <v>1.0692999999999999</v>
      </c>
      <c r="AF6" s="443">
        <f t="shared" ref="AF6:AF26" si="9">W6</f>
        <v>1.0216000000000001</v>
      </c>
      <c r="AG6" s="445">
        <f t="shared" ref="AG6:AG26" si="10">S6</f>
        <v>1.0523</v>
      </c>
      <c r="AH6" s="444">
        <f t="shared" ref="AH6:AH26" si="11">AG6*AA6</f>
        <v>1.0028398831797025</v>
      </c>
      <c r="AI6" s="444">
        <f t="shared" ref="AI6:AI26" si="12">X6</f>
        <v>1.0487</v>
      </c>
      <c r="AJ6" s="443">
        <f t="shared" ref="AJ6:AJ26" si="13">AI6*AB6</f>
        <v>1.001918937622744</v>
      </c>
      <c r="AK6" s="445">
        <f t="shared" ref="AK6:AK26" si="14">T6</f>
        <v>1.3527</v>
      </c>
      <c r="AL6" s="444">
        <f t="shared" ref="AL6:AL26" si="15">AK6*AA6</f>
        <v>1.2891205074381675</v>
      </c>
      <c r="AM6" s="444">
        <f t="shared" ref="AM6:AM26" si="16">Y6</f>
        <v>1.3196000000000001</v>
      </c>
      <c r="AN6" s="443">
        <f t="shared" ref="AN6:AN26" si="17">AM6*AB6</f>
        <v>1.2607344617974379</v>
      </c>
      <c r="AO6" s="445">
        <f t="shared" ref="AO6:AO26" si="18">U6</f>
        <v>1.5148999999999999</v>
      </c>
      <c r="AP6" s="444">
        <f t="shared" ref="AP6:AP26" si="19">AO6*AA6</f>
        <v>1.4436967965684038</v>
      </c>
      <c r="AQ6" s="444">
        <f t="shared" ref="AQ6:AQ26" si="20">Z6</f>
        <v>1.4568000000000001</v>
      </c>
      <c r="AR6" s="443">
        <f t="shared" ref="AR6:AR26" si="21">AQ6*AB6</f>
        <v>1.391814158795474</v>
      </c>
      <c r="AS6" s="442" t="s">
        <v>2</v>
      </c>
      <c r="AT6" s="442" t="s">
        <v>2</v>
      </c>
    </row>
    <row r="7" spans="1:46" s="440" customFormat="1" ht="12.75" customHeight="1" x14ac:dyDescent="0.2">
      <c r="A7" s="441">
        <v>2</v>
      </c>
      <c r="B7" s="459" t="s">
        <v>130</v>
      </c>
      <c r="C7" s="462" t="s">
        <v>62</v>
      </c>
      <c r="D7" s="461" t="s">
        <v>131</v>
      </c>
      <c r="E7" s="460">
        <v>70</v>
      </c>
      <c r="F7" s="459" t="s">
        <v>132</v>
      </c>
      <c r="G7" s="458" t="s">
        <v>133</v>
      </c>
      <c r="H7" s="442" t="s">
        <v>1</v>
      </c>
      <c r="I7" s="457" t="s">
        <v>1</v>
      </c>
      <c r="J7" s="456" t="str">
        <f t="shared" si="0"/>
        <v>18:00</v>
      </c>
      <c r="K7" s="455">
        <v>0.80923611111111116</v>
      </c>
      <c r="L7" s="454">
        <f t="shared" si="1"/>
        <v>0.7762</v>
      </c>
      <c r="M7" s="453">
        <f t="shared" si="2"/>
        <v>4.5979069444444479E-2</v>
      </c>
      <c r="N7" s="467">
        <f t="shared" si="3"/>
        <v>9.5238095238095233E-2</v>
      </c>
      <c r="O7" s="451">
        <v>95227075</v>
      </c>
      <c r="P7" s="517" t="s">
        <v>134</v>
      </c>
      <c r="Q7" s="313">
        <v>0.82609999999999995</v>
      </c>
      <c r="R7" s="314">
        <v>0.78839999999999999</v>
      </c>
      <c r="S7" s="314">
        <v>0.7792</v>
      </c>
      <c r="T7" s="314">
        <v>1.0207999999999999</v>
      </c>
      <c r="U7" s="315">
        <v>1.1511</v>
      </c>
      <c r="V7" s="314">
        <v>0.80710999999999999</v>
      </c>
      <c r="W7" s="314">
        <v>0.77590000000000003</v>
      </c>
      <c r="X7" s="314">
        <v>0.7762</v>
      </c>
      <c r="Y7" s="314">
        <v>0.99880000000000002</v>
      </c>
      <c r="Z7" s="314">
        <v>1.1006</v>
      </c>
      <c r="AA7" s="449">
        <f t="shared" si="4"/>
        <v>0.95436387846507686</v>
      </c>
      <c r="AB7" s="448">
        <f t="shared" si="5"/>
        <v>0.96133116923343787</v>
      </c>
      <c r="AC7" s="447">
        <f t="shared" si="6"/>
        <v>0.82609999999999995</v>
      </c>
      <c r="AD7" s="446">
        <f t="shared" si="7"/>
        <v>0.78839999999999999</v>
      </c>
      <c r="AE7" s="446">
        <f t="shared" si="8"/>
        <v>0.80710999999999999</v>
      </c>
      <c r="AF7" s="443">
        <f t="shared" si="9"/>
        <v>0.77590000000000003</v>
      </c>
      <c r="AG7" s="445">
        <f t="shared" si="10"/>
        <v>0.7792</v>
      </c>
      <c r="AH7" s="444">
        <f t="shared" si="11"/>
        <v>0.74364033409998787</v>
      </c>
      <c r="AI7" s="444">
        <f t="shared" si="12"/>
        <v>0.7762</v>
      </c>
      <c r="AJ7" s="443">
        <f t="shared" si="13"/>
        <v>0.74618525355899445</v>
      </c>
      <c r="AK7" s="445">
        <f t="shared" si="14"/>
        <v>1.0207999999999999</v>
      </c>
      <c r="AL7" s="444">
        <f t="shared" si="15"/>
        <v>0.97421464713715045</v>
      </c>
      <c r="AM7" s="444">
        <f t="shared" si="16"/>
        <v>0.99880000000000002</v>
      </c>
      <c r="AN7" s="443">
        <f t="shared" si="17"/>
        <v>0.96017757183035779</v>
      </c>
      <c r="AO7" s="445">
        <f t="shared" si="18"/>
        <v>1.1511</v>
      </c>
      <c r="AP7" s="444">
        <f t="shared" si="19"/>
        <v>1.09856826050115</v>
      </c>
      <c r="AQ7" s="444">
        <f t="shared" si="20"/>
        <v>1.1006</v>
      </c>
      <c r="AR7" s="443">
        <f t="shared" si="21"/>
        <v>1.0580410848583217</v>
      </c>
      <c r="AS7" s="442" t="s">
        <v>1</v>
      </c>
      <c r="AT7" s="441" t="s">
        <v>2</v>
      </c>
    </row>
    <row r="8" spans="1:46" s="440" customFormat="1" ht="13.7" customHeight="1" x14ac:dyDescent="0.25">
      <c r="A8" s="441">
        <v>3</v>
      </c>
      <c r="B8" s="474" t="s">
        <v>106</v>
      </c>
      <c r="C8" s="473" t="s">
        <v>56</v>
      </c>
      <c r="D8" s="472" t="s">
        <v>57</v>
      </c>
      <c r="E8" s="471">
        <v>11655</v>
      </c>
      <c r="F8" s="474" t="s">
        <v>107</v>
      </c>
      <c r="G8" s="491" t="s">
        <v>108</v>
      </c>
      <c r="H8" s="463" t="s">
        <v>2</v>
      </c>
      <c r="I8" s="468" t="s">
        <v>1</v>
      </c>
      <c r="J8" s="456" t="str">
        <f t="shared" si="0"/>
        <v>18:10</v>
      </c>
      <c r="K8" s="455">
        <v>0.80488425925925933</v>
      </c>
      <c r="L8" s="454">
        <f t="shared" si="1"/>
        <v>0.9597</v>
      </c>
      <c r="M8" s="453">
        <f t="shared" si="2"/>
        <v>4.600784027777776E-2</v>
      </c>
      <c r="N8" s="467">
        <f t="shared" si="3"/>
        <v>0.14285714285714285</v>
      </c>
      <c r="O8" s="503">
        <v>92022071</v>
      </c>
      <c r="P8" s="489" t="s">
        <v>274</v>
      </c>
      <c r="Q8" s="319">
        <v>1.0023</v>
      </c>
      <c r="R8" s="318">
        <v>0.96309999999999996</v>
      </c>
      <c r="S8" s="318">
        <v>0.9597</v>
      </c>
      <c r="T8" s="318">
        <v>1.2361</v>
      </c>
      <c r="U8" s="318">
        <v>1.3776999999999999</v>
      </c>
      <c r="V8" s="464">
        <v>0.98499999999999999</v>
      </c>
      <c r="W8" s="315">
        <v>0.94789999999999996</v>
      </c>
      <c r="X8" s="315">
        <v>0.95420000000000005</v>
      </c>
      <c r="Y8" s="315">
        <v>1.2151000000000001</v>
      </c>
      <c r="Z8" s="315">
        <v>1.3391</v>
      </c>
      <c r="AA8" s="449">
        <f t="shared" si="4"/>
        <v>0.96088995310785197</v>
      </c>
      <c r="AB8" s="448">
        <f t="shared" si="5"/>
        <v>0.96233502538071058</v>
      </c>
      <c r="AC8" s="447">
        <f t="shared" si="6"/>
        <v>1.0023</v>
      </c>
      <c r="AD8" s="446">
        <f t="shared" si="7"/>
        <v>0.96309999999999996</v>
      </c>
      <c r="AE8" s="446">
        <f t="shared" si="8"/>
        <v>0.98499999999999999</v>
      </c>
      <c r="AF8" s="443">
        <f t="shared" si="9"/>
        <v>0.94789999999999996</v>
      </c>
      <c r="AG8" s="445">
        <f t="shared" si="10"/>
        <v>0.9597</v>
      </c>
      <c r="AH8" s="444">
        <f t="shared" si="11"/>
        <v>0.92216608799760558</v>
      </c>
      <c r="AI8" s="444">
        <f t="shared" si="12"/>
        <v>0.95420000000000005</v>
      </c>
      <c r="AJ8" s="443">
        <f t="shared" si="13"/>
        <v>0.91826008121827407</v>
      </c>
      <c r="AK8" s="445">
        <f t="shared" si="14"/>
        <v>1.2361</v>
      </c>
      <c r="AL8" s="444">
        <f t="shared" si="15"/>
        <v>1.1877560710366157</v>
      </c>
      <c r="AM8" s="444">
        <f t="shared" si="16"/>
        <v>1.2151000000000001</v>
      </c>
      <c r="AN8" s="443">
        <f t="shared" si="17"/>
        <v>1.1693332893401014</v>
      </c>
      <c r="AO8" s="445">
        <f t="shared" si="18"/>
        <v>1.3776999999999999</v>
      </c>
      <c r="AP8" s="444">
        <f t="shared" si="19"/>
        <v>1.3238180883966877</v>
      </c>
      <c r="AQ8" s="444">
        <f t="shared" si="20"/>
        <v>1.3391</v>
      </c>
      <c r="AR8" s="443">
        <f t="shared" si="21"/>
        <v>1.2886628324873095</v>
      </c>
      <c r="AS8" s="463" t="s">
        <v>2</v>
      </c>
      <c r="AT8" s="463" t="s">
        <v>1</v>
      </c>
    </row>
    <row r="9" spans="1:46" s="440" customFormat="1" ht="13.7" customHeight="1" x14ac:dyDescent="0.2">
      <c r="A9" s="441">
        <v>4</v>
      </c>
      <c r="B9" s="459" t="s">
        <v>156</v>
      </c>
      <c r="C9" s="462" t="s">
        <v>62</v>
      </c>
      <c r="D9" s="461" t="s">
        <v>57</v>
      </c>
      <c r="E9" s="460">
        <v>14784</v>
      </c>
      <c r="F9" s="478" t="s">
        <v>157</v>
      </c>
      <c r="G9" s="440" t="s">
        <v>158</v>
      </c>
      <c r="H9" s="442" t="s">
        <v>1</v>
      </c>
      <c r="I9" s="477" t="s">
        <v>1</v>
      </c>
      <c r="J9" s="456" t="str">
        <f t="shared" si="0"/>
        <v>18:00</v>
      </c>
      <c r="K9" s="455">
        <v>0.80143518518518519</v>
      </c>
      <c r="L9" s="454">
        <f t="shared" si="1"/>
        <v>0.91659999999999997</v>
      </c>
      <c r="M9" s="453">
        <f t="shared" si="2"/>
        <v>4.7145490740740745E-2</v>
      </c>
      <c r="N9" s="452">
        <f t="shared" si="3"/>
        <v>0.19047619047619047</v>
      </c>
      <c r="O9" s="451">
        <v>92057626</v>
      </c>
      <c r="P9" s="450" t="s">
        <v>159</v>
      </c>
      <c r="Q9" s="476">
        <v>0.96099999999999997</v>
      </c>
      <c r="R9" s="464">
        <v>0.90290000000000004</v>
      </c>
      <c r="S9" s="464">
        <v>0.9254</v>
      </c>
      <c r="T9" s="464">
        <v>1.1836</v>
      </c>
      <c r="U9" s="464">
        <v>1.3180000000000001</v>
      </c>
      <c r="V9" s="464">
        <v>0.93469999999999998</v>
      </c>
      <c r="W9" s="475">
        <v>0.88149999999999995</v>
      </c>
      <c r="X9" s="475">
        <v>0.91659999999999997</v>
      </c>
      <c r="Y9" s="475">
        <v>1.1515</v>
      </c>
      <c r="Z9" s="475">
        <v>1.2585999999999999</v>
      </c>
      <c r="AA9" s="449">
        <f t="shared" si="4"/>
        <v>0.93954214360041632</v>
      </c>
      <c r="AB9" s="448">
        <f t="shared" si="5"/>
        <v>0.94308334224884982</v>
      </c>
      <c r="AC9" s="447">
        <f t="shared" si="6"/>
        <v>0.96099999999999997</v>
      </c>
      <c r="AD9" s="446">
        <f t="shared" si="7"/>
        <v>0.90290000000000004</v>
      </c>
      <c r="AE9" s="446">
        <f t="shared" si="8"/>
        <v>0.93469999999999998</v>
      </c>
      <c r="AF9" s="443">
        <f t="shared" si="9"/>
        <v>0.88149999999999995</v>
      </c>
      <c r="AG9" s="445">
        <f t="shared" si="10"/>
        <v>0.9254</v>
      </c>
      <c r="AH9" s="444">
        <f t="shared" si="11"/>
        <v>0.86945229968782523</v>
      </c>
      <c r="AI9" s="444">
        <f t="shared" si="12"/>
        <v>0.91659999999999997</v>
      </c>
      <c r="AJ9" s="443">
        <f t="shared" si="13"/>
        <v>0.86443019150529576</v>
      </c>
      <c r="AK9" s="445">
        <f t="shared" si="14"/>
        <v>1.1836</v>
      </c>
      <c r="AL9" s="444">
        <f t="shared" si="15"/>
        <v>1.1120420811654528</v>
      </c>
      <c r="AM9" s="444">
        <f t="shared" si="16"/>
        <v>1.1515</v>
      </c>
      <c r="AN9" s="443">
        <f t="shared" si="17"/>
        <v>1.0859604685995505</v>
      </c>
      <c r="AO9" s="445">
        <f t="shared" si="18"/>
        <v>1.3180000000000001</v>
      </c>
      <c r="AP9" s="444">
        <f t="shared" si="19"/>
        <v>1.2383165452653488</v>
      </c>
      <c r="AQ9" s="444">
        <f t="shared" si="20"/>
        <v>1.2585999999999999</v>
      </c>
      <c r="AR9" s="443">
        <f t="shared" si="21"/>
        <v>1.1869646945544023</v>
      </c>
      <c r="AS9" s="441" t="s">
        <v>1</v>
      </c>
      <c r="AT9" s="441" t="s">
        <v>2</v>
      </c>
    </row>
    <row r="10" spans="1:46" s="440" customFormat="1" ht="13.7" customHeight="1" x14ac:dyDescent="0.2">
      <c r="A10" s="441">
        <v>5</v>
      </c>
      <c r="B10" s="459" t="s">
        <v>82</v>
      </c>
      <c r="C10" s="462" t="s">
        <v>62</v>
      </c>
      <c r="D10" s="461" t="s">
        <v>57</v>
      </c>
      <c r="E10" s="460">
        <v>11620</v>
      </c>
      <c r="F10" s="459" t="s">
        <v>83</v>
      </c>
      <c r="G10" s="506" t="s">
        <v>84</v>
      </c>
      <c r="H10" s="442" t="s">
        <v>2</v>
      </c>
      <c r="I10" s="457" t="s">
        <v>2</v>
      </c>
      <c r="J10" s="456" t="str">
        <f t="shared" si="0"/>
        <v>18:10</v>
      </c>
      <c r="K10" s="455">
        <v>0.80914351851851851</v>
      </c>
      <c r="L10" s="454">
        <f t="shared" si="1"/>
        <v>0.90766891973445984</v>
      </c>
      <c r="M10" s="453">
        <f t="shared" si="2"/>
        <v>4.7379477175953782E-2</v>
      </c>
      <c r="N10" s="452">
        <f t="shared" si="3"/>
        <v>0.23809523809523808</v>
      </c>
      <c r="O10" s="451">
        <v>97723926</v>
      </c>
      <c r="P10" s="516" t="s">
        <v>85</v>
      </c>
      <c r="Q10" s="476">
        <v>0.99419999999999997</v>
      </c>
      <c r="R10" s="464">
        <v>0.94920000000000004</v>
      </c>
      <c r="S10" s="464">
        <v>0.95069999999999999</v>
      </c>
      <c r="T10" s="464">
        <v>1.2290000000000001</v>
      </c>
      <c r="U10" s="464">
        <v>1.371</v>
      </c>
      <c r="V10" s="464">
        <v>0.97840000000000005</v>
      </c>
      <c r="W10" s="475">
        <v>0.9355</v>
      </c>
      <c r="X10" s="475">
        <v>0.94689999999999996</v>
      </c>
      <c r="Y10" s="475">
        <v>1.2097</v>
      </c>
      <c r="Z10" s="475">
        <v>1.3327</v>
      </c>
      <c r="AA10" s="449">
        <f t="shared" si="4"/>
        <v>0.95473747736873871</v>
      </c>
      <c r="AB10" s="448">
        <f t="shared" si="5"/>
        <v>0.9561529026982829</v>
      </c>
      <c r="AC10" s="447">
        <f t="shared" si="6"/>
        <v>0.99419999999999997</v>
      </c>
      <c r="AD10" s="446">
        <f t="shared" si="7"/>
        <v>0.94920000000000004</v>
      </c>
      <c r="AE10" s="446">
        <f t="shared" si="8"/>
        <v>0.97840000000000005</v>
      </c>
      <c r="AF10" s="443">
        <f t="shared" si="9"/>
        <v>0.9355</v>
      </c>
      <c r="AG10" s="445">
        <f t="shared" si="10"/>
        <v>0.95069999999999999</v>
      </c>
      <c r="AH10" s="444">
        <f t="shared" si="11"/>
        <v>0.90766891973445984</v>
      </c>
      <c r="AI10" s="444">
        <f t="shared" si="12"/>
        <v>0.94689999999999996</v>
      </c>
      <c r="AJ10" s="443">
        <f t="shared" si="13"/>
        <v>0.90538118356500408</v>
      </c>
      <c r="AK10" s="445">
        <f t="shared" si="14"/>
        <v>1.2290000000000001</v>
      </c>
      <c r="AL10" s="444">
        <f t="shared" si="15"/>
        <v>1.17337235968618</v>
      </c>
      <c r="AM10" s="444">
        <f t="shared" si="16"/>
        <v>1.2097</v>
      </c>
      <c r="AN10" s="443">
        <f t="shared" si="17"/>
        <v>1.1566581663941129</v>
      </c>
      <c r="AO10" s="445">
        <f t="shared" si="18"/>
        <v>1.371</v>
      </c>
      <c r="AP10" s="444">
        <f t="shared" si="19"/>
        <v>1.3089450814725407</v>
      </c>
      <c r="AQ10" s="444">
        <f t="shared" si="20"/>
        <v>1.3327</v>
      </c>
      <c r="AR10" s="443">
        <f t="shared" si="21"/>
        <v>1.2742649734260016</v>
      </c>
      <c r="AS10" s="442" t="s">
        <v>2</v>
      </c>
      <c r="AT10" s="442" t="s">
        <v>1</v>
      </c>
    </row>
    <row r="11" spans="1:46" s="440" customFormat="1" ht="12.75" customHeight="1" x14ac:dyDescent="0.2">
      <c r="A11" s="441">
        <v>6</v>
      </c>
      <c r="B11" s="459" t="s">
        <v>143</v>
      </c>
      <c r="C11" s="462" t="s">
        <v>144</v>
      </c>
      <c r="D11" s="461" t="s">
        <v>57</v>
      </c>
      <c r="E11" s="460">
        <v>329</v>
      </c>
      <c r="F11" s="478" t="s">
        <v>145</v>
      </c>
      <c r="G11" s="462" t="s">
        <v>146</v>
      </c>
      <c r="H11" s="441" t="s">
        <v>1</v>
      </c>
      <c r="I11" s="498" t="s">
        <v>1</v>
      </c>
      <c r="J11" s="456" t="str">
        <f t="shared" si="0"/>
        <v>18:00</v>
      </c>
      <c r="K11" s="455">
        <v>0.80238425925925927</v>
      </c>
      <c r="L11" s="454">
        <f t="shared" si="1"/>
        <v>0.90769999999999995</v>
      </c>
      <c r="M11" s="453">
        <f t="shared" si="2"/>
        <v>4.7549192129629637E-2</v>
      </c>
      <c r="N11" s="467">
        <f t="shared" si="3"/>
        <v>0.2857142857142857</v>
      </c>
      <c r="O11" s="451">
        <v>41576767</v>
      </c>
      <c r="P11" s="517" t="s">
        <v>147</v>
      </c>
      <c r="Q11" s="476">
        <v>0.93140000000000001</v>
      </c>
      <c r="R11" s="464">
        <v>0.87309999999999999</v>
      </c>
      <c r="S11" s="464">
        <v>0.9133</v>
      </c>
      <c r="T11" s="464">
        <v>1.1411</v>
      </c>
      <c r="U11" s="464">
        <v>1.2822</v>
      </c>
      <c r="V11" s="464">
        <v>0.90769999999999995</v>
      </c>
      <c r="W11" s="475">
        <v>0.85870000000000002</v>
      </c>
      <c r="X11" s="475">
        <v>0.90769999999999995</v>
      </c>
      <c r="Y11" s="475">
        <v>1.1109</v>
      </c>
      <c r="Z11" s="475">
        <v>1.2235</v>
      </c>
      <c r="AA11" s="449">
        <f t="shared" si="4"/>
        <v>0.93740605540047239</v>
      </c>
      <c r="AB11" s="448">
        <f t="shared" si="5"/>
        <v>0.94601740663214728</v>
      </c>
      <c r="AC11" s="447">
        <f t="shared" si="6"/>
        <v>0.93140000000000001</v>
      </c>
      <c r="AD11" s="446">
        <f t="shared" si="7"/>
        <v>0.87309999999999999</v>
      </c>
      <c r="AE11" s="446">
        <f t="shared" si="8"/>
        <v>0.90769999999999995</v>
      </c>
      <c r="AF11" s="443">
        <f t="shared" si="9"/>
        <v>0.85870000000000002</v>
      </c>
      <c r="AG11" s="445">
        <f t="shared" si="10"/>
        <v>0.9133</v>
      </c>
      <c r="AH11" s="444">
        <f t="shared" si="11"/>
        <v>0.85613295039725146</v>
      </c>
      <c r="AI11" s="444">
        <f t="shared" si="12"/>
        <v>0.90769999999999995</v>
      </c>
      <c r="AJ11" s="443">
        <f t="shared" si="13"/>
        <v>0.85870000000000002</v>
      </c>
      <c r="AK11" s="445">
        <f t="shared" si="14"/>
        <v>1.1411</v>
      </c>
      <c r="AL11" s="444">
        <f t="shared" si="15"/>
        <v>1.069674049817479</v>
      </c>
      <c r="AM11" s="444">
        <f t="shared" si="16"/>
        <v>1.1109</v>
      </c>
      <c r="AN11" s="443">
        <f t="shared" si="17"/>
        <v>1.0509307370276524</v>
      </c>
      <c r="AO11" s="445">
        <f t="shared" si="18"/>
        <v>1.2822</v>
      </c>
      <c r="AP11" s="444">
        <f t="shared" si="19"/>
        <v>1.2019420442344857</v>
      </c>
      <c r="AQ11" s="444">
        <f t="shared" si="20"/>
        <v>1.2235</v>
      </c>
      <c r="AR11" s="443">
        <f t="shared" si="21"/>
        <v>1.1574522970144323</v>
      </c>
      <c r="AS11" s="441" t="s">
        <v>1</v>
      </c>
      <c r="AT11" s="441" t="s">
        <v>1</v>
      </c>
    </row>
    <row r="12" spans="1:46" s="440" customFormat="1" ht="12.75" customHeight="1" x14ac:dyDescent="0.2">
      <c r="A12" s="441">
        <v>7</v>
      </c>
      <c r="B12" s="459" t="s">
        <v>139</v>
      </c>
      <c r="C12" s="462" t="s">
        <v>62</v>
      </c>
      <c r="D12" s="461" t="s">
        <v>57</v>
      </c>
      <c r="E12" s="460">
        <v>203</v>
      </c>
      <c r="F12" s="459" t="s">
        <v>136</v>
      </c>
      <c r="G12" s="506" t="s">
        <v>232</v>
      </c>
      <c r="H12" s="442" t="s">
        <v>2</v>
      </c>
      <c r="I12" s="477" t="s">
        <v>1</v>
      </c>
      <c r="J12" s="456" t="str">
        <f t="shared" si="0"/>
        <v>18:00</v>
      </c>
      <c r="K12" s="455">
        <v>0.80854166666666671</v>
      </c>
      <c r="L12" s="454">
        <f t="shared" si="1"/>
        <v>0.81759999999999999</v>
      </c>
      <c r="M12" s="453">
        <f t="shared" si="2"/>
        <v>4.7863666666666707E-2</v>
      </c>
      <c r="N12" s="467">
        <f t="shared" si="3"/>
        <v>0.33333333333333331</v>
      </c>
      <c r="O12" s="451">
        <v>91649715</v>
      </c>
      <c r="P12" s="516" t="s">
        <v>142</v>
      </c>
      <c r="Q12" s="476">
        <v>0.85040000000000004</v>
      </c>
      <c r="R12" s="464">
        <v>0.81730000000000003</v>
      </c>
      <c r="S12" s="464">
        <v>0.81759999999999999</v>
      </c>
      <c r="T12" s="464">
        <v>1.0475000000000001</v>
      </c>
      <c r="U12" s="464">
        <v>1.1659999999999999</v>
      </c>
      <c r="V12" s="476">
        <v>0.83360000000000001</v>
      </c>
      <c r="W12" s="464">
        <v>0.80279999999999996</v>
      </c>
      <c r="X12" s="464">
        <v>0.81499999999999995</v>
      </c>
      <c r="Y12" s="464">
        <v>1.0286</v>
      </c>
      <c r="Z12" s="464">
        <v>1.1207</v>
      </c>
      <c r="AA12" s="449">
        <f t="shared" si="4"/>
        <v>0.9610771401693321</v>
      </c>
      <c r="AB12" s="448">
        <f t="shared" si="5"/>
        <v>0.96305182341650664</v>
      </c>
      <c r="AC12" s="447">
        <f t="shared" si="6"/>
        <v>0.85040000000000004</v>
      </c>
      <c r="AD12" s="446">
        <f t="shared" si="7"/>
        <v>0.81730000000000003</v>
      </c>
      <c r="AE12" s="446">
        <f t="shared" si="8"/>
        <v>0.83360000000000001</v>
      </c>
      <c r="AF12" s="443">
        <f t="shared" si="9"/>
        <v>0.80279999999999996</v>
      </c>
      <c r="AG12" s="445">
        <f t="shared" si="10"/>
        <v>0.81759999999999999</v>
      </c>
      <c r="AH12" s="444">
        <f t="shared" si="11"/>
        <v>0.78577666980244587</v>
      </c>
      <c r="AI12" s="444">
        <f t="shared" si="12"/>
        <v>0.81499999999999995</v>
      </c>
      <c r="AJ12" s="443">
        <f t="shared" si="13"/>
        <v>0.78488723608445288</v>
      </c>
      <c r="AK12" s="445">
        <f t="shared" si="14"/>
        <v>1.0475000000000001</v>
      </c>
      <c r="AL12" s="444">
        <f t="shared" si="15"/>
        <v>1.0067283043273754</v>
      </c>
      <c r="AM12" s="444">
        <f t="shared" si="16"/>
        <v>1.0286</v>
      </c>
      <c r="AN12" s="443">
        <f t="shared" si="17"/>
        <v>0.99059510556621866</v>
      </c>
      <c r="AO12" s="445">
        <f t="shared" si="18"/>
        <v>1.1659999999999999</v>
      </c>
      <c r="AP12" s="444">
        <f t="shared" si="19"/>
        <v>1.1206159454374411</v>
      </c>
      <c r="AQ12" s="444">
        <f t="shared" si="20"/>
        <v>1.1207</v>
      </c>
      <c r="AR12" s="443">
        <f t="shared" si="21"/>
        <v>1.0792921785028791</v>
      </c>
      <c r="AS12" s="442" t="s">
        <v>1</v>
      </c>
      <c r="AT12" s="442" t="s">
        <v>1</v>
      </c>
    </row>
    <row r="13" spans="1:46" s="440" customFormat="1" ht="12.75" customHeight="1" x14ac:dyDescent="0.2">
      <c r="A13" s="441">
        <v>8</v>
      </c>
      <c r="B13" s="459" t="s">
        <v>160</v>
      </c>
      <c r="C13" s="462" t="s">
        <v>62</v>
      </c>
      <c r="D13" s="461" t="s">
        <v>57</v>
      </c>
      <c r="E13" s="460">
        <v>15383</v>
      </c>
      <c r="F13" s="459" t="s">
        <v>161</v>
      </c>
      <c r="G13" s="506" t="s">
        <v>162</v>
      </c>
      <c r="H13" s="442" t="s">
        <v>1</v>
      </c>
      <c r="I13" s="477" t="s">
        <v>2</v>
      </c>
      <c r="J13" s="456" t="str">
        <f t="shared" si="0"/>
        <v>18:00</v>
      </c>
      <c r="K13" s="455">
        <v>0.80781249999999993</v>
      </c>
      <c r="L13" s="454">
        <f t="shared" si="1"/>
        <v>0.84199999999999997</v>
      </c>
      <c r="M13" s="453">
        <f t="shared" si="2"/>
        <v>4.867812499999994E-2</v>
      </c>
      <c r="N13" s="452">
        <f t="shared" si="3"/>
        <v>0.38095238095238093</v>
      </c>
      <c r="O13" s="451">
        <v>92435488</v>
      </c>
      <c r="P13" s="450" t="s">
        <v>163</v>
      </c>
      <c r="Q13" s="508">
        <v>0.88460000000000005</v>
      </c>
      <c r="R13" s="515">
        <v>0.88460000000000005</v>
      </c>
      <c r="S13" s="315">
        <v>0.8508</v>
      </c>
      <c r="T13" s="315">
        <v>1.0921000000000001</v>
      </c>
      <c r="U13" s="315">
        <v>1.2128000000000001</v>
      </c>
      <c r="V13" s="315">
        <v>0.86060000000000003</v>
      </c>
      <c r="W13" s="315">
        <v>0.86060000000000003</v>
      </c>
      <c r="X13" s="315">
        <v>0.84199999999999997</v>
      </c>
      <c r="Y13" s="315">
        <v>1.0645</v>
      </c>
      <c r="Z13" s="315">
        <v>1.1676</v>
      </c>
      <c r="AA13" s="449">
        <f t="shared" si="4"/>
        <v>1</v>
      </c>
      <c r="AB13" s="448">
        <f t="shared" si="5"/>
        <v>1</v>
      </c>
      <c r="AC13" s="447">
        <f t="shared" si="6"/>
        <v>0.88460000000000005</v>
      </c>
      <c r="AD13" s="446">
        <f t="shared" si="7"/>
        <v>0.88460000000000005</v>
      </c>
      <c r="AE13" s="446">
        <f t="shared" si="8"/>
        <v>0.86060000000000003</v>
      </c>
      <c r="AF13" s="443">
        <f t="shared" si="9"/>
        <v>0.86060000000000003</v>
      </c>
      <c r="AG13" s="445">
        <f t="shared" si="10"/>
        <v>0.8508</v>
      </c>
      <c r="AH13" s="444">
        <f t="shared" si="11"/>
        <v>0.8508</v>
      </c>
      <c r="AI13" s="444">
        <f t="shared" si="12"/>
        <v>0.84199999999999997</v>
      </c>
      <c r="AJ13" s="443">
        <f t="shared" si="13"/>
        <v>0.84199999999999997</v>
      </c>
      <c r="AK13" s="445">
        <f t="shared" si="14"/>
        <v>1.0921000000000001</v>
      </c>
      <c r="AL13" s="444">
        <f t="shared" si="15"/>
        <v>1.0921000000000001</v>
      </c>
      <c r="AM13" s="444">
        <f t="shared" si="16"/>
        <v>1.0645</v>
      </c>
      <c r="AN13" s="443">
        <f t="shared" si="17"/>
        <v>1.0645</v>
      </c>
      <c r="AO13" s="445">
        <f t="shared" si="18"/>
        <v>1.2128000000000001</v>
      </c>
      <c r="AP13" s="444">
        <f t="shared" si="19"/>
        <v>1.2128000000000001</v>
      </c>
      <c r="AQ13" s="444">
        <f t="shared" si="20"/>
        <v>1.1676</v>
      </c>
      <c r="AR13" s="443">
        <f t="shared" si="21"/>
        <v>1.1676</v>
      </c>
      <c r="AS13" s="442" t="s">
        <v>1</v>
      </c>
      <c r="AT13" s="514" t="s">
        <v>2</v>
      </c>
    </row>
    <row r="14" spans="1:46" s="440" customFormat="1" ht="12.75" customHeight="1" x14ac:dyDescent="0.2">
      <c r="A14" s="441">
        <v>9</v>
      </c>
      <c r="B14" s="459" t="s">
        <v>61</v>
      </c>
      <c r="C14" s="462" t="s">
        <v>62</v>
      </c>
      <c r="D14" s="461" t="s">
        <v>57</v>
      </c>
      <c r="E14" s="460">
        <v>88</v>
      </c>
      <c r="F14" s="459" t="s">
        <v>63</v>
      </c>
      <c r="G14" s="506" t="s">
        <v>64</v>
      </c>
      <c r="H14" s="442" t="s">
        <v>2</v>
      </c>
      <c r="I14" s="457" t="s">
        <v>1</v>
      </c>
      <c r="J14" s="456" t="str">
        <f t="shared" si="0"/>
        <v>18:10</v>
      </c>
      <c r="K14" s="455">
        <v>0.80670138888888887</v>
      </c>
      <c r="L14" s="454">
        <f t="shared" si="1"/>
        <v>0.99529999999999996</v>
      </c>
      <c r="M14" s="453">
        <f t="shared" si="2"/>
        <v>4.952308680555545E-2</v>
      </c>
      <c r="N14" s="452">
        <f t="shared" si="3"/>
        <v>0.42857142857142855</v>
      </c>
      <c r="O14" s="451">
        <v>40290565</v>
      </c>
      <c r="P14" s="450" t="s">
        <v>65</v>
      </c>
      <c r="Q14" s="476">
        <v>1.0188999999999999</v>
      </c>
      <c r="R14" s="464">
        <v>0.96719999999999995</v>
      </c>
      <c r="S14" s="464">
        <v>0.99529999999999996</v>
      </c>
      <c r="T14" s="464">
        <v>1.2527999999999999</v>
      </c>
      <c r="U14" s="464">
        <v>1.3878999999999999</v>
      </c>
      <c r="V14" s="464">
        <v>0.99670000000000003</v>
      </c>
      <c r="W14" s="464">
        <v>0.95450000000000002</v>
      </c>
      <c r="X14" s="464">
        <v>0.9879</v>
      </c>
      <c r="Y14" s="464">
        <v>1.2242999999999999</v>
      </c>
      <c r="Z14" s="464">
        <v>1.341</v>
      </c>
      <c r="AA14" s="449">
        <f t="shared" si="4"/>
        <v>0.94925900480910785</v>
      </c>
      <c r="AB14" s="448">
        <f t="shared" si="5"/>
        <v>0.95766027892043748</v>
      </c>
      <c r="AC14" s="447">
        <f t="shared" si="6"/>
        <v>1.0188999999999999</v>
      </c>
      <c r="AD14" s="446">
        <f t="shared" si="7"/>
        <v>0.96719999999999995</v>
      </c>
      <c r="AE14" s="446">
        <f t="shared" si="8"/>
        <v>0.99670000000000003</v>
      </c>
      <c r="AF14" s="443">
        <f t="shared" si="9"/>
        <v>0.95450000000000002</v>
      </c>
      <c r="AG14" s="445">
        <f t="shared" si="10"/>
        <v>0.99529999999999996</v>
      </c>
      <c r="AH14" s="444">
        <f t="shared" si="11"/>
        <v>0.94479748748650505</v>
      </c>
      <c r="AI14" s="444">
        <f t="shared" si="12"/>
        <v>0.9879</v>
      </c>
      <c r="AJ14" s="443">
        <f t="shared" si="13"/>
        <v>0.94607258954550022</v>
      </c>
      <c r="AK14" s="445">
        <f t="shared" si="14"/>
        <v>1.2527999999999999</v>
      </c>
      <c r="AL14" s="444">
        <f t="shared" si="15"/>
        <v>1.1892316812248502</v>
      </c>
      <c r="AM14" s="444">
        <f t="shared" si="16"/>
        <v>1.2242999999999999</v>
      </c>
      <c r="AN14" s="443">
        <f t="shared" si="17"/>
        <v>1.1724634794822915</v>
      </c>
      <c r="AO14" s="445">
        <f t="shared" si="18"/>
        <v>1.3878999999999999</v>
      </c>
      <c r="AP14" s="444">
        <f t="shared" si="19"/>
        <v>1.3174765727745608</v>
      </c>
      <c r="AQ14" s="444">
        <f t="shared" si="20"/>
        <v>1.341</v>
      </c>
      <c r="AR14" s="443">
        <f t="shared" si="21"/>
        <v>1.2842224340323067</v>
      </c>
      <c r="AS14" s="442" t="s">
        <v>2</v>
      </c>
      <c r="AT14" s="442" t="s">
        <v>1</v>
      </c>
    </row>
    <row r="15" spans="1:46" s="440" customFormat="1" ht="12.75" customHeight="1" x14ac:dyDescent="0.2">
      <c r="A15" s="441">
        <v>10</v>
      </c>
      <c r="B15" s="478" t="s">
        <v>199</v>
      </c>
      <c r="C15" s="512" t="s">
        <v>56</v>
      </c>
      <c r="D15" s="513" t="s">
        <v>57</v>
      </c>
      <c r="E15" s="512">
        <v>9727</v>
      </c>
      <c r="F15" s="511" t="s">
        <v>200</v>
      </c>
      <c r="G15" s="458" t="s">
        <v>201</v>
      </c>
      <c r="H15" s="441" t="s">
        <v>1</v>
      </c>
      <c r="I15" s="457" t="s">
        <v>1</v>
      </c>
      <c r="J15" s="456" t="str">
        <f t="shared" si="0"/>
        <v>18:00</v>
      </c>
      <c r="K15" s="455">
        <v>0.80660879629629623</v>
      </c>
      <c r="L15" s="454">
        <f t="shared" si="1"/>
        <v>0.87660000000000005</v>
      </c>
      <c r="M15" s="453">
        <f t="shared" si="2"/>
        <v>4.9623270833333274E-2</v>
      </c>
      <c r="N15" s="467">
        <f t="shared" si="3"/>
        <v>0.47619047619047616</v>
      </c>
      <c r="O15" s="510">
        <v>90135104</v>
      </c>
      <c r="P15" s="509" t="s">
        <v>202</v>
      </c>
      <c r="Q15" s="508">
        <v>0.90610000000000002</v>
      </c>
      <c r="R15" s="487">
        <v>0.85829999999999995</v>
      </c>
      <c r="S15" s="487">
        <v>0.88160000000000005</v>
      </c>
      <c r="T15" s="487">
        <v>1.1202000000000001</v>
      </c>
      <c r="U15" s="487">
        <v>1.2423999999999999</v>
      </c>
      <c r="V15" s="487">
        <v>0.88880000000000003</v>
      </c>
      <c r="W15" s="507">
        <v>0.84519999999999995</v>
      </c>
      <c r="X15" s="507">
        <v>0.87660000000000005</v>
      </c>
      <c r="Y15" s="507">
        <v>1.0994999999999999</v>
      </c>
      <c r="Z15" s="507">
        <v>1.2031000000000001</v>
      </c>
      <c r="AA15" s="449">
        <f t="shared" si="4"/>
        <v>0.94724644079019971</v>
      </c>
      <c r="AB15" s="448">
        <f t="shared" si="5"/>
        <v>0.95094509450945086</v>
      </c>
      <c r="AC15" s="447">
        <f t="shared" si="6"/>
        <v>0.90610000000000002</v>
      </c>
      <c r="AD15" s="446">
        <f t="shared" si="7"/>
        <v>0.85829999999999995</v>
      </c>
      <c r="AE15" s="446">
        <f t="shared" si="8"/>
        <v>0.88880000000000003</v>
      </c>
      <c r="AF15" s="443">
        <f t="shared" si="9"/>
        <v>0.84519999999999995</v>
      </c>
      <c r="AG15" s="445">
        <f t="shared" si="10"/>
        <v>0.88160000000000005</v>
      </c>
      <c r="AH15" s="444">
        <f t="shared" si="11"/>
        <v>0.83509246220064015</v>
      </c>
      <c r="AI15" s="444">
        <f t="shared" si="12"/>
        <v>0.87660000000000005</v>
      </c>
      <c r="AJ15" s="443">
        <f t="shared" si="13"/>
        <v>0.83359846984698471</v>
      </c>
      <c r="AK15" s="445">
        <f t="shared" si="14"/>
        <v>1.1202000000000001</v>
      </c>
      <c r="AL15" s="444">
        <f t="shared" si="15"/>
        <v>1.0611054629731818</v>
      </c>
      <c r="AM15" s="444">
        <f t="shared" si="16"/>
        <v>1.0994999999999999</v>
      </c>
      <c r="AN15" s="443">
        <f t="shared" si="17"/>
        <v>1.0455641314131412</v>
      </c>
      <c r="AO15" s="445">
        <f t="shared" si="18"/>
        <v>1.2423999999999999</v>
      </c>
      <c r="AP15" s="444">
        <f t="shared" si="19"/>
        <v>1.1768589780377441</v>
      </c>
      <c r="AQ15" s="444">
        <f t="shared" si="20"/>
        <v>1.2031000000000001</v>
      </c>
      <c r="AR15" s="443">
        <f t="shared" si="21"/>
        <v>1.1440820432043204</v>
      </c>
      <c r="AS15" s="441" t="s">
        <v>1</v>
      </c>
      <c r="AT15" s="441" t="s">
        <v>2</v>
      </c>
    </row>
    <row r="16" spans="1:46" s="440" customFormat="1" ht="12.75" customHeight="1" x14ac:dyDescent="0.2">
      <c r="A16" s="441">
        <v>11</v>
      </c>
      <c r="B16" s="459" t="s">
        <v>66</v>
      </c>
      <c r="C16" s="462" t="s">
        <v>62</v>
      </c>
      <c r="D16" s="461" t="s">
        <v>57</v>
      </c>
      <c r="E16" s="460">
        <v>175</v>
      </c>
      <c r="F16" s="459" t="s">
        <v>67</v>
      </c>
      <c r="G16" s="506" t="s">
        <v>68</v>
      </c>
      <c r="H16" s="442" t="s">
        <v>2</v>
      </c>
      <c r="I16" s="457" t="s">
        <v>1</v>
      </c>
      <c r="J16" s="456" t="str">
        <f t="shared" si="0"/>
        <v>18:10</v>
      </c>
      <c r="K16" s="455">
        <v>0.80718749999999995</v>
      </c>
      <c r="L16" s="454">
        <f t="shared" si="1"/>
        <v>1.0048999999999999</v>
      </c>
      <c r="M16" s="453">
        <f t="shared" si="2"/>
        <v>5.0489246527777636E-2</v>
      </c>
      <c r="N16" s="452">
        <f t="shared" si="3"/>
        <v>0.52380952380952384</v>
      </c>
      <c r="O16" s="505">
        <v>22554387</v>
      </c>
      <c r="P16" s="504" t="s">
        <v>69</v>
      </c>
      <c r="Q16" s="476">
        <v>1.0253000000000001</v>
      </c>
      <c r="R16" s="464">
        <v>0.95</v>
      </c>
      <c r="S16" s="464">
        <v>1.0048999999999999</v>
      </c>
      <c r="T16" s="464">
        <v>1.2564</v>
      </c>
      <c r="U16" s="464">
        <v>1.4159999999999999</v>
      </c>
      <c r="V16" s="464">
        <v>0.99229999999999996</v>
      </c>
      <c r="W16" s="464">
        <v>0.92889999999999995</v>
      </c>
      <c r="X16" s="464">
        <v>0.99470000000000003</v>
      </c>
      <c r="Y16" s="464">
        <v>1.2171000000000001</v>
      </c>
      <c r="Z16" s="464">
        <v>1.3467</v>
      </c>
      <c r="AA16" s="449">
        <f t="shared" si="4"/>
        <v>0.92655808056178668</v>
      </c>
      <c r="AB16" s="448">
        <f t="shared" si="5"/>
        <v>0.93610803184520808</v>
      </c>
      <c r="AC16" s="447">
        <f t="shared" si="6"/>
        <v>1.0253000000000001</v>
      </c>
      <c r="AD16" s="446">
        <f t="shared" si="7"/>
        <v>0.95</v>
      </c>
      <c r="AE16" s="446">
        <f t="shared" si="8"/>
        <v>0.99229999999999996</v>
      </c>
      <c r="AF16" s="443">
        <f t="shared" si="9"/>
        <v>0.92889999999999995</v>
      </c>
      <c r="AG16" s="445">
        <f t="shared" si="10"/>
        <v>1.0048999999999999</v>
      </c>
      <c r="AH16" s="444">
        <f t="shared" si="11"/>
        <v>0.93109821515653934</v>
      </c>
      <c r="AI16" s="444">
        <f t="shared" si="12"/>
        <v>0.99470000000000003</v>
      </c>
      <c r="AJ16" s="443">
        <f t="shared" si="13"/>
        <v>0.93114665927642848</v>
      </c>
      <c r="AK16" s="445">
        <f t="shared" si="14"/>
        <v>1.2564</v>
      </c>
      <c r="AL16" s="444">
        <f t="shared" si="15"/>
        <v>1.1641275724178288</v>
      </c>
      <c r="AM16" s="444">
        <f t="shared" si="16"/>
        <v>1.2171000000000001</v>
      </c>
      <c r="AN16" s="443">
        <f t="shared" si="17"/>
        <v>1.1393370855588028</v>
      </c>
      <c r="AO16" s="445">
        <f t="shared" si="18"/>
        <v>1.4159999999999999</v>
      </c>
      <c r="AP16" s="444">
        <f t="shared" si="19"/>
        <v>1.3120062420754899</v>
      </c>
      <c r="AQ16" s="444">
        <f t="shared" si="20"/>
        <v>1.3467</v>
      </c>
      <c r="AR16" s="443">
        <f t="shared" si="21"/>
        <v>1.2606566864859416</v>
      </c>
      <c r="AS16" s="442" t="s">
        <v>2</v>
      </c>
      <c r="AT16" s="442" t="s">
        <v>1</v>
      </c>
    </row>
    <row r="17" spans="1:47" s="440" customFormat="1" ht="12.75" customHeight="1" x14ac:dyDescent="0.2">
      <c r="A17" s="441">
        <v>12</v>
      </c>
      <c r="B17" s="459" t="s">
        <v>114</v>
      </c>
      <c r="C17" s="462" t="s">
        <v>56</v>
      </c>
      <c r="D17" s="461" t="s">
        <v>57</v>
      </c>
      <c r="E17" s="460">
        <v>15666</v>
      </c>
      <c r="F17" s="459" t="s">
        <v>115</v>
      </c>
      <c r="G17" s="458" t="s">
        <v>116</v>
      </c>
      <c r="H17" s="442" t="s">
        <v>1</v>
      </c>
      <c r="I17" s="457" t="s">
        <v>1</v>
      </c>
      <c r="J17" s="456" t="str">
        <f t="shared" si="0"/>
        <v>18:10</v>
      </c>
      <c r="K17" s="455">
        <v>0.80579861111111117</v>
      </c>
      <c r="L17" s="454">
        <f t="shared" si="1"/>
        <v>1.0472999999999999</v>
      </c>
      <c r="M17" s="453">
        <f t="shared" si="2"/>
        <v>5.116496874999997E-2</v>
      </c>
      <c r="N17" s="467">
        <f t="shared" si="3"/>
        <v>0.5714285714285714</v>
      </c>
      <c r="O17" s="451">
        <v>91521030</v>
      </c>
      <c r="P17" s="450" t="s">
        <v>117</v>
      </c>
      <c r="Q17" s="313">
        <v>1.0702</v>
      </c>
      <c r="R17" s="314">
        <v>1.0154000000000001</v>
      </c>
      <c r="S17" s="314">
        <v>1.0511999999999999</v>
      </c>
      <c r="T17" s="314">
        <v>1.3209</v>
      </c>
      <c r="U17" s="315">
        <v>1.4618</v>
      </c>
      <c r="V17" s="314">
        <v>1.0491999999999999</v>
      </c>
      <c r="W17" s="314">
        <v>0.99760000000000004</v>
      </c>
      <c r="X17" s="314">
        <v>1.0472999999999999</v>
      </c>
      <c r="Y17" s="314">
        <v>1.2928999999999999</v>
      </c>
      <c r="Z17" s="314">
        <v>1.4159999999999999</v>
      </c>
      <c r="AA17" s="449">
        <f t="shared" si="4"/>
        <v>0.94879461782844332</v>
      </c>
      <c r="AB17" s="448">
        <f t="shared" si="5"/>
        <v>0.95081967213114771</v>
      </c>
      <c r="AC17" s="447">
        <f t="shared" si="6"/>
        <v>1.0702</v>
      </c>
      <c r="AD17" s="446">
        <f t="shared" si="7"/>
        <v>1.0154000000000001</v>
      </c>
      <c r="AE17" s="446">
        <f t="shared" si="8"/>
        <v>1.0491999999999999</v>
      </c>
      <c r="AF17" s="443">
        <f t="shared" si="9"/>
        <v>0.99760000000000004</v>
      </c>
      <c r="AG17" s="445">
        <f t="shared" si="10"/>
        <v>1.0511999999999999</v>
      </c>
      <c r="AH17" s="444">
        <f t="shared" si="11"/>
        <v>0.99737290226125952</v>
      </c>
      <c r="AI17" s="444">
        <f t="shared" si="12"/>
        <v>1.0472999999999999</v>
      </c>
      <c r="AJ17" s="443">
        <f t="shared" si="13"/>
        <v>0.99579344262295089</v>
      </c>
      <c r="AK17" s="445">
        <f t="shared" si="14"/>
        <v>1.3209</v>
      </c>
      <c r="AL17" s="444">
        <f t="shared" si="15"/>
        <v>1.2532628106895907</v>
      </c>
      <c r="AM17" s="444">
        <f t="shared" si="16"/>
        <v>1.2928999999999999</v>
      </c>
      <c r="AN17" s="443">
        <f t="shared" si="17"/>
        <v>1.2293147540983609</v>
      </c>
      <c r="AO17" s="445">
        <f t="shared" si="18"/>
        <v>1.4618</v>
      </c>
      <c r="AP17" s="444">
        <f t="shared" si="19"/>
        <v>1.3869479723416185</v>
      </c>
      <c r="AQ17" s="444">
        <f t="shared" si="20"/>
        <v>1.4159999999999999</v>
      </c>
      <c r="AR17" s="443">
        <f t="shared" si="21"/>
        <v>1.346360655737705</v>
      </c>
      <c r="AS17" s="442" t="s">
        <v>1</v>
      </c>
      <c r="AT17" s="441" t="s">
        <v>1</v>
      </c>
    </row>
    <row r="18" spans="1:47" s="440" customFormat="1" ht="13.7" customHeight="1" x14ac:dyDescent="0.25">
      <c r="A18" s="441">
        <v>13</v>
      </c>
      <c r="B18" s="474" t="s">
        <v>187</v>
      </c>
      <c r="C18" s="473" t="s">
        <v>188</v>
      </c>
      <c r="D18" s="472" t="s">
        <v>57</v>
      </c>
      <c r="E18" s="471">
        <v>9775</v>
      </c>
      <c r="F18" s="474" t="s">
        <v>189</v>
      </c>
      <c r="G18" s="491" t="s">
        <v>190</v>
      </c>
      <c r="H18" s="463" t="s">
        <v>2</v>
      </c>
      <c r="I18" s="468" t="s">
        <v>1</v>
      </c>
      <c r="J18" s="456" t="str">
        <f t="shared" si="0"/>
        <v>18:00</v>
      </c>
      <c r="K18" s="455">
        <v>0.80839120370370365</v>
      </c>
      <c r="L18" s="454">
        <f t="shared" si="1"/>
        <v>0.87829999999999997</v>
      </c>
      <c r="M18" s="453">
        <f t="shared" si="2"/>
        <v>5.1284994212962919E-2</v>
      </c>
      <c r="N18" s="467">
        <f t="shared" si="3"/>
        <v>0.61904761904761907</v>
      </c>
      <c r="O18" s="503">
        <v>93430229</v>
      </c>
      <c r="P18" s="489" t="s">
        <v>191</v>
      </c>
      <c r="Q18" s="319">
        <v>0.92810000000000004</v>
      </c>
      <c r="R18" s="318">
        <v>0.89529999999999998</v>
      </c>
      <c r="S18" s="318">
        <v>0.87829999999999997</v>
      </c>
      <c r="T18" s="318">
        <v>1.1455</v>
      </c>
      <c r="U18" s="318">
        <v>1.2849999999999999</v>
      </c>
      <c r="V18" s="464">
        <v>0.90810000000000002</v>
      </c>
      <c r="W18" s="315">
        <v>0.87729999999999997</v>
      </c>
      <c r="X18" s="315">
        <v>0.87329999999999997</v>
      </c>
      <c r="Y18" s="315">
        <v>1.1223000000000001</v>
      </c>
      <c r="Z18" s="315">
        <v>1.2365999999999999</v>
      </c>
      <c r="AA18" s="449">
        <f t="shared" si="4"/>
        <v>0.96465898071328515</v>
      </c>
      <c r="AB18" s="448">
        <f t="shared" si="5"/>
        <v>0.96608303050324851</v>
      </c>
      <c r="AC18" s="447">
        <f t="shared" si="6"/>
        <v>0.92810000000000004</v>
      </c>
      <c r="AD18" s="446">
        <f t="shared" si="7"/>
        <v>0.89529999999999998</v>
      </c>
      <c r="AE18" s="446">
        <f t="shared" si="8"/>
        <v>0.90810000000000002</v>
      </c>
      <c r="AF18" s="443">
        <f t="shared" si="9"/>
        <v>0.87729999999999997</v>
      </c>
      <c r="AG18" s="445">
        <f t="shared" si="10"/>
        <v>0.87829999999999997</v>
      </c>
      <c r="AH18" s="444">
        <f t="shared" si="11"/>
        <v>0.84725998276047831</v>
      </c>
      <c r="AI18" s="444">
        <f t="shared" si="12"/>
        <v>0.87329999999999997</v>
      </c>
      <c r="AJ18" s="443">
        <f t="shared" si="13"/>
        <v>0.84368031053848691</v>
      </c>
      <c r="AK18" s="445">
        <f t="shared" si="14"/>
        <v>1.1455</v>
      </c>
      <c r="AL18" s="444">
        <f t="shared" si="15"/>
        <v>1.1050168624070682</v>
      </c>
      <c r="AM18" s="444">
        <f t="shared" si="16"/>
        <v>1.1223000000000001</v>
      </c>
      <c r="AN18" s="443">
        <f t="shared" si="17"/>
        <v>1.0842349851337958</v>
      </c>
      <c r="AO18" s="445">
        <f t="shared" si="18"/>
        <v>1.2849999999999999</v>
      </c>
      <c r="AP18" s="444">
        <f t="shared" si="19"/>
        <v>1.2395867902165714</v>
      </c>
      <c r="AQ18" s="444">
        <f t="shared" si="20"/>
        <v>1.2365999999999999</v>
      </c>
      <c r="AR18" s="443">
        <f t="shared" si="21"/>
        <v>1.194658275520317</v>
      </c>
      <c r="AS18" s="463" t="s">
        <v>2</v>
      </c>
      <c r="AT18" s="463" t="s">
        <v>1</v>
      </c>
    </row>
    <row r="19" spans="1:47" s="440" customFormat="1" ht="12.75" customHeight="1" x14ac:dyDescent="0.2">
      <c r="A19" s="441">
        <v>14</v>
      </c>
      <c r="B19" s="478" t="s">
        <v>203</v>
      </c>
      <c r="C19" s="462" t="s">
        <v>56</v>
      </c>
      <c r="D19" s="461" t="s">
        <v>57</v>
      </c>
      <c r="E19" s="460">
        <v>11722</v>
      </c>
      <c r="F19" s="459" t="s">
        <v>165</v>
      </c>
      <c r="G19" s="458" t="s">
        <v>204</v>
      </c>
      <c r="H19" s="441" t="s">
        <v>2</v>
      </c>
      <c r="I19" s="498" t="s">
        <v>2</v>
      </c>
      <c r="J19" s="456" t="str">
        <f t="shared" si="0"/>
        <v>18:00</v>
      </c>
      <c r="K19" s="455">
        <v>0.80949074074074068</v>
      </c>
      <c r="L19" s="454">
        <f t="shared" si="1"/>
        <v>0.86527886696371736</v>
      </c>
      <c r="M19" s="453">
        <f t="shared" si="2"/>
        <v>5.1476080742980351E-2</v>
      </c>
      <c r="N19" s="452">
        <f t="shared" si="3"/>
        <v>0.66666666666666663</v>
      </c>
      <c r="O19" s="451">
        <v>91357690</v>
      </c>
      <c r="P19" s="502" t="s">
        <v>205</v>
      </c>
      <c r="Q19" s="319">
        <v>0.94259999999999999</v>
      </c>
      <c r="R19" s="318">
        <v>0.89490000000000003</v>
      </c>
      <c r="S19" s="318">
        <v>0.91139999999999999</v>
      </c>
      <c r="T19" s="318">
        <v>1.1656</v>
      </c>
      <c r="U19" s="318">
        <v>1.2795000000000001</v>
      </c>
      <c r="V19" s="464">
        <v>0.93459999999999999</v>
      </c>
      <c r="W19" s="315">
        <v>0.8881</v>
      </c>
      <c r="X19" s="315">
        <v>0.90849999999999997</v>
      </c>
      <c r="Y19" s="315">
        <v>1.1553</v>
      </c>
      <c r="Z19" s="315">
        <v>1.2619</v>
      </c>
      <c r="AA19" s="449">
        <f t="shared" si="4"/>
        <v>0.94939528962444308</v>
      </c>
      <c r="AB19" s="448">
        <f t="shared" si="5"/>
        <v>0.95024609458591913</v>
      </c>
      <c r="AC19" s="447">
        <f t="shared" si="6"/>
        <v>0.94259999999999999</v>
      </c>
      <c r="AD19" s="446">
        <f t="shared" si="7"/>
        <v>0.89490000000000003</v>
      </c>
      <c r="AE19" s="446">
        <f t="shared" si="8"/>
        <v>0.93459999999999999</v>
      </c>
      <c r="AF19" s="443">
        <f t="shared" si="9"/>
        <v>0.8881</v>
      </c>
      <c r="AG19" s="445">
        <f t="shared" si="10"/>
        <v>0.91139999999999999</v>
      </c>
      <c r="AH19" s="444">
        <f t="shared" si="11"/>
        <v>0.86527886696371736</v>
      </c>
      <c r="AI19" s="444">
        <f t="shared" si="12"/>
        <v>0.90849999999999997</v>
      </c>
      <c r="AJ19" s="443">
        <f t="shared" si="13"/>
        <v>0.86329857693130752</v>
      </c>
      <c r="AK19" s="445">
        <f t="shared" si="14"/>
        <v>1.1656</v>
      </c>
      <c r="AL19" s="444">
        <f t="shared" si="15"/>
        <v>1.1066151495862508</v>
      </c>
      <c r="AM19" s="444">
        <f t="shared" si="16"/>
        <v>1.1553</v>
      </c>
      <c r="AN19" s="443">
        <f t="shared" si="17"/>
        <v>1.0978193130751124</v>
      </c>
      <c r="AO19" s="445">
        <f t="shared" si="18"/>
        <v>1.2795000000000001</v>
      </c>
      <c r="AP19" s="444">
        <f t="shared" si="19"/>
        <v>1.2147512730744749</v>
      </c>
      <c r="AQ19" s="444">
        <f t="shared" si="20"/>
        <v>1.2619</v>
      </c>
      <c r="AR19" s="443">
        <f t="shared" si="21"/>
        <v>1.1991155467579713</v>
      </c>
      <c r="AS19" s="442" t="s">
        <v>2</v>
      </c>
      <c r="AT19" s="442" t="s">
        <v>2</v>
      </c>
    </row>
    <row r="20" spans="1:47" s="440" customFormat="1" ht="13.7" customHeight="1" x14ac:dyDescent="0.2">
      <c r="A20" s="441">
        <v>15</v>
      </c>
      <c r="B20" s="474" t="s">
        <v>135</v>
      </c>
      <c r="C20" s="473" t="s">
        <v>62</v>
      </c>
      <c r="D20" s="472" t="s">
        <v>57</v>
      </c>
      <c r="E20" s="471">
        <v>896</v>
      </c>
      <c r="F20" s="474" t="s">
        <v>136</v>
      </c>
      <c r="G20" s="501" t="s">
        <v>137</v>
      </c>
      <c r="H20" s="499" t="s">
        <v>1</v>
      </c>
      <c r="I20" s="477" t="s">
        <v>2</v>
      </c>
      <c r="J20" s="456" t="str">
        <f t="shared" si="0"/>
        <v>18:00</v>
      </c>
      <c r="K20" s="455">
        <v>0.81567129629629631</v>
      </c>
      <c r="L20" s="454">
        <f t="shared" si="1"/>
        <v>0.78488723608445288</v>
      </c>
      <c r="M20" s="453">
        <f t="shared" si="2"/>
        <v>5.1544562240083178E-2</v>
      </c>
      <c r="N20" s="467">
        <f t="shared" si="3"/>
        <v>0.7142857142857143</v>
      </c>
      <c r="O20" s="500">
        <v>93458224</v>
      </c>
      <c r="P20" s="465" t="s">
        <v>138</v>
      </c>
      <c r="Q20" s="476">
        <v>0.85040000000000004</v>
      </c>
      <c r="R20" s="464">
        <v>0.81730000000000003</v>
      </c>
      <c r="S20" s="464">
        <v>0.81759999999999999</v>
      </c>
      <c r="T20" s="464">
        <v>1.0475000000000001</v>
      </c>
      <c r="U20" s="464">
        <v>1.1659999999999999</v>
      </c>
      <c r="V20" s="464">
        <v>0.83360000000000001</v>
      </c>
      <c r="W20" s="464">
        <v>0.80279999999999996</v>
      </c>
      <c r="X20" s="464">
        <v>0.81499999999999995</v>
      </c>
      <c r="Y20" s="464">
        <v>1.0286</v>
      </c>
      <c r="Z20" s="464">
        <v>1.1207</v>
      </c>
      <c r="AA20" s="449">
        <f t="shared" si="4"/>
        <v>0.9610771401693321</v>
      </c>
      <c r="AB20" s="448">
        <f t="shared" si="5"/>
        <v>0.96305182341650664</v>
      </c>
      <c r="AC20" s="447">
        <f t="shared" si="6"/>
        <v>0.85040000000000004</v>
      </c>
      <c r="AD20" s="446">
        <f t="shared" si="7"/>
        <v>0.81730000000000003</v>
      </c>
      <c r="AE20" s="446">
        <f t="shared" si="8"/>
        <v>0.83360000000000001</v>
      </c>
      <c r="AF20" s="443">
        <f t="shared" si="9"/>
        <v>0.80279999999999996</v>
      </c>
      <c r="AG20" s="445">
        <f t="shared" si="10"/>
        <v>0.81759999999999999</v>
      </c>
      <c r="AH20" s="444">
        <f t="shared" si="11"/>
        <v>0.78577666980244587</v>
      </c>
      <c r="AI20" s="444">
        <f t="shared" si="12"/>
        <v>0.81499999999999995</v>
      </c>
      <c r="AJ20" s="443">
        <f t="shared" si="13"/>
        <v>0.78488723608445288</v>
      </c>
      <c r="AK20" s="445">
        <f t="shared" si="14"/>
        <v>1.0475000000000001</v>
      </c>
      <c r="AL20" s="444">
        <f t="shared" si="15"/>
        <v>1.0067283043273754</v>
      </c>
      <c r="AM20" s="444">
        <f t="shared" si="16"/>
        <v>1.0286</v>
      </c>
      <c r="AN20" s="443">
        <f t="shared" si="17"/>
        <v>0.99059510556621866</v>
      </c>
      <c r="AO20" s="445">
        <f t="shared" si="18"/>
        <v>1.1659999999999999</v>
      </c>
      <c r="AP20" s="444">
        <f t="shared" si="19"/>
        <v>1.1206159454374411</v>
      </c>
      <c r="AQ20" s="444">
        <f t="shared" si="20"/>
        <v>1.1207</v>
      </c>
      <c r="AR20" s="443">
        <f t="shared" si="21"/>
        <v>1.0792921785028791</v>
      </c>
      <c r="AS20" s="499" t="s">
        <v>1</v>
      </c>
      <c r="AT20" s="499" t="s">
        <v>1</v>
      </c>
    </row>
    <row r="21" spans="1:47" s="440" customFormat="1" ht="13.7" customHeight="1" x14ac:dyDescent="0.25">
      <c r="A21" s="441">
        <v>16</v>
      </c>
      <c r="B21" s="459" t="s">
        <v>94</v>
      </c>
      <c r="C21" s="462" t="s">
        <v>56</v>
      </c>
      <c r="D21" s="461" t="s">
        <v>57</v>
      </c>
      <c r="E21" s="460">
        <v>11733</v>
      </c>
      <c r="F21" s="459" t="s">
        <v>95</v>
      </c>
      <c r="G21" s="458" t="s">
        <v>96</v>
      </c>
      <c r="H21" s="441" t="s">
        <v>1</v>
      </c>
      <c r="I21" s="498" t="s">
        <v>1</v>
      </c>
      <c r="J21" s="456" t="str">
        <f t="shared" si="0"/>
        <v>18:10</v>
      </c>
      <c r="K21" s="455">
        <v>0.80987268518518529</v>
      </c>
      <c r="L21" s="454">
        <f t="shared" si="1"/>
        <v>0.97399999999999998</v>
      </c>
      <c r="M21" s="453">
        <f t="shared" si="2"/>
        <v>5.1552106481481501E-2</v>
      </c>
      <c r="N21" s="452">
        <f t="shared" si="3"/>
        <v>0.76190476190476186</v>
      </c>
      <c r="O21" s="497">
        <v>45065008</v>
      </c>
      <c r="P21" s="496" t="s">
        <v>97</v>
      </c>
      <c r="Q21" s="495">
        <v>1.0167999999999999</v>
      </c>
      <c r="R21" s="190">
        <v>0.98129999999999995</v>
      </c>
      <c r="S21" s="190">
        <v>0.97799999999999998</v>
      </c>
      <c r="T21" s="190">
        <v>1.2556</v>
      </c>
      <c r="U21" s="190">
        <v>1.3983000000000001</v>
      </c>
      <c r="V21" s="190">
        <v>1.0007999999999999</v>
      </c>
      <c r="W21" s="475">
        <v>0.96689999999999998</v>
      </c>
      <c r="X21" s="475">
        <v>0.97399999999999998</v>
      </c>
      <c r="Y21" s="475">
        <v>1.2355</v>
      </c>
      <c r="Z21" s="475">
        <v>1.3627</v>
      </c>
      <c r="AA21" s="449">
        <f t="shared" si="4"/>
        <v>0.96508654602675059</v>
      </c>
      <c r="AB21" s="448">
        <f t="shared" si="5"/>
        <v>0.96612709832134303</v>
      </c>
      <c r="AC21" s="447">
        <f t="shared" si="6"/>
        <v>1.0167999999999999</v>
      </c>
      <c r="AD21" s="446">
        <f t="shared" si="7"/>
        <v>0.98129999999999995</v>
      </c>
      <c r="AE21" s="446">
        <f t="shared" si="8"/>
        <v>1.0007999999999999</v>
      </c>
      <c r="AF21" s="443">
        <f t="shared" si="9"/>
        <v>0.96689999999999998</v>
      </c>
      <c r="AG21" s="445">
        <f t="shared" si="10"/>
        <v>0.97799999999999998</v>
      </c>
      <c r="AH21" s="444">
        <f t="shared" si="11"/>
        <v>0.94385464201416203</v>
      </c>
      <c r="AI21" s="444">
        <f t="shared" si="12"/>
        <v>0.97399999999999998</v>
      </c>
      <c r="AJ21" s="443">
        <f t="shared" si="13"/>
        <v>0.94100779376498811</v>
      </c>
      <c r="AK21" s="445">
        <f t="shared" si="14"/>
        <v>1.2556</v>
      </c>
      <c r="AL21" s="444">
        <f t="shared" si="15"/>
        <v>1.2117626671911881</v>
      </c>
      <c r="AM21" s="444">
        <f t="shared" si="16"/>
        <v>1.2355</v>
      </c>
      <c r="AN21" s="443">
        <f t="shared" si="17"/>
        <v>1.1936500299760193</v>
      </c>
      <c r="AO21" s="445">
        <f t="shared" si="18"/>
        <v>1.3983000000000001</v>
      </c>
      <c r="AP21" s="444">
        <f t="shared" si="19"/>
        <v>1.3494805173092055</v>
      </c>
      <c r="AQ21" s="444">
        <f t="shared" si="20"/>
        <v>1.3627</v>
      </c>
      <c r="AR21" s="443">
        <f t="shared" si="21"/>
        <v>1.3165413968824942</v>
      </c>
      <c r="AS21" s="441" t="s">
        <v>2</v>
      </c>
      <c r="AT21" s="441" t="s">
        <v>1</v>
      </c>
    </row>
    <row r="22" spans="1:47" s="440" customFormat="1" ht="13.7" customHeight="1" x14ac:dyDescent="0.2">
      <c r="A22" s="441">
        <v>17</v>
      </c>
      <c r="B22" s="470" t="s">
        <v>211</v>
      </c>
      <c r="C22" s="493" t="s">
        <v>56</v>
      </c>
      <c r="D22" s="494" t="s">
        <v>57</v>
      </c>
      <c r="E22" s="493">
        <v>10324</v>
      </c>
      <c r="F22" s="492" t="s">
        <v>212</v>
      </c>
      <c r="G22" s="491" t="s">
        <v>213</v>
      </c>
      <c r="H22" s="463" t="s">
        <v>1</v>
      </c>
      <c r="I22" s="468" t="s">
        <v>2</v>
      </c>
      <c r="J22" s="456" t="str">
        <f t="shared" si="0"/>
        <v>18:00</v>
      </c>
      <c r="K22" s="455">
        <v>0.81329861111111112</v>
      </c>
      <c r="L22" s="454">
        <f t="shared" si="1"/>
        <v>0.85485594742606785</v>
      </c>
      <c r="M22" s="453">
        <f t="shared" si="2"/>
        <v>5.4111194172143127E-2</v>
      </c>
      <c r="N22" s="467">
        <f t="shared" si="3"/>
        <v>0.80952380952380953</v>
      </c>
      <c r="O22" s="490">
        <v>99515260</v>
      </c>
      <c r="P22" s="489" t="s">
        <v>214</v>
      </c>
      <c r="Q22" s="488">
        <v>0.93430000000000002</v>
      </c>
      <c r="R22" s="487">
        <v>0.9022</v>
      </c>
      <c r="S22" s="487">
        <v>0.88900000000000001</v>
      </c>
      <c r="T22" s="487">
        <v>1.1539999999999999</v>
      </c>
      <c r="U22" s="487">
        <v>1.2908999999999999</v>
      </c>
      <c r="V22" s="487">
        <v>0.91300000000000003</v>
      </c>
      <c r="W22" s="487">
        <v>0.88280000000000003</v>
      </c>
      <c r="X22" s="487">
        <v>0.8841</v>
      </c>
      <c r="Y22" s="487">
        <v>1.1279999999999999</v>
      </c>
      <c r="Z22" s="487">
        <v>1.2381</v>
      </c>
      <c r="AA22" s="449">
        <f t="shared" si="4"/>
        <v>0.96564272717542543</v>
      </c>
      <c r="AB22" s="448">
        <f t="shared" si="5"/>
        <v>0.96692223439211389</v>
      </c>
      <c r="AC22" s="447">
        <f t="shared" si="6"/>
        <v>0.93430000000000002</v>
      </c>
      <c r="AD22" s="446">
        <f t="shared" si="7"/>
        <v>0.9022</v>
      </c>
      <c r="AE22" s="446">
        <f t="shared" si="8"/>
        <v>0.91300000000000003</v>
      </c>
      <c r="AF22" s="443">
        <f t="shared" si="9"/>
        <v>0.88280000000000003</v>
      </c>
      <c r="AG22" s="445">
        <f t="shared" si="10"/>
        <v>0.88900000000000001</v>
      </c>
      <c r="AH22" s="444">
        <f t="shared" si="11"/>
        <v>0.85845638445895323</v>
      </c>
      <c r="AI22" s="444">
        <f t="shared" si="12"/>
        <v>0.8841</v>
      </c>
      <c r="AJ22" s="443">
        <f t="shared" si="13"/>
        <v>0.85485594742606785</v>
      </c>
      <c r="AK22" s="445">
        <f t="shared" si="14"/>
        <v>1.1539999999999999</v>
      </c>
      <c r="AL22" s="444">
        <f t="shared" si="15"/>
        <v>1.114351707160441</v>
      </c>
      <c r="AM22" s="444">
        <f t="shared" si="16"/>
        <v>1.1279999999999999</v>
      </c>
      <c r="AN22" s="443">
        <f t="shared" si="17"/>
        <v>1.0906882803943043</v>
      </c>
      <c r="AO22" s="445">
        <f t="shared" si="18"/>
        <v>1.2908999999999999</v>
      </c>
      <c r="AP22" s="444">
        <f t="shared" si="19"/>
        <v>1.2465481965107565</v>
      </c>
      <c r="AQ22" s="444">
        <f t="shared" si="20"/>
        <v>1.2381</v>
      </c>
      <c r="AR22" s="443">
        <f t="shared" si="21"/>
        <v>1.1971464184008762</v>
      </c>
      <c r="AS22" s="463" t="s">
        <v>1</v>
      </c>
      <c r="AT22" s="463" t="s">
        <v>2</v>
      </c>
    </row>
    <row r="23" spans="1:47" s="479" customFormat="1" ht="12.6" customHeight="1" x14ac:dyDescent="0.2">
      <c r="A23" s="441">
        <v>18</v>
      </c>
      <c r="B23" s="474" t="s">
        <v>148</v>
      </c>
      <c r="C23" s="473" t="s">
        <v>62</v>
      </c>
      <c r="D23" s="472" t="s">
        <v>57</v>
      </c>
      <c r="E23" s="471">
        <v>5164</v>
      </c>
      <c r="F23" s="470" t="s">
        <v>149</v>
      </c>
      <c r="G23" s="486" t="s">
        <v>150</v>
      </c>
      <c r="H23" s="463" t="s">
        <v>1</v>
      </c>
      <c r="I23" s="468" t="s">
        <v>2</v>
      </c>
      <c r="J23" s="456" t="str">
        <f t="shared" si="0"/>
        <v>18:00</v>
      </c>
      <c r="K23" s="455">
        <v>0.81699074074074074</v>
      </c>
      <c r="L23" s="485">
        <f t="shared" si="1"/>
        <v>0.82145984534349425</v>
      </c>
      <c r="M23" s="453">
        <f t="shared" si="2"/>
        <v>5.5030203528335007E-2</v>
      </c>
      <c r="N23" s="452">
        <f t="shared" si="3"/>
        <v>0.8571428571428571</v>
      </c>
      <c r="O23" s="466">
        <v>90686494</v>
      </c>
      <c r="P23" s="465" t="s">
        <v>151</v>
      </c>
      <c r="Q23" s="476">
        <v>0.90800000000000003</v>
      </c>
      <c r="R23" s="464">
        <v>0.86739999999999995</v>
      </c>
      <c r="S23" s="464">
        <v>0.86199999999999999</v>
      </c>
      <c r="T23" s="464">
        <v>1.1228</v>
      </c>
      <c r="U23" s="464">
        <v>1.2589999999999999</v>
      </c>
      <c r="V23" s="464">
        <v>0.89229999999999998</v>
      </c>
      <c r="W23" s="464">
        <v>0.85409999999999997</v>
      </c>
      <c r="X23" s="464">
        <v>0.85819999999999996</v>
      </c>
      <c r="Y23" s="464">
        <v>1.1035999999999999</v>
      </c>
      <c r="Z23" s="464">
        <v>1.2196</v>
      </c>
      <c r="AA23" s="484">
        <f t="shared" si="4"/>
        <v>0.95528634361233467</v>
      </c>
      <c r="AB23" s="448">
        <f t="shared" si="5"/>
        <v>0.95718928611453546</v>
      </c>
      <c r="AC23" s="483">
        <f t="shared" si="6"/>
        <v>0.90800000000000003</v>
      </c>
      <c r="AD23" s="482">
        <f t="shared" si="7"/>
        <v>0.86739999999999995</v>
      </c>
      <c r="AE23" s="482">
        <f t="shared" si="8"/>
        <v>0.89229999999999998</v>
      </c>
      <c r="AF23" s="443">
        <f t="shared" si="9"/>
        <v>0.85409999999999997</v>
      </c>
      <c r="AG23" s="481">
        <f t="shared" si="10"/>
        <v>0.86199999999999999</v>
      </c>
      <c r="AH23" s="480">
        <f t="shared" si="11"/>
        <v>0.82345682819383248</v>
      </c>
      <c r="AI23" s="444">
        <f t="shared" si="12"/>
        <v>0.85819999999999996</v>
      </c>
      <c r="AJ23" s="443">
        <f t="shared" si="13"/>
        <v>0.82145984534349425</v>
      </c>
      <c r="AK23" s="481">
        <f t="shared" si="14"/>
        <v>1.1228</v>
      </c>
      <c r="AL23" s="480">
        <f t="shared" si="15"/>
        <v>1.0725955066079293</v>
      </c>
      <c r="AM23" s="444">
        <f t="shared" si="16"/>
        <v>1.1035999999999999</v>
      </c>
      <c r="AN23" s="443">
        <f t="shared" si="17"/>
        <v>1.0563540961560012</v>
      </c>
      <c r="AO23" s="481">
        <f t="shared" si="18"/>
        <v>1.2589999999999999</v>
      </c>
      <c r="AP23" s="480">
        <f t="shared" si="19"/>
        <v>1.2027055066079293</v>
      </c>
      <c r="AQ23" s="444">
        <f t="shared" si="20"/>
        <v>1.2196</v>
      </c>
      <c r="AR23" s="443">
        <f t="shared" si="21"/>
        <v>1.1673880533452874</v>
      </c>
      <c r="AS23" s="463" t="s">
        <v>1</v>
      </c>
      <c r="AT23" s="463" t="s">
        <v>2</v>
      </c>
    </row>
    <row r="24" spans="1:47" s="440" customFormat="1" ht="13.7" customHeight="1" x14ac:dyDescent="0.2">
      <c r="A24" s="441">
        <v>19</v>
      </c>
      <c r="B24" s="459" t="s">
        <v>168</v>
      </c>
      <c r="C24" s="473" t="s">
        <v>62</v>
      </c>
      <c r="D24" s="461" t="s">
        <v>57</v>
      </c>
      <c r="E24" s="460">
        <v>15953</v>
      </c>
      <c r="F24" s="478" t="s">
        <v>169</v>
      </c>
      <c r="G24" s="462" t="s">
        <v>170</v>
      </c>
      <c r="H24" s="442" t="s">
        <v>1</v>
      </c>
      <c r="I24" s="477" t="s">
        <v>2</v>
      </c>
      <c r="J24" s="456" t="str">
        <f t="shared" si="0"/>
        <v>18:00</v>
      </c>
      <c r="K24" s="455">
        <v>0.82021990740740736</v>
      </c>
      <c r="L24" s="454">
        <f t="shared" si="1"/>
        <v>0.80279999999999996</v>
      </c>
      <c r="M24" s="453">
        <f t="shared" si="2"/>
        <v>5.6372541666666623E-2</v>
      </c>
      <c r="N24" s="452">
        <f t="shared" si="3"/>
        <v>0.90476190476190477</v>
      </c>
      <c r="O24" s="451">
        <v>93087082</v>
      </c>
      <c r="P24" s="450" t="s">
        <v>171</v>
      </c>
      <c r="Q24" s="476">
        <v>0.88490000000000002</v>
      </c>
      <c r="R24" s="464">
        <v>0.88490000000000002</v>
      </c>
      <c r="S24" s="464">
        <v>0.81859999999999999</v>
      </c>
      <c r="T24" s="464">
        <v>1.0996999999999999</v>
      </c>
      <c r="U24" s="464">
        <v>1.2527999999999999</v>
      </c>
      <c r="V24" s="464">
        <v>0.86</v>
      </c>
      <c r="W24" s="475">
        <v>0.86</v>
      </c>
      <c r="X24" s="475">
        <v>0.80279999999999996</v>
      </c>
      <c r="Y24" s="475">
        <v>1.0689</v>
      </c>
      <c r="Z24" s="475">
        <v>1.2058</v>
      </c>
      <c r="AA24" s="449">
        <f t="shared" si="4"/>
        <v>1</v>
      </c>
      <c r="AB24" s="448">
        <f t="shared" si="5"/>
        <v>1</v>
      </c>
      <c r="AC24" s="447">
        <f t="shared" si="6"/>
        <v>0.88490000000000002</v>
      </c>
      <c r="AD24" s="446">
        <f t="shared" si="7"/>
        <v>0.88490000000000002</v>
      </c>
      <c r="AE24" s="446">
        <f t="shared" si="8"/>
        <v>0.86</v>
      </c>
      <c r="AF24" s="443">
        <f t="shared" si="9"/>
        <v>0.86</v>
      </c>
      <c r="AG24" s="445">
        <f t="shared" si="10"/>
        <v>0.81859999999999999</v>
      </c>
      <c r="AH24" s="444">
        <f t="shared" si="11"/>
        <v>0.81859999999999999</v>
      </c>
      <c r="AI24" s="444">
        <f t="shared" si="12"/>
        <v>0.80279999999999996</v>
      </c>
      <c r="AJ24" s="443">
        <f t="shared" si="13"/>
        <v>0.80279999999999996</v>
      </c>
      <c r="AK24" s="445">
        <f t="shared" si="14"/>
        <v>1.0996999999999999</v>
      </c>
      <c r="AL24" s="444">
        <f t="shared" si="15"/>
        <v>1.0996999999999999</v>
      </c>
      <c r="AM24" s="444">
        <f t="shared" si="16"/>
        <v>1.0689</v>
      </c>
      <c r="AN24" s="443">
        <f t="shared" si="17"/>
        <v>1.0689</v>
      </c>
      <c r="AO24" s="445">
        <f t="shared" si="18"/>
        <v>1.2527999999999999</v>
      </c>
      <c r="AP24" s="444">
        <f t="shared" si="19"/>
        <v>1.2527999999999999</v>
      </c>
      <c r="AQ24" s="444">
        <f t="shared" si="20"/>
        <v>1.2058</v>
      </c>
      <c r="AR24" s="443">
        <f t="shared" si="21"/>
        <v>1.2058</v>
      </c>
      <c r="AS24" s="441" t="s">
        <v>1</v>
      </c>
      <c r="AT24" s="441" t="s">
        <v>2</v>
      </c>
    </row>
    <row r="25" spans="1:47" s="440" customFormat="1" ht="13.7" customHeight="1" x14ac:dyDescent="0.2">
      <c r="A25" s="441">
        <v>20</v>
      </c>
      <c r="B25" s="474" t="s">
        <v>176</v>
      </c>
      <c r="C25" s="473" t="s">
        <v>56</v>
      </c>
      <c r="D25" s="472" t="s">
        <v>57</v>
      </c>
      <c r="E25" s="471">
        <v>13724</v>
      </c>
      <c r="F25" s="470" t="s">
        <v>177</v>
      </c>
      <c r="G25" s="469" t="s">
        <v>178</v>
      </c>
      <c r="H25" s="463" t="s">
        <v>1</v>
      </c>
      <c r="I25" s="468" t="s">
        <v>1</v>
      </c>
      <c r="J25" s="456" t="str">
        <f t="shared" si="0"/>
        <v>18:00</v>
      </c>
      <c r="K25" s="455">
        <v>0.81347222222222226</v>
      </c>
      <c r="L25" s="454">
        <f t="shared" si="1"/>
        <v>0.89610000000000001</v>
      </c>
      <c r="M25" s="453">
        <f t="shared" si="2"/>
        <v>5.6877458333333374E-2</v>
      </c>
      <c r="N25" s="467">
        <f t="shared" si="3"/>
        <v>0.95238095238095233</v>
      </c>
      <c r="O25" s="466">
        <v>91374436</v>
      </c>
      <c r="P25" s="465" t="s">
        <v>179</v>
      </c>
      <c r="Q25" s="464">
        <v>0.93589999999999995</v>
      </c>
      <c r="R25" s="464">
        <v>0.88490000000000002</v>
      </c>
      <c r="S25" s="464">
        <v>0.90400000000000003</v>
      </c>
      <c r="T25" s="464">
        <v>1.1554</v>
      </c>
      <c r="U25" s="464">
        <v>1.2968999999999999</v>
      </c>
      <c r="V25" s="464">
        <v>0.91090000000000004</v>
      </c>
      <c r="W25" s="464">
        <v>0.86499999999999999</v>
      </c>
      <c r="X25" s="464">
        <v>0.89610000000000001</v>
      </c>
      <c r="Y25" s="464">
        <v>1.125</v>
      </c>
      <c r="Z25" s="464">
        <v>1.2370000000000001</v>
      </c>
      <c r="AA25" s="449">
        <f t="shared" si="4"/>
        <v>0.94550699861096277</v>
      </c>
      <c r="AB25" s="448">
        <f t="shared" si="5"/>
        <v>0.94961027555165212</v>
      </c>
      <c r="AC25" s="447">
        <f t="shared" si="6"/>
        <v>0.93589999999999995</v>
      </c>
      <c r="AD25" s="446">
        <f t="shared" si="7"/>
        <v>0.88490000000000002</v>
      </c>
      <c r="AE25" s="446">
        <f t="shared" si="8"/>
        <v>0.91090000000000004</v>
      </c>
      <c r="AF25" s="443">
        <f t="shared" si="9"/>
        <v>0.86499999999999999</v>
      </c>
      <c r="AG25" s="445">
        <f t="shared" si="10"/>
        <v>0.90400000000000003</v>
      </c>
      <c r="AH25" s="444">
        <f t="shared" si="11"/>
        <v>0.85473832674431038</v>
      </c>
      <c r="AI25" s="444">
        <f t="shared" si="12"/>
        <v>0.89610000000000001</v>
      </c>
      <c r="AJ25" s="443">
        <f t="shared" si="13"/>
        <v>0.85094576792183552</v>
      </c>
      <c r="AK25" s="445">
        <f t="shared" si="14"/>
        <v>1.1554</v>
      </c>
      <c r="AL25" s="444">
        <f t="shared" si="15"/>
        <v>1.0924387861951064</v>
      </c>
      <c r="AM25" s="444">
        <f t="shared" si="16"/>
        <v>1.125</v>
      </c>
      <c r="AN25" s="443">
        <f t="shared" si="17"/>
        <v>1.0683115599956086</v>
      </c>
      <c r="AO25" s="445">
        <f t="shared" si="18"/>
        <v>1.2968999999999999</v>
      </c>
      <c r="AP25" s="444">
        <f t="shared" si="19"/>
        <v>1.2262280264985577</v>
      </c>
      <c r="AQ25" s="444">
        <f t="shared" si="20"/>
        <v>1.2370000000000001</v>
      </c>
      <c r="AR25" s="443">
        <f t="shared" si="21"/>
        <v>1.1746679108573939</v>
      </c>
      <c r="AS25" s="463" t="s">
        <v>1</v>
      </c>
      <c r="AT25" s="463" t="s">
        <v>1</v>
      </c>
    </row>
    <row r="26" spans="1:47" s="440" customFormat="1" ht="12.75" customHeight="1" x14ac:dyDescent="0.2">
      <c r="A26" s="441">
        <v>21</v>
      </c>
      <c r="B26" s="459" t="s">
        <v>192</v>
      </c>
      <c r="C26" s="462" t="s">
        <v>62</v>
      </c>
      <c r="D26" s="461" t="s">
        <v>57</v>
      </c>
      <c r="E26" s="460">
        <v>110</v>
      </c>
      <c r="F26" s="459" t="s">
        <v>132</v>
      </c>
      <c r="G26" s="458" t="s">
        <v>193</v>
      </c>
      <c r="H26" s="442" t="s">
        <v>2</v>
      </c>
      <c r="I26" s="457" t="s">
        <v>2</v>
      </c>
      <c r="J26" s="456" t="str">
        <f t="shared" si="0"/>
        <v>18:00</v>
      </c>
      <c r="K26" s="455" t="s">
        <v>264</v>
      </c>
      <c r="L26" s="454">
        <f t="shared" si="1"/>
        <v>0.74364033409998787</v>
      </c>
      <c r="M26" s="453" t="e">
        <f t="shared" si="2"/>
        <v>#VALUE!</v>
      </c>
      <c r="N26" s="452">
        <f t="shared" si="3"/>
        <v>1</v>
      </c>
      <c r="O26" s="451">
        <v>93613991</v>
      </c>
      <c r="P26" s="450" t="s">
        <v>194</v>
      </c>
      <c r="Q26" s="313">
        <v>0.82609999999999995</v>
      </c>
      <c r="R26" s="314">
        <v>0.78839999999999999</v>
      </c>
      <c r="S26" s="314">
        <v>0.7792</v>
      </c>
      <c r="T26" s="314">
        <v>1.0207999999999999</v>
      </c>
      <c r="U26" s="315">
        <v>1.1511</v>
      </c>
      <c r="V26" s="314">
        <v>0.80710999999999999</v>
      </c>
      <c r="W26" s="314">
        <v>0.77590000000000003</v>
      </c>
      <c r="X26" s="314">
        <v>0.7762</v>
      </c>
      <c r="Y26" s="314">
        <v>0.99880000000000002</v>
      </c>
      <c r="Z26" s="314">
        <v>1.1006</v>
      </c>
      <c r="AA26" s="449">
        <f t="shared" si="4"/>
        <v>0.95436387846507686</v>
      </c>
      <c r="AB26" s="448">
        <f t="shared" si="5"/>
        <v>0.96133116923343787</v>
      </c>
      <c r="AC26" s="447">
        <f t="shared" si="6"/>
        <v>0.82609999999999995</v>
      </c>
      <c r="AD26" s="446">
        <f t="shared" si="7"/>
        <v>0.78839999999999999</v>
      </c>
      <c r="AE26" s="446">
        <f t="shared" si="8"/>
        <v>0.80710999999999999</v>
      </c>
      <c r="AF26" s="443">
        <f t="shared" si="9"/>
        <v>0.77590000000000003</v>
      </c>
      <c r="AG26" s="445">
        <f t="shared" si="10"/>
        <v>0.7792</v>
      </c>
      <c r="AH26" s="444">
        <f t="shared" si="11"/>
        <v>0.74364033409998787</v>
      </c>
      <c r="AI26" s="444">
        <f t="shared" si="12"/>
        <v>0.7762</v>
      </c>
      <c r="AJ26" s="443">
        <f t="shared" si="13"/>
        <v>0.74618525355899445</v>
      </c>
      <c r="AK26" s="445">
        <f t="shared" si="14"/>
        <v>1.0207999999999999</v>
      </c>
      <c r="AL26" s="444">
        <f t="shared" si="15"/>
        <v>0.97421464713715045</v>
      </c>
      <c r="AM26" s="444">
        <f t="shared" si="16"/>
        <v>0.99880000000000002</v>
      </c>
      <c r="AN26" s="443">
        <f t="shared" si="17"/>
        <v>0.96017757183035779</v>
      </c>
      <c r="AO26" s="445">
        <f t="shared" si="18"/>
        <v>1.1511</v>
      </c>
      <c r="AP26" s="444">
        <f t="shared" si="19"/>
        <v>1.09856826050115</v>
      </c>
      <c r="AQ26" s="444">
        <f t="shared" si="20"/>
        <v>1.1006</v>
      </c>
      <c r="AR26" s="443">
        <f t="shared" si="21"/>
        <v>1.0580410848583217</v>
      </c>
      <c r="AS26" s="442" t="s">
        <v>2</v>
      </c>
      <c r="AT26" s="441" t="s">
        <v>2</v>
      </c>
    </row>
    <row r="27" spans="1:47" ht="12.75" customHeight="1" x14ac:dyDescent="0.2">
      <c r="B27" s="438"/>
      <c r="D27" s="435"/>
      <c r="E27" s="439"/>
      <c r="F27" s="438"/>
      <c r="G27" s="438"/>
    </row>
    <row r="28" spans="1:47" s="435" customFormat="1" ht="12.75" customHeight="1" x14ac:dyDescent="0.2">
      <c r="A28" s="434"/>
      <c r="B28" s="438"/>
      <c r="C28" s="434"/>
      <c r="E28" s="439"/>
      <c r="F28" s="438"/>
      <c r="G28" s="438"/>
      <c r="J28" s="434"/>
      <c r="K28" s="437"/>
      <c r="L28" s="434"/>
      <c r="M28" s="434"/>
      <c r="N28" s="434"/>
      <c r="O28" s="434"/>
      <c r="P28" s="436"/>
      <c r="Q28" s="434"/>
      <c r="R28" s="434"/>
      <c r="S28" s="434"/>
      <c r="T28" s="434"/>
      <c r="U28" s="434"/>
      <c r="V28" s="434"/>
      <c r="W28" s="434"/>
      <c r="X28" s="434"/>
      <c r="Y28" s="434"/>
      <c r="Z28" s="434"/>
      <c r="AA28" s="434"/>
      <c r="AB28" s="434"/>
      <c r="AC28" s="434"/>
      <c r="AD28" s="434"/>
      <c r="AE28" s="434"/>
      <c r="AF28" s="434"/>
      <c r="AG28" s="434"/>
      <c r="AH28" s="434"/>
      <c r="AI28" s="434"/>
      <c r="AJ28" s="434"/>
      <c r="AK28" s="434"/>
      <c r="AL28" s="434"/>
      <c r="AM28" s="434"/>
      <c r="AN28" s="434"/>
      <c r="AO28" s="434"/>
      <c r="AP28" s="434"/>
      <c r="AQ28" s="434"/>
      <c r="AR28" s="434"/>
      <c r="AU28" s="434"/>
    </row>
    <row r="29" spans="1:47" s="435" customFormat="1" ht="12.75" customHeight="1" x14ac:dyDescent="0.2">
      <c r="A29" s="434"/>
      <c r="B29" s="438"/>
      <c r="C29" s="434"/>
      <c r="E29" s="439"/>
      <c r="F29" s="438"/>
      <c r="G29" s="438"/>
      <c r="J29" s="434"/>
      <c r="K29" s="437"/>
      <c r="L29" s="434"/>
      <c r="M29" s="434"/>
      <c r="N29" s="434"/>
      <c r="O29" s="434"/>
      <c r="P29" s="436"/>
      <c r="Q29" s="434"/>
      <c r="R29" s="434"/>
      <c r="S29" s="434"/>
      <c r="T29" s="434"/>
      <c r="U29" s="434"/>
      <c r="V29" s="434"/>
      <c r="W29" s="434"/>
      <c r="X29" s="434"/>
      <c r="Y29" s="434"/>
      <c r="Z29" s="434"/>
      <c r="AA29" s="434"/>
      <c r="AB29" s="434"/>
      <c r="AC29" s="434"/>
      <c r="AD29" s="434"/>
      <c r="AE29" s="434"/>
      <c r="AF29" s="434"/>
      <c r="AG29" s="434"/>
      <c r="AH29" s="434"/>
      <c r="AI29" s="434"/>
      <c r="AJ29" s="434"/>
      <c r="AK29" s="434"/>
      <c r="AL29" s="434"/>
      <c r="AM29" s="434"/>
      <c r="AN29" s="434"/>
      <c r="AO29" s="434"/>
      <c r="AP29" s="434"/>
      <c r="AQ29" s="434"/>
      <c r="AR29" s="434"/>
      <c r="AU29" s="434"/>
    </row>
    <row r="30" spans="1:47" s="435" customFormat="1" ht="12.75" customHeight="1" x14ac:dyDescent="0.2">
      <c r="A30" s="434"/>
      <c r="B30" s="438"/>
      <c r="C30" s="434"/>
      <c r="E30" s="439"/>
      <c r="F30" s="438"/>
      <c r="G30" s="438"/>
      <c r="J30" s="434"/>
      <c r="K30" s="437"/>
      <c r="L30" s="434"/>
      <c r="M30" s="434"/>
      <c r="N30" s="434"/>
      <c r="O30" s="434"/>
      <c r="P30" s="436"/>
      <c r="Q30" s="434"/>
      <c r="R30" s="434"/>
      <c r="S30" s="434"/>
      <c r="T30" s="434"/>
      <c r="U30" s="434"/>
      <c r="V30" s="434"/>
      <c r="W30" s="434"/>
      <c r="X30" s="434"/>
      <c r="Y30" s="434"/>
      <c r="Z30" s="434"/>
      <c r="AA30" s="434"/>
      <c r="AB30" s="434"/>
      <c r="AC30" s="434"/>
      <c r="AD30" s="434"/>
      <c r="AE30" s="434"/>
      <c r="AF30" s="434"/>
      <c r="AG30" s="434"/>
      <c r="AH30" s="434"/>
      <c r="AI30" s="434"/>
      <c r="AJ30" s="434"/>
      <c r="AK30" s="434"/>
      <c r="AL30" s="434"/>
      <c r="AM30" s="434"/>
      <c r="AN30" s="434"/>
      <c r="AO30" s="434"/>
      <c r="AP30" s="434"/>
      <c r="AQ30" s="434"/>
      <c r="AR30" s="434"/>
      <c r="AU30" s="434"/>
    </row>
    <row r="31" spans="1:47" s="435" customFormat="1" ht="12.75" customHeight="1" x14ac:dyDescent="0.2">
      <c r="A31" s="434"/>
      <c r="B31" s="438"/>
      <c r="C31" s="434"/>
      <c r="E31" s="439"/>
      <c r="F31" s="438"/>
      <c r="G31" s="438"/>
      <c r="J31" s="434"/>
      <c r="K31" s="437"/>
      <c r="L31" s="434"/>
      <c r="M31" s="434"/>
      <c r="N31" s="434"/>
      <c r="O31" s="434"/>
      <c r="P31" s="436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434"/>
      <c r="AN31" s="434"/>
      <c r="AO31" s="434"/>
      <c r="AP31" s="434"/>
      <c r="AQ31" s="434"/>
      <c r="AR31" s="434"/>
      <c r="AU31" s="434"/>
    </row>
    <row r="32" spans="1:47" s="435" customFormat="1" ht="12.75" customHeight="1" x14ac:dyDescent="0.2">
      <c r="A32" s="434"/>
      <c r="B32" s="438"/>
      <c r="C32" s="434"/>
      <c r="E32" s="439"/>
      <c r="F32" s="438"/>
      <c r="G32" s="438"/>
      <c r="J32" s="434"/>
      <c r="K32" s="437"/>
      <c r="L32" s="434"/>
      <c r="M32" s="434"/>
      <c r="N32" s="434"/>
      <c r="O32" s="434"/>
      <c r="P32" s="436"/>
      <c r="Q32" s="434"/>
      <c r="R32" s="434"/>
      <c r="S32" s="434"/>
      <c r="T32" s="434"/>
      <c r="U32" s="434"/>
      <c r="V32" s="434"/>
      <c r="W32" s="434"/>
      <c r="X32" s="434"/>
      <c r="Y32" s="434"/>
      <c r="Z32" s="434"/>
      <c r="AA32" s="434"/>
      <c r="AB32" s="434"/>
      <c r="AC32" s="434"/>
      <c r="AD32" s="434"/>
      <c r="AE32" s="434"/>
      <c r="AF32" s="434"/>
      <c r="AG32" s="434"/>
      <c r="AH32" s="434"/>
      <c r="AI32" s="434"/>
      <c r="AJ32" s="434"/>
      <c r="AK32" s="434"/>
      <c r="AL32" s="434"/>
      <c r="AM32" s="434"/>
      <c r="AN32" s="434"/>
      <c r="AO32" s="434"/>
      <c r="AP32" s="434"/>
      <c r="AQ32" s="434"/>
      <c r="AR32" s="434"/>
      <c r="AU32" s="434"/>
    </row>
    <row r="33" spans="1:47" s="435" customFormat="1" ht="12.75" customHeight="1" x14ac:dyDescent="0.2">
      <c r="A33" s="434"/>
      <c r="B33" s="438"/>
      <c r="C33" s="434"/>
      <c r="E33" s="439"/>
      <c r="F33" s="438"/>
      <c r="G33" s="438"/>
      <c r="J33" s="434"/>
      <c r="K33" s="437"/>
      <c r="L33" s="434"/>
      <c r="M33" s="434"/>
      <c r="N33" s="434"/>
      <c r="O33" s="434"/>
      <c r="P33" s="436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  <c r="AK33" s="434"/>
      <c r="AL33" s="434"/>
      <c r="AM33" s="434"/>
      <c r="AN33" s="434"/>
      <c r="AO33" s="434"/>
      <c r="AP33" s="434"/>
      <c r="AQ33" s="434"/>
      <c r="AR33" s="434"/>
      <c r="AU33" s="434"/>
    </row>
    <row r="34" spans="1:47" s="435" customFormat="1" ht="12.75" customHeight="1" x14ac:dyDescent="0.2">
      <c r="A34" s="434"/>
      <c r="B34" s="438"/>
      <c r="C34" s="434"/>
      <c r="E34" s="439"/>
      <c r="F34" s="438"/>
      <c r="G34" s="438"/>
      <c r="J34" s="434"/>
      <c r="K34" s="437"/>
      <c r="L34" s="434"/>
      <c r="M34" s="434"/>
      <c r="N34" s="434"/>
      <c r="O34" s="434"/>
      <c r="P34" s="436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434"/>
      <c r="AE34" s="434"/>
      <c r="AF34" s="434"/>
      <c r="AG34" s="434"/>
      <c r="AH34" s="434"/>
      <c r="AI34" s="434"/>
      <c r="AJ34" s="434"/>
      <c r="AK34" s="434"/>
      <c r="AL34" s="434"/>
      <c r="AM34" s="434"/>
      <c r="AN34" s="434"/>
      <c r="AO34" s="434"/>
      <c r="AP34" s="434"/>
      <c r="AQ34" s="434"/>
      <c r="AR34" s="434"/>
      <c r="AU34" s="434"/>
    </row>
    <row r="35" spans="1:47" s="435" customFormat="1" ht="12.75" customHeight="1" x14ac:dyDescent="0.2">
      <c r="A35" s="434"/>
      <c r="B35" s="438"/>
      <c r="C35" s="434"/>
      <c r="E35" s="439"/>
      <c r="F35" s="438"/>
      <c r="G35" s="438"/>
      <c r="J35" s="434"/>
      <c r="K35" s="437"/>
      <c r="L35" s="434"/>
      <c r="M35" s="434"/>
      <c r="N35" s="434"/>
      <c r="O35" s="434"/>
      <c r="P35" s="436"/>
      <c r="Q35" s="434"/>
      <c r="R35" s="434"/>
      <c r="S35" s="434"/>
      <c r="T35" s="434"/>
      <c r="U35" s="434"/>
      <c r="V35" s="434"/>
      <c r="W35" s="434"/>
      <c r="X35" s="434"/>
      <c r="Y35" s="434"/>
      <c r="Z35" s="434"/>
      <c r="AA35" s="434"/>
      <c r="AB35" s="434"/>
      <c r="AC35" s="434"/>
      <c r="AD35" s="434"/>
      <c r="AE35" s="434"/>
      <c r="AF35" s="434"/>
      <c r="AG35" s="434"/>
      <c r="AH35" s="434"/>
      <c r="AI35" s="434"/>
      <c r="AJ35" s="434"/>
      <c r="AK35" s="434"/>
      <c r="AL35" s="434"/>
      <c r="AM35" s="434"/>
      <c r="AN35" s="434"/>
      <c r="AO35" s="434"/>
      <c r="AP35" s="434"/>
      <c r="AQ35" s="434"/>
      <c r="AR35" s="434"/>
      <c r="AU35" s="434"/>
    </row>
    <row r="36" spans="1:47" s="435" customFormat="1" ht="12.75" customHeight="1" x14ac:dyDescent="0.2">
      <c r="A36" s="434"/>
      <c r="B36" s="438"/>
      <c r="C36" s="434"/>
      <c r="E36" s="439"/>
      <c r="F36" s="438"/>
      <c r="G36" s="438"/>
      <c r="J36" s="434"/>
      <c r="K36" s="437"/>
      <c r="L36" s="434"/>
      <c r="M36" s="434"/>
      <c r="N36" s="434"/>
      <c r="O36" s="434"/>
      <c r="P36" s="436"/>
      <c r="Q36" s="434"/>
      <c r="R36" s="434"/>
      <c r="S36" s="434"/>
      <c r="T36" s="434"/>
      <c r="U36" s="434"/>
      <c r="V36" s="434"/>
      <c r="W36" s="434"/>
      <c r="X36" s="434"/>
      <c r="Y36" s="434"/>
      <c r="Z36" s="434"/>
      <c r="AA36" s="434"/>
      <c r="AB36" s="434"/>
      <c r="AC36" s="434"/>
      <c r="AD36" s="434"/>
      <c r="AE36" s="434"/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U36" s="434"/>
    </row>
    <row r="37" spans="1:47" s="435" customFormat="1" ht="12.75" customHeight="1" x14ac:dyDescent="0.2">
      <c r="A37" s="434"/>
      <c r="B37" s="438"/>
      <c r="C37" s="434"/>
      <c r="E37" s="439"/>
      <c r="F37" s="438"/>
      <c r="G37" s="438"/>
      <c r="J37" s="434"/>
      <c r="K37" s="437"/>
      <c r="L37" s="434"/>
      <c r="M37" s="434"/>
      <c r="N37" s="434"/>
      <c r="O37" s="434"/>
      <c r="P37" s="436"/>
      <c r="Q37" s="434"/>
      <c r="R37" s="434"/>
      <c r="S37" s="434"/>
      <c r="T37" s="434"/>
      <c r="U37" s="434"/>
      <c r="V37" s="434"/>
      <c r="W37" s="434"/>
      <c r="X37" s="434"/>
      <c r="Y37" s="434"/>
      <c r="Z37" s="434"/>
      <c r="AA37" s="434"/>
      <c r="AB37" s="434"/>
      <c r="AC37" s="434"/>
      <c r="AD37" s="434"/>
      <c r="AE37" s="434"/>
      <c r="AF37" s="434"/>
      <c r="AG37" s="434"/>
      <c r="AH37" s="434"/>
      <c r="AI37" s="434"/>
      <c r="AJ37" s="434"/>
      <c r="AK37" s="434"/>
      <c r="AL37" s="434"/>
      <c r="AM37" s="434"/>
      <c r="AN37" s="434"/>
      <c r="AO37" s="434"/>
      <c r="AP37" s="434"/>
      <c r="AQ37" s="434"/>
      <c r="AR37" s="434"/>
      <c r="AU37" s="434"/>
    </row>
    <row r="38" spans="1:47" s="435" customFormat="1" ht="12.75" customHeight="1" x14ac:dyDescent="0.2">
      <c r="A38" s="434"/>
      <c r="B38" s="438"/>
      <c r="C38" s="434"/>
      <c r="E38" s="439"/>
      <c r="F38" s="438"/>
      <c r="G38" s="438"/>
      <c r="J38" s="434"/>
      <c r="K38" s="437"/>
      <c r="L38" s="434"/>
      <c r="M38" s="434"/>
      <c r="N38" s="434"/>
      <c r="O38" s="434"/>
      <c r="P38" s="436"/>
      <c r="Q38" s="434"/>
      <c r="R38" s="434"/>
      <c r="S38" s="434"/>
      <c r="T38" s="434"/>
      <c r="U38" s="434"/>
      <c r="V38" s="434"/>
      <c r="W38" s="434"/>
      <c r="X38" s="434"/>
      <c r="Y38" s="434"/>
      <c r="Z38" s="434"/>
      <c r="AA38" s="434"/>
      <c r="AB38" s="434"/>
      <c r="AC38" s="434"/>
      <c r="AD38" s="434"/>
      <c r="AE38" s="434"/>
      <c r="AF38" s="434"/>
      <c r="AG38" s="434"/>
      <c r="AH38" s="434"/>
      <c r="AI38" s="434"/>
      <c r="AJ38" s="434"/>
      <c r="AK38" s="434"/>
      <c r="AL38" s="434"/>
      <c r="AM38" s="434"/>
      <c r="AN38" s="434"/>
      <c r="AO38" s="434"/>
      <c r="AP38" s="434"/>
      <c r="AQ38" s="434"/>
      <c r="AR38" s="434"/>
      <c r="AU38" s="434"/>
    </row>
    <row r="39" spans="1:47" s="435" customFormat="1" ht="12.75" customHeight="1" x14ac:dyDescent="0.2">
      <c r="A39" s="434"/>
      <c r="B39" s="438"/>
      <c r="C39" s="434"/>
      <c r="E39" s="439"/>
      <c r="F39" s="438"/>
      <c r="G39" s="438"/>
      <c r="J39" s="434"/>
      <c r="K39" s="437"/>
      <c r="L39" s="434"/>
      <c r="M39" s="434"/>
      <c r="N39" s="434"/>
      <c r="O39" s="434"/>
      <c r="P39" s="436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434"/>
      <c r="AE39" s="434"/>
      <c r="AF39" s="434"/>
      <c r="AG39" s="434"/>
      <c r="AH39" s="434"/>
      <c r="AI39" s="434"/>
      <c r="AJ39" s="434"/>
      <c r="AK39" s="434"/>
      <c r="AL39" s="434"/>
      <c r="AM39" s="434"/>
      <c r="AN39" s="434"/>
      <c r="AO39" s="434"/>
      <c r="AP39" s="434"/>
      <c r="AQ39" s="434"/>
      <c r="AR39" s="434"/>
      <c r="AU39" s="434"/>
    </row>
    <row r="40" spans="1:47" s="435" customFormat="1" ht="12.75" customHeight="1" x14ac:dyDescent="0.2">
      <c r="A40" s="434"/>
      <c r="B40" s="438"/>
      <c r="C40" s="434"/>
      <c r="E40" s="439"/>
      <c r="F40" s="438"/>
      <c r="G40" s="438"/>
      <c r="J40" s="434"/>
      <c r="K40" s="437"/>
      <c r="L40" s="434"/>
      <c r="M40" s="434"/>
      <c r="N40" s="434"/>
      <c r="O40" s="434"/>
      <c r="P40" s="436"/>
      <c r="Q40" s="434"/>
      <c r="R40" s="434"/>
      <c r="S40" s="434"/>
      <c r="T40" s="434"/>
      <c r="U40" s="434"/>
      <c r="V40" s="434"/>
      <c r="W40" s="434"/>
      <c r="X40" s="434"/>
      <c r="Y40" s="434"/>
      <c r="Z40" s="434"/>
      <c r="AA40" s="434"/>
      <c r="AB40" s="434"/>
      <c r="AC40" s="434"/>
      <c r="AD40" s="434"/>
      <c r="AE40" s="434"/>
      <c r="AF40" s="434"/>
      <c r="AG40" s="434"/>
      <c r="AH40" s="434"/>
      <c r="AI40" s="434"/>
      <c r="AJ40" s="434"/>
      <c r="AK40" s="434"/>
      <c r="AL40" s="434"/>
      <c r="AM40" s="434"/>
      <c r="AN40" s="434"/>
      <c r="AO40" s="434"/>
      <c r="AP40" s="434"/>
      <c r="AQ40" s="434"/>
      <c r="AR40" s="434"/>
      <c r="AU40" s="434"/>
    </row>
    <row r="41" spans="1:47" s="435" customFormat="1" ht="12.75" customHeight="1" x14ac:dyDescent="0.2">
      <c r="A41" s="434"/>
      <c r="B41" s="438"/>
      <c r="C41" s="434"/>
      <c r="E41" s="439"/>
      <c r="F41" s="438"/>
      <c r="G41" s="438"/>
      <c r="J41" s="434"/>
      <c r="K41" s="437"/>
      <c r="L41" s="434"/>
      <c r="M41" s="434"/>
      <c r="N41" s="434"/>
      <c r="O41" s="434"/>
      <c r="P41" s="436"/>
      <c r="Q41" s="434"/>
      <c r="R41" s="434"/>
      <c r="S41" s="434"/>
      <c r="T41" s="434"/>
      <c r="U41" s="434"/>
      <c r="V41" s="434"/>
      <c r="W41" s="434"/>
      <c r="X41" s="434"/>
      <c r="Y41" s="434"/>
      <c r="Z41" s="434"/>
      <c r="AA41" s="434"/>
      <c r="AB41" s="434"/>
      <c r="AC41" s="434"/>
      <c r="AD41" s="434"/>
      <c r="AE41" s="434"/>
      <c r="AF41" s="434"/>
      <c r="AG41" s="434"/>
      <c r="AH41" s="434"/>
      <c r="AI41" s="434"/>
      <c r="AJ41" s="434"/>
      <c r="AK41" s="434"/>
      <c r="AL41" s="434"/>
      <c r="AM41" s="434"/>
      <c r="AN41" s="434"/>
      <c r="AO41" s="434"/>
      <c r="AP41" s="434"/>
      <c r="AQ41" s="434"/>
      <c r="AR41" s="434"/>
      <c r="AU41" s="434"/>
    </row>
    <row r="42" spans="1:47" s="435" customFormat="1" ht="12.75" customHeight="1" x14ac:dyDescent="0.2">
      <c r="A42" s="434"/>
      <c r="B42" s="438"/>
      <c r="C42" s="434"/>
      <c r="E42" s="439"/>
      <c r="F42" s="438"/>
      <c r="G42" s="438"/>
      <c r="J42" s="434"/>
      <c r="K42" s="437"/>
      <c r="L42" s="434"/>
      <c r="M42" s="434"/>
      <c r="N42" s="434"/>
      <c r="O42" s="434"/>
      <c r="P42" s="436"/>
      <c r="Q42" s="434"/>
      <c r="R42" s="434"/>
      <c r="S42" s="434"/>
      <c r="T42" s="434"/>
      <c r="U42" s="434"/>
      <c r="V42" s="434"/>
      <c r="W42" s="434"/>
      <c r="X42" s="434"/>
      <c r="Y42" s="434"/>
      <c r="Z42" s="434"/>
      <c r="AA42" s="434"/>
      <c r="AB42" s="434"/>
      <c r="AC42" s="434"/>
      <c r="AD42" s="434"/>
      <c r="AE42" s="434"/>
      <c r="AF42" s="434"/>
      <c r="AG42" s="434"/>
      <c r="AH42" s="434"/>
      <c r="AI42" s="434"/>
      <c r="AJ42" s="434"/>
      <c r="AK42" s="434"/>
      <c r="AL42" s="434"/>
      <c r="AM42" s="434"/>
      <c r="AN42" s="434"/>
      <c r="AO42" s="434"/>
      <c r="AP42" s="434"/>
      <c r="AQ42" s="434"/>
      <c r="AR42" s="434"/>
      <c r="AU42" s="434"/>
    </row>
    <row r="43" spans="1:47" s="435" customFormat="1" ht="12.75" customHeight="1" x14ac:dyDescent="0.2">
      <c r="A43" s="434"/>
      <c r="B43" s="438"/>
      <c r="C43" s="434"/>
      <c r="E43" s="439"/>
      <c r="F43" s="438"/>
      <c r="G43" s="438"/>
      <c r="J43" s="434"/>
      <c r="K43" s="437"/>
      <c r="L43" s="434"/>
      <c r="M43" s="434"/>
      <c r="N43" s="434"/>
      <c r="O43" s="434"/>
      <c r="P43" s="436"/>
      <c r="Q43" s="434"/>
      <c r="R43" s="434"/>
      <c r="S43" s="434"/>
      <c r="T43" s="434"/>
      <c r="U43" s="434"/>
      <c r="V43" s="434"/>
      <c r="W43" s="434"/>
      <c r="X43" s="434"/>
      <c r="Y43" s="434"/>
      <c r="Z43" s="434"/>
      <c r="AA43" s="434"/>
      <c r="AB43" s="434"/>
      <c r="AC43" s="434"/>
      <c r="AD43" s="434"/>
      <c r="AE43" s="434"/>
      <c r="AF43" s="434"/>
      <c r="AG43" s="434"/>
      <c r="AH43" s="434"/>
      <c r="AI43" s="434"/>
      <c r="AJ43" s="434"/>
      <c r="AK43" s="434"/>
      <c r="AL43" s="434"/>
      <c r="AM43" s="434"/>
      <c r="AN43" s="434"/>
      <c r="AO43" s="434"/>
      <c r="AP43" s="434"/>
      <c r="AQ43" s="434"/>
      <c r="AR43" s="434"/>
      <c r="AU43" s="434"/>
    </row>
    <row r="44" spans="1:47" s="435" customFormat="1" ht="12.75" customHeight="1" x14ac:dyDescent="0.2">
      <c r="A44" s="434"/>
      <c r="B44" s="438"/>
      <c r="C44" s="434"/>
      <c r="E44" s="439"/>
      <c r="F44" s="438"/>
      <c r="G44" s="438"/>
      <c r="J44" s="434"/>
      <c r="K44" s="437"/>
      <c r="L44" s="434"/>
      <c r="M44" s="434"/>
      <c r="N44" s="434"/>
      <c r="O44" s="434"/>
      <c r="P44" s="436"/>
      <c r="Q44" s="434"/>
      <c r="R44" s="434"/>
      <c r="S44" s="434"/>
      <c r="T44" s="434"/>
      <c r="U44" s="434"/>
      <c r="V44" s="434"/>
      <c r="W44" s="434"/>
      <c r="X44" s="434"/>
      <c r="Y44" s="434"/>
      <c r="Z44" s="434"/>
      <c r="AA44" s="434"/>
      <c r="AB44" s="434"/>
      <c r="AC44" s="434"/>
      <c r="AD44" s="434"/>
      <c r="AE44" s="434"/>
      <c r="AF44" s="434"/>
      <c r="AG44" s="434"/>
      <c r="AH44" s="434"/>
      <c r="AI44" s="434"/>
      <c r="AJ44" s="434"/>
      <c r="AK44" s="434"/>
      <c r="AL44" s="434"/>
      <c r="AM44" s="434"/>
      <c r="AN44" s="434"/>
      <c r="AO44" s="434"/>
      <c r="AP44" s="434"/>
      <c r="AQ44" s="434"/>
      <c r="AR44" s="434"/>
      <c r="AU44" s="434"/>
    </row>
    <row r="45" spans="1:47" s="435" customFormat="1" ht="12.75" customHeight="1" x14ac:dyDescent="0.2">
      <c r="A45" s="434"/>
      <c r="B45" s="438"/>
      <c r="C45" s="434"/>
      <c r="E45" s="439"/>
      <c r="F45" s="438"/>
      <c r="G45" s="438"/>
      <c r="J45" s="434"/>
      <c r="K45" s="437"/>
      <c r="L45" s="434"/>
      <c r="M45" s="434"/>
      <c r="N45" s="434"/>
      <c r="O45" s="434"/>
      <c r="P45" s="436"/>
      <c r="Q45" s="434"/>
      <c r="R45" s="434"/>
      <c r="S45" s="434"/>
      <c r="T45" s="434"/>
      <c r="U45" s="434"/>
      <c r="V45" s="434"/>
      <c r="W45" s="434"/>
      <c r="X45" s="434"/>
      <c r="Y45" s="434"/>
      <c r="Z45" s="434"/>
      <c r="AA45" s="434"/>
      <c r="AB45" s="434"/>
      <c r="AC45" s="434"/>
      <c r="AD45" s="434"/>
      <c r="AE45" s="434"/>
      <c r="AF45" s="434"/>
      <c r="AG45" s="434"/>
      <c r="AH45" s="434"/>
      <c r="AI45" s="434"/>
      <c r="AJ45" s="434"/>
      <c r="AK45" s="434"/>
      <c r="AL45" s="434"/>
      <c r="AM45" s="434"/>
      <c r="AN45" s="434"/>
      <c r="AO45" s="434"/>
      <c r="AP45" s="434"/>
      <c r="AQ45" s="434"/>
      <c r="AR45" s="434"/>
      <c r="AU45" s="434"/>
    </row>
    <row r="46" spans="1:47" s="435" customFormat="1" ht="12.75" customHeight="1" x14ac:dyDescent="0.2">
      <c r="A46" s="434"/>
      <c r="B46" s="438"/>
      <c r="C46" s="434"/>
      <c r="E46" s="434"/>
      <c r="F46" s="438"/>
      <c r="G46" s="438"/>
      <c r="J46" s="434"/>
      <c r="K46" s="437"/>
      <c r="L46" s="434"/>
      <c r="M46" s="434"/>
      <c r="N46" s="434"/>
      <c r="O46" s="434"/>
      <c r="P46" s="436"/>
      <c r="Q46" s="434"/>
      <c r="R46" s="434"/>
      <c r="S46" s="434"/>
      <c r="T46" s="434"/>
      <c r="U46" s="434"/>
      <c r="V46" s="434"/>
      <c r="W46" s="434"/>
      <c r="X46" s="434"/>
      <c r="Y46" s="434"/>
      <c r="Z46" s="434"/>
      <c r="AA46" s="434"/>
      <c r="AB46" s="434"/>
      <c r="AC46" s="434"/>
      <c r="AD46" s="434"/>
      <c r="AE46" s="434"/>
      <c r="AF46" s="434"/>
      <c r="AG46" s="434"/>
      <c r="AH46" s="434"/>
      <c r="AI46" s="434"/>
      <c r="AJ46" s="434"/>
      <c r="AK46" s="434"/>
      <c r="AL46" s="434"/>
      <c r="AM46" s="434"/>
      <c r="AN46" s="434"/>
      <c r="AO46" s="434"/>
      <c r="AP46" s="434"/>
      <c r="AQ46" s="434"/>
      <c r="AR46" s="434"/>
      <c r="AU46" s="434"/>
    </row>
    <row r="47" spans="1:47" s="435" customFormat="1" ht="12.75" customHeight="1" x14ac:dyDescent="0.2">
      <c r="A47" s="434"/>
      <c r="B47" s="438"/>
      <c r="C47" s="434"/>
      <c r="E47" s="434"/>
      <c r="F47" s="438"/>
      <c r="G47" s="438"/>
      <c r="J47" s="434"/>
      <c r="K47" s="437"/>
      <c r="L47" s="434"/>
      <c r="M47" s="434"/>
      <c r="N47" s="434"/>
      <c r="O47" s="434"/>
      <c r="P47" s="436"/>
      <c r="Q47" s="434"/>
      <c r="R47" s="434"/>
      <c r="S47" s="434"/>
      <c r="T47" s="434"/>
      <c r="U47" s="434"/>
      <c r="V47" s="434"/>
      <c r="W47" s="434"/>
      <c r="X47" s="434"/>
      <c r="Y47" s="434"/>
      <c r="Z47" s="434"/>
      <c r="AA47" s="434"/>
      <c r="AB47" s="434"/>
      <c r="AC47" s="434"/>
      <c r="AD47" s="434"/>
      <c r="AE47" s="434"/>
      <c r="AF47" s="434"/>
      <c r="AG47" s="434"/>
      <c r="AH47" s="434"/>
      <c r="AI47" s="434"/>
      <c r="AJ47" s="434"/>
      <c r="AK47" s="434"/>
      <c r="AL47" s="434"/>
      <c r="AM47" s="434"/>
      <c r="AN47" s="434"/>
      <c r="AO47" s="434"/>
      <c r="AP47" s="434"/>
      <c r="AQ47" s="434"/>
      <c r="AR47" s="434"/>
      <c r="AU47" s="434"/>
    </row>
    <row r="48" spans="1:47" s="435" customFormat="1" ht="12.75" customHeight="1" x14ac:dyDescent="0.2">
      <c r="A48" s="434"/>
      <c r="B48" s="438"/>
      <c r="C48" s="434"/>
      <c r="E48" s="434"/>
      <c r="F48" s="438"/>
      <c r="G48" s="438"/>
      <c r="J48" s="434"/>
      <c r="K48" s="437"/>
      <c r="L48" s="434"/>
      <c r="M48" s="434"/>
      <c r="N48" s="434"/>
      <c r="O48" s="434"/>
      <c r="P48" s="436"/>
      <c r="Q48" s="434"/>
      <c r="R48" s="434"/>
      <c r="S48" s="434"/>
      <c r="T48" s="434"/>
      <c r="U48" s="434"/>
      <c r="V48" s="434"/>
      <c r="W48" s="434"/>
      <c r="X48" s="434"/>
      <c r="Y48" s="434"/>
      <c r="Z48" s="434"/>
      <c r="AA48" s="434"/>
      <c r="AB48" s="434"/>
      <c r="AC48" s="434"/>
      <c r="AD48" s="434"/>
      <c r="AE48" s="434"/>
      <c r="AF48" s="434"/>
      <c r="AG48" s="434"/>
      <c r="AH48" s="434"/>
      <c r="AI48" s="434"/>
      <c r="AJ48" s="434"/>
      <c r="AK48" s="434"/>
      <c r="AL48" s="434"/>
      <c r="AM48" s="434"/>
      <c r="AN48" s="434"/>
      <c r="AO48" s="434"/>
      <c r="AP48" s="434"/>
      <c r="AQ48" s="434"/>
      <c r="AR48" s="434"/>
      <c r="AU48" s="434"/>
    </row>
    <row r="49" spans="1:47" s="435" customFormat="1" ht="12.75" customHeight="1" x14ac:dyDescent="0.2">
      <c r="A49" s="434"/>
      <c r="B49" s="438"/>
      <c r="C49" s="434"/>
      <c r="E49" s="434"/>
      <c r="F49" s="438"/>
      <c r="G49" s="438"/>
      <c r="J49" s="434"/>
      <c r="K49" s="437"/>
      <c r="L49" s="434"/>
      <c r="M49" s="434"/>
      <c r="N49" s="434"/>
      <c r="O49" s="434"/>
      <c r="P49" s="436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U49" s="434"/>
    </row>
    <row r="50" spans="1:47" s="435" customFormat="1" ht="12.75" customHeight="1" x14ac:dyDescent="0.2">
      <c r="A50" s="434"/>
      <c r="B50" s="438"/>
      <c r="C50" s="434"/>
      <c r="E50" s="434"/>
      <c r="F50" s="438"/>
      <c r="G50" s="438"/>
      <c r="J50" s="434"/>
      <c r="K50" s="437"/>
      <c r="L50" s="434"/>
      <c r="M50" s="434"/>
      <c r="N50" s="434"/>
      <c r="O50" s="434"/>
      <c r="P50" s="436"/>
      <c r="Q50" s="434"/>
      <c r="R50" s="434"/>
      <c r="S50" s="434"/>
      <c r="T50" s="434"/>
      <c r="U50" s="434"/>
      <c r="V50" s="434"/>
      <c r="W50" s="434"/>
      <c r="X50" s="434"/>
      <c r="Y50" s="434"/>
      <c r="Z50" s="434"/>
      <c r="AA50" s="434"/>
      <c r="AB50" s="434"/>
      <c r="AC50" s="434"/>
      <c r="AD50" s="434"/>
      <c r="AE50" s="434"/>
      <c r="AF50" s="434"/>
      <c r="AG50" s="434"/>
      <c r="AH50" s="434"/>
      <c r="AI50" s="434"/>
      <c r="AJ50" s="434"/>
      <c r="AK50" s="434"/>
      <c r="AL50" s="434"/>
      <c r="AM50" s="434"/>
      <c r="AN50" s="434"/>
      <c r="AO50" s="434"/>
      <c r="AP50" s="434"/>
      <c r="AQ50" s="434"/>
      <c r="AR50" s="434"/>
      <c r="AU50" s="434"/>
    </row>
    <row r="51" spans="1:47" s="435" customFormat="1" ht="12.75" customHeight="1" x14ac:dyDescent="0.2">
      <c r="A51" s="434"/>
      <c r="B51" s="438"/>
      <c r="C51" s="434"/>
      <c r="E51" s="434"/>
      <c r="F51" s="438"/>
      <c r="G51" s="438"/>
      <c r="J51" s="434"/>
      <c r="K51" s="437"/>
      <c r="L51" s="434"/>
      <c r="M51" s="434"/>
      <c r="N51" s="434"/>
      <c r="O51" s="434"/>
      <c r="P51" s="436"/>
      <c r="Q51" s="434"/>
      <c r="R51" s="434"/>
      <c r="S51" s="434"/>
      <c r="T51" s="434"/>
      <c r="U51" s="434"/>
      <c r="V51" s="434"/>
      <c r="W51" s="434"/>
      <c r="X51" s="434"/>
      <c r="Y51" s="434"/>
      <c r="Z51" s="434"/>
      <c r="AA51" s="434"/>
      <c r="AB51" s="434"/>
      <c r="AC51" s="434"/>
      <c r="AD51" s="434"/>
      <c r="AE51" s="434"/>
      <c r="AF51" s="434"/>
      <c r="AG51" s="434"/>
      <c r="AH51" s="434"/>
      <c r="AI51" s="434"/>
      <c r="AJ51" s="434"/>
      <c r="AK51" s="434"/>
      <c r="AL51" s="434"/>
      <c r="AM51" s="434"/>
      <c r="AN51" s="434"/>
      <c r="AO51" s="434"/>
      <c r="AP51" s="434"/>
      <c r="AQ51" s="434"/>
      <c r="AR51" s="434"/>
      <c r="AU51" s="434"/>
    </row>
    <row r="52" spans="1:47" s="435" customFormat="1" ht="12.75" customHeight="1" x14ac:dyDescent="0.2">
      <c r="A52" s="434"/>
      <c r="B52" s="438"/>
      <c r="C52" s="434"/>
      <c r="E52" s="434"/>
      <c r="F52" s="438"/>
      <c r="G52" s="438"/>
      <c r="J52" s="434"/>
      <c r="K52" s="437"/>
      <c r="L52" s="434"/>
      <c r="M52" s="434"/>
      <c r="N52" s="434"/>
      <c r="O52" s="434"/>
      <c r="P52" s="436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34"/>
      <c r="AF52" s="434"/>
      <c r="AG52" s="434"/>
      <c r="AH52" s="434"/>
      <c r="AI52" s="434"/>
      <c r="AJ52" s="434"/>
      <c r="AK52" s="434"/>
      <c r="AL52" s="434"/>
      <c r="AM52" s="434"/>
      <c r="AN52" s="434"/>
      <c r="AO52" s="434"/>
      <c r="AP52" s="434"/>
      <c r="AQ52" s="434"/>
      <c r="AR52" s="434"/>
      <c r="AU52" s="434"/>
    </row>
    <row r="53" spans="1:47" s="435" customFormat="1" ht="12.75" customHeight="1" x14ac:dyDescent="0.2">
      <c r="A53" s="434"/>
      <c r="B53" s="438"/>
      <c r="C53" s="434"/>
      <c r="E53" s="434"/>
      <c r="F53" s="438"/>
      <c r="G53" s="438"/>
      <c r="J53" s="434"/>
      <c r="K53" s="437"/>
      <c r="L53" s="434"/>
      <c r="M53" s="434"/>
      <c r="N53" s="434"/>
      <c r="O53" s="434"/>
      <c r="P53" s="436"/>
      <c r="Q53" s="434"/>
      <c r="R53" s="434"/>
      <c r="S53" s="434"/>
      <c r="T53" s="434"/>
      <c r="U53" s="434"/>
      <c r="V53" s="434"/>
      <c r="W53" s="434"/>
      <c r="X53" s="434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U53" s="434"/>
    </row>
    <row r="54" spans="1:47" s="435" customFormat="1" ht="12.75" customHeight="1" x14ac:dyDescent="0.2">
      <c r="A54" s="434"/>
      <c r="B54" s="438"/>
      <c r="C54" s="434"/>
      <c r="E54" s="434"/>
      <c r="F54" s="438"/>
      <c r="G54" s="438"/>
      <c r="J54" s="434"/>
      <c r="K54" s="437"/>
      <c r="L54" s="434"/>
      <c r="M54" s="434"/>
      <c r="N54" s="434"/>
      <c r="O54" s="434"/>
      <c r="P54" s="436"/>
      <c r="Q54" s="434"/>
      <c r="R54" s="434"/>
      <c r="S54" s="434"/>
      <c r="T54" s="434"/>
      <c r="U54" s="434"/>
      <c r="V54" s="434"/>
      <c r="W54" s="434"/>
      <c r="X54" s="434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U54" s="434"/>
    </row>
    <row r="55" spans="1:47" s="435" customFormat="1" ht="12.75" customHeight="1" x14ac:dyDescent="0.2">
      <c r="A55" s="434"/>
      <c r="B55" s="438"/>
      <c r="C55" s="434"/>
      <c r="E55" s="434"/>
      <c r="F55" s="438"/>
      <c r="G55" s="438"/>
      <c r="J55" s="434"/>
      <c r="K55" s="437"/>
      <c r="L55" s="434"/>
      <c r="M55" s="434"/>
      <c r="N55" s="434"/>
      <c r="O55" s="434"/>
      <c r="P55" s="436"/>
      <c r="Q55" s="434"/>
      <c r="R55" s="434"/>
      <c r="S55" s="434"/>
      <c r="T55" s="434"/>
      <c r="U55" s="434"/>
      <c r="V55" s="434"/>
      <c r="W55" s="434"/>
      <c r="X55" s="434"/>
      <c r="Y55" s="434"/>
      <c r="Z55" s="434"/>
      <c r="AA55" s="434"/>
      <c r="AB55" s="434"/>
      <c r="AC55" s="434"/>
      <c r="AD55" s="434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U55" s="434"/>
    </row>
    <row r="56" spans="1:47" s="435" customFormat="1" ht="12.75" customHeight="1" x14ac:dyDescent="0.2">
      <c r="A56" s="434"/>
      <c r="B56" s="438"/>
      <c r="C56" s="434"/>
      <c r="E56" s="434"/>
      <c r="F56" s="438"/>
      <c r="G56" s="438"/>
      <c r="J56" s="434"/>
      <c r="K56" s="437"/>
      <c r="L56" s="434"/>
      <c r="M56" s="434"/>
      <c r="N56" s="434"/>
      <c r="O56" s="434"/>
      <c r="P56" s="436"/>
      <c r="Q56" s="434"/>
      <c r="R56" s="434"/>
      <c r="S56" s="434"/>
      <c r="T56" s="434"/>
      <c r="U56" s="434"/>
      <c r="V56" s="434"/>
      <c r="W56" s="434"/>
      <c r="X56" s="434"/>
      <c r="Y56" s="434"/>
      <c r="Z56" s="434"/>
      <c r="AA56" s="434"/>
      <c r="AB56" s="434"/>
      <c r="AC56" s="434"/>
      <c r="AD56" s="434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U56" s="434"/>
    </row>
    <row r="57" spans="1:47" s="435" customFormat="1" ht="12.75" customHeight="1" x14ac:dyDescent="0.2">
      <c r="A57" s="434"/>
      <c r="B57" s="438"/>
      <c r="C57" s="434"/>
      <c r="E57" s="434"/>
      <c r="F57" s="438"/>
      <c r="G57" s="438"/>
      <c r="J57" s="434"/>
      <c r="K57" s="437"/>
      <c r="L57" s="434"/>
      <c r="M57" s="434"/>
      <c r="N57" s="434"/>
      <c r="O57" s="434"/>
      <c r="P57" s="436"/>
      <c r="Q57" s="434"/>
      <c r="R57" s="434"/>
      <c r="S57" s="434"/>
      <c r="T57" s="434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434"/>
      <c r="AJ57" s="434"/>
      <c r="AK57" s="434"/>
      <c r="AL57" s="434"/>
      <c r="AM57" s="434"/>
      <c r="AN57" s="434"/>
      <c r="AO57" s="434"/>
      <c r="AP57" s="434"/>
      <c r="AQ57" s="434"/>
      <c r="AR57" s="434"/>
      <c r="AU57" s="434"/>
    </row>
    <row r="58" spans="1:47" s="435" customFormat="1" ht="12.75" customHeight="1" x14ac:dyDescent="0.2">
      <c r="A58" s="434"/>
      <c r="B58" s="438"/>
      <c r="C58" s="434"/>
      <c r="E58" s="434"/>
      <c r="F58" s="438"/>
      <c r="G58" s="438"/>
      <c r="J58" s="434"/>
      <c r="K58" s="437"/>
      <c r="L58" s="434"/>
      <c r="M58" s="434"/>
      <c r="N58" s="434"/>
      <c r="O58" s="434"/>
      <c r="P58" s="436"/>
      <c r="Q58" s="434"/>
      <c r="R58" s="434"/>
      <c r="S58" s="434"/>
      <c r="T58" s="434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U58" s="434"/>
    </row>
    <row r="59" spans="1:47" s="435" customFormat="1" ht="12.75" customHeight="1" x14ac:dyDescent="0.2">
      <c r="A59" s="434"/>
      <c r="B59" s="438"/>
      <c r="C59" s="434"/>
      <c r="E59" s="434"/>
      <c r="F59" s="438"/>
      <c r="G59" s="438"/>
      <c r="J59" s="434"/>
      <c r="K59" s="437"/>
      <c r="L59" s="434"/>
      <c r="M59" s="434"/>
      <c r="N59" s="434"/>
      <c r="O59" s="434"/>
      <c r="P59" s="436"/>
      <c r="Q59" s="434"/>
      <c r="R59" s="434"/>
      <c r="S59" s="434"/>
      <c r="T59" s="434"/>
      <c r="U59" s="434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U59" s="434"/>
    </row>
    <row r="60" spans="1:47" s="435" customFormat="1" ht="12.75" customHeight="1" x14ac:dyDescent="0.2">
      <c r="A60" s="434"/>
      <c r="B60" s="438"/>
      <c r="C60" s="434"/>
      <c r="E60" s="434"/>
      <c r="F60" s="438"/>
      <c r="G60" s="438"/>
      <c r="J60" s="434"/>
      <c r="K60" s="437"/>
      <c r="L60" s="434"/>
      <c r="M60" s="434"/>
      <c r="N60" s="434"/>
      <c r="O60" s="434"/>
      <c r="P60" s="436"/>
      <c r="Q60" s="434"/>
      <c r="R60" s="434"/>
      <c r="S60" s="434"/>
      <c r="T60" s="434"/>
      <c r="U60" s="434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434"/>
      <c r="AJ60" s="434"/>
      <c r="AK60" s="434"/>
      <c r="AL60" s="434"/>
      <c r="AM60" s="434"/>
      <c r="AN60" s="434"/>
      <c r="AO60" s="434"/>
      <c r="AP60" s="434"/>
      <c r="AQ60" s="434"/>
      <c r="AR60" s="434"/>
      <c r="AU60" s="434"/>
    </row>
    <row r="61" spans="1:47" s="435" customFormat="1" ht="12.75" customHeight="1" x14ac:dyDescent="0.2">
      <c r="A61" s="434"/>
      <c r="B61" s="438"/>
      <c r="C61" s="434"/>
      <c r="E61" s="434"/>
      <c r="F61" s="438"/>
      <c r="G61" s="438"/>
      <c r="J61" s="434"/>
      <c r="K61" s="437"/>
      <c r="L61" s="434"/>
      <c r="M61" s="434"/>
      <c r="N61" s="434"/>
      <c r="O61" s="434"/>
      <c r="P61" s="436"/>
      <c r="Q61" s="434"/>
      <c r="R61" s="434"/>
      <c r="S61" s="434"/>
      <c r="T61" s="434"/>
      <c r="U61" s="434"/>
      <c r="V61" s="434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  <c r="AG61" s="434"/>
      <c r="AH61" s="434"/>
      <c r="AI61" s="434"/>
      <c r="AJ61" s="434"/>
      <c r="AK61" s="434"/>
      <c r="AL61" s="434"/>
      <c r="AM61" s="434"/>
      <c r="AN61" s="434"/>
      <c r="AO61" s="434"/>
      <c r="AP61" s="434"/>
      <c r="AQ61" s="434"/>
      <c r="AR61" s="434"/>
      <c r="AU61" s="434"/>
    </row>
    <row r="62" spans="1:47" s="435" customFormat="1" ht="12.75" customHeight="1" x14ac:dyDescent="0.2">
      <c r="A62" s="434"/>
      <c r="B62" s="438"/>
      <c r="C62" s="434"/>
      <c r="E62" s="434"/>
      <c r="F62" s="438"/>
      <c r="G62" s="438"/>
      <c r="J62" s="434"/>
      <c r="K62" s="437"/>
      <c r="L62" s="434"/>
      <c r="M62" s="434"/>
      <c r="N62" s="434"/>
      <c r="O62" s="434"/>
      <c r="P62" s="436"/>
      <c r="Q62" s="434"/>
      <c r="R62" s="434"/>
      <c r="S62" s="434"/>
      <c r="T62" s="434"/>
      <c r="U62" s="434"/>
      <c r="V62" s="434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  <c r="AG62" s="434"/>
      <c r="AH62" s="434"/>
      <c r="AI62" s="434"/>
      <c r="AJ62" s="434"/>
      <c r="AK62" s="434"/>
      <c r="AL62" s="434"/>
      <c r="AM62" s="434"/>
      <c r="AN62" s="434"/>
      <c r="AO62" s="434"/>
      <c r="AP62" s="434"/>
      <c r="AQ62" s="434"/>
      <c r="AR62" s="434"/>
      <c r="AU62" s="434"/>
    </row>
    <row r="63" spans="1:47" s="435" customFormat="1" ht="12.75" customHeight="1" x14ac:dyDescent="0.2">
      <c r="A63" s="434"/>
      <c r="B63" s="438"/>
      <c r="C63" s="434"/>
      <c r="E63" s="434"/>
      <c r="F63" s="438"/>
      <c r="G63" s="438"/>
      <c r="J63" s="434"/>
      <c r="K63" s="437"/>
      <c r="L63" s="434"/>
      <c r="M63" s="434"/>
      <c r="N63" s="434"/>
      <c r="O63" s="434"/>
      <c r="P63" s="436"/>
      <c r="Q63" s="434"/>
      <c r="R63" s="434"/>
      <c r="S63" s="434"/>
      <c r="T63" s="434"/>
      <c r="U63" s="434"/>
      <c r="V63" s="434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  <c r="AG63" s="434"/>
      <c r="AH63" s="434"/>
      <c r="AI63" s="434"/>
      <c r="AJ63" s="434"/>
      <c r="AK63" s="434"/>
      <c r="AL63" s="434"/>
      <c r="AM63" s="434"/>
      <c r="AN63" s="434"/>
      <c r="AO63" s="434"/>
      <c r="AP63" s="434"/>
      <c r="AQ63" s="434"/>
      <c r="AR63" s="434"/>
      <c r="AU63" s="434"/>
    </row>
    <row r="64" spans="1:47" s="435" customFormat="1" ht="12.75" customHeight="1" x14ac:dyDescent="0.2">
      <c r="A64" s="434"/>
      <c r="B64" s="438"/>
      <c r="C64" s="434"/>
      <c r="E64" s="434"/>
      <c r="F64" s="438"/>
      <c r="G64" s="438"/>
      <c r="J64" s="434"/>
      <c r="K64" s="437"/>
      <c r="L64" s="434"/>
      <c r="M64" s="434"/>
      <c r="N64" s="434"/>
      <c r="O64" s="434"/>
      <c r="P64" s="436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434"/>
      <c r="AP64" s="434"/>
      <c r="AQ64" s="434"/>
      <c r="AR64" s="434"/>
      <c r="AU64" s="434"/>
    </row>
    <row r="65" spans="1:47" s="435" customFormat="1" ht="12.75" customHeight="1" x14ac:dyDescent="0.2">
      <c r="A65" s="434"/>
      <c r="B65" s="438"/>
      <c r="C65" s="434"/>
      <c r="E65" s="434"/>
      <c r="F65" s="438"/>
      <c r="G65" s="438"/>
      <c r="J65" s="434"/>
      <c r="K65" s="437"/>
      <c r="L65" s="434"/>
      <c r="M65" s="434"/>
      <c r="N65" s="434"/>
      <c r="O65" s="434"/>
      <c r="P65" s="436"/>
      <c r="Q65" s="434"/>
      <c r="R65" s="434"/>
      <c r="S65" s="434"/>
      <c r="T65" s="434"/>
      <c r="U65" s="434"/>
      <c r="V65" s="434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34"/>
      <c r="AI65" s="434"/>
      <c r="AJ65" s="434"/>
      <c r="AK65" s="434"/>
      <c r="AL65" s="434"/>
      <c r="AM65" s="434"/>
      <c r="AN65" s="434"/>
      <c r="AO65" s="434"/>
      <c r="AP65" s="434"/>
      <c r="AQ65" s="434"/>
      <c r="AR65" s="434"/>
      <c r="AU65" s="434"/>
    </row>
    <row r="66" spans="1:47" s="435" customFormat="1" ht="12.75" customHeight="1" x14ac:dyDescent="0.2">
      <c r="A66" s="434"/>
      <c r="B66" s="438"/>
      <c r="C66" s="434"/>
      <c r="E66" s="434"/>
      <c r="F66" s="438"/>
      <c r="G66" s="438"/>
      <c r="J66" s="434"/>
      <c r="K66" s="437"/>
      <c r="L66" s="434"/>
      <c r="M66" s="434"/>
      <c r="N66" s="434"/>
      <c r="O66" s="434"/>
      <c r="P66" s="436"/>
      <c r="Q66" s="434"/>
      <c r="R66" s="434"/>
      <c r="S66" s="434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  <c r="AG66" s="434"/>
      <c r="AH66" s="434"/>
      <c r="AI66" s="434"/>
      <c r="AJ66" s="434"/>
      <c r="AK66" s="434"/>
      <c r="AL66" s="434"/>
      <c r="AM66" s="434"/>
      <c r="AN66" s="434"/>
      <c r="AO66" s="434"/>
      <c r="AP66" s="434"/>
      <c r="AQ66" s="434"/>
      <c r="AR66" s="434"/>
      <c r="AU66" s="434"/>
    </row>
    <row r="67" spans="1:47" s="435" customFormat="1" ht="12.75" customHeight="1" x14ac:dyDescent="0.2">
      <c r="A67" s="434"/>
      <c r="B67" s="438"/>
      <c r="C67" s="434"/>
      <c r="E67" s="434"/>
      <c r="F67" s="438"/>
      <c r="G67" s="438"/>
      <c r="J67" s="434"/>
      <c r="K67" s="437"/>
      <c r="L67" s="434"/>
      <c r="M67" s="434"/>
      <c r="N67" s="434"/>
      <c r="O67" s="434"/>
      <c r="P67" s="436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  <c r="AG67" s="434"/>
      <c r="AH67" s="434"/>
      <c r="AI67" s="434"/>
      <c r="AJ67" s="434"/>
      <c r="AK67" s="434"/>
      <c r="AL67" s="434"/>
      <c r="AM67" s="434"/>
      <c r="AN67" s="434"/>
      <c r="AO67" s="434"/>
      <c r="AP67" s="434"/>
      <c r="AQ67" s="434"/>
      <c r="AR67" s="434"/>
      <c r="AU67" s="434"/>
    </row>
    <row r="68" spans="1:47" s="435" customFormat="1" ht="12.75" customHeight="1" x14ac:dyDescent="0.2">
      <c r="A68" s="434"/>
      <c r="B68" s="438"/>
      <c r="C68" s="434"/>
      <c r="E68" s="434"/>
      <c r="F68" s="438"/>
      <c r="G68" s="438"/>
      <c r="J68" s="434"/>
      <c r="K68" s="437"/>
      <c r="L68" s="434"/>
      <c r="M68" s="434"/>
      <c r="N68" s="434"/>
      <c r="O68" s="434"/>
      <c r="P68" s="436"/>
      <c r="Q68" s="434"/>
      <c r="R68" s="434"/>
      <c r="S68" s="434"/>
      <c r="T68" s="434"/>
      <c r="U68" s="434"/>
      <c r="V68" s="434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  <c r="AG68" s="434"/>
      <c r="AH68" s="434"/>
      <c r="AI68" s="434"/>
      <c r="AJ68" s="434"/>
      <c r="AK68" s="434"/>
      <c r="AL68" s="434"/>
      <c r="AM68" s="434"/>
      <c r="AN68" s="434"/>
      <c r="AO68" s="434"/>
      <c r="AP68" s="434"/>
      <c r="AQ68" s="434"/>
      <c r="AR68" s="434"/>
      <c r="AU68" s="434"/>
    </row>
    <row r="69" spans="1:47" s="435" customFormat="1" ht="12.75" customHeight="1" x14ac:dyDescent="0.2">
      <c r="A69" s="434"/>
      <c r="B69" s="438"/>
      <c r="C69" s="434"/>
      <c r="E69" s="434"/>
      <c r="F69" s="438"/>
      <c r="G69" s="438"/>
      <c r="J69" s="434"/>
      <c r="K69" s="437"/>
      <c r="L69" s="434"/>
      <c r="M69" s="434"/>
      <c r="N69" s="434"/>
      <c r="O69" s="434"/>
      <c r="P69" s="436"/>
      <c r="Q69" s="434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U69" s="434"/>
    </row>
    <row r="70" spans="1:47" s="435" customFormat="1" ht="12.75" customHeight="1" x14ac:dyDescent="0.2">
      <c r="A70" s="434"/>
      <c r="B70" s="438"/>
      <c r="C70" s="434"/>
      <c r="E70" s="434"/>
      <c r="F70" s="438"/>
      <c r="G70" s="438"/>
      <c r="J70" s="434"/>
      <c r="K70" s="437"/>
      <c r="L70" s="434"/>
      <c r="M70" s="434"/>
      <c r="N70" s="434"/>
      <c r="O70" s="434"/>
      <c r="P70" s="436"/>
      <c r="Q70" s="434"/>
      <c r="R70" s="434"/>
      <c r="S70" s="434"/>
      <c r="T70" s="434"/>
      <c r="U70" s="434"/>
      <c r="V70" s="434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U70" s="434"/>
    </row>
    <row r="71" spans="1:47" s="435" customFormat="1" ht="12.75" customHeight="1" x14ac:dyDescent="0.2">
      <c r="A71" s="434"/>
      <c r="B71" s="438"/>
      <c r="C71" s="434"/>
      <c r="E71" s="434"/>
      <c r="F71" s="438"/>
      <c r="G71" s="438"/>
      <c r="J71" s="434"/>
      <c r="K71" s="437"/>
      <c r="L71" s="434"/>
      <c r="M71" s="434"/>
      <c r="N71" s="434"/>
      <c r="O71" s="434"/>
      <c r="P71" s="436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U71" s="434"/>
    </row>
    <row r="72" spans="1:47" s="435" customFormat="1" ht="12.75" customHeight="1" x14ac:dyDescent="0.2">
      <c r="A72" s="434"/>
      <c r="B72" s="438"/>
      <c r="C72" s="434"/>
      <c r="E72" s="434"/>
      <c r="F72" s="438"/>
      <c r="G72" s="438"/>
      <c r="J72" s="434"/>
      <c r="K72" s="437"/>
      <c r="L72" s="434"/>
      <c r="M72" s="434"/>
      <c r="N72" s="434"/>
      <c r="O72" s="434"/>
      <c r="P72" s="436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U72" s="434"/>
    </row>
    <row r="73" spans="1:47" s="435" customFormat="1" ht="12.75" customHeight="1" x14ac:dyDescent="0.2">
      <c r="A73" s="434"/>
      <c r="B73" s="438"/>
      <c r="C73" s="434"/>
      <c r="E73" s="434"/>
      <c r="F73" s="438"/>
      <c r="G73" s="438"/>
      <c r="J73" s="434"/>
      <c r="K73" s="437"/>
      <c r="L73" s="434"/>
      <c r="M73" s="434"/>
      <c r="N73" s="434"/>
      <c r="O73" s="434"/>
      <c r="P73" s="436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U73" s="434"/>
    </row>
    <row r="74" spans="1:47" s="435" customFormat="1" ht="12.75" customHeight="1" x14ac:dyDescent="0.2">
      <c r="A74" s="434"/>
      <c r="B74" s="438"/>
      <c r="C74" s="434"/>
      <c r="E74" s="434"/>
      <c r="F74" s="438"/>
      <c r="G74" s="438"/>
      <c r="J74" s="434"/>
      <c r="K74" s="437"/>
      <c r="L74" s="434"/>
      <c r="M74" s="434"/>
      <c r="N74" s="434"/>
      <c r="O74" s="434"/>
      <c r="P74" s="436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U74" s="434"/>
    </row>
    <row r="75" spans="1:47" s="435" customFormat="1" ht="12.75" customHeight="1" x14ac:dyDescent="0.2">
      <c r="A75" s="434"/>
      <c r="B75" s="438"/>
      <c r="C75" s="434"/>
      <c r="E75" s="434"/>
      <c r="F75" s="438"/>
      <c r="G75" s="438"/>
      <c r="J75" s="434"/>
      <c r="K75" s="437"/>
      <c r="L75" s="434"/>
      <c r="M75" s="434"/>
      <c r="N75" s="434"/>
      <c r="O75" s="434"/>
      <c r="P75" s="436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U75" s="434"/>
    </row>
    <row r="76" spans="1:47" s="435" customFormat="1" ht="12.75" customHeight="1" x14ac:dyDescent="0.2">
      <c r="A76" s="434"/>
      <c r="B76" s="438"/>
      <c r="C76" s="434"/>
      <c r="E76" s="434"/>
      <c r="F76" s="438"/>
      <c r="G76" s="438"/>
      <c r="J76" s="434"/>
      <c r="K76" s="437"/>
      <c r="L76" s="434"/>
      <c r="M76" s="434"/>
      <c r="N76" s="434"/>
      <c r="O76" s="434"/>
      <c r="P76" s="436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U76" s="434"/>
    </row>
    <row r="77" spans="1:47" s="435" customFormat="1" ht="12.75" customHeight="1" x14ac:dyDescent="0.2">
      <c r="A77" s="434"/>
      <c r="B77" s="438"/>
      <c r="C77" s="434"/>
      <c r="E77" s="434"/>
      <c r="F77" s="438"/>
      <c r="G77" s="438"/>
      <c r="J77" s="434"/>
      <c r="K77" s="437"/>
      <c r="L77" s="434"/>
      <c r="M77" s="434"/>
      <c r="N77" s="434"/>
      <c r="O77" s="434"/>
      <c r="P77" s="436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U77" s="434"/>
    </row>
    <row r="78" spans="1:47" s="435" customFormat="1" ht="12.75" customHeight="1" x14ac:dyDescent="0.2">
      <c r="A78" s="434"/>
      <c r="B78" s="438"/>
      <c r="C78" s="434"/>
      <c r="E78" s="434"/>
      <c r="F78" s="438"/>
      <c r="G78" s="438"/>
      <c r="J78" s="434"/>
      <c r="K78" s="437"/>
      <c r="L78" s="434"/>
      <c r="M78" s="434"/>
      <c r="N78" s="434"/>
      <c r="O78" s="434"/>
      <c r="P78" s="436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4"/>
      <c r="AK78" s="434"/>
      <c r="AL78" s="434"/>
      <c r="AM78" s="434"/>
      <c r="AN78" s="434"/>
      <c r="AO78" s="434"/>
      <c r="AP78" s="434"/>
      <c r="AQ78" s="434"/>
      <c r="AR78" s="434"/>
      <c r="AU78" s="434"/>
    </row>
    <row r="79" spans="1:47" s="435" customFormat="1" ht="12.75" customHeight="1" x14ac:dyDescent="0.2">
      <c r="A79" s="434"/>
      <c r="B79" s="438"/>
      <c r="C79" s="434"/>
      <c r="E79" s="434"/>
      <c r="F79" s="438"/>
      <c r="G79" s="438"/>
      <c r="J79" s="434"/>
      <c r="K79" s="437"/>
      <c r="L79" s="434"/>
      <c r="M79" s="434"/>
      <c r="N79" s="434"/>
      <c r="O79" s="434"/>
      <c r="P79" s="436"/>
      <c r="Q79" s="434"/>
      <c r="R79" s="434"/>
      <c r="S79" s="434"/>
      <c r="T79" s="434"/>
      <c r="U79" s="434"/>
      <c r="V79" s="434"/>
      <c r="W79" s="434"/>
      <c r="X79" s="434"/>
      <c r="Y79" s="434"/>
      <c r="Z79" s="434"/>
      <c r="AA79" s="434"/>
      <c r="AB79" s="434"/>
      <c r="AC79" s="434"/>
      <c r="AD79" s="434"/>
      <c r="AE79" s="434"/>
      <c r="AF79" s="434"/>
      <c r="AG79" s="434"/>
      <c r="AH79" s="434"/>
      <c r="AI79" s="434"/>
      <c r="AJ79" s="434"/>
      <c r="AK79" s="434"/>
      <c r="AL79" s="434"/>
      <c r="AM79" s="434"/>
      <c r="AN79" s="434"/>
      <c r="AO79" s="434"/>
      <c r="AP79" s="434"/>
      <c r="AQ79" s="434"/>
      <c r="AR79" s="434"/>
      <c r="AU79" s="434"/>
    </row>
    <row r="80" spans="1:47" s="435" customFormat="1" ht="12.75" customHeight="1" x14ac:dyDescent="0.2">
      <c r="A80" s="434"/>
      <c r="B80" s="438"/>
      <c r="C80" s="434"/>
      <c r="E80" s="434"/>
      <c r="F80" s="438"/>
      <c r="G80" s="438"/>
      <c r="J80" s="434"/>
      <c r="K80" s="437"/>
      <c r="L80" s="434"/>
      <c r="M80" s="434"/>
      <c r="N80" s="434"/>
      <c r="O80" s="434"/>
      <c r="P80" s="436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U80" s="434"/>
    </row>
    <row r="81" spans="1:47" s="435" customFormat="1" ht="12.75" customHeight="1" x14ac:dyDescent="0.2">
      <c r="A81" s="434"/>
      <c r="B81" s="438"/>
      <c r="C81" s="434"/>
      <c r="E81" s="434"/>
      <c r="F81" s="438"/>
      <c r="G81" s="438"/>
      <c r="J81" s="434"/>
      <c r="K81" s="437"/>
      <c r="L81" s="434"/>
      <c r="M81" s="434"/>
      <c r="N81" s="434"/>
      <c r="O81" s="434"/>
      <c r="P81" s="436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U81" s="434"/>
    </row>
    <row r="82" spans="1:47" s="435" customFormat="1" ht="12.75" customHeight="1" x14ac:dyDescent="0.2">
      <c r="A82" s="434"/>
      <c r="B82" s="438"/>
      <c r="C82" s="434"/>
      <c r="E82" s="434"/>
      <c r="F82" s="438"/>
      <c r="G82" s="438"/>
      <c r="J82" s="434"/>
      <c r="K82" s="437"/>
      <c r="L82" s="434"/>
      <c r="M82" s="434"/>
      <c r="N82" s="434"/>
      <c r="O82" s="434"/>
      <c r="P82" s="436"/>
      <c r="Q82" s="434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4"/>
      <c r="AD82" s="434"/>
      <c r="AE82" s="434"/>
      <c r="AF82" s="434"/>
      <c r="AG82" s="434"/>
      <c r="AH82" s="434"/>
      <c r="AI82" s="434"/>
      <c r="AJ82" s="434"/>
      <c r="AK82" s="434"/>
      <c r="AL82" s="434"/>
      <c r="AM82" s="434"/>
      <c r="AN82" s="434"/>
      <c r="AO82" s="434"/>
      <c r="AP82" s="434"/>
      <c r="AQ82" s="434"/>
      <c r="AR82" s="434"/>
      <c r="AU82" s="434"/>
    </row>
    <row r="83" spans="1:47" s="435" customFormat="1" ht="12.75" customHeight="1" x14ac:dyDescent="0.2">
      <c r="A83" s="434"/>
      <c r="B83" s="438"/>
      <c r="C83" s="434"/>
      <c r="E83" s="434"/>
      <c r="F83" s="438"/>
      <c r="G83" s="438"/>
      <c r="J83" s="434"/>
      <c r="K83" s="437"/>
      <c r="L83" s="434"/>
      <c r="M83" s="434"/>
      <c r="N83" s="434"/>
      <c r="O83" s="434"/>
      <c r="P83" s="436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U83" s="434"/>
    </row>
    <row r="84" spans="1:47" s="435" customFormat="1" ht="12.75" customHeight="1" x14ac:dyDescent="0.2">
      <c r="A84" s="434"/>
      <c r="B84" s="438"/>
      <c r="C84" s="434"/>
      <c r="E84" s="434"/>
      <c r="F84" s="438"/>
      <c r="G84" s="438"/>
      <c r="J84" s="434"/>
      <c r="K84" s="437"/>
      <c r="L84" s="434"/>
      <c r="M84" s="434"/>
      <c r="N84" s="434"/>
      <c r="O84" s="434"/>
      <c r="P84" s="436"/>
      <c r="Q84" s="434"/>
      <c r="R84" s="434"/>
      <c r="S84" s="434"/>
      <c r="T84" s="434"/>
      <c r="U84" s="434"/>
      <c r="V84" s="434"/>
      <c r="W84" s="434"/>
      <c r="X84" s="434"/>
      <c r="Y84" s="434"/>
      <c r="Z84" s="434"/>
      <c r="AA84" s="434"/>
      <c r="AB84" s="434"/>
      <c r="AC84" s="434"/>
      <c r="AD84" s="434"/>
      <c r="AE84" s="434"/>
      <c r="AF84" s="434"/>
      <c r="AG84" s="434"/>
      <c r="AH84" s="434"/>
      <c r="AI84" s="434"/>
      <c r="AJ84" s="434"/>
      <c r="AK84" s="434"/>
      <c r="AL84" s="434"/>
      <c r="AM84" s="434"/>
      <c r="AN84" s="434"/>
      <c r="AO84" s="434"/>
      <c r="AP84" s="434"/>
      <c r="AQ84" s="434"/>
      <c r="AR84" s="434"/>
      <c r="AU84" s="434"/>
    </row>
    <row r="85" spans="1:47" s="435" customFormat="1" ht="12.75" customHeight="1" x14ac:dyDescent="0.2">
      <c r="A85" s="434"/>
      <c r="B85" s="438"/>
      <c r="C85" s="434"/>
      <c r="E85" s="434"/>
      <c r="F85" s="438"/>
      <c r="G85" s="438"/>
      <c r="J85" s="434"/>
      <c r="K85" s="437"/>
      <c r="L85" s="434"/>
      <c r="M85" s="434"/>
      <c r="N85" s="434"/>
      <c r="O85" s="434"/>
      <c r="P85" s="436"/>
      <c r="Q85" s="434"/>
      <c r="R85" s="434"/>
      <c r="S85" s="434"/>
      <c r="T85" s="434"/>
      <c r="U85" s="434"/>
      <c r="V85" s="434"/>
      <c r="W85" s="434"/>
      <c r="X85" s="434"/>
      <c r="Y85" s="434"/>
      <c r="Z85" s="434"/>
      <c r="AA85" s="434"/>
      <c r="AB85" s="434"/>
      <c r="AC85" s="434"/>
      <c r="AD85" s="434"/>
      <c r="AE85" s="434"/>
      <c r="AF85" s="434"/>
      <c r="AG85" s="434"/>
      <c r="AH85" s="434"/>
      <c r="AI85" s="434"/>
      <c r="AJ85" s="434"/>
      <c r="AK85" s="434"/>
      <c r="AL85" s="434"/>
      <c r="AM85" s="434"/>
      <c r="AN85" s="434"/>
      <c r="AO85" s="434"/>
      <c r="AP85" s="434"/>
      <c r="AQ85" s="434"/>
      <c r="AR85" s="434"/>
      <c r="AU85" s="434"/>
    </row>
    <row r="86" spans="1:47" s="435" customFormat="1" ht="12.75" customHeight="1" x14ac:dyDescent="0.2">
      <c r="A86" s="434"/>
      <c r="B86" s="438"/>
      <c r="C86" s="434"/>
      <c r="E86" s="434"/>
      <c r="F86" s="438"/>
      <c r="G86" s="438"/>
      <c r="J86" s="434"/>
      <c r="K86" s="437"/>
      <c r="L86" s="434"/>
      <c r="M86" s="434"/>
      <c r="N86" s="434"/>
      <c r="O86" s="434"/>
      <c r="P86" s="436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  <c r="AJ86" s="434"/>
      <c r="AK86" s="434"/>
      <c r="AL86" s="434"/>
      <c r="AM86" s="434"/>
      <c r="AN86" s="434"/>
      <c r="AO86" s="434"/>
      <c r="AP86" s="434"/>
      <c r="AQ86" s="434"/>
      <c r="AR86" s="434"/>
      <c r="AU86" s="434"/>
    </row>
    <row r="87" spans="1:47" s="435" customFormat="1" ht="12.75" customHeight="1" x14ac:dyDescent="0.2">
      <c r="A87" s="434"/>
      <c r="B87" s="438"/>
      <c r="C87" s="434"/>
      <c r="D87" s="434"/>
      <c r="E87" s="434"/>
      <c r="F87" s="438"/>
      <c r="G87" s="438"/>
      <c r="J87" s="434"/>
      <c r="K87" s="437"/>
      <c r="L87" s="434"/>
      <c r="M87" s="434"/>
      <c r="N87" s="434"/>
      <c r="O87" s="434"/>
      <c r="P87" s="436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4"/>
      <c r="AK87" s="434"/>
      <c r="AL87" s="434"/>
      <c r="AM87" s="434"/>
      <c r="AN87" s="434"/>
      <c r="AO87" s="434"/>
      <c r="AP87" s="434"/>
      <c r="AQ87" s="434"/>
      <c r="AR87" s="434"/>
      <c r="AU87" s="434"/>
    </row>
    <row r="88" spans="1:47" s="435" customFormat="1" ht="12.75" x14ac:dyDescent="0.2">
      <c r="A88" s="434"/>
      <c r="B88" s="438"/>
      <c r="C88" s="434"/>
      <c r="D88" s="434"/>
      <c r="E88" s="434"/>
      <c r="F88" s="434"/>
      <c r="G88" s="434"/>
      <c r="J88" s="434"/>
      <c r="K88" s="437"/>
      <c r="L88" s="434"/>
      <c r="M88" s="434"/>
      <c r="N88" s="434"/>
      <c r="O88" s="434"/>
      <c r="P88" s="436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  <c r="AJ88" s="434"/>
      <c r="AK88" s="434"/>
      <c r="AL88" s="434"/>
      <c r="AM88" s="434"/>
      <c r="AN88" s="434"/>
      <c r="AO88" s="434"/>
      <c r="AP88" s="434"/>
      <c r="AQ88" s="434"/>
      <c r="AR88" s="434"/>
      <c r="AU88" s="434"/>
    </row>
    <row r="89" spans="1:47" s="435" customFormat="1" ht="12.75" x14ac:dyDescent="0.2">
      <c r="A89" s="434"/>
      <c r="B89" s="438"/>
      <c r="C89" s="434"/>
      <c r="D89" s="434"/>
      <c r="E89" s="434"/>
      <c r="F89" s="434"/>
      <c r="G89" s="434"/>
      <c r="J89" s="434"/>
      <c r="K89" s="437"/>
      <c r="L89" s="434"/>
      <c r="M89" s="434"/>
      <c r="N89" s="434"/>
      <c r="O89" s="434"/>
      <c r="P89" s="436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  <c r="AJ89" s="434"/>
      <c r="AK89" s="434"/>
      <c r="AL89" s="434"/>
      <c r="AM89" s="434"/>
      <c r="AN89" s="434"/>
      <c r="AO89" s="434"/>
      <c r="AP89" s="434"/>
      <c r="AQ89" s="434"/>
      <c r="AR89" s="434"/>
      <c r="AU89" s="434"/>
    </row>
    <row r="90" spans="1:47" s="435" customFormat="1" ht="12.75" x14ac:dyDescent="0.2">
      <c r="A90" s="434"/>
      <c r="B90" s="438"/>
      <c r="C90" s="434"/>
      <c r="D90" s="434"/>
      <c r="E90" s="434"/>
      <c r="F90" s="434"/>
      <c r="G90" s="434"/>
      <c r="J90" s="434"/>
      <c r="K90" s="437"/>
      <c r="L90" s="434"/>
      <c r="M90" s="434"/>
      <c r="N90" s="434"/>
      <c r="O90" s="434"/>
      <c r="P90" s="436"/>
      <c r="Q90" s="434"/>
      <c r="R90" s="434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  <c r="AJ90" s="434"/>
      <c r="AK90" s="434"/>
      <c r="AL90" s="434"/>
      <c r="AM90" s="434"/>
      <c r="AN90" s="434"/>
      <c r="AO90" s="434"/>
      <c r="AP90" s="434"/>
      <c r="AQ90" s="434"/>
      <c r="AR90" s="434"/>
      <c r="AU90" s="434"/>
    </row>
    <row r="91" spans="1:47" s="435" customFormat="1" ht="12.75" x14ac:dyDescent="0.2">
      <c r="A91" s="434"/>
      <c r="B91" s="438"/>
      <c r="C91" s="434"/>
      <c r="D91" s="434"/>
      <c r="E91" s="434"/>
      <c r="F91" s="434"/>
      <c r="G91" s="434"/>
      <c r="J91" s="434"/>
      <c r="K91" s="437"/>
      <c r="L91" s="434"/>
      <c r="M91" s="434"/>
      <c r="N91" s="434"/>
      <c r="O91" s="434"/>
      <c r="P91" s="436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  <c r="AJ91" s="434"/>
      <c r="AK91" s="434"/>
      <c r="AL91" s="434"/>
      <c r="AM91" s="434"/>
      <c r="AN91" s="434"/>
      <c r="AO91" s="434"/>
      <c r="AP91" s="434"/>
      <c r="AQ91" s="434"/>
      <c r="AR91" s="434"/>
      <c r="AU91" s="434"/>
    </row>
    <row r="92" spans="1:47" s="435" customFormat="1" ht="12.75" x14ac:dyDescent="0.2">
      <c r="A92" s="434"/>
      <c r="B92" s="438"/>
      <c r="C92" s="434"/>
      <c r="D92" s="434"/>
      <c r="E92" s="434"/>
      <c r="F92" s="434"/>
      <c r="G92" s="434"/>
      <c r="J92" s="434"/>
      <c r="K92" s="437"/>
      <c r="L92" s="434"/>
      <c r="M92" s="434"/>
      <c r="N92" s="434"/>
      <c r="O92" s="434"/>
      <c r="P92" s="436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  <c r="AK92" s="434"/>
      <c r="AL92" s="434"/>
      <c r="AM92" s="434"/>
      <c r="AN92" s="434"/>
      <c r="AO92" s="434"/>
      <c r="AP92" s="434"/>
      <c r="AQ92" s="434"/>
      <c r="AR92" s="434"/>
      <c r="AU92" s="434"/>
    </row>
    <row r="93" spans="1:47" s="435" customFormat="1" ht="12.75" x14ac:dyDescent="0.2">
      <c r="A93" s="434"/>
      <c r="B93" s="438"/>
      <c r="C93" s="434"/>
      <c r="D93" s="434"/>
      <c r="E93" s="434"/>
      <c r="F93" s="434"/>
      <c r="G93" s="434"/>
      <c r="J93" s="434"/>
      <c r="K93" s="437"/>
      <c r="L93" s="434"/>
      <c r="M93" s="434"/>
      <c r="N93" s="434"/>
      <c r="O93" s="434"/>
      <c r="P93" s="436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U93" s="434"/>
    </row>
    <row r="94" spans="1:47" s="435" customFormat="1" ht="12.75" x14ac:dyDescent="0.2">
      <c r="A94" s="434"/>
      <c r="B94" s="438"/>
      <c r="C94" s="434"/>
      <c r="D94" s="434"/>
      <c r="E94" s="434"/>
      <c r="F94" s="434"/>
      <c r="G94" s="434"/>
      <c r="J94" s="434"/>
      <c r="K94" s="437"/>
      <c r="L94" s="434"/>
      <c r="M94" s="434"/>
      <c r="N94" s="434"/>
      <c r="O94" s="434"/>
      <c r="P94" s="436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U94" s="434"/>
    </row>
    <row r="95" spans="1:47" s="435" customFormat="1" ht="12.75" x14ac:dyDescent="0.2">
      <c r="A95" s="434"/>
      <c r="B95" s="438"/>
      <c r="C95" s="434"/>
      <c r="D95" s="434"/>
      <c r="E95" s="434"/>
      <c r="F95" s="434"/>
      <c r="G95" s="434"/>
      <c r="J95" s="434"/>
      <c r="K95" s="437"/>
      <c r="L95" s="434"/>
      <c r="M95" s="434"/>
      <c r="N95" s="434"/>
      <c r="O95" s="434"/>
      <c r="P95" s="436"/>
      <c r="Q95" s="434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U95" s="434"/>
    </row>
    <row r="96" spans="1:47" s="435" customFormat="1" ht="12.75" x14ac:dyDescent="0.2">
      <c r="A96" s="434"/>
      <c r="B96" s="438"/>
      <c r="C96" s="434"/>
      <c r="D96" s="434"/>
      <c r="E96" s="434"/>
      <c r="F96" s="434"/>
      <c r="G96" s="434"/>
      <c r="J96" s="434"/>
      <c r="K96" s="437"/>
      <c r="L96" s="434"/>
      <c r="M96" s="434"/>
      <c r="N96" s="434"/>
      <c r="O96" s="434"/>
      <c r="P96" s="436"/>
      <c r="Q96" s="434"/>
      <c r="R96" s="434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  <c r="AJ96" s="434"/>
      <c r="AK96" s="434"/>
      <c r="AL96" s="434"/>
      <c r="AM96" s="434"/>
      <c r="AN96" s="434"/>
      <c r="AO96" s="434"/>
      <c r="AP96" s="434"/>
      <c r="AQ96" s="434"/>
      <c r="AR96" s="434"/>
      <c r="AU96" s="434"/>
    </row>
    <row r="97" spans="1:47" s="435" customFormat="1" ht="12.75" x14ac:dyDescent="0.2">
      <c r="A97" s="434"/>
      <c r="B97" s="438"/>
      <c r="C97" s="434"/>
      <c r="D97" s="434"/>
      <c r="E97" s="434"/>
      <c r="F97" s="434"/>
      <c r="G97" s="434"/>
      <c r="J97" s="434"/>
      <c r="K97" s="437"/>
      <c r="L97" s="434"/>
      <c r="M97" s="434"/>
      <c r="N97" s="434"/>
      <c r="O97" s="434"/>
      <c r="P97" s="436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  <c r="AJ97" s="434"/>
      <c r="AK97" s="434"/>
      <c r="AL97" s="434"/>
      <c r="AM97" s="434"/>
      <c r="AN97" s="434"/>
      <c r="AO97" s="434"/>
      <c r="AP97" s="434"/>
      <c r="AQ97" s="434"/>
      <c r="AR97" s="434"/>
      <c r="AU97" s="434"/>
    </row>
    <row r="98" spans="1:47" s="435" customFormat="1" ht="12.75" x14ac:dyDescent="0.2">
      <c r="A98" s="434"/>
      <c r="B98" s="438"/>
      <c r="C98" s="434"/>
      <c r="D98" s="434"/>
      <c r="E98" s="434"/>
      <c r="F98" s="434"/>
      <c r="G98" s="434"/>
      <c r="J98" s="434"/>
      <c r="K98" s="437"/>
      <c r="L98" s="434"/>
      <c r="M98" s="434"/>
      <c r="N98" s="434"/>
      <c r="O98" s="434"/>
      <c r="P98" s="436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  <c r="AK98" s="434"/>
      <c r="AL98" s="434"/>
      <c r="AM98" s="434"/>
      <c r="AN98" s="434"/>
      <c r="AO98" s="434"/>
      <c r="AP98" s="434"/>
      <c r="AQ98" s="434"/>
      <c r="AR98" s="434"/>
      <c r="AU98" s="434"/>
    </row>
    <row r="99" spans="1:47" s="435" customFormat="1" ht="12.75" x14ac:dyDescent="0.2">
      <c r="A99" s="434"/>
      <c r="B99" s="438"/>
      <c r="C99" s="434"/>
      <c r="D99" s="434"/>
      <c r="E99" s="434"/>
      <c r="F99" s="434"/>
      <c r="G99" s="434"/>
      <c r="J99" s="434"/>
      <c r="K99" s="437"/>
      <c r="L99" s="434"/>
      <c r="M99" s="434"/>
      <c r="N99" s="434"/>
      <c r="O99" s="434"/>
      <c r="P99" s="436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  <c r="AJ99" s="434"/>
      <c r="AK99" s="434"/>
      <c r="AL99" s="434"/>
      <c r="AM99" s="434"/>
      <c r="AN99" s="434"/>
      <c r="AO99" s="434"/>
      <c r="AP99" s="434"/>
      <c r="AQ99" s="434"/>
      <c r="AR99" s="434"/>
      <c r="AU99" s="434"/>
    </row>
    <row r="100" spans="1:47" s="435" customFormat="1" ht="12.75" x14ac:dyDescent="0.2">
      <c r="A100" s="434"/>
      <c r="B100" s="438"/>
      <c r="C100" s="434"/>
      <c r="D100" s="434"/>
      <c r="E100" s="434"/>
      <c r="F100" s="434"/>
      <c r="G100" s="434"/>
      <c r="J100" s="434"/>
      <c r="K100" s="437"/>
      <c r="L100" s="434"/>
      <c r="M100" s="434"/>
      <c r="N100" s="434"/>
      <c r="O100" s="434"/>
      <c r="P100" s="436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  <c r="AJ100" s="434"/>
      <c r="AK100" s="434"/>
      <c r="AL100" s="434"/>
      <c r="AM100" s="434"/>
      <c r="AN100" s="434"/>
      <c r="AO100" s="434"/>
      <c r="AP100" s="434"/>
      <c r="AQ100" s="434"/>
      <c r="AR100" s="434"/>
      <c r="AU100" s="434"/>
    </row>
    <row r="101" spans="1:47" s="435" customFormat="1" ht="12.75" x14ac:dyDescent="0.2">
      <c r="A101" s="434"/>
      <c r="B101" s="438"/>
      <c r="C101" s="434"/>
      <c r="D101" s="434"/>
      <c r="E101" s="434"/>
      <c r="F101" s="434"/>
      <c r="G101" s="434"/>
      <c r="J101" s="434"/>
      <c r="K101" s="437"/>
      <c r="L101" s="434"/>
      <c r="M101" s="434"/>
      <c r="N101" s="434"/>
      <c r="O101" s="434"/>
      <c r="P101" s="436"/>
      <c r="Q101" s="434"/>
      <c r="R101" s="434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  <c r="AJ101" s="434"/>
      <c r="AK101" s="434"/>
      <c r="AL101" s="434"/>
      <c r="AM101" s="434"/>
      <c r="AN101" s="434"/>
      <c r="AO101" s="434"/>
      <c r="AP101" s="434"/>
      <c r="AQ101" s="434"/>
      <c r="AR101" s="434"/>
      <c r="AU101" s="434"/>
    </row>
    <row r="102" spans="1:47" s="435" customFormat="1" ht="12.75" x14ac:dyDescent="0.2">
      <c r="A102" s="434"/>
      <c r="B102" s="438"/>
      <c r="C102" s="434"/>
      <c r="D102" s="434"/>
      <c r="E102" s="434"/>
      <c r="F102" s="434"/>
      <c r="G102" s="434"/>
      <c r="J102" s="434"/>
      <c r="K102" s="437"/>
      <c r="L102" s="434"/>
      <c r="M102" s="434"/>
      <c r="N102" s="434"/>
      <c r="O102" s="434"/>
      <c r="P102" s="436"/>
      <c r="Q102" s="434"/>
      <c r="R102" s="434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  <c r="AJ102" s="434"/>
      <c r="AK102" s="434"/>
      <c r="AL102" s="434"/>
      <c r="AM102" s="434"/>
      <c r="AN102" s="434"/>
      <c r="AO102" s="434"/>
      <c r="AP102" s="434"/>
      <c r="AQ102" s="434"/>
      <c r="AR102" s="434"/>
      <c r="AU102" s="434"/>
    </row>
    <row r="103" spans="1:47" s="435" customFormat="1" ht="12.75" x14ac:dyDescent="0.2">
      <c r="A103" s="434"/>
      <c r="B103" s="438"/>
      <c r="C103" s="434"/>
      <c r="D103" s="434"/>
      <c r="E103" s="434"/>
      <c r="F103" s="434"/>
      <c r="G103" s="434"/>
      <c r="J103" s="434"/>
      <c r="K103" s="437"/>
      <c r="L103" s="434"/>
      <c r="M103" s="434"/>
      <c r="N103" s="434"/>
      <c r="O103" s="434"/>
      <c r="P103" s="436"/>
      <c r="Q103" s="434"/>
      <c r="R103" s="434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U103" s="434"/>
    </row>
    <row r="104" spans="1:47" s="435" customFormat="1" ht="12.75" x14ac:dyDescent="0.2">
      <c r="A104" s="434"/>
      <c r="B104" s="438"/>
      <c r="C104" s="434"/>
      <c r="D104" s="434"/>
      <c r="E104" s="434"/>
      <c r="F104" s="434"/>
      <c r="G104" s="434"/>
      <c r="J104" s="434"/>
      <c r="K104" s="437"/>
      <c r="L104" s="434"/>
      <c r="M104" s="434"/>
      <c r="N104" s="434"/>
      <c r="O104" s="434"/>
      <c r="P104" s="436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  <c r="AJ104" s="434"/>
      <c r="AK104" s="434"/>
      <c r="AL104" s="434"/>
      <c r="AM104" s="434"/>
      <c r="AN104" s="434"/>
      <c r="AO104" s="434"/>
      <c r="AP104" s="434"/>
      <c r="AQ104" s="434"/>
      <c r="AR104" s="434"/>
      <c r="AU104" s="434"/>
    </row>
    <row r="105" spans="1:47" s="435" customFormat="1" ht="12.75" x14ac:dyDescent="0.2">
      <c r="A105" s="434"/>
      <c r="B105" s="438"/>
      <c r="C105" s="434"/>
      <c r="D105" s="434"/>
      <c r="E105" s="434"/>
      <c r="F105" s="434"/>
      <c r="G105" s="434"/>
      <c r="J105" s="434"/>
      <c r="K105" s="437"/>
      <c r="L105" s="434"/>
      <c r="M105" s="434"/>
      <c r="N105" s="434"/>
      <c r="O105" s="434"/>
      <c r="P105" s="436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  <c r="AJ105" s="434"/>
      <c r="AK105" s="434"/>
      <c r="AL105" s="434"/>
      <c r="AM105" s="434"/>
      <c r="AN105" s="434"/>
      <c r="AO105" s="434"/>
      <c r="AP105" s="434"/>
      <c r="AQ105" s="434"/>
      <c r="AR105" s="434"/>
      <c r="AU105" s="434"/>
    </row>
    <row r="106" spans="1:47" s="435" customFormat="1" ht="12.75" x14ac:dyDescent="0.2">
      <c r="A106" s="434"/>
      <c r="B106" s="438"/>
      <c r="C106" s="434"/>
      <c r="D106" s="434"/>
      <c r="E106" s="434"/>
      <c r="F106" s="434"/>
      <c r="G106" s="434"/>
      <c r="J106" s="434"/>
      <c r="K106" s="437"/>
      <c r="L106" s="434"/>
      <c r="M106" s="434"/>
      <c r="N106" s="434"/>
      <c r="O106" s="434"/>
      <c r="P106" s="436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  <c r="AJ106" s="434"/>
      <c r="AK106" s="434"/>
      <c r="AL106" s="434"/>
      <c r="AM106" s="434"/>
      <c r="AN106" s="434"/>
      <c r="AO106" s="434"/>
      <c r="AP106" s="434"/>
      <c r="AQ106" s="434"/>
      <c r="AR106" s="434"/>
      <c r="AU106" s="434"/>
    </row>
    <row r="107" spans="1:47" s="435" customFormat="1" ht="12.75" x14ac:dyDescent="0.2">
      <c r="A107" s="434"/>
      <c r="B107" s="438"/>
      <c r="C107" s="434"/>
      <c r="D107" s="434"/>
      <c r="E107" s="434"/>
      <c r="F107" s="434"/>
      <c r="G107" s="434"/>
      <c r="J107" s="434"/>
      <c r="K107" s="437"/>
      <c r="L107" s="434"/>
      <c r="M107" s="434"/>
      <c r="N107" s="434"/>
      <c r="O107" s="434"/>
      <c r="P107" s="436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  <c r="AJ107" s="434"/>
      <c r="AK107" s="434"/>
      <c r="AL107" s="434"/>
      <c r="AM107" s="434"/>
      <c r="AN107" s="434"/>
      <c r="AO107" s="434"/>
      <c r="AP107" s="434"/>
      <c r="AQ107" s="434"/>
      <c r="AR107" s="434"/>
      <c r="AU107" s="434"/>
    </row>
    <row r="108" spans="1:47" s="435" customFormat="1" ht="12.75" x14ac:dyDescent="0.2">
      <c r="A108" s="434"/>
      <c r="B108" s="438"/>
      <c r="C108" s="434"/>
      <c r="D108" s="434"/>
      <c r="E108" s="434"/>
      <c r="F108" s="434"/>
      <c r="G108" s="434"/>
      <c r="J108" s="434"/>
      <c r="K108" s="437"/>
      <c r="L108" s="434"/>
      <c r="M108" s="434"/>
      <c r="N108" s="434"/>
      <c r="O108" s="434"/>
      <c r="P108" s="436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  <c r="AJ108" s="434"/>
      <c r="AK108" s="434"/>
      <c r="AL108" s="434"/>
      <c r="AM108" s="434"/>
      <c r="AN108" s="434"/>
      <c r="AO108" s="434"/>
      <c r="AP108" s="434"/>
      <c r="AQ108" s="434"/>
      <c r="AR108" s="434"/>
      <c r="AU108" s="434"/>
    </row>
    <row r="109" spans="1:47" s="435" customFormat="1" ht="12.75" x14ac:dyDescent="0.2">
      <c r="A109" s="434"/>
      <c r="B109" s="438"/>
      <c r="C109" s="434"/>
      <c r="D109" s="434"/>
      <c r="E109" s="434"/>
      <c r="F109" s="434"/>
      <c r="G109" s="434"/>
      <c r="J109" s="434"/>
      <c r="K109" s="437"/>
      <c r="L109" s="434"/>
      <c r="M109" s="434"/>
      <c r="N109" s="434"/>
      <c r="O109" s="434"/>
      <c r="P109" s="436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  <c r="AJ109" s="434"/>
      <c r="AK109" s="434"/>
      <c r="AL109" s="434"/>
      <c r="AM109" s="434"/>
      <c r="AN109" s="434"/>
      <c r="AO109" s="434"/>
      <c r="AP109" s="434"/>
      <c r="AQ109" s="434"/>
      <c r="AR109" s="434"/>
      <c r="AU109" s="434"/>
    </row>
    <row r="110" spans="1:47" s="435" customFormat="1" ht="12.75" x14ac:dyDescent="0.2">
      <c r="A110" s="434"/>
      <c r="B110" s="438"/>
      <c r="C110" s="434"/>
      <c r="D110" s="434"/>
      <c r="E110" s="434"/>
      <c r="F110" s="434"/>
      <c r="G110" s="434"/>
      <c r="J110" s="434"/>
      <c r="K110" s="437"/>
      <c r="L110" s="434"/>
      <c r="M110" s="434"/>
      <c r="N110" s="434"/>
      <c r="O110" s="434"/>
      <c r="P110" s="436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  <c r="AK110" s="434"/>
      <c r="AL110" s="434"/>
      <c r="AM110" s="434"/>
      <c r="AN110" s="434"/>
      <c r="AO110" s="434"/>
      <c r="AP110" s="434"/>
      <c r="AQ110" s="434"/>
      <c r="AR110" s="434"/>
      <c r="AU110" s="434"/>
    </row>
    <row r="111" spans="1:47" s="435" customFormat="1" ht="12.75" x14ac:dyDescent="0.2">
      <c r="A111" s="434"/>
      <c r="B111" s="438"/>
      <c r="C111" s="434"/>
      <c r="D111" s="434"/>
      <c r="E111" s="434"/>
      <c r="F111" s="434"/>
      <c r="G111" s="434"/>
      <c r="J111" s="434"/>
      <c r="K111" s="437"/>
      <c r="L111" s="434"/>
      <c r="M111" s="434"/>
      <c r="N111" s="434"/>
      <c r="O111" s="434"/>
      <c r="P111" s="436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U111" s="434"/>
    </row>
    <row r="112" spans="1:47" s="435" customFormat="1" ht="12.75" x14ac:dyDescent="0.2">
      <c r="A112" s="434"/>
      <c r="B112" s="438"/>
      <c r="C112" s="434"/>
      <c r="D112" s="434"/>
      <c r="E112" s="434"/>
      <c r="F112" s="434"/>
      <c r="G112" s="434"/>
      <c r="J112" s="434"/>
      <c r="K112" s="437"/>
      <c r="L112" s="434"/>
      <c r="M112" s="434"/>
      <c r="N112" s="434"/>
      <c r="O112" s="434"/>
      <c r="P112" s="436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  <c r="AJ112" s="434"/>
      <c r="AK112" s="434"/>
      <c r="AL112" s="434"/>
      <c r="AM112" s="434"/>
      <c r="AN112" s="434"/>
      <c r="AO112" s="434"/>
      <c r="AP112" s="434"/>
      <c r="AQ112" s="434"/>
      <c r="AR112" s="434"/>
      <c r="AU112" s="434"/>
    </row>
    <row r="113" spans="1:47" s="435" customFormat="1" ht="12.75" x14ac:dyDescent="0.2">
      <c r="A113" s="434"/>
      <c r="B113" s="438"/>
      <c r="C113" s="434"/>
      <c r="D113" s="434"/>
      <c r="E113" s="434"/>
      <c r="F113" s="434"/>
      <c r="G113" s="434"/>
      <c r="J113" s="434"/>
      <c r="K113" s="437"/>
      <c r="L113" s="434"/>
      <c r="M113" s="434"/>
      <c r="N113" s="434"/>
      <c r="O113" s="434"/>
      <c r="P113" s="436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  <c r="AJ113" s="434"/>
      <c r="AK113" s="434"/>
      <c r="AL113" s="434"/>
      <c r="AM113" s="434"/>
      <c r="AN113" s="434"/>
      <c r="AO113" s="434"/>
      <c r="AP113" s="434"/>
      <c r="AQ113" s="434"/>
      <c r="AR113" s="434"/>
      <c r="AU113" s="434"/>
    </row>
    <row r="114" spans="1:47" s="435" customFormat="1" ht="12.75" x14ac:dyDescent="0.2">
      <c r="A114" s="434"/>
      <c r="B114" s="438"/>
      <c r="C114" s="434"/>
      <c r="D114" s="434"/>
      <c r="E114" s="434"/>
      <c r="F114" s="434"/>
      <c r="G114" s="434"/>
      <c r="J114" s="434"/>
      <c r="K114" s="437"/>
      <c r="L114" s="434"/>
      <c r="M114" s="434"/>
      <c r="N114" s="434"/>
      <c r="O114" s="434"/>
      <c r="P114" s="436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  <c r="AK114" s="434"/>
      <c r="AL114" s="434"/>
      <c r="AM114" s="434"/>
      <c r="AN114" s="434"/>
      <c r="AO114" s="434"/>
      <c r="AP114" s="434"/>
      <c r="AQ114" s="434"/>
      <c r="AR114" s="434"/>
      <c r="AU114" s="434"/>
    </row>
    <row r="115" spans="1:47" s="435" customFormat="1" ht="12.75" x14ac:dyDescent="0.2">
      <c r="A115" s="434"/>
      <c r="B115" s="438"/>
      <c r="C115" s="434"/>
      <c r="D115" s="434"/>
      <c r="E115" s="434"/>
      <c r="F115" s="434"/>
      <c r="G115" s="434"/>
      <c r="J115" s="434"/>
      <c r="K115" s="437"/>
      <c r="L115" s="434"/>
      <c r="M115" s="434"/>
      <c r="N115" s="434"/>
      <c r="O115" s="434"/>
      <c r="P115" s="436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  <c r="AK115" s="434"/>
      <c r="AL115" s="434"/>
      <c r="AM115" s="434"/>
      <c r="AN115" s="434"/>
      <c r="AO115" s="434"/>
      <c r="AP115" s="434"/>
      <c r="AQ115" s="434"/>
      <c r="AR115" s="434"/>
      <c r="AU115" s="434"/>
    </row>
    <row r="116" spans="1:47" s="435" customFormat="1" ht="12.75" x14ac:dyDescent="0.2">
      <c r="A116" s="434"/>
      <c r="B116" s="438"/>
      <c r="C116" s="434"/>
      <c r="D116" s="434"/>
      <c r="E116" s="434"/>
      <c r="F116" s="434"/>
      <c r="G116" s="434"/>
      <c r="J116" s="434"/>
      <c r="K116" s="437"/>
      <c r="L116" s="434"/>
      <c r="M116" s="434"/>
      <c r="N116" s="434"/>
      <c r="O116" s="434"/>
      <c r="P116" s="436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U116" s="434"/>
    </row>
    <row r="117" spans="1:47" s="435" customFormat="1" ht="12.75" x14ac:dyDescent="0.2">
      <c r="A117" s="434"/>
      <c r="B117" s="438"/>
      <c r="C117" s="434"/>
      <c r="D117" s="434"/>
      <c r="E117" s="434"/>
      <c r="F117" s="434"/>
      <c r="G117" s="434"/>
      <c r="J117" s="434"/>
      <c r="K117" s="437"/>
      <c r="L117" s="434"/>
      <c r="M117" s="434"/>
      <c r="N117" s="434"/>
      <c r="O117" s="434"/>
      <c r="P117" s="436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U117" s="434"/>
    </row>
    <row r="118" spans="1:47" s="435" customFormat="1" ht="12.75" x14ac:dyDescent="0.2">
      <c r="A118" s="434"/>
      <c r="B118" s="438"/>
      <c r="C118" s="434"/>
      <c r="D118" s="434"/>
      <c r="E118" s="434"/>
      <c r="F118" s="434"/>
      <c r="G118" s="434"/>
      <c r="J118" s="434"/>
      <c r="K118" s="437"/>
      <c r="L118" s="434"/>
      <c r="M118" s="434"/>
      <c r="N118" s="434"/>
      <c r="O118" s="434"/>
      <c r="P118" s="436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U118" s="434"/>
    </row>
    <row r="119" spans="1:47" s="435" customFormat="1" ht="12.75" x14ac:dyDescent="0.2">
      <c r="A119" s="434"/>
      <c r="B119" s="438"/>
      <c r="C119" s="434"/>
      <c r="D119" s="434"/>
      <c r="E119" s="434"/>
      <c r="F119" s="434"/>
      <c r="G119" s="434"/>
      <c r="J119" s="434"/>
      <c r="K119" s="437"/>
      <c r="L119" s="434"/>
      <c r="M119" s="434"/>
      <c r="N119" s="434"/>
      <c r="O119" s="434"/>
      <c r="P119" s="436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U119" s="434"/>
    </row>
    <row r="120" spans="1:47" s="435" customFormat="1" ht="12.75" x14ac:dyDescent="0.2">
      <c r="A120" s="434"/>
      <c r="B120" s="438"/>
      <c r="C120" s="434"/>
      <c r="D120" s="434"/>
      <c r="E120" s="434"/>
      <c r="F120" s="434"/>
      <c r="G120" s="434"/>
      <c r="J120" s="434"/>
      <c r="K120" s="437"/>
      <c r="L120" s="434"/>
      <c r="M120" s="434"/>
      <c r="N120" s="434"/>
      <c r="O120" s="434"/>
      <c r="P120" s="436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U120" s="434"/>
    </row>
    <row r="121" spans="1:47" s="435" customFormat="1" ht="12.75" x14ac:dyDescent="0.2">
      <c r="A121" s="434"/>
      <c r="B121" s="438"/>
      <c r="C121" s="434"/>
      <c r="D121" s="434"/>
      <c r="E121" s="434"/>
      <c r="F121" s="434"/>
      <c r="G121" s="434"/>
      <c r="J121" s="434"/>
      <c r="K121" s="437"/>
      <c r="L121" s="434"/>
      <c r="M121" s="434"/>
      <c r="N121" s="434"/>
      <c r="O121" s="434"/>
      <c r="P121" s="436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U121" s="434"/>
    </row>
    <row r="122" spans="1:47" s="435" customFormat="1" ht="12.75" x14ac:dyDescent="0.2">
      <c r="A122" s="434"/>
      <c r="B122" s="438"/>
      <c r="C122" s="434"/>
      <c r="D122" s="434"/>
      <c r="E122" s="434"/>
      <c r="F122" s="434"/>
      <c r="G122" s="434"/>
      <c r="J122" s="434"/>
      <c r="K122" s="437"/>
      <c r="L122" s="434"/>
      <c r="M122" s="434"/>
      <c r="N122" s="434"/>
      <c r="O122" s="434"/>
      <c r="P122" s="436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U122" s="434"/>
    </row>
    <row r="123" spans="1:47" s="435" customFormat="1" ht="12.75" x14ac:dyDescent="0.2">
      <c r="A123" s="434"/>
      <c r="B123" s="438"/>
      <c r="C123" s="434"/>
      <c r="D123" s="434"/>
      <c r="E123" s="434"/>
      <c r="F123" s="434"/>
      <c r="G123" s="434"/>
      <c r="J123" s="434"/>
      <c r="K123" s="437"/>
      <c r="L123" s="434"/>
      <c r="M123" s="434"/>
      <c r="N123" s="434"/>
      <c r="O123" s="434"/>
      <c r="P123" s="436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U123" s="434"/>
    </row>
    <row r="124" spans="1:47" s="435" customFormat="1" ht="12.75" x14ac:dyDescent="0.2">
      <c r="A124" s="434"/>
      <c r="B124" s="438"/>
      <c r="C124" s="434"/>
      <c r="D124" s="434"/>
      <c r="E124" s="434"/>
      <c r="F124" s="434"/>
      <c r="G124" s="434"/>
      <c r="J124" s="434"/>
      <c r="K124" s="437"/>
      <c r="L124" s="434"/>
      <c r="M124" s="434"/>
      <c r="N124" s="434"/>
      <c r="O124" s="434"/>
      <c r="P124" s="436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U124" s="434"/>
    </row>
    <row r="125" spans="1:47" s="435" customFormat="1" ht="12.75" x14ac:dyDescent="0.2">
      <c r="A125" s="434"/>
      <c r="B125" s="438"/>
      <c r="C125" s="434"/>
      <c r="D125" s="434"/>
      <c r="E125" s="434"/>
      <c r="F125" s="434"/>
      <c r="G125" s="434"/>
      <c r="J125" s="434"/>
      <c r="K125" s="437"/>
      <c r="L125" s="434"/>
      <c r="M125" s="434"/>
      <c r="N125" s="434"/>
      <c r="O125" s="434"/>
      <c r="P125" s="436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U125" s="434"/>
    </row>
    <row r="126" spans="1:47" s="435" customFormat="1" ht="12.75" x14ac:dyDescent="0.2">
      <c r="A126" s="434"/>
      <c r="B126" s="438"/>
      <c r="C126" s="434"/>
      <c r="D126" s="434"/>
      <c r="E126" s="434"/>
      <c r="F126" s="434"/>
      <c r="G126" s="434"/>
      <c r="J126" s="434"/>
      <c r="K126" s="437"/>
      <c r="L126" s="434"/>
      <c r="M126" s="434"/>
      <c r="N126" s="434"/>
      <c r="O126" s="434"/>
      <c r="P126" s="436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U126" s="434"/>
    </row>
    <row r="127" spans="1:47" s="435" customFormat="1" ht="12.75" x14ac:dyDescent="0.2">
      <c r="A127" s="434"/>
      <c r="B127" s="438"/>
      <c r="C127" s="434"/>
      <c r="D127" s="434"/>
      <c r="E127" s="434"/>
      <c r="F127" s="434"/>
      <c r="G127" s="434"/>
      <c r="J127" s="434"/>
      <c r="K127" s="437"/>
      <c r="L127" s="434"/>
      <c r="M127" s="434"/>
      <c r="N127" s="434"/>
      <c r="O127" s="434"/>
      <c r="P127" s="436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U127" s="434"/>
    </row>
    <row r="128" spans="1:47" s="435" customFormat="1" ht="12.75" x14ac:dyDescent="0.2">
      <c r="A128" s="434"/>
      <c r="B128" s="438"/>
      <c r="C128" s="434"/>
      <c r="D128" s="434"/>
      <c r="E128" s="434"/>
      <c r="F128" s="434"/>
      <c r="G128" s="434"/>
      <c r="J128" s="434"/>
      <c r="K128" s="437"/>
      <c r="L128" s="434"/>
      <c r="M128" s="434"/>
      <c r="N128" s="434"/>
      <c r="O128" s="434"/>
      <c r="P128" s="436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4"/>
      <c r="AK128" s="434"/>
      <c r="AL128" s="434"/>
      <c r="AM128" s="434"/>
      <c r="AN128" s="434"/>
      <c r="AO128" s="434"/>
      <c r="AP128" s="434"/>
      <c r="AQ128" s="434"/>
      <c r="AR128" s="434"/>
      <c r="AU128" s="434"/>
    </row>
    <row r="129" spans="1:47" s="435" customFormat="1" ht="12.75" x14ac:dyDescent="0.2">
      <c r="A129" s="434"/>
      <c r="B129" s="438"/>
      <c r="C129" s="434"/>
      <c r="D129" s="434"/>
      <c r="E129" s="434"/>
      <c r="F129" s="434"/>
      <c r="G129" s="434"/>
      <c r="J129" s="434"/>
      <c r="K129" s="437"/>
      <c r="L129" s="434"/>
      <c r="M129" s="434"/>
      <c r="N129" s="434"/>
      <c r="O129" s="434"/>
      <c r="P129" s="436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  <c r="AK129" s="434"/>
      <c r="AL129" s="434"/>
      <c r="AM129" s="434"/>
      <c r="AN129" s="434"/>
      <c r="AO129" s="434"/>
      <c r="AP129" s="434"/>
      <c r="AQ129" s="434"/>
      <c r="AR129" s="434"/>
      <c r="AU129" s="434"/>
    </row>
    <row r="130" spans="1:47" s="435" customFormat="1" ht="12.75" x14ac:dyDescent="0.2">
      <c r="A130" s="434"/>
      <c r="B130" s="438"/>
      <c r="C130" s="434"/>
      <c r="D130" s="434"/>
      <c r="E130" s="434"/>
      <c r="F130" s="434"/>
      <c r="G130" s="434"/>
      <c r="J130" s="434"/>
      <c r="K130" s="437"/>
      <c r="L130" s="434"/>
      <c r="M130" s="434"/>
      <c r="N130" s="434"/>
      <c r="O130" s="434"/>
      <c r="P130" s="436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  <c r="AK130" s="434"/>
      <c r="AL130" s="434"/>
      <c r="AM130" s="434"/>
      <c r="AN130" s="434"/>
      <c r="AO130" s="434"/>
      <c r="AP130" s="434"/>
      <c r="AQ130" s="434"/>
      <c r="AR130" s="434"/>
      <c r="AU130" s="434"/>
    </row>
    <row r="131" spans="1:47" s="435" customFormat="1" ht="12.75" x14ac:dyDescent="0.2">
      <c r="A131" s="434"/>
      <c r="B131" s="438"/>
      <c r="C131" s="434"/>
      <c r="D131" s="434"/>
      <c r="E131" s="434"/>
      <c r="F131" s="434"/>
      <c r="G131" s="434"/>
      <c r="J131" s="434"/>
      <c r="K131" s="437"/>
      <c r="L131" s="434"/>
      <c r="M131" s="434"/>
      <c r="N131" s="434"/>
      <c r="O131" s="434"/>
      <c r="P131" s="436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  <c r="AJ131" s="434"/>
      <c r="AK131" s="434"/>
      <c r="AL131" s="434"/>
      <c r="AM131" s="434"/>
      <c r="AN131" s="434"/>
      <c r="AO131" s="434"/>
      <c r="AP131" s="434"/>
      <c r="AQ131" s="434"/>
      <c r="AR131" s="434"/>
      <c r="AU131" s="434"/>
    </row>
    <row r="132" spans="1:47" s="435" customFormat="1" ht="12.75" x14ac:dyDescent="0.2">
      <c r="A132" s="434"/>
      <c r="B132" s="438"/>
      <c r="C132" s="434"/>
      <c r="D132" s="434"/>
      <c r="E132" s="434"/>
      <c r="F132" s="434"/>
      <c r="G132" s="434"/>
      <c r="J132" s="434"/>
      <c r="K132" s="437"/>
      <c r="L132" s="434"/>
      <c r="M132" s="434"/>
      <c r="N132" s="434"/>
      <c r="O132" s="434"/>
      <c r="P132" s="436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  <c r="AJ132" s="434"/>
      <c r="AK132" s="434"/>
      <c r="AL132" s="434"/>
      <c r="AM132" s="434"/>
      <c r="AN132" s="434"/>
      <c r="AO132" s="434"/>
      <c r="AP132" s="434"/>
      <c r="AQ132" s="434"/>
      <c r="AR132" s="434"/>
      <c r="AU132" s="434"/>
    </row>
    <row r="133" spans="1:47" s="435" customFormat="1" ht="12.75" x14ac:dyDescent="0.2">
      <c r="A133" s="434"/>
      <c r="B133" s="438"/>
      <c r="C133" s="434"/>
      <c r="D133" s="434"/>
      <c r="E133" s="434"/>
      <c r="F133" s="434"/>
      <c r="G133" s="434"/>
      <c r="J133" s="434"/>
      <c r="K133" s="437"/>
      <c r="L133" s="434"/>
      <c r="M133" s="434"/>
      <c r="N133" s="434"/>
      <c r="O133" s="434"/>
      <c r="P133" s="436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  <c r="AJ133" s="434"/>
      <c r="AK133" s="434"/>
      <c r="AL133" s="434"/>
      <c r="AM133" s="434"/>
      <c r="AN133" s="434"/>
      <c r="AO133" s="434"/>
      <c r="AP133" s="434"/>
      <c r="AQ133" s="434"/>
      <c r="AR133" s="434"/>
      <c r="AU133" s="434"/>
    </row>
    <row r="134" spans="1:47" s="435" customFormat="1" ht="12.75" x14ac:dyDescent="0.2">
      <c r="A134" s="434"/>
      <c r="B134" s="438"/>
      <c r="C134" s="434"/>
      <c r="D134" s="434"/>
      <c r="E134" s="434"/>
      <c r="F134" s="434"/>
      <c r="G134" s="434"/>
      <c r="J134" s="434"/>
      <c r="K134" s="437"/>
      <c r="L134" s="434"/>
      <c r="M134" s="434"/>
      <c r="N134" s="434"/>
      <c r="O134" s="434"/>
      <c r="P134" s="436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  <c r="AJ134" s="434"/>
      <c r="AK134" s="434"/>
      <c r="AL134" s="434"/>
      <c r="AM134" s="434"/>
      <c r="AN134" s="434"/>
      <c r="AO134" s="434"/>
      <c r="AP134" s="434"/>
      <c r="AQ134" s="434"/>
      <c r="AR134" s="434"/>
      <c r="AU134" s="434"/>
    </row>
    <row r="135" spans="1:47" s="435" customFormat="1" ht="12.75" x14ac:dyDescent="0.2">
      <c r="A135" s="434"/>
      <c r="B135" s="438"/>
      <c r="C135" s="434"/>
      <c r="D135" s="434"/>
      <c r="E135" s="434"/>
      <c r="F135" s="434"/>
      <c r="G135" s="434"/>
      <c r="J135" s="434"/>
      <c r="K135" s="437"/>
      <c r="L135" s="434"/>
      <c r="M135" s="434"/>
      <c r="N135" s="434"/>
      <c r="O135" s="434"/>
      <c r="P135" s="436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  <c r="AJ135" s="434"/>
      <c r="AK135" s="434"/>
      <c r="AL135" s="434"/>
      <c r="AM135" s="434"/>
      <c r="AN135" s="434"/>
      <c r="AO135" s="434"/>
      <c r="AP135" s="434"/>
      <c r="AQ135" s="434"/>
      <c r="AR135" s="434"/>
      <c r="AU135" s="434"/>
    </row>
    <row r="136" spans="1:47" s="435" customFormat="1" ht="12.75" x14ac:dyDescent="0.2">
      <c r="A136" s="434"/>
      <c r="B136" s="438"/>
      <c r="C136" s="434"/>
      <c r="D136" s="434"/>
      <c r="E136" s="434"/>
      <c r="F136" s="434"/>
      <c r="G136" s="434"/>
      <c r="J136" s="434"/>
      <c r="K136" s="437"/>
      <c r="L136" s="434"/>
      <c r="M136" s="434"/>
      <c r="N136" s="434"/>
      <c r="O136" s="434"/>
      <c r="P136" s="436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  <c r="AK136" s="434"/>
      <c r="AL136" s="434"/>
      <c r="AM136" s="434"/>
      <c r="AN136" s="434"/>
      <c r="AO136" s="434"/>
      <c r="AP136" s="434"/>
      <c r="AQ136" s="434"/>
      <c r="AR136" s="434"/>
      <c r="AU136" s="434"/>
    </row>
    <row r="137" spans="1:47" s="435" customFormat="1" ht="12.75" x14ac:dyDescent="0.2">
      <c r="A137" s="434"/>
      <c r="B137" s="438"/>
      <c r="C137" s="434"/>
      <c r="D137" s="434"/>
      <c r="E137" s="434"/>
      <c r="F137" s="434"/>
      <c r="G137" s="434"/>
      <c r="J137" s="434"/>
      <c r="K137" s="437"/>
      <c r="L137" s="434"/>
      <c r="M137" s="434"/>
      <c r="N137" s="434"/>
      <c r="O137" s="434"/>
      <c r="P137" s="436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  <c r="AK137" s="434"/>
      <c r="AL137" s="434"/>
      <c r="AM137" s="434"/>
      <c r="AN137" s="434"/>
      <c r="AO137" s="434"/>
      <c r="AP137" s="434"/>
      <c r="AQ137" s="434"/>
      <c r="AR137" s="434"/>
      <c r="AU137" s="434"/>
    </row>
    <row r="138" spans="1:47" s="435" customFormat="1" ht="12.75" x14ac:dyDescent="0.2">
      <c r="A138" s="434"/>
      <c r="B138" s="438"/>
      <c r="C138" s="434"/>
      <c r="D138" s="434"/>
      <c r="E138" s="434"/>
      <c r="F138" s="434"/>
      <c r="G138" s="434"/>
      <c r="J138" s="434"/>
      <c r="K138" s="437"/>
      <c r="L138" s="434"/>
      <c r="M138" s="434"/>
      <c r="N138" s="434"/>
      <c r="O138" s="434"/>
      <c r="P138" s="436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4"/>
      <c r="AK138" s="434"/>
      <c r="AL138" s="434"/>
      <c r="AM138" s="434"/>
      <c r="AN138" s="434"/>
      <c r="AO138" s="434"/>
      <c r="AP138" s="434"/>
      <c r="AQ138" s="434"/>
      <c r="AR138" s="434"/>
      <c r="AU138" s="434"/>
    </row>
    <row r="139" spans="1:47" s="435" customFormat="1" ht="12.75" x14ac:dyDescent="0.2">
      <c r="A139" s="434"/>
      <c r="B139" s="438"/>
      <c r="C139" s="434"/>
      <c r="D139" s="434"/>
      <c r="E139" s="434"/>
      <c r="F139" s="434"/>
      <c r="G139" s="434"/>
      <c r="J139" s="434"/>
      <c r="K139" s="437"/>
      <c r="L139" s="434"/>
      <c r="M139" s="434"/>
      <c r="N139" s="434"/>
      <c r="O139" s="434"/>
      <c r="P139" s="436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  <c r="AK139" s="434"/>
      <c r="AL139" s="434"/>
      <c r="AM139" s="434"/>
      <c r="AN139" s="434"/>
      <c r="AO139" s="434"/>
      <c r="AP139" s="434"/>
      <c r="AQ139" s="434"/>
      <c r="AR139" s="434"/>
      <c r="AU139" s="434"/>
    </row>
    <row r="140" spans="1:47" s="435" customFormat="1" ht="12.75" x14ac:dyDescent="0.2">
      <c r="A140" s="434"/>
      <c r="B140" s="438"/>
      <c r="C140" s="434"/>
      <c r="D140" s="434"/>
      <c r="E140" s="434"/>
      <c r="F140" s="434"/>
      <c r="G140" s="434"/>
      <c r="J140" s="434"/>
      <c r="K140" s="437"/>
      <c r="L140" s="434"/>
      <c r="M140" s="434"/>
      <c r="N140" s="434"/>
      <c r="O140" s="434"/>
      <c r="P140" s="436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4"/>
      <c r="AK140" s="434"/>
      <c r="AL140" s="434"/>
      <c r="AM140" s="434"/>
      <c r="AN140" s="434"/>
      <c r="AO140" s="434"/>
      <c r="AP140" s="434"/>
      <c r="AQ140" s="434"/>
      <c r="AR140" s="434"/>
      <c r="AU140" s="434"/>
    </row>
    <row r="141" spans="1:47" s="435" customFormat="1" ht="12.75" x14ac:dyDescent="0.2">
      <c r="A141" s="434"/>
      <c r="B141" s="438"/>
      <c r="C141" s="434"/>
      <c r="D141" s="434"/>
      <c r="E141" s="434"/>
      <c r="F141" s="434"/>
      <c r="G141" s="434"/>
      <c r="J141" s="434"/>
      <c r="K141" s="437"/>
      <c r="L141" s="434"/>
      <c r="M141" s="434"/>
      <c r="N141" s="434"/>
      <c r="O141" s="434"/>
      <c r="P141" s="436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  <c r="AK141" s="434"/>
      <c r="AL141" s="434"/>
      <c r="AM141" s="434"/>
      <c r="AN141" s="434"/>
      <c r="AO141" s="434"/>
      <c r="AP141" s="434"/>
      <c r="AQ141" s="434"/>
      <c r="AR141" s="434"/>
      <c r="AU141" s="434"/>
    </row>
    <row r="142" spans="1:47" s="435" customFormat="1" ht="12.75" x14ac:dyDescent="0.2">
      <c r="A142" s="434"/>
      <c r="B142" s="438"/>
      <c r="C142" s="434"/>
      <c r="D142" s="434"/>
      <c r="E142" s="434"/>
      <c r="F142" s="434"/>
      <c r="G142" s="434"/>
      <c r="J142" s="434"/>
      <c r="K142" s="437"/>
      <c r="L142" s="434"/>
      <c r="M142" s="434"/>
      <c r="N142" s="434"/>
      <c r="O142" s="434"/>
      <c r="P142" s="436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434"/>
      <c r="AL142" s="434"/>
      <c r="AM142" s="434"/>
      <c r="AN142" s="434"/>
      <c r="AO142" s="434"/>
      <c r="AP142" s="434"/>
      <c r="AQ142" s="434"/>
      <c r="AR142" s="434"/>
      <c r="AU142" s="434"/>
    </row>
    <row r="143" spans="1:47" s="435" customFormat="1" ht="12.75" x14ac:dyDescent="0.2">
      <c r="A143" s="434"/>
      <c r="B143" s="438"/>
      <c r="C143" s="434"/>
      <c r="D143" s="434"/>
      <c r="E143" s="434"/>
      <c r="F143" s="434"/>
      <c r="G143" s="434"/>
      <c r="J143" s="434"/>
      <c r="K143" s="437"/>
      <c r="L143" s="434"/>
      <c r="M143" s="434"/>
      <c r="N143" s="434"/>
      <c r="O143" s="434"/>
      <c r="P143" s="436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  <c r="AJ143" s="434"/>
      <c r="AK143" s="434"/>
      <c r="AL143" s="434"/>
      <c r="AM143" s="434"/>
      <c r="AN143" s="434"/>
      <c r="AO143" s="434"/>
      <c r="AP143" s="434"/>
      <c r="AQ143" s="434"/>
      <c r="AR143" s="434"/>
      <c r="AU143" s="434"/>
    </row>
    <row r="144" spans="1:47" s="435" customFormat="1" ht="12.75" x14ac:dyDescent="0.2">
      <c r="A144" s="434"/>
      <c r="B144" s="438"/>
      <c r="C144" s="434"/>
      <c r="D144" s="434"/>
      <c r="E144" s="434"/>
      <c r="F144" s="434"/>
      <c r="G144" s="434"/>
      <c r="J144" s="434"/>
      <c r="K144" s="437"/>
      <c r="L144" s="434"/>
      <c r="M144" s="434"/>
      <c r="N144" s="434"/>
      <c r="O144" s="434"/>
      <c r="P144" s="436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U144" s="434"/>
    </row>
    <row r="145" spans="1:47" s="435" customFormat="1" ht="12.75" x14ac:dyDescent="0.2">
      <c r="A145" s="434"/>
      <c r="B145" s="438"/>
      <c r="C145" s="434"/>
      <c r="D145" s="434"/>
      <c r="E145" s="434"/>
      <c r="F145" s="434"/>
      <c r="G145" s="434"/>
      <c r="J145" s="434"/>
      <c r="K145" s="437"/>
      <c r="L145" s="434"/>
      <c r="M145" s="434"/>
      <c r="N145" s="434"/>
      <c r="O145" s="434"/>
      <c r="P145" s="436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U145" s="434"/>
    </row>
    <row r="146" spans="1:47" s="435" customFormat="1" ht="12.75" x14ac:dyDescent="0.2">
      <c r="A146" s="434"/>
      <c r="B146" s="438"/>
      <c r="C146" s="434"/>
      <c r="D146" s="434"/>
      <c r="E146" s="434"/>
      <c r="F146" s="434"/>
      <c r="G146" s="434"/>
      <c r="J146" s="434"/>
      <c r="K146" s="437"/>
      <c r="L146" s="434"/>
      <c r="M146" s="434"/>
      <c r="N146" s="434"/>
      <c r="O146" s="434"/>
      <c r="P146" s="436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U146" s="434"/>
    </row>
    <row r="147" spans="1:47" s="435" customFormat="1" ht="12.75" x14ac:dyDescent="0.2">
      <c r="A147" s="434"/>
      <c r="B147" s="438"/>
      <c r="C147" s="434"/>
      <c r="D147" s="434"/>
      <c r="E147" s="434"/>
      <c r="F147" s="434"/>
      <c r="G147" s="434"/>
      <c r="J147" s="434"/>
      <c r="K147" s="437"/>
      <c r="L147" s="434"/>
      <c r="M147" s="434"/>
      <c r="N147" s="434"/>
      <c r="O147" s="434"/>
      <c r="P147" s="436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U147" s="434"/>
    </row>
    <row r="148" spans="1:47" s="435" customFormat="1" ht="12.75" x14ac:dyDescent="0.2">
      <c r="A148" s="434"/>
      <c r="B148" s="438"/>
      <c r="C148" s="434"/>
      <c r="D148" s="434"/>
      <c r="E148" s="434"/>
      <c r="F148" s="434"/>
      <c r="G148" s="434"/>
      <c r="J148" s="434"/>
      <c r="K148" s="437"/>
      <c r="L148" s="434"/>
      <c r="M148" s="434"/>
      <c r="N148" s="434"/>
      <c r="O148" s="434"/>
      <c r="P148" s="436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4"/>
      <c r="AK148" s="434"/>
      <c r="AL148" s="434"/>
      <c r="AM148" s="434"/>
      <c r="AN148" s="434"/>
      <c r="AO148" s="434"/>
      <c r="AP148" s="434"/>
      <c r="AQ148" s="434"/>
      <c r="AR148" s="434"/>
      <c r="AU148" s="434"/>
    </row>
    <row r="149" spans="1:47" s="435" customFormat="1" ht="12.75" x14ac:dyDescent="0.2">
      <c r="A149" s="434"/>
      <c r="B149" s="438"/>
      <c r="C149" s="434"/>
      <c r="D149" s="434"/>
      <c r="E149" s="434"/>
      <c r="F149" s="434"/>
      <c r="G149" s="434"/>
      <c r="J149" s="434"/>
      <c r="K149" s="437"/>
      <c r="L149" s="434"/>
      <c r="M149" s="434"/>
      <c r="N149" s="434"/>
      <c r="O149" s="434"/>
      <c r="P149" s="436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  <c r="AJ149" s="434"/>
      <c r="AK149" s="434"/>
      <c r="AL149" s="434"/>
      <c r="AM149" s="434"/>
      <c r="AN149" s="434"/>
      <c r="AO149" s="434"/>
      <c r="AP149" s="434"/>
      <c r="AQ149" s="434"/>
      <c r="AR149" s="434"/>
      <c r="AU149" s="434"/>
    </row>
    <row r="150" spans="1:47" s="435" customFormat="1" ht="12.75" x14ac:dyDescent="0.2">
      <c r="A150" s="434"/>
      <c r="B150" s="438"/>
      <c r="C150" s="434"/>
      <c r="D150" s="434"/>
      <c r="E150" s="434"/>
      <c r="F150" s="434"/>
      <c r="G150" s="434"/>
      <c r="J150" s="434"/>
      <c r="K150" s="437"/>
      <c r="L150" s="434"/>
      <c r="M150" s="434"/>
      <c r="N150" s="434"/>
      <c r="O150" s="434"/>
      <c r="P150" s="436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  <c r="AK150" s="434"/>
      <c r="AL150" s="434"/>
      <c r="AM150" s="434"/>
      <c r="AN150" s="434"/>
      <c r="AO150" s="434"/>
      <c r="AP150" s="434"/>
      <c r="AQ150" s="434"/>
      <c r="AR150" s="434"/>
      <c r="AU150" s="434"/>
    </row>
    <row r="151" spans="1:47" s="435" customFormat="1" ht="12.75" x14ac:dyDescent="0.2">
      <c r="A151" s="434"/>
      <c r="B151" s="438"/>
      <c r="C151" s="434"/>
      <c r="D151" s="434"/>
      <c r="E151" s="434"/>
      <c r="F151" s="434"/>
      <c r="G151" s="434"/>
      <c r="J151" s="434"/>
      <c r="K151" s="437"/>
      <c r="L151" s="434"/>
      <c r="M151" s="434"/>
      <c r="N151" s="434"/>
      <c r="O151" s="434"/>
      <c r="P151" s="436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  <c r="AK151" s="434"/>
      <c r="AL151" s="434"/>
      <c r="AM151" s="434"/>
      <c r="AN151" s="434"/>
      <c r="AO151" s="434"/>
      <c r="AP151" s="434"/>
      <c r="AQ151" s="434"/>
      <c r="AR151" s="434"/>
      <c r="AU151" s="434"/>
    </row>
    <row r="152" spans="1:47" s="435" customFormat="1" ht="12.75" x14ac:dyDescent="0.2">
      <c r="A152" s="434"/>
      <c r="B152" s="438"/>
      <c r="C152" s="434"/>
      <c r="D152" s="434"/>
      <c r="E152" s="434"/>
      <c r="F152" s="434"/>
      <c r="G152" s="434"/>
      <c r="J152" s="434"/>
      <c r="K152" s="437"/>
      <c r="L152" s="434"/>
      <c r="M152" s="434"/>
      <c r="N152" s="434"/>
      <c r="O152" s="434"/>
      <c r="P152" s="436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U152" s="434"/>
    </row>
    <row r="153" spans="1:47" s="435" customFormat="1" ht="12.75" x14ac:dyDescent="0.2">
      <c r="A153" s="434"/>
      <c r="B153" s="438"/>
      <c r="C153" s="434"/>
      <c r="D153" s="434"/>
      <c r="E153" s="434"/>
      <c r="F153" s="434"/>
      <c r="G153" s="434"/>
      <c r="J153" s="434"/>
      <c r="K153" s="437"/>
      <c r="L153" s="434"/>
      <c r="M153" s="434"/>
      <c r="N153" s="434"/>
      <c r="O153" s="434"/>
      <c r="P153" s="436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U153" s="434"/>
    </row>
    <row r="154" spans="1:47" s="435" customFormat="1" ht="12.75" x14ac:dyDescent="0.2">
      <c r="A154" s="434"/>
      <c r="B154" s="438"/>
      <c r="C154" s="434"/>
      <c r="D154" s="434"/>
      <c r="E154" s="434"/>
      <c r="F154" s="434"/>
      <c r="G154" s="434"/>
      <c r="J154" s="434"/>
      <c r="K154" s="437"/>
      <c r="L154" s="434"/>
      <c r="M154" s="434"/>
      <c r="N154" s="434"/>
      <c r="O154" s="434"/>
      <c r="P154" s="436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U154" s="434"/>
    </row>
    <row r="155" spans="1:47" s="435" customFormat="1" ht="12.75" x14ac:dyDescent="0.2">
      <c r="A155" s="434"/>
      <c r="B155" s="438"/>
      <c r="C155" s="434"/>
      <c r="D155" s="434"/>
      <c r="E155" s="434"/>
      <c r="F155" s="434"/>
      <c r="G155" s="434"/>
      <c r="J155" s="434"/>
      <c r="K155" s="437"/>
      <c r="L155" s="434"/>
      <c r="M155" s="434"/>
      <c r="N155" s="434"/>
      <c r="O155" s="434"/>
      <c r="P155" s="436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U155" s="434"/>
    </row>
    <row r="156" spans="1:47" s="435" customFormat="1" ht="12.75" x14ac:dyDescent="0.2">
      <c r="A156" s="434"/>
      <c r="B156" s="438"/>
      <c r="C156" s="434"/>
      <c r="D156" s="434"/>
      <c r="E156" s="434"/>
      <c r="F156" s="434"/>
      <c r="G156" s="434"/>
      <c r="J156" s="434"/>
      <c r="K156" s="437"/>
      <c r="L156" s="434"/>
      <c r="M156" s="434"/>
      <c r="N156" s="434"/>
      <c r="O156" s="434"/>
      <c r="P156" s="436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  <c r="AK156" s="434"/>
      <c r="AL156" s="434"/>
      <c r="AM156" s="434"/>
      <c r="AN156" s="434"/>
      <c r="AO156" s="434"/>
      <c r="AP156" s="434"/>
      <c r="AQ156" s="434"/>
      <c r="AR156" s="434"/>
      <c r="AU156" s="434"/>
    </row>
    <row r="157" spans="1:47" s="435" customFormat="1" ht="12.75" x14ac:dyDescent="0.2">
      <c r="A157" s="434"/>
      <c r="B157" s="438"/>
      <c r="C157" s="434"/>
      <c r="D157" s="434"/>
      <c r="E157" s="434"/>
      <c r="F157" s="434"/>
      <c r="G157" s="434"/>
      <c r="J157" s="434"/>
      <c r="K157" s="437"/>
      <c r="L157" s="434"/>
      <c r="M157" s="434"/>
      <c r="N157" s="434"/>
      <c r="O157" s="434"/>
      <c r="P157" s="436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  <c r="AM157" s="434"/>
      <c r="AN157" s="434"/>
      <c r="AO157" s="434"/>
      <c r="AP157" s="434"/>
      <c r="AQ157" s="434"/>
      <c r="AR157" s="434"/>
      <c r="AU157" s="434"/>
    </row>
    <row r="158" spans="1:47" s="435" customFormat="1" ht="12.75" x14ac:dyDescent="0.2">
      <c r="A158" s="434"/>
      <c r="B158" s="438"/>
      <c r="C158" s="434"/>
      <c r="D158" s="434"/>
      <c r="E158" s="434"/>
      <c r="F158" s="434"/>
      <c r="G158" s="434"/>
      <c r="J158" s="434"/>
      <c r="K158" s="437"/>
      <c r="L158" s="434"/>
      <c r="M158" s="434"/>
      <c r="N158" s="434"/>
      <c r="O158" s="434"/>
      <c r="P158" s="436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  <c r="AJ158" s="434"/>
      <c r="AK158" s="434"/>
      <c r="AL158" s="434"/>
      <c r="AM158" s="434"/>
      <c r="AN158" s="434"/>
      <c r="AO158" s="434"/>
      <c r="AP158" s="434"/>
      <c r="AQ158" s="434"/>
      <c r="AR158" s="434"/>
      <c r="AU158" s="434"/>
    </row>
    <row r="159" spans="1:47" s="435" customFormat="1" ht="12.75" x14ac:dyDescent="0.2">
      <c r="A159" s="434"/>
      <c r="B159" s="438"/>
      <c r="C159" s="434"/>
      <c r="D159" s="434"/>
      <c r="E159" s="434"/>
      <c r="F159" s="434"/>
      <c r="G159" s="434"/>
      <c r="J159" s="434"/>
      <c r="K159" s="437"/>
      <c r="L159" s="434"/>
      <c r="M159" s="434"/>
      <c r="N159" s="434"/>
      <c r="O159" s="434"/>
      <c r="P159" s="436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  <c r="AK159" s="434"/>
      <c r="AL159" s="434"/>
      <c r="AM159" s="434"/>
      <c r="AN159" s="434"/>
      <c r="AO159" s="434"/>
      <c r="AP159" s="434"/>
      <c r="AQ159" s="434"/>
      <c r="AR159" s="434"/>
      <c r="AU159" s="434"/>
    </row>
    <row r="160" spans="1:47" s="435" customFormat="1" ht="12.75" x14ac:dyDescent="0.2">
      <c r="A160" s="434"/>
      <c r="B160" s="438"/>
      <c r="C160" s="434"/>
      <c r="D160" s="434"/>
      <c r="E160" s="434"/>
      <c r="F160" s="434"/>
      <c r="G160" s="434"/>
      <c r="J160" s="434"/>
      <c r="K160" s="437"/>
      <c r="L160" s="434"/>
      <c r="M160" s="434"/>
      <c r="N160" s="434"/>
      <c r="O160" s="434"/>
      <c r="P160" s="436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U160" s="434"/>
    </row>
    <row r="161" spans="1:47" s="435" customFormat="1" ht="12.75" x14ac:dyDescent="0.2">
      <c r="A161" s="434"/>
      <c r="B161" s="438"/>
      <c r="C161" s="434"/>
      <c r="D161" s="434"/>
      <c r="E161" s="434"/>
      <c r="F161" s="434"/>
      <c r="G161" s="434"/>
      <c r="J161" s="434"/>
      <c r="K161" s="437"/>
      <c r="L161" s="434"/>
      <c r="M161" s="434"/>
      <c r="N161" s="434"/>
      <c r="O161" s="434"/>
      <c r="P161" s="436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  <c r="AK161" s="434"/>
      <c r="AL161" s="434"/>
      <c r="AM161" s="434"/>
      <c r="AN161" s="434"/>
      <c r="AO161" s="434"/>
      <c r="AP161" s="434"/>
      <c r="AQ161" s="434"/>
      <c r="AR161" s="434"/>
      <c r="AU161" s="434"/>
    </row>
    <row r="162" spans="1:47" s="435" customFormat="1" ht="12.75" x14ac:dyDescent="0.2">
      <c r="A162" s="434"/>
      <c r="B162" s="438"/>
      <c r="C162" s="434"/>
      <c r="D162" s="434"/>
      <c r="E162" s="434"/>
      <c r="F162" s="434"/>
      <c r="G162" s="434"/>
      <c r="J162" s="434"/>
      <c r="K162" s="437"/>
      <c r="L162" s="434"/>
      <c r="M162" s="434"/>
      <c r="N162" s="434"/>
      <c r="O162" s="434"/>
      <c r="P162" s="436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U162" s="434"/>
    </row>
    <row r="163" spans="1:47" s="435" customFormat="1" ht="12.75" x14ac:dyDescent="0.2">
      <c r="A163" s="434"/>
      <c r="B163" s="438"/>
      <c r="C163" s="434"/>
      <c r="D163" s="434"/>
      <c r="E163" s="434"/>
      <c r="F163" s="434"/>
      <c r="G163" s="434"/>
      <c r="J163" s="434"/>
      <c r="K163" s="437"/>
      <c r="L163" s="434"/>
      <c r="M163" s="434"/>
      <c r="N163" s="434"/>
      <c r="O163" s="434"/>
      <c r="P163" s="436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  <c r="AK163" s="434"/>
      <c r="AL163" s="434"/>
      <c r="AM163" s="434"/>
      <c r="AN163" s="434"/>
      <c r="AO163" s="434"/>
      <c r="AP163" s="434"/>
      <c r="AQ163" s="434"/>
      <c r="AR163" s="434"/>
      <c r="AU163" s="434"/>
    </row>
    <row r="164" spans="1:47" s="435" customFormat="1" ht="12.75" x14ac:dyDescent="0.2">
      <c r="A164" s="434"/>
      <c r="B164" s="438"/>
      <c r="C164" s="434"/>
      <c r="D164" s="434"/>
      <c r="E164" s="434"/>
      <c r="F164" s="434"/>
      <c r="G164" s="434"/>
      <c r="J164" s="434"/>
      <c r="K164" s="437"/>
      <c r="L164" s="434"/>
      <c r="M164" s="434"/>
      <c r="N164" s="434"/>
      <c r="O164" s="434"/>
      <c r="P164" s="436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  <c r="AJ164" s="434"/>
      <c r="AK164" s="434"/>
      <c r="AL164" s="434"/>
      <c r="AM164" s="434"/>
      <c r="AN164" s="434"/>
      <c r="AO164" s="434"/>
      <c r="AP164" s="434"/>
      <c r="AQ164" s="434"/>
      <c r="AR164" s="434"/>
      <c r="AU164" s="434"/>
    </row>
    <row r="165" spans="1:47" s="435" customFormat="1" ht="12.75" x14ac:dyDescent="0.2">
      <c r="A165" s="434"/>
      <c r="B165" s="438"/>
      <c r="C165" s="434"/>
      <c r="D165" s="434"/>
      <c r="E165" s="434"/>
      <c r="F165" s="434"/>
      <c r="G165" s="434"/>
      <c r="J165" s="434"/>
      <c r="K165" s="437"/>
      <c r="L165" s="434"/>
      <c r="M165" s="434"/>
      <c r="N165" s="434"/>
      <c r="O165" s="434"/>
      <c r="P165" s="436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  <c r="AK165" s="434"/>
      <c r="AL165" s="434"/>
      <c r="AM165" s="434"/>
      <c r="AN165" s="434"/>
      <c r="AO165" s="434"/>
      <c r="AP165" s="434"/>
      <c r="AQ165" s="434"/>
      <c r="AR165" s="434"/>
      <c r="AU165" s="434"/>
    </row>
    <row r="166" spans="1:47" s="435" customFormat="1" ht="12.75" x14ac:dyDescent="0.2">
      <c r="A166" s="434"/>
      <c r="B166" s="438"/>
      <c r="C166" s="434"/>
      <c r="D166" s="434"/>
      <c r="E166" s="434"/>
      <c r="F166" s="434"/>
      <c r="G166" s="434"/>
      <c r="J166" s="434"/>
      <c r="K166" s="437"/>
      <c r="L166" s="434"/>
      <c r="M166" s="434"/>
      <c r="N166" s="434"/>
      <c r="O166" s="434"/>
      <c r="P166" s="436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  <c r="AK166" s="434"/>
      <c r="AL166" s="434"/>
      <c r="AM166" s="434"/>
      <c r="AN166" s="434"/>
      <c r="AO166" s="434"/>
      <c r="AP166" s="434"/>
      <c r="AQ166" s="434"/>
      <c r="AR166" s="434"/>
      <c r="AU166" s="434"/>
    </row>
    <row r="167" spans="1:47" s="435" customFormat="1" ht="12.75" x14ac:dyDescent="0.2">
      <c r="A167" s="434"/>
      <c r="B167" s="438"/>
      <c r="C167" s="434"/>
      <c r="D167" s="434"/>
      <c r="E167" s="434"/>
      <c r="F167" s="434"/>
      <c r="G167" s="434"/>
      <c r="J167" s="434"/>
      <c r="K167" s="437"/>
      <c r="L167" s="434"/>
      <c r="M167" s="434"/>
      <c r="N167" s="434"/>
      <c r="O167" s="434"/>
      <c r="P167" s="436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U167" s="434"/>
    </row>
    <row r="168" spans="1:47" s="435" customFormat="1" ht="12.75" x14ac:dyDescent="0.2">
      <c r="A168" s="434"/>
      <c r="B168" s="438"/>
      <c r="C168" s="434"/>
      <c r="D168" s="434"/>
      <c r="E168" s="434"/>
      <c r="F168" s="434"/>
      <c r="G168" s="434"/>
      <c r="J168" s="434"/>
      <c r="K168" s="437"/>
      <c r="L168" s="434"/>
      <c r="M168" s="434"/>
      <c r="N168" s="434"/>
      <c r="O168" s="434"/>
      <c r="P168" s="436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434"/>
      <c r="AU168" s="434"/>
    </row>
    <row r="169" spans="1:47" s="435" customFormat="1" ht="12.75" x14ac:dyDescent="0.2">
      <c r="A169" s="434"/>
      <c r="B169" s="438"/>
      <c r="C169" s="434"/>
      <c r="D169" s="434"/>
      <c r="E169" s="434"/>
      <c r="F169" s="434"/>
      <c r="G169" s="434"/>
      <c r="J169" s="434"/>
      <c r="K169" s="437"/>
      <c r="L169" s="434"/>
      <c r="M169" s="434"/>
      <c r="N169" s="434"/>
      <c r="O169" s="434"/>
      <c r="P169" s="436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U169" s="434"/>
    </row>
    <row r="170" spans="1:47" s="435" customFormat="1" ht="12.75" x14ac:dyDescent="0.2">
      <c r="A170" s="434"/>
      <c r="B170" s="438"/>
      <c r="C170" s="434"/>
      <c r="D170" s="434"/>
      <c r="E170" s="434"/>
      <c r="F170" s="434"/>
      <c r="G170" s="434"/>
      <c r="J170" s="434"/>
      <c r="K170" s="437"/>
      <c r="L170" s="434"/>
      <c r="M170" s="434"/>
      <c r="N170" s="434"/>
      <c r="O170" s="434"/>
      <c r="P170" s="436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  <c r="AK170" s="434"/>
      <c r="AL170" s="434"/>
      <c r="AM170" s="434"/>
      <c r="AN170" s="434"/>
      <c r="AO170" s="434"/>
      <c r="AP170" s="434"/>
      <c r="AQ170" s="434"/>
      <c r="AR170" s="434"/>
      <c r="AU170" s="434"/>
    </row>
    <row r="171" spans="1:47" s="435" customFormat="1" ht="12.75" x14ac:dyDescent="0.2">
      <c r="A171" s="434"/>
      <c r="B171" s="438"/>
      <c r="C171" s="434"/>
      <c r="D171" s="434"/>
      <c r="E171" s="434"/>
      <c r="F171" s="434"/>
      <c r="G171" s="434"/>
      <c r="J171" s="434"/>
      <c r="K171" s="437"/>
      <c r="L171" s="434"/>
      <c r="M171" s="434"/>
      <c r="N171" s="434"/>
      <c r="O171" s="434"/>
      <c r="P171" s="436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  <c r="AJ171" s="434"/>
      <c r="AK171" s="434"/>
      <c r="AL171" s="434"/>
      <c r="AM171" s="434"/>
      <c r="AN171" s="434"/>
      <c r="AO171" s="434"/>
      <c r="AP171" s="434"/>
      <c r="AQ171" s="434"/>
      <c r="AR171" s="434"/>
      <c r="AU171" s="434"/>
    </row>
    <row r="172" spans="1:47" s="435" customFormat="1" ht="12.75" x14ac:dyDescent="0.2">
      <c r="A172" s="434"/>
      <c r="B172" s="438"/>
      <c r="C172" s="434"/>
      <c r="D172" s="434"/>
      <c r="E172" s="434"/>
      <c r="F172" s="434"/>
      <c r="G172" s="434"/>
      <c r="J172" s="434"/>
      <c r="K172" s="437"/>
      <c r="L172" s="434"/>
      <c r="M172" s="434"/>
      <c r="N172" s="434"/>
      <c r="O172" s="434"/>
      <c r="P172" s="436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  <c r="AK172" s="434"/>
      <c r="AL172" s="434"/>
      <c r="AM172" s="434"/>
      <c r="AN172" s="434"/>
      <c r="AO172" s="434"/>
      <c r="AP172" s="434"/>
      <c r="AQ172" s="434"/>
      <c r="AR172" s="434"/>
      <c r="AU172" s="434"/>
    </row>
    <row r="173" spans="1:47" s="435" customFormat="1" ht="12.75" x14ac:dyDescent="0.2">
      <c r="A173" s="434"/>
      <c r="B173" s="438"/>
      <c r="C173" s="434"/>
      <c r="D173" s="434"/>
      <c r="E173" s="434"/>
      <c r="F173" s="434"/>
      <c r="G173" s="434"/>
      <c r="J173" s="434"/>
      <c r="K173" s="437"/>
      <c r="L173" s="434"/>
      <c r="M173" s="434"/>
      <c r="N173" s="434"/>
      <c r="O173" s="434"/>
      <c r="P173" s="436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  <c r="AJ173" s="434"/>
      <c r="AK173" s="434"/>
      <c r="AL173" s="434"/>
      <c r="AM173" s="434"/>
      <c r="AN173" s="434"/>
      <c r="AO173" s="434"/>
      <c r="AP173" s="434"/>
      <c r="AQ173" s="434"/>
      <c r="AR173" s="434"/>
      <c r="AU173" s="434"/>
    </row>
    <row r="174" spans="1:47" s="435" customFormat="1" ht="12.75" x14ac:dyDescent="0.2">
      <c r="A174" s="434"/>
      <c r="B174" s="438"/>
      <c r="C174" s="434"/>
      <c r="D174" s="434"/>
      <c r="E174" s="434"/>
      <c r="F174" s="434"/>
      <c r="G174" s="434"/>
      <c r="J174" s="434"/>
      <c r="K174" s="437"/>
      <c r="L174" s="434"/>
      <c r="M174" s="434"/>
      <c r="N174" s="434"/>
      <c r="O174" s="434"/>
      <c r="P174" s="436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  <c r="AK174" s="434"/>
      <c r="AL174" s="434"/>
      <c r="AM174" s="434"/>
      <c r="AN174" s="434"/>
      <c r="AO174" s="434"/>
      <c r="AP174" s="434"/>
      <c r="AQ174" s="434"/>
      <c r="AR174" s="434"/>
      <c r="AU174" s="434"/>
    </row>
    <row r="175" spans="1:47" s="435" customFormat="1" ht="12.75" x14ac:dyDescent="0.2">
      <c r="A175" s="434"/>
      <c r="B175" s="438"/>
      <c r="C175" s="434"/>
      <c r="D175" s="434"/>
      <c r="E175" s="434"/>
      <c r="F175" s="434"/>
      <c r="G175" s="434"/>
      <c r="J175" s="434"/>
      <c r="K175" s="437"/>
      <c r="L175" s="434"/>
      <c r="M175" s="434"/>
      <c r="N175" s="434"/>
      <c r="O175" s="434"/>
      <c r="P175" s="436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  <c r="AJ175" s="434"/>
      <c r="AK175" s="434"/>
      <c r="AL175" s="434"/>
      <c r="AM175" s="434"/>
      <c r="AN175" s="434"/>
      <c r="AO175" s="434"/>
      <c r="AP175" s="434"/>
      <c r="AQ175" s="434"/>
      <c r="AR175" s="434"/>
      <c r="AU175" s="434"/>
    </row>
    <row r="176" spans="1:47" s="435" customFormat="1" ht="12.75" x14ac:dyDescent="0.2">
      <c r="A176" s="434"/>
      <c r="B176" s="438"/>
      <c r="C176" s="434"/>
      <c r="D176" s="434"/>
      <c r="E176" s="434"/>
      <c r="F176" s="434"/>
      <c r="G176" s="434"/>
      <c r="J176" s="434"/>
      <c r="K176" s="437"/>
      <c r="L176" s="434"/>
      <c r="M176" s="434"/>
      <c r="N176" s="434"/>
      <c r="O176" s="434"/>
      <c r="P176" s="436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  <c r="AJ176" s="434"/>
      <c r="AK176" s="434"/>
      <c r="AL176" s="434"/>
      <c r="AM176" s="434"/>
      <c r="AN176" s="434"/>
      <c r="AO176" s="434"/>
      <c r="AP176" s="434"/>
      <c r="AQ176" s="434"/>
      <c r="AR176" s="434"/>
      <c r="AU176" s="434"/>
    </row>
    <row r="177" spans="1:47" s="435" customFormat="1" ht="12.75" x14ac:dyDescent="0.2">
      <c r="A177" s="434"/>
      <c r="B177" s="438"/>
      <c r="C177" s="434"/>
      <c r="D177" s="434"/>
      <c r="E177" s="434"/>
      <c r="F177" s="434"/>
      <c r="G177" s="434"/>
      <c r="J177" s="434"/>
      <c r="K177" s="437"/>
      <c r="L177" s="434"/>
      <c r="M177" s="434"/>
      <c r="N177" s="434"/>
      <c r="O177" s="434"/>
      <c r="P177" s="436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  <c r="AJ177" s="434"/>
      <c r="AK177" s="434"/>
      <c r="AL177" s="434"/>
      <c r="AM177" s="434"/>
      <c r="AN177" s="434"/>
      <c r="AO177" s="434"/>
      <c r="AP177" s="434"/>
      <c r="AQ177" s="434"/>
      <c r="AR177" s="434"/>
      <c r="AU177" s="434"/>
    </row>
    <row r="178" spans="1:47" s="435" customFormat="1" ht="12.75" x14ac:dyDescent="0.2">
      <c r="A178" s="434"/>
      <c r="B178" s="438"/>
      <c r="C178" s="434"/>
      <c r="D178" s="434"/>
      <c r="E178" s="434"/>
      <c r="F178" s="434"/>
      <c r="G178" s="434"/>
      <c r="J178" s="434"/>
      <c r="K178" s="437"/>
      <c r="L178" s="434"/>
      <c r="M178" s="434"/>
      <c r="N178" s="434"/>
      <c r="O178" s="434"/>
      <c r="P178" s="436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  <c r="AJ178" s="434"/>
      <c r="AK178" s="434"/>
      <c r="AL178" s="434"/>
      <c r="AM178" s="434"/>
      <c r="AN178" s="434"/>
      <c r="AO178" s="434"/>
      <c r="AP178" s="434"/>
      <c r="AQ178" s="434"/>
      <c r="AR178" s="434"/>
      <c r="AU178" s="434"/>
    </row>
    <row r="179" spans="1:47" s="435" customFormat="1" ht="12.75" x14ac:dyDescent="0.2">
      <c r="A179" s="434"/>
      <c r="B179" s="438"/>
      <c r="C179" s="434"/>
      <c r="D179" s="434"/>
      <c r="E179" s="434"/>
      <c r="F179" s="434"/>
      <c r="G179" s="434"/>
      <c r="J179" s="434"/>
      <c r="K179" s="437"/>
      <c r="L179" s="434"/>
      <c r="M179" s="434"/>
      <c r="N179" s="434"/>
      <c r="O179" s="434"/>
      <c r="P179" s="436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  <c r="AJ179" s="434"/>
      <c r="AK179" s="434"/>
      <c r="AL179" s="434"/>
      <c r="AM179" s="434"/>
      <c r="AN179" s="434"/>
      <c r="AO179" s="434"/>
      <c r="AP179" s="434"/>
      <c r="AQ179" s="434"/>
      <c r="AR179" s="434"/>
      <c r="AU179" s="434"/>
    </row>
    <row r="180" spans="1:47" s="435" customFormat="1" ht="12.75" x14ac:dyDescent="0.2">
      <c r="A180" s="434"/>
      <c r="B180" s="438"/>
      <c r="C180" s="434"/>
      <c r="D180" s="434"/>
      <c r="E180" s="434"/>
      <c r="F180" s="434"/>
      <c r="G180" s="434"/>
      <c r="J180" s="434"/>
      <c r="K180" s="437"/>
      <c r="L180" s="434"/>
      <c r="M180" s="434"/>
      <c r="N180" s="434"/>
      <c r="O180" s="434"/>
      <c r="P180" s="436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U180" s="434"/>
    </row>
    <row r="181" spans="1:47" s="435" customFormat="1" ht="12.75" x14ac:dyDescent="0.2">
      <c r="A181" s="434"/>
      <c r="B181" s="438"/>
      <c r="C181" s="434"/>
      <c r="D181" s="434"/>
      <c r="E181" s="434"/>
      <c r="F181" s="434"/>
      <c r="G181" s="434"/>
      <c r="J181" s="434"/>
      <c r="K181" s="437"/>
      <c r="L181" s="434"/>
      <c r="M181" s="434"/>
      <c r="N181" s="434"/>
      <c r="O181" s="434"/>
      <c r="P181" s="436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  <c r="AK181" s="434"/>
      <c r="AL181" s="434"/>
      <c r="AM181" s="434"/>
      <c r="AN181" s="434"/>
      <c r="AO181" s="434"/>
      <c r="AP181" s="434"/>
      <c r="AQ181" s="434"/>
      <c r="AR181" s="434"/>
      <c r="AU181" s="434"/>
    </row>
    <row r="182" spans="1:47" s="435" customFormat="1" ht="12.75" x14ac:dyDescent="0.2">
      <c r="A182" s="434"/>
      <c r="B182" s="438"/>
      <c r="C182" s="434"/>
      <c r="D182" s="434"/>
      <c r="E182" s="434"/>
      <c r="F182" s="434"/>
      <c r="G182" s="434"/>
      <c r="J182" s="434"/>
      <c r="K182" s="437"/>
      <c r="L182" s="434"/>
      <c r="M182" s="434"/>
      <c r="N182" s="434"/>
      <c r="O182" s="434"/>
      <c r="P182" s="436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  <c r="AK182" s="434"/>
      <c r="AL182" s="434"/>
      <c r="AM182" s="434"/>
      <c r="AN182" s="434"/>
      <c r="AO182" s="434"/>
      <c r="AP182" s="434"/>
      <c r="AQ182" s="434"/>
      <c r="AR182" s="434"/>
      <c r="AU182" s="434"/>
    </row>
    <row r="183" spans="1:47" s="435" customFormat="1" ht="12.75" x14ac:dyDescent="0.2">
      <c r="A183" s="434"/>
      <c r="B183" s="438"/>
      <c r="C183" s="434"/>
      <c r="D183" s="434"/>
      <c r="E183" s="434"/>
      <c r="F183" s="434"/>
      <c r="G183" s="434"/>
      <c r="J183" s="434"/>
      <c r="K183" s="437"/>
      <c r="L183" s="434"/>
      <c r="M183" s="434"/>
      <c r="N183" s="434"/>
      <c r="O183" s="434"/>
      <c r="P183" s="436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  <c r="AK183" s="434"/>
      <c r="AL183" s="434"/>
      <c r="AM183" s="434"/>
      <c r="AN183" s="434"/>
      <c r="AO183" s="434"/>
      <c r="AP183" s="434"/>
      <c r="AQ183" s="434"/>
      <c r="AR183" s="434"/>
      <c r="AU183" s="434"/>
    </row>
    <row r="184" spans="1:47" s="435" customFormat="1" ht="12.75" x14ac:dyDescent="0.2">
      <c r="A184" s="434"/>
      <c r="B184" s="438"/>
      <c r="C184" s="434"/>
      <c r="D184" s="434"/>
      <c r="E184" s="434"/>
      <c r="F184" s="434"/>
      <c r="G184" s="434"/>
      <c r="J184" s="434"/>
      <c r="K184" s="437"/>
      <c r="L184" s="434"/>
      <c r="M184" s="434"/>
      <c r="N184" s="434"/>
      <c r="O184" s="434"/>
      <c r="P184" s="436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  <c r="AJ184" s="434"/>
      <c r="AK184" s="434"/>
      <c r="AL184" s="434"/>
      <c r="AM184" s="434"/>
      <c r="AN184" s="434"/>
      <c r="AO184" s="434"/>
      <c r="AP184" s="434"/>
      <c r="AQ184" s="434"/>
      <c r="AR184" s="434"/>
      <c r="AU184" s="434"/>
    </row>
    <row r="185" spans="1:47" s="435" customFormat="1" ht="12.75" x14ac:dyDescent="0.2">
      <c r="A185" s="434"/>
      <c r="B185" s="438"/>
      <c r="C185" s="434"/>
      <c r="D185" s="434"/>
      <c r="E185" s="434"/>
      <c r="F185" s="434"/>
      <c r="G185" s="434"/>
      <c r="J185" s="434"/>
      <c r="K185" s="437"/>
      <c r="L185" s="434"/>
      <c r="M185" s="434"/>
      <c r="N185" s="434"/>
      <c r="O185" s="434"/>
      <c r="P185" s="436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U185" s="434"/>
    </row>
    <row r="186" spans="1:47" s="435" customFormat="1" ht="12.75" x14ac:dyDescent="0.2">
      <c r="A186" s="434"/>
      <c r="B186" s="438"/>
      <c r="C186" s="434"/>
      <c r="D186" s="434"/>
      <c r="E186" s="434"/>
      <c r="F186" s="434"/>
      <c r="G186" s="434"/>
      <c r="J186" s="434"/>
      <c r="K186" s="437"/>
      <c r="L186" s="434"/>
      <c r="M186" s="434"/>
      <c r="N186" s="434"/>
      <c r="O186" s="434"/>
      <c r="P186" s="436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U186" s="434"/>
    </row>
    <row r="187" spans="1:47" s="435" customFormat="1" ht="12.75" x14ac:dyDescent="0.2">
      <c r="A187" s="434"/>
      <c r="B187" s="438"/>
      <c r="C187" s="434"/>
      <c r="D187" s="434"/>
      <c r="E187" s="434"/>
      <c r="F187" s="434"/>
      <c r="G187" s="434"/>
      <c r="J187" s="434"/>
      <c r="K187" s="437"/>
      <c r="L187" s="434"/>
      <c r="M187" s="434"/>
      <c r="N187" s="434"/>
      <c r="O187" s="434"/>
      <c r="P187" s="436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  <c r="AJ187" s="434"/>
      <c r="AK187" s="434"/>
      <c r="AL187" s="434"/>
      <c r="AM187" s="434"/>
      <c r="AN187" s="434"/>
      <c r="AO187" s="434"/>
      <c r="AP187" s="434"/>
      <c r="AQ187" s="434"/>
      <c r="AR187" s="434"/>
      <c r="AU187" s="434"/>
    </row>
    <row r="188" spans="1:47" s="435" customFormat="1" ht="12.75" x14ac:dyDescent="0.2">
      <c r="A188" s="434"/>
      <c r="B188" s="438"/>
      <c r="C188" s="434"/>
      <c r="D188" s="434"/>
      <c r="E188" s="434"/>
      <c r="F188" s="434"/>
      <c r="G188" s="434"/>
      <c r="J188" s="434"/>
      <c r="K188" s="437"/>
      <c r="L188" s="434"/>
      <c r="M188" s="434"/>
      <c r="N188" s="434"/>
      <c r="O188" s="434"/>
      <c r="P188" s="436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  <c r="AJ188" s="434"/>
      <c r="AK188" s="434"/>
      <c r="AL188" s="434"/>
      <c r="AM188" s="434"/>
      <c r="AN188" s="434"/>
      <c r="AO188" s="434"/>
      <c r="AP188" s="434"/>
      <c r="AQ188" s="434"/>
      <c r="AR188" s="434"/>
      <c r="AU188" s="434"/>
    </row>
    <row r="189" spans="1:47" s="435" customFormat="1" ht="12.75" x14ac:dyDescent="0.2">
      <c r="A189" s="434"/>
      <c r="B189" s="438"/>
      <c r="C189" s="434"/>
      <c r="D189" s="434"/>
      <c r="E189" s="434"/>
      <c r="F189" s="434"/>
      <c r="G189" s="434"/>
      <c r="J189" s="434"/>
      <c r="K189" s="437"/>
      <c r="L189" s="434"/>
      <c r="M189" s="434"/>
      <c r="N189" s="434"/>
      <c r="O189" s="434"/>
      <c r="P189" s="436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  <c r="AK189" s="434"/>
      <c r="AL189" s="434"/>
      <c r="AM189" s="434"/>
      <c r="AN189" s="434"/>
      <c r="AO189" s="434"/>
      <c r="AP189" s="434"/>
      <c r="AQ189" s="434"/>
      <c r="AR189" s="434"/>
      <c r="AU189" s="434"/>
    </row>
    <row r="190" spans="1:47" s="435" customFormat="1" ht="12.75" x14ac:dyDescent="0.2">
      <c r="A190" s="434"/>
      <c r="B190" s="438"/>
      <c r="C190" s="434"/>
      <c r="D190" s="434"/>
      <c r="E190" s="434"/>
      <c r="F190" s="434"/>
      <c r="G190" s="434"/>
      <c r="J190" s="434"/>
      <c r="K190" s="437"/>
      <c r="L190" s="434"/>
      <c r="M190" s="434"/>
      <c r="N190" s="434"/>
      <c r="O190" s="434"/>
      <c r="P190" s="436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4"/>
      <c r="AK190" s="434"/>
      <c r="AL190" s="434"/>
      <c r="AM190" s="434"/>
      <c r="AN190" s="434"/>
      <c r="AO190" s="434"/>
      <c r="AP190" s="434"/>
      <c r="AQ190" s="434"/>
      <c r="AR190" s="434"/>
      <c r="AU190" s="434"/>
    </row>
    <row r="191" spans="1:47" s="435" customFormat="1" ht="12.75" x14ac:dyDescent="0.2">
      <c r="A191" s="434"/>
      <c r="B191" s="438"/>
      <c r="C191" s="434"/>
      <c r="D191" s="434"/>
      <c r="E191" s="434"/>
      <c r="F191" s="434"/>
      <c r="G191" s="434"/>
      <c r="J191" s="434"/>
      <c r="K191" s="437"/>
      <c r="L191" s="434"/>
      <c r="M191" s="434"/>
      <c r="N191" s="434"/>
      <c r="O191" s="434"/>
      <c r="P191" s="436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U191" s="434"/>
    </row>
    <row r="192" spans="1:47" s="435" customFormat="1" ht="12.75" x14ac:dyDescent="0.2">
      <c r="A192" s="434"/>
      <c r="B192" s="438"/>
      <c r="C192" s="434"/>
      <c r="D192" s="434"/>
      <c r="E192" s="434"/>
      <c r="F192" s="434"/>
      <c r="G192" s="434"/>
      <c r="J192" s="434"/>
      <c r="K192" s="437"/>
      <c r="L192" s="434"/>
      <c r="M192" s="434"/>
      <c r="N192" s="434"/>
      <c r="O192" s="434"/>
      <c r="P192" s="436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  <c r="AJ192" s="434"/>
      <c r="AK192" s="434"/>
      <c r="AL192" s="434"/>
      <c r="AM192" s="434"/>
      <c r="AN192" s="434"/>
      <c r="AO192" s="434"/>
      <c r="AP192" s="434"/>
      <c r="AQ192" s="434"/>
      <c r="AR192" s="434"/>
      <c r="AU192" s="434"/>
    </row>
    <row r="193" spans="1:47" s="435" customFormat="1" ht="12.75" x14ac:dyDescent="0.2">
      <c r="A193" s="434"/>
      <c r="B193" s="438"/>
      <c r="C193" s="434"/>
      <c r="D193" s="434"/>
      <c r="E193" s="434"/>
      <c r="F193" s="434"/>
      <c r="G193" s="434"/>
      <c r="J193" s="434"/>
      <c r="K193" s="437"/>
      <c r="L193" s="434"/>
      <c r="M193" s="434"/>
      <c r="N193" s="434"/>
      <c r="O193" s="434"/>
      <c r="P193" s="436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U193" s="434"/>
    </row>
    <row r="194" spans="1:47" s="435" customFormat="1" ht="12.75" x14ac:dyDescent="0.2">
      <c r="A194" s="434"/>
      <c r="B194" s="438"/>
      <c r="C194" s="434"/>
      <c r="D194" s="434"/>
      <c r="E194" s="434"/>
      <c r="F194" s="434"/>
      <c r="G194" s="434"/>
      <c r="J194" s="434"/>
      <c r="K194" s="437"/>
      <c r="L194" s="434"/>
      <c r="M194" s="434"/>
      <c r="N194" s="434"/>
      <c r="O194" s="434"/>
      <c r="P194" s="436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  <c r="AK194" s="434"/>
      <c r="AL194" s="434"/>
      <c r="AM194" s="434"/>
      <c r="AN194" s="434"/>
      <c r="AO194" s="434"/>
      <c r="AP194" s="434"/>
      <c r="AQ194" s="434"/>
      <c r="AR194" s="434"/>
      <c r="AU194" s="434"/>
    </row>
    <row r="195" spans="1:47" s="435" customFormat="1" ht="12.75" x14ac:dyDescent="0.2">
      <c r="A195" s="434"/>
      <c r="B195" s="438"/>
      <c r="C195" s="434"/>
      <c r="D195" s="434"/>
      <c r="E195" s="434"/>
      <c r="F195" s="434"/>
      <c r="G195" s="434"/>
      <c r="J195" s="434"/>
      <c r="K195" s="437"/>
      <c r="L195" s="434"/>
      <c r="M195" s="434"/>
      <c r="N195" s="434"/>
      <c r="O195" s="434"/>
      <c r="P195" s="436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  <c r="AJ195" s="434"/>
      <c r="AK195" s="434"/>
      <c r="AL195" s="434"/>
      <c r="AM195" s="434"/>
      <c r="AN195" s="434"/>
      <c r="AO195" s="434"/>
      <c r="AP195" s="434"/>
      <c r="AQ195" s="434"/>
      <c r="AR195" s="434"/>
      <c r="AU195" s="434"/>
    </row>
    <row r="196" spans="1:47" s="435" customFormat="1" ht="12.75" x14ac:dyDescent="0.2">
      <c r="A196" s="434"/>
      <c r="B196" s="438"/>
      <c r="C196" s="434"/>
      <c r="D196" s="434"/>
      <c r="E196" s="434"/>
      <c r="F196" s="434"/>
      <c r="G196" s="434"/>
      <c r="J196" s="434"/>
      <c r="K196" s="437"/>
      <c r="L196" s="434"/>
      <c r="M196" s="434"/>
      <c r="N196" s="434"/>
      <c r="O196" s="434"/>
      <c r="P196" s="436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  <c r="AJ196" s="434"/>
      <c r="AK196" s="434"/>
      <c r="AL196" s="434"/>
      <c r="AM196" s="434"/>
      <c r="AN196" s="434"/>
      <c r="AO196" s="434"/>
      <c r="AP196" s="434"/>
      <c r="AQ196" s="434"/>
      <c r="AR196" s="434"/>
      <c r="AU196" s="434"/>
    </row>
    <row r="197" spans="1:47" s="435" customFormat="1" ht="12.75" x14ac:dyDescent="0.2">
      <c r="A197" s="434"/>
      <c r="B197" s="438"/>
      <c r="C197" s="434"/>
      <c r="D197" s="434"/>
      <c r="E197" s="434"/>
      <c r="F197" s="434"/>
      <c r="G197" s="434"/>
      <c r="J197" s="434"/>
      <c r="K197" s="437"/>
      <c r="L197" s="434"/>
      <c r="M197" s="434"/>
      <c r="N197" s="434"/>
      <c r="O197" s="434"/>
      <c r="P197" s="436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  <c r="AJ197" s="434"/>
      <c r="AK197" s="434"/>
      <c r="AL197" s="434"/>
      <c r="AM197" s="434"/>
      <c r="AN197" s="434"/>
      <c r="AO197" s="434"/>
      <c r="AP197" s="434"/>
      <c r="AQ197" s="434"/>
      <c r="AR197" s="434"/>
      <c r="AU197" s="434"/>
    </row>
    <row r="198" spans="1:47" s="435" customFormat="1" ht="12.75" x14ac:dyDescent="0.2">
      <c r="A198" s="434"/>
      <c r="B198" s="438"/>
      <c r="C198" s="434"/>
      <c r="D198" s="434"/>
      <c r="E198" s="434"/>
      <c r="F198" s="434"/>
      <c r="G198" s="434"/>
      <c r="J198" s="434"/>
      <c r="K198" s="437"/>
      <c r="L198" s="434"/>
      <c r="M198" s="434"/>
      <c r="N198" s="434"/>
      <c r="O198" s="434"/>
      <c r="P198" s="436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  <c r="AJ198" s="434"/>
      <c r="AK198" s="434"/>
      <c r="AL198" s="434"/>
      <c r="AM198" s="434"/>
      <c r="AN198" s="434"/>
      <c r="AO198" s="434"/>
      <c r="AP198" s="434"/>
      <c r="AQ198" s="434"/>
      <c r="AR198" s="434"/>
      <c r="AU198" s="434"/>
    </row>
    <row r="199" spans="1:47" s="435" customFormat="1" ht="12.75" x14ac:dyDescent="0.2">
      <c r="A199" s="434"/>
      <c r="B199" s="438"/>
      <c r="C199" s="434"/>
      <c r="D199" s="434"/>
      <c r="E199" s="434"/>
      <c r="F199" s="434"/>
      <c r="G199" s="434"/>
      <c r="J199" s="434"/>
      <c r="K199" s="437"/>
      <c r="L199" s="434"/>
      <c r="M199" s="434"/>
      <c r="N199" s="434"/>
      <c r="O199" s="434"/>
      <c r="P199" s="436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  <c r="AK199" s="434"/>
      <c r="AL199" s="434"/>
      <c r="AM199" s="434"/>
      <c r="AN199" s="434"/>
      <c r="AO199" s="434"/>
      <c r="AP199" s="434"/>
      <c r="AQ199" s="434"/>
      <c r="AR199" s="434"/>
      <c r="AU199" s="434"/>
    </row>
    <row r="200" spans="1:47" s="435" customFormat="1" ht="12.75" x14ac:dyDescent="0.2">
      <c r="A200" s="434"/>
      <c r="B200" s="438"/>
      <c r="C200" s="434"/>
      <c r="D200" s="434"/>
      <c r="E200" s="434"/>
      <c r="F200" s="434"/>
      <c r="G200" s="434"/>
      <c r="J200" s="434"/>
      <c r="K200" s="437"/>
      <c r="L200" s="434"/>
      <c r="M200" s="434"/>
      <c r="N200" s="434"/>
      <c r="O200" s="434"/>
      <c r="P200" s="436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4"/>
      <c r="AK200" s="434"/>
      <c r="AL200" s="434"/>
      <c r="AM200" s="434"/>
      <c r="AN200" s="434"/>
      <c r="AO200" s="434"/>
      <c r="AP200" s="434"/>
      <c r="AQ200" s="434"/>
      <c r="AR200" s="434"/>
      <c r="AU200" s="434"/>
    </row>
    <row r="201" spans="1:47" s="435" customFormat="1" ht="12.75" x14ac:dyDescent="0.2">
      <c r="A201" s="434"/>
      <c r="B201" s="438"/>
      <c r="C201" s="434"/>
      <c r="D201" s="434"/>
      <c r="E201" s="434"/>
      <c r="F201" s="434"/>
      <c r="G201" s="434"/>
      <c r="J201" s="434"/>
      <c r="K201" s="437"/>
      <c r="L201" s="434"/>
      <c r="M201" s="434"/>
      <c r="N201" s="434"/>
      <c r="O201" s="434"/>
      <c r="P201" s="436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  <c r="AK201" s="434"/>
      <c r="AL201" s="434"/>
      <c r="AM201" s="434"/>
      <c r="AN201" s="434"/>
      <c r="AO201" s="434"/>
      <c r="AP201" s="434"/>
      <c r="AQ201" s="434"/>
      <c r="AR201" s="434"/>
      <c r="AU201" s="434"/>
    </row>
    <row r="202" spans="1:47" s="435" customFormat="1" ht="12.75" x14ac:dyDescent="0.2">
      <c r="A202" s="434"/>
      <c r="B202" s="438"/>
      <c r="C202" s="434"/>
      <c r="D202" s="434"/>
      <c r="E202" s="434"/>
      <c r="F202" s="434"/>
      <c r="G202" s="434"/>
      <c r="J202" s="434"/>
      <c r="K202" s="437"/>
      <c r="L202" s="434"/>
      <c r="M202" s="434"/>
      <c r="N202" s="434"/>
      <c r="O202" s="434"/>
      <c r="P202" s="436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  <c r="AK202" s="434"/>
      <c r="AL202" s="434"/>
      <c r="AM202" s="434"/>
      <c r="AN202" s="434"/>
      <c r="AO202" s="434"/>
      <c r="AP202" s="434"/>
      <c r="AQ202" s="434"/>
      <c r="AR202" s="434"/>
      <c r="AU202" s="434"/>
    </row>
    <row r="203" spans="1:47" s="435" customFormat="1" ht="12.75" x14ac:dyDescent="0.2">
      <c r="A203" s="434"/>
      <c r="B203" s="438"/>
      <c r="C203" s="434"/>
      <c r="D203" s="434"/>
      <c r="E203" s="434"/>
      <c r="F203" s="434"/>
      <c r="G203" s="434"/>
      <c r="J203" s="434"/>
      <c r="K203" s="437"/>
      <c r="L203" s="434"/>
      <c r="M203" s="434"/>
      <c r="N203" s="434"/>
      <c r="O203" s="434"/>
      <c r="P203" s="436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  <c r="AK203" s="434"/>
      <c r="AL203" s="434"/>
      <c r="AM203" s="434"/>
      <c r="AN203" s="434"/>
      <c r="AO203" s="434"/>
      <c r="AP203" s="434"/>
      <c r="AQ203" s="434"/>
      <c r="AR203" s="434"/>
      <c r="AU203" s="434"/>
    </row>
    <row r="204" spans="1:47" s="435" customFormat="1" ht="12.75" x14ac:dyDescent="0.2">
      <c r="A204" s="434"/>
      <c r="B204" s="438"/>
      <c r="C204" s="434"/>
      <c r="D204" s="434"/>
      <c r="E204" s="434"/>
      <c r="F204" s="434"/>
      <c r="G204" s="434"/>
      <c r="J204" s="434"/>
      <c r="K204" s="437"/>
      <c r="L204" s="434"/>
      <c r="M204" s="434"/>
      <c r="N204" s="434"/>
      <c r="O204" s="434"/>
      <c r="P204" s="436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  <c r="AK204" s="434"/>
      <c r="AL204" s="434"/>
      <c r="AM204" s="434"/>
      <c r="AN204" s="434"/>
      <c r="AO204" s="434"/>
      <c r="AP204" s="434"/>
      <c r="AQ204" s="434"/>
      <c r="AR204" s="434"/>
      <c r="AU204" s="434"/>
    </row>
    <row r="205" spans="1:47" s="435" customFormat="1" ht="12.75" x14ac:dyDescent="0.2">
      <c r="A205" s="434"/>
      <c r="B205" s="438"/>
      <c r="C205" s="434"/>
      <c r="D205" s="434"/>
      <c r="E205" s="434"/>
      <c r="F205" s="434"/>
      <c r="G205" s="434"/>
      <c r="J205" s="434"/>
      <c r="K205" s="437"/>
      <c r="L205" s="434"/>
      <c r="M205" s="434"/>
      <c r="N205" s="434"/>
      <c r="O205" s="434"/>
      <c r="P205" s="436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  <c r="AK205" s="434"/>
      <c r="AL205" s="434"/>
      <c r="AM205" s="434"/>
      <c r="AN205" s="434"/>
      <c r="AO205" s="434"/>
      <c r="AP205" s="434"/>
      <c r="AQ205" s="434"/>
      <c r="AR205" s="434"/>
      <c r="AU205" s="434"/>
    </row>
    <row r="206" spans="1:47" s="435" customFormat="1" ht="12.75" x14ac:dyDescent="0.2">
      <c r="A206" s="434"/>
      <c r="B206" s="438"/>
      <c r="C206" s="434"/>
      <c r="D206" s="434"/>
      <c r="E206" s="434"/>
      <c r="F206" s="434"/>
      <c r="G206" s="434"/>
      <c r="J206" s="434"/>
      <c r="K206" s="437"/>
      <c r="L206" s="434"/>
      <c r="M206" s="434"/>
      <c r="N206" s="434"/>
      <c r="O206" s="434"/>
      <c r="P206" s="436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  <c r="AK206" s="434"/>
      <c r="AL206" s="434"/>
      <c r="AM206" s="434"/>
      <c r="AN206" s="434"/>
      <c r="AO206" s="434"/>
      <c r="AP206" s="434"/>
      <c r="AQ206" s="434"/>
      <c r="AR206" s="434"/>
      <c r="AU206" s="434"/>
    </row>
    <row r="207" spans="1:47" s="435" customFormat="1" ht="12.75" x14ac:dyDescent="0.2">
      <c r="A207" s="434"/>
      <c r="B207" s="438"/>
      <c r="C207" s="434"/>
      <c r="D207" s="434"/>
      <c r="E207" s="434"/>
      <c r="F207" s="434"/>
      <c r="G207" s="434"/>
      <c r="J207" s="434"/>
      <c r="K207" s="437"/>
      <c r="L207" s="434"/>
      <c r="M207" s="434"/>
      <c r="N207" s="434"/>
      <c r="O207" s="434"/>
      <c r="P207" s="436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U207" s="434"/>
    </row>
    <row r="208" spans="1:47" s="435" customFormat="1" ht="12.75" x14ac:dyDescent="0.2">
      <c r="A208" s="434"/>
      <c r="B208" s="438"/>
      <c r="C208" s="434"/>
      <c r="D208" s="434"/>
      <c r="E208" s="434"/>
      <c r="F208" s="434"/>
      <c r="G208" s="434"/>
      <c r="J208" s="434"/>
      <c r="K208" s="437"/>
      <c r="L208" s="434"/>
      <c r="M208" s="434"/>
      <c r="N208" s="434"/>
      <c r="O208" s="434"/>
      <c r="P208" s="436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  <c r="AJ208" s="434"/>
      <c r="AK208" s="434"/>
      <c r="AL208" s="434"/>
      <c r="AM208" s="434"/>
      <c r="AN208" s="434"/>
      <c r="AO208" s="434"/>
      <c r="AP208" s="434"/>
      <c r="AQ208" s="434"/>
      <c r="AR208" s="434"/>
      <c r="AU208" s="434"/>
    </row>
    <row r="209" spans="1:47" s="435" customFormat="1" ht="12.75" x14ac:dyDescent="0.2">
      <c r="A209" s="434"/>
      <c r="B209" s="438"/>
      <c r="C209" s="434"/>
      <c r="D209" s="434"/>
      <c r="E209" s="434"/>
      <c r="F209" s="434"/>
      <c r="G209" s="434"/>
      <c r="J209" s="434"/>
      <c r="K209" s="437"/>
      <c r="L209" s="434"/>
      <c r="M209" s="434"/>
      <c r="N209" s="434"/>
      <c r="O209" s="434"/>
      <c r="P209" s="436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U209" s="434"/>
    </row>
    <row r="210" spans="1:47" s="435" customFormat="1" ht="12.75" x14ac:dyDescent="0.2">
      <c r="A210" s="434"/>
      <c r="B210" s="438"/>
      <c r="C210" s="434"/>
      <c r="D210" s="434"/>
      <c r="E210" s="434"/>
      <c r="F210" s="434"/>
      <c r="G210" s="434"/>
      <c r="J210" s="434"/>
      <c r="K210" s="437"/>
      <c r="L210" s="434"/>
      <c r="M210" s="434"/>
      <c r="N210" s="434"/>
      <c r="O210" s="434"/>
      <c r="P210" s="436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  <c r="AJ210" s="434"/>
      <c r="AK210" s="434"/>
      <c r="AL210" s="434"/>
      <c r="AM210" s="434"/>
      <c r="AN210" s="434"/>
      <c r="AO210" s="434"/>
      <c r="AP210" s="434"/>
      <c r="AQ210" s="434"/>
      <c r="AR210" s="434"/>
      <c r="AU210" s="434"/>
    </row>
    <row r="211" spans="1:47" s="435" customFormat="1" ht="12.75" x14ac:dyDescent="0.2">
      <c r="A211" s="434"/>
      <c r="B211" s="438"/>
      <c r="C211" s="434"/>
      <c r="D211" s="434"/>
      <c r="E211" s="434"/>
      <c r="F211" s="434"/>
      <c r="G211" s="434"/>
      <c r="J211" s="434"/>
      <c r="K211" s="437"/>
      <c r="L211" s="434"/>
      <c r="M211" s="434"/>
      <c r="N211" s="434"/>
      <c r="O211" s="434"/>
      <c r="P211" s="436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U211" s="434"/>
    </row>
    <row r="212" spans="1:47" s="435" customFormat="1" ht="12.75" x14ac:dyDescent="0.2">
      <c r="A212" s="434"/>
      <c r="B212" s="438"/>
      <c r="C212" s="434"/>
      <c r="D212" s="434"/>
      <c r="E212" s="434"/>
      <c r="F212" s="434"/>
      <c r="G212" s="434"/>
      <c r="J212" s="434"/>
      <c r="K212" s="437"/>
      <c r="L212" s="434"/>
      <c r="M212" s="434"/>
      <c r="N212" s="434"/>
      <c r="O212" s="434"/>
      <c r="P212" s="436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U212" s="434"/>
    </row>
    <row r="213" spans="1:47" s="435" customFormat="1" ht="12.75" x14ac:dyDescent="0.2">
      <c r="A213" s="434"/>
      <c r="B213" s="438"/>
      <c r="C213" s="434"/>
      <c r="D213" s="434"/>
      <c r="E213" s="434"/>
      <c r="F213" s="434"/>
      <c r="G213" s="434"/>
      <c r="J213" s="434"/>
      <c r="K213" s="437"/>
      <c r="L213" s="434"/>
      <c r="M213" s="434"/>
      <c r="N213" s="434"/>
      <c r="O213" s="434"/>
      <c r="P213" s="436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  <c r="AJ213" s="434"/>
      <c r="AK213" s="434"/>
      <c r="AL213" s="434"/>
      <c r="AM213" s="434"/>
      <c r="AN213" s="434"/>
      <c r="AO213" s="434"/>
      <c r="AP213" s="434"/>
      <c r="AQ213" s="434"/>
      <c r="AR213" s="434"/>
      <c r="AU213" s="434"/>
    </row>
    <row r="214" spans="1:47" s="435" customFormat="1" ht="12.75" x14ac:dyDescent="0.2">
      <c r="A214" s="434"/>
      <c r="B214" s="438"/>
      <c r="C214" s="434"/>
      <c r="D214" s="434"/>
      <c r="E214" s="434"/>
      <c r="F214" s="434"/>
      <c r="G214" s="434"/>
      <c r="J214" s="434"/>
      <c r="K214" s="437"/>
      <c r="L214" s="434"/>
      <c r="M214" s="434"/>
      <c r="N214" s="434"/>
      <c r="O214" s="434"/>
      <c r="P214" s="436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4"/>
      <c r="AK214" s="434"/>
      <c r="AL214" s="434"/>
      <c r="AM214" s="434"/>
      <c r="AN214" s="434"/>
      <c r="AO214" s="434"/>
      <c r="AP214" s="434"/>
      <c r="AQ214" s="434"/>
      <c r="AR214" s="434"/>
      <c r="AU214" s="434"/>
    </row>
    <row r="215" spans="1:47" s="435" customFormat="1" ht="12.75" x14ac:dyDescent="0.2">
      <c r="A215" s="434"/>
      <c r="B215" s="438"/>
      <c r="C215" s="434"/>
      <c r="D215" s="434"/>
      <c r="E215" s="434"/>
      <c r="F215" s="434"/>
      <c r="G215" s="434"/>
      <c r="J215" s="434"/>
      <c r="K215" s="437"/>
      <c r="L215" s="434"/>
      <c r="M215" s="434"/>
      <c r="N215" s="434"/>
      <c r="O215" s="434"/>
      <c r="P215" s="436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4"/>
      <c r="AK215" s="434"/>
      <c r="AL215" s="434"/>
      <c r="AM215" s="434"/>
      <c r="AN215" s="434"/>
      <c r="AO215" s="434"/>
      <c r="AP215" s="434"/>
      <c r="AQ215" s="434"/>
      <c r="AR215" s="434"/>
      <c r="AU215" s="434"/>
    </row>
    <row r="216" spans="1:47" s="435" customFormat="1" ht="12.75" x14ac:dyDescent="0.2">
      <c r="A216" s="434"/>
      <c r="B216" s="438"/>
      <c r="C216" s="434"/>
      <c r="D216" s="434"/>
      <c r="E216" s="434"/>
      <c r="F216" s="434"/>
      <c r="G216" s="434"/>
      <c r="J216" s="434"/>
      <c r="K216" s="437"/>
      <c r="L216" s="434"/>
      <c r="M216" s="434"/>
      <c r="N216" s="434"/>
      <c r="O216" s="434"/>
      <c r="P216" s="436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U216" s="434"/>
    </row>
    <row r="217" spans="1:47" s="435" customFormat="1" ht="12.75" x14ac:dyDescent="0.2">
      <c r="A217" s="434"/>
      <c r="B217" s="438"/>
      <c r="C217" s="434"/>
      <c r="D217" s="434"/>
      <c r="E217" s="434"/>
      <c r="F217" s="434"/>
      <c r="G217" s="434"/>
      <c r="J217" s="434"/>
      <c r="K217" s="437"/>
      <c r="L217" s="434"/>
      <c r="M217" s="434"/>
      <c r="N217" s="434"/>
      <c r="O217" s="434"/>
      <c r="P217" s="436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U217" s="434"/>
    </row>
    <row r="218" spans="1:47" s="435" customFormat="1" ht="12.75" x14ac:dyDescent="0.2">
      <c r="A218" s="434"/>
      <c r="B218" s="438"/>
      <c r="C218" s="434"/>
      <c r="D218" s="434"/>
      <c r="E218" s="434"/>
      <c r="F218" s="434"/>
      <c r="G218" s="434"/>
      <c r="J218" s="434"/>
      <c r="K218" s="437"/>
      <c r="L218" s="434"/>
      <c r="M218" s="434"/>
      <c r="N218" s="434"/>
      <c r="O218" s="434"/>
      <c r="P218" s="436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U218" s="434"/>
    </row>
    <row r="219" spans="1:47" s="435" customFormat="1" ht="12.75" x14ac:dyDescent="0.2">
      <c r="A219" s="434"/>
      <c r="B219" s="438"/>
      <c r="C219" s="434"/>
      <c r="D219" s="434"/>
      <c r="E219" s="434"/>
      <c r="F219" s="434"/>
      <c r="G219" s="434"/>
      <c r="J219" s="434"/>
      <c r="K219" s="437"/>
      <c r="L219" s="434"/>
      <c r="M219" s="434"/>
      <c r="N219" s="434"/>
      <c r="O219" s="434"/>
      <c r="P219" s="436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U219" s="434"/>
    </row>
    <row r="220" spans="1:47" s="435" customFormat="1" ht="12.75" x14ac:dyDescent="0.2">
      <c r="A220" s="434"/>
      <c r="B220" s="438"/>
      <c r="C220" s="434"/>
      <c r="D220" s="434"/>
      <c r="E220" s="434"/>
      <c r="F220" s="434"/>
      <c r="G220" s="434"/>
      <c r="J220" s="434"/>
      <c r="K220" s="437"/>
      <c r="L220" s="434"/>
      <c r="M220" s="434"/>
      <c r="N220" s="434"/>
      <c r="O220" s="434"/>
      <c r="P220" s="436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  <c r="AK220" s="434"/>
      <c r="AL220" s="434"/>
      <c r="AM220" s="434"/>
      <c r="AN220" s="434"/>
      <c r="AO220" s="434"/>
      <c r="AP220" s="434"/>
      <c r="AQ220" s="434"/>
      <c r="AR220" s="434"/>
      <c r="AU220" s="434"/>
    </row>
    <row r="221" spans="1:47" s="435" customFormat="1" ht="12.75" x14ac:dyDescent="0.2">
      <c r="A221" s="434"/>
      <c r="B221" s="438"/>
      <c r="C221" s="434"/>
      <c r="D221" s="434"/>
      <c r="E221" s="434"/>
      <c r="F221" s="434"/>
      <c r="G221" s="434"/>
      <c r="J221" s="434"/>
      <c r="K221" s="437"/>
      <c r="L221" s="434"/>
      <c r="M221" s="434"/>
      <c r="N221" s="434"/>
      <c r="O221" s="434"/>
      <c r="P221" s="436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  <c r="AK221" s="434"/>
      <c r="AL221" s="434"/>
      <c r="AM221" s="434"/>
      <c r="AN221" s="434"/>
      <c r="AO221" s="434"/>
      <c r="AP221" s="434"/>
      <c r="AQ221" s="434"/>
      <c r="AR221" s="434"/>
      <c r="AU221" s="434"/>
    </row>
    <row r="222" spans="1:47" s="435" customFormat="1" ht="12.75" x14ac:dyDescent="0.2">
      <c r="A222" s="434"/>
      <c r="B222" s="438"/>
      <c r="C222" s="434"/>
      <c r="D222" s="434"/>
      <c r="E222" s="434"/>
      <c r="F222" s="434"/>
      <c r="G222" s="434"/>
      <c r="J222" s="434"/>
      <c r="K222" s="437"/>
      <c r="L222" s="434"/>
      <c r="M222" s="434"/>
      <c r="N222" s="434"/>
      <c r="O222" s="434"/>
      <c r="P222" s="436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U222" s="434"/>
    </row>
    <row r="223" spans="1:47" s="435" customFormat="1" ht="12.75" x14ac:dyDescent="0.2">
      <c r="A223" s="434"/>
      <c r="B223" s="438"/>
      <c r="C223" s="434"/>
      <c r="D223" s="434"/>
      <c r="E223" s="434"/>
      <c r="F223" s="434"/>
      <c r="G223" s="434"/>
      <c r="J223" s="434"/>
      <c r="K223" s="437"/>
      <c r="L223" s="434"/>
      <c r="M223" s="434"/>
      <c r="N223" s="434"/>
      <c r="O223" s="434"/>
      <c r="P223" s="436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  <c r="AK223" s="434"/>
      <c r="AL223" s="434"/>
      <c r="AM223" s="434"/>
      <c r="AN223" s="434"/>
      <c r="AO223" s="434"/>
      <c r="AP223" s="434"/>
      <c r="AQ223" s="434"/>
      <c r="AR223" s="434"/>
      <c r="AU223" s="434"/>
    </row>
    <row r="224" spans="1:47" s="435" customFormat="1" ht="12.75" x14ac:dyDescent="0.2">
      <c r="A224" s="434"/>
      <c r="B224" s="438"/>
      <c r="C224" s="434"/>
      <c r="D224" s="434"/>
      <c r="E224" s="434"/>
      <c r="F224" s="434"/>
      <c r="G224" s="434"/>
      <c r="J224" s="434"/>
      <c r="K224" s="437"/>
      <c r="L224" s="434"/>
      <c r="M224" s="434"/>
      <c r="N224" s="434"/>
      <c r="O224" s="434"/>
      <c r="P224" s="436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434"/>
      <c r="AU224" s="434"/>
    </row>
    <row r="225" spans="1:47" s="435" customFormat="1" ht="12.75" x14ac:dyDescent="0.2">
      <c r="A225" s="434"/>
      <c r="B225" s="438"/>
      <c r="C225" s="434"/>
      <c r="D225" s="434"/>
      <c r="E225" s="434"/>
      <c r="F225" s="434"/>
      <c r="G225" s="434"/>
      <c r="J225" s="434"/>
      <c r="K225" s="437"/>
      <c r="L225" s="434"/>
      <c r="M225" s="434"/>
      <c r="N225" s="434"/>
      <c r="O225" s="434"/>
      <c r="P225" s="436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U225" s="434"/>
    </row>
    <row r="226" spans="1:47" s="435" customFormat="1" ht="12.75" x14ac:dyDescent="0.2">
      <c r="A226" s="434"/>
      <c r="B226" s="438"/>
      <c r="C226" s="434"/>
      <c r="D226" s="434"/>
      <c r="E226" s="434"/>
      <c r="F226" s="434"/>
      <c r="G226" s="434"/>
      <c r="J226" s="434"/>
      <c r="K226" s="437"/>
      <c r="L226" s="434"/>
      <c r="M226" s="434"/>
      <c r="N226" s="434"/>
      <c r="O226" s="434"/>
      <c r="P226" s="436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U226" s="434"/>
    </row>
    <row r="227" spans="1:47" s="435" customFormat="1" ht="12.75" x14ac:dyDescent="0.2">
      <c r="A227" s="434"/>
      <c r="B227" s="438"/>
      <c r="C227" s="434"/>
      <c r="D227" s="434"/>
      <c r="E227" s="434"/>
      <c r="F227" s="434"/>
      <c r="G227" s="434"/>
      <c r="J227" s="434"/>
      <c r="K227" s="437"/>
      <c r="L227" s="434"/>
      <c r="M227" s="434"/>
      <c r="N227" s="434"/>
      <c r="O227" s="434"/>
      <c r="P227" s="436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U227" s="434"/>
    </row>
    <row r="228" spans="1:47" s="435" customFormat="1" ht="12.75" x14ac:dyDescent="0.2">
      <c r="A228" s="434"/>
      <c r="B228" s="438"/>
      <c r="C228" s="434"/>
      <c r="D228" s="434"/>
      <c r="E228" s="434"/>
      <c r="F228" s="434"/>
      <c r="G228" s="434"/>
      <c r="J228" s="434"/>
      <c r="K228" s="437"/>
      <c r="L228" s="434"/>
      <c r="M228" s="434"/>
      <c r="N228" s="434"/>
      <c r="O228" s="434"/>
      <c r="P228" s="436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  <c r="AJ228" s="434"/>
      <c r="AK228" s="434"/>
      <c r="AL228" s="434"/>
      <c r="AM228" s="434"/>
      <c r="AN228" s="434"/>
      <c r="AO228" s="434"/>
      <c r="AP228" s="434"/>
      <c r="AQ228" s="434"/>
      <c r="AR228" s="434"/>
      <c r="AU228" s="434"/>
    </row>
    <row r="229" spans="1:47" s="435" customFormat="1" ht="12.75" x14ac:dyDescent="0.2">
      <c r="A229" s="434"/>
      <c r="B229" s="438"/>
      <c r="C229" s="434"/>
      <c r="D229" s="434"/>
      <c r="E229" s="434"/>
      <c r="F229" s="434"/>
      <c r="G229" s="434"/>
      <c r="J229" s="434"/>
      <c r="K229" s="437"/>
      <c r="L229" s="434"/>
      <c r="M229" s="434"/>
      <c r="N229" s="434"/>
      <c r="O229" s="434"/>
      <c r="P229" s="436"/>
      <c r="Q229" s="434"/>
      <c r="R229" s="434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  <c r="AH229" s="434"/>
      <c r="AI229" s="434"/>
      <c r="AJ229" s="434"/>
      <c r="AK229" s="434"/>
      <c r="AL229" s="434"/>
      <c r="AM229" s="434"/>
      <c r="AN229" s="434"/>
      <c r="AO229" s="434"/>
      <c r="AP229" s="434"/>
      <c r="AQ229" s="434"/>
      <c r="AR229" s="434"/>
      <c r="AU229" s="434"/>
    </row>
    <row r="230" spans="1:47" s="435" customFormat="1" ht="12.75" x14ac:dyDescent="0.2">
      <c r="A230" s="434"/>
      <c r="B230" s="438"/>
      <c r="C230" s="434"/>
      <c r="D230" s="434"/>
      <c r="E230" s="434"/>
      <c r="F230" s="434"/>
      <c r="G230" s="434"/>
      <c r="J230" s="434"/>
      <c r="K230" s="437"/>
      <c r="L230" s="434"/>
      <c r="M230" s="434"/>
      <c r="N230" s="434"/>
      <c r="O230" s="434"/>
      <c r="P230" s="436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U230" s="434"/>
    </row>
    <row r="231" spans="1:47" s="435" customFormat="1" ht="12.75" x14ac:dyDescent="0.2">
      <c r="A231" s="434"/>
      <c r="B231" s="438"/>
      <c r="C231" s="434"/>
      <c r="D231" s="434"/>
      <c r="E231" s="434"/>
      <c r="F231" s="434"/>
      <c r="G231" s="434"/>
      <c r="J231" s="434"/>
      <c r="K231" s="437"/>
      <c r="L231" s="434"/>
      <c r="M231" s="434"/>
      <c r="N231" s="434"/>
      <c r="O231" s="434"/>
      <c r="P231" s="436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  <c r="AK231" s="434"/>
      <c r="AL231" s="434"/>
      <c r="AM231" s="434"/>
      <c r="AN231" s="434"/>
      <c r="AO231" s="434"/>
      <c r="AP231" s="434"/>
      <c r="AQ231" s="434"/>
      <c r="AR231" s="434"/>
      <c r="AU231" s="434"/>
    </row>
    <row r="232" spans="1:47" s="435" customFormat="1" ht="12.75" x14ac:dyDescent="0.2">
      <c r="A232" s="434"/>
      <c r="B232" s="438"/>
      <c r="C232" s="434"/>
      <c r="D232" s="434"/>
      <c r="E232" s="434"/>
      <c r="F232" s="434"/>
      <c r="G232" s="434"/>
      <c r="J232" s="434"/>
      <c r="K232" s="437"/>
      <c r="L232" s="434"/>
      <c r="M232" s="434"/>
      <c r="N232" s="434"/>
      <c r="O232" s="434"/>
      <c r="P232" s="436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U232" s="434"/>
    </row>
    <row r="233" spans="1:47" s="435" customFormat="1" ht="12.75" x14ac:dyDescent="0.2">
      <c r="A233" s="434"/>
      <c r="B233" s="438"/>
      <c r="C233" s="434"/>
      <c r="D233" s="434"/>
      <c r="E233" s="434"/>
      <c r="F233" s="434"/>
      <c r="G233" s="434"/>
      <c r="J233" s="434"/>
      <c r="K233" s="437"/>
      <c r="L233" s="434"/>
      <c r="M233" s="434"/>
      <c r="N233" s="434"/>
      <c r="O233" s="434"/>
      <c r="P233" s="436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U233" s="434"/>
    </row>
    <row r="234" spans="1:47" s="435" customFormat="1" ht="12.75" x14ac:dyDescent="0.2">
      <c r="A234" s="434"/>
      <c r="B234" s="438"/>
      <c r="C234" s="434"/>
      <c r="D234" s="434"/>
      <c r="E234" s="434"/>
      <c r="F234" s="434"/>
      <c r="G234" s="434"/>
      <c r="J234" s="434"/>
      <c r="K234" s="437"/>
      <c r="L234" s="434"/>
      <c r="M234" s="434"/>
      <c r="N234" s="434"/>
      <c r="O234" s="434"/>
      <c r="P234" s="436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4"/>
      <c r="AK234" s="434"/>
      <c r="AL234" s="434"/>
      <c r="AM234" s="434"/>
      <c r="AN234" s="434"/>
      <c r="AO234" s="434"/>
      <c r="AP234" s="434"/>
      <c r="AQ234" s="434"/>
      <c r="AR234" s="434"/>
      <c r="AU234" s="434"/>
    </row>
    <row r="235" spans="1:47" s="435" customFormat="1" ht="12.75" x14ac:dyDescent="0.2">
      <c r="A235" s="434"/>
      <c r="B235" s="438"/>
      <c r="C235" s="434"/>
      <c r="D235" s="434"/>
      <c r="E235" s="434"/>
      <c r="F235" s="434"/>
      <c r="G235" s="434"/>
      <c r="J235" s="434"/>
      <c r="K235" s="437"/>
      <c r="L235" s="434"/>
      <c r="M235" s="434"/>
      <c r="N235" s="434"/>
      <c r="O235" s="434"/>
      <c r="P235" s="436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4"/>
      <c r="AK235" s="434"/>
      <c r="AL235" s="434"/>
      <c r="AM235" s="434"/>
      <c r="AN235" s="434"/>
      <c r="AO235" s="434"/>
      <c r="AP235" s="434"/>
      <c r="AQ235" s="434"/>
      <c r="AR235" s="434"/>
      <c r="AU235" s="434"/>
    </row>
    <row r="236" spans="1:47" s="435" customFormat="1" ht="12.75" x14ac:dyDescent="0.2">
      <c r="A236" s="434"/>
      <c r="B236" s="438"/>
      <c r="C236" s="434"/>
      <c r="D236" s="434"/>
      <c r="E236" s="434"/>
      <c r="F236" s="434"/>
      <c r="G236" s="434"/>
      <c r="J236" s="434"/>
      <c r="K236" s="437"/>
      <c r="L236" s="434"/>
      <c r="M236" s="434"/>
      <c r="N236" s="434"/>
      <c r="O236" s="434"/>
      <c r="P236" s="436"/>
      <c r="Q236" s="434"/>
      <c r="R236" s="434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  <c r="AJ236" s="434"/>
      <c r="AK236" s="434"/>
      <c r="AL236" s="434"/>
      <c r="AM236" s="434"/>
      <c r="AN236" s="434"/>
      <c r="AO236" s="434"/>
      <c r="AP236" s="434"/>
      <c r="AQ236" s="434"/>
      <c r="AR236" s="434"/>
      <c r="AU236" s="434"/>
    </row>
    <row r="237" spans="1:47" s="435" customFormat="1" ht="12.75" x14ac:dyDescent="0.2">
      <c r="A237" s="434"/>
      <c r="B237" s="438"/>
      <c r="C237" s="434"/>
      <c r="D237" s="434"/>
      <c r="E237" s="434"/>
      <c r="F237" s="434"/>
      <c r="G237" s="434"/>
      <c r="J237" s="434"/>
      <c r="K237" s="437"/>
      <c r="L237" s="434"/>
      <c r="M237" s="434"/>
      <c r="N237" s="434"/>
      <c r="O237" s="434"/>
      <c r="P237" s="436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  <c r="AK237" s="434"/>
      <c r="AL237" s="434"/>
      <c r="AM237" s="434"/>
      <c r="AN237" s="434"/>
      <c r="AO237" s="434"/>
      <c r="AP237" s="434"/>
      <c r="AQ237" s="434"/>
      <c r="AR237" s="434"/>
      <c r="AU237" s="434"/>
    </row>
    <row r="238" spans="1:47" s="435" customFormat="1" ht="12.75" x14ac:dyDescent="0.2">
      <c r="A238" s="434"/>
      <c r="B238" s="438"/>
      <c r="C238" s="434"/>
      <c r="D238" s="434"/>
      <c r="E238" s="434"/>
      <c r="F238" s="434"/>
      <c r="G238" s="434"/>
      <c r="J238" s="434"/>
      <c r="K238" s="437"/>
      <c r="L238" s="434"/>
      <c r="M238" s="434"/>
      <c r="N238" s="434"/>
      <c r="O238" s="434"/>
      <c r="P238" s="436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  <c r="AJ238" s="434"/>
      <c r="AK238" s="434"/>
      <c r="AL238" s="434"/>
      <c r="AM238" s="434"/>
      <c r="AN238" s="434"/>
      <c r="AO238" s="434"/>
      <c r="AP238" s="434"/>
      <c r="AQ238" s="434"/>
      <c r="AR238" s="434"/>
      <c r="AU238" s="434"/>
    </row>
    <row r="239" spans="1:47" s="435" customFormat="1" ht="12.75" x14ac:dyDescent="0.2">
      <c r="A239" s="434"/>
      <c r="B239" s="438"/>
      <c r="C239" s="434"/>
      <c r="D239" s="434"/>
      <c r="E239" s="434"/>
      <c r="F239" s="434"/>
      <c r="G239" s="434"/>
      <c r="J239" s="434"/>
      <c r="K239" s="437"/>
      <c r="L239" s="434"/>
      <c r="M239" s="434"/>
      <c r="N239" s="434"/>
      <c r="O239" s="434"/>
      <c r="P239" s="436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  <c r="AK239" s="434"/>
      <c r="AL239" s="434"/>
      <c r="AM239" s="434"/>
      <c r="AN239" s="434"/>
      <c r="AO239" s="434"/>
      <c r="AP239" s="434"/>
      <c r="AQ239" s="434"/>
      <c r="AR239" s="434"/>
      <c r="AU239" s="434"/>
    </row>
    <row r="240" spans="1:47" s="435" customFormat="1" ht="12.75" x14ac:dyDescent="0.2">
      <c r="A240" s="434"/>
      <c r="B240" s="438"/>
      <c r="C240" s="434"/>
      <c r="D240" s="434"/>
      <c r="E240" s="434"/>
      <c r="F240" s="434"/>
      <c r="G240" s="434"/>
      <c r="J240" s="434"/>
      <c r="K240" s="437"/>
      <c r="L240" s="434"/>
      <c r="M240" s="434"/>
      <c r="N240" s="434"/>
      <c r="O240" s="434"/>
      <c r="P240" s="436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U240" s="434"/>
    </row>
    <row r="241" spans="1:47" s="435" customFormat="1" ht="12.75" x14ac:dyDescent="0.2">
      <c r="A241" s="434"/>
      <c r="B241" s="438"/>
      <c r="C241" s="434"/>
      <c r="D241" s="434"/>
      <c r="E241" s="434"/>
      <c r="F241" s="434"/>
      <c r="G241" s="434"/>
      <c r="J241" s="434"/>
      <c r="K241" s="437"/>
      <c r="L241" s="434"/>
      <c r="M241" s="434"/>
      <c r="N241" s="434"/>
      <c r="O241" s="434"/>
      <c r="P241" s="436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  <c r="AK241" s="434"/>
      <c r="AL241" s="434"/>
      <c r="AM241" s="434"/>
      <c r="AN241" s="434"/>
      <c r="AO241" s="434"/>
      <c r="AP241" s="434"/>
      <c r="AQ241" s="434"/>
      <c r="AR241" s="434"/>
      <c r="AU241" s="434"/>
    </row>
    <row r="242" spans="1:47" s="435" customFormat="1" ht="12.75" x14ac:dyDescent="0.2">
      <c r="A242" s="434"/>
      <c r="B242" s="438"/>
      <c r="C242" s="434"/>
      <c r="D242" s="434"/>
      <c r="E242" s="434"/>
      <c r="F242" s="434"/>
      <c r="G242" s="434"/>
      <c r="J242" s="434"/>
      <c r="K242" s="437"/>
      <c r="L242" s="434"/>
      <c r="M242" s="434"/>
      <c r="N242" s="434"/>
      <c r="O242" s="434"/>
      <c r="P242" s="436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434"/>
      <c r="AN242" s="434"/>
      <c r="AO242" s="434"/>
      <c r="AP242" s="434"/>
      <c r="AQ242" s="434"/>
      <c r="AR242" s="434"/>
      <c r="AU242" s="434"/>
    </row>
    <row r="243" spans="1:47" s="435" customFormat="1" ht="12.75" x14ac:dyDescent="0.2">
      <c r="A243" s="434"/>
      <c r="B243" s="438"/>
      <c r="C243" s="434"/>
      <c r="D243" s="434"/>
      <c r="E243" s="434"/>
      <c r="F243" s="434"/>
      <c r="G243" s="434"/>
      <c r="J243" s="434"/>
      <c r="K243" s="437"/>
      <c r="L243" s="434"/>
      <c r="M243" s="434"/>
      <c r="N243" s="434"/>
      <c r="O243" s="434"/>
      <c r="P243" s="436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U243" s="434"/>
    </row>
    <row r="244" spans="1:47" s="435" customFormat="1" ht="12.75" x14ac:dyDescent="0.2">
      <c r="A244" s="434"/>
      <c r="B244" s="438"/>
      <c r="C244" s="434"/>
      <c r="D244" s="434"/>
      <c r="E244" s="434"/>
      <c r="F244" s="434"/>
      <c r="G244" s="434"/>
      <c r="J244" s="434"/>
      <c r="K244" s="437"/>
      <c r="L244" s="434"/>
      <c r="M244" s="434"/>
      <c r="N244" s="434"/>
      <c r="O244" s="434"/>
      <c r="P244" s="436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  <c r="AK244" s="434"/>
      <c r="AL244" s="434"/>
      <c r="AM244" s="434"/>
      <c r="AN244" s="434"/>
      <c r="AO244" s="434"/>
      <c r="AP244" s="434"/>
      <c r="AQ244" s="434"/>
      <c r="AR244" s="434"/>
      <c r="AU244" s="434"/>
    </row>
    <row r="245" spans="1:47" s="435" customFormat="1" ht="12.75" x14ac:dyDescent="0.2">
      <c r="A245" s="434"/>
      <c r="B245" s="438"/>
      <c r="C245" s="434"/>
      <c r="D245" s="434"/>
      <c r="E245" s="434"/>
      <c r="F245" s="434"/>
      <c r="G245" s="434"/>
      <c r="J245" s="434"/>
      <c r="K245" s="437"/>
      <c r="L245" s="434"/>
      <c r="M245" s="434"/>
      <c r="N245" s="434"/>
      <c r="O245" s="434"/>
      <c r="P245" s="436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  <c r="AK245" s="434"/>
      <c r="AL245" s="434"/>
      <c r="AM245" s="434"/>
      <c r="AN245" s="434"/>
      <c r="AO245" s="434"/>
      <c r="AP245" s="434"/>
      <c r="AQ245" s="434"/>
      <c r="AR245" s="434"/>
      <c r="AU245" s="434"/>
    </row>
    <row r="246" spans="1:47" s="435" customFormat="1" ht="12.75" x14ac:dyDescent="0.2">
      <c r="A246" s="434"/>
      <c r="B246" s="438"/>
      <c r="C246" s="434"/>
      <c r="D246" s="434"/>
      <c r="E246" s="434"/>
      <c r="F246" s="434"/>
      <c r="G246" s="434"/>
      <c r="J246" s="434"/>
      <c r="K246" s="437"/>
      <c r="L246" s="434"/>
      <c r="M246" s="434"/>
      <c r="N246" s="434"/>
      <c r="O246" s="434"/>
      <c r="P246" s="436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  <c r="AJ246" s="434"/>
      <c r="AK246" s="434"/>
      <c r="AL246" s="434"/>
      <c r="AM246" s="434"/>
      <c r="AN246" s="434"/>
      <c r="AO246" s="434"/>
      <c r="AP246" s="434"/>
      <c r="AQ246" s="434"/>
      <c r="AR246" s="434"/>
      <c r="AU246" s="434"/>
    </row>
    <row r="247" spans="1:47" s="435" customFormat="1" ht="12.75" x14ac:dyDescent="0.2">
      <c r="A247" s="434"/>
      <c r="B247" s="438"/>
      <c r="C247" s="434"/>
      <c r="D247" s="434"/>
      <c r="E247" s="434"/>
      <c r="F247" s="434"/>
      <c r="G247" s="434"/>
      <c r="J247" s="434"/>
      <c r="K247" s="437"/>
      <c r="L247" s="434"/>
      <c r="M247" s="434"/>
      <c r="N247" s="434"/>
      <c r="O247" s="434"/>
      <c r="P247" s="436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  <c r="AJ247" s="434"/>
      <c r="AK247" s="434"/>
      <c r="AL247" s="434"/>
      <c r="AM247" s="434"/>
      <c r="AN247" s="434"/>
      <c r="AO247" s="434"/>
      <c r="AP247" s="434"/>
      <c r="AQ247" s="434"/>
      <c r="AR247" s="434"/>
      <c r="AU247" s="434"/>
    </row>
    <row r="248" spans="1:47" s="435" customFormat="1" ht="12.75" x14ac:dyDescent="0.2">
      <c r="A248" s="434"/>
      <c r="B248" s="438"/>
      <c r="C248" s="434"/>
      <c r="D248" s="434"/>
      <c r="E248" s="434"/>
      <c r="F248" s="434"/>
      <c r="G248" s="434"/>
      <c r="J248" s="434"/>
      <c r="K248" s="437"/>
      <c r="L248" s="434"/>
      <c r="M248" s="434"/>
      <c r="N248" s="434"/>
      <c r="O248" s="434"/>
      <c r="P248" s="436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  <c r="AJ248" s="434"/>
      <c r="AK248" s="434"/>
      <c r="AL248" s="434"/>
      <c r="AM248" s="434"/>
      <c r="AN248" s="434"/>
      <c r="AO248" s="434"/>
      <c r="AP248" s="434"/>
      <c r="AQ248" s="434"/>
      <c r="AR248" s="434"/>
      <c r="AU248" s="434"/>
    </row>
    <row r="249" spans="1:47" s="435" customFormat="1" ht="12.75" x14ac:dyDescent="0.2">
      <c r="A249" s="434"/>
      <c r="B249" s="438"/>
      <c r="C249" s="434"/>
      <c r="D249" s="434"/>
      <c r="E249" s="434"/>
      <c r="F249" s="434"/>
      <c r="G249" s="434"/>
      <c r="J249" s="434"/>
      <c r="K249" s="437"/>
      <c r="L249" s="434"/>
      <c r="M249" s="434"/>
      <c r="N249" s="434"/>
      <c r="O249" s="434"/>
      <c r="P249" s="436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  <c r="AJ249" s="434"/>
      <c r="AK249" s="434"/>
      <c r="AL249" s="434"/>
      <c r="AM249" s="434"/>
      <c r="AN249" s="434"/>
      <c r="AO249" s="434"/>
      <c r="AP249" s="434"/>
      <c r="AQ249" s="434"/>
      <c r="AR249" s="434"/>
      <c r="AU249" s="434"/>
    </row>
    <row r="250" spans="1:47" s="435" customFormat="1" ht="12.75" x14ac:dyDescent="0.2">
      <c r="A250" s="434"/>
      <c r="B250" s="438"/>
      <c r="C250" s="434"/>
      <c r="D250" s="434"/>
      <c r="E250" s="434"/>
      <c r="F250" s="434"/>
      <c r="G250" s="434"/>
      <c r="J250" s="434"/>
      <c r="K250" s="437"/>
      <c r="L250" s="434"/>
      <c r="M250" s="434"/>
      <c r="N250" s="434"/>
      <c r="O250" s="434"/>
      <c r="P250" s="436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  <c r="AK250" s="434"/>
      <c r="AL250" s="434"/>
      <c r="AM250" s="434"/>
      <c r="AN250" s="434"/>
      <c r="AO250" s="434"/>
      <c r="AP250" s="434"/>
      <c r="AQ250" s="434"/>
      <c r="AR250" s="434"/>
      <c r="AU250" s="434"/>
    </row>
    <row r="251" spans="1:47" s="435" customFormat="1" ht="12.75" x14ac:dyDescent="0.2">
      <c r="A251" s="434"/>
      <c r="B251" s="438"/>
      <c r="C251" s="434"/>
      <c r="D251" s="434"/>
      <c r="E251" s="434"/>
      <c r="F251" s="434"/>
      <c r="G251" s="434"/>
      <c r="J251" s="434"/>
      <c r="K251" s="437"/>
      <c r="L251" s="434"/>
      <c r="M251" s="434"/>
      <c r="N251" s="434"/>
      <c r="O251" s="434"/>
      <c r="P251" s="436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  <c r="AK251" s="434"/>
      <c r="AL251" s="434"/>
      <c r="AM251" s="434"/>
      <c r="AN251" s="434"/>
      <c r="AO251" s="434"/>
      <c r="AP251" s="434"/>
      <c r="AQ251" s="434"/>
      <c r="AR251" s="434"/>
      <c r="AU251" s="434"/>
    </row>
    <row r="252" spans="1:47" s="435" customFormat="1" ht="12.75" x14ac:dyDescent="0.2">
      <c r="A252" s="434"/>
      <c r="B252" s="438"/>
      <c r="C252" s="434"/>
      <c r="D252" s="434"/>
      <c r="E252" s="434"/>
      <c r="F252" s="434"/>
      <c r="G252" s="434"/>
      <c r="J252" s="434"/>
      <c r="K252" s="437"/>
      <c r="L252" s="434"/>
      <c r="M252" s="434"/>
      <c r="N252" s="434"/>
      <c r="O252" s="434"/>
      <c r="P252" s="436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  <c r="AJ252" s="434"/>
      <c r="AK252" s="434"/>
      <c r="AL252" s="434"/>
      <c r="AM252" s="434"/>
      <c r="AN252" s="434"/>
      <c r="AO252" s="434"/>
      <c r="AP252" s="434"/>
      <c r="AQ252" s="434"/>
      <c r="AR252" s="434"/>
      <c r="AU252" s="434"/>
    </row>
    <row r="253" spans="1:47" s="435" customFormat="1" ht="12.75" x14ac:dyDescent="0.2">
      <c r="A253" s="434"/>
      <c r="B253" s="438"/>
      <c r="C253" s="434"/>
      <c r="D253" s="434"/>
      <c r="E253" s="434"/>
      <c r="F253" s="434"/>
      <c r="G253" s="434"/>
      <c r="J253" s="434"/>
      <c r="K253" s="437"/>
      <c r="L253" s="434"/>
      <c r="M253" s="434"/>
      <c r="N253" s="434"/>
      <c r="O253" s="434"/>
      <c r="P253" s="436"/>
      <c r="Q253" s="434"/>
      <c r="R253" s="434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  <c r="AH253" s="434"/>
      <c r="AI253" s="434"/>
      <c r="AJ253" s="434"/>
      <c r="AK253" s="434"/>
      <c r="AL253" s="434"/>
      <c r="AM253" s="434"/>
      <c r="AN253" s="434"/>
      <c r="AO253" s="434"/>
      <c r="AP253" s="434"/>
      <c r="AQ253" s="434"/>
      <c r="AR253" s="434"/>
      <c r="AU253" s="434"/>
    </row>
    <row r="254" spans="1:47" s="435" customFormat="1" ht="12.75" x14ac:dyDescent="0.2">
      <c r="A254" s="434"/>
      <c r="B254" s="438"/>
      <c r="C254" s="434"/>
      <c r="D254" s="434"/>
      <c r="E254" s="434"/>
      <c r="F254" s="434"/>
      <c r="G254" s="434"/>
      <c r="J254" s="434"/>
      <c r="K254" s="437"/>
      <c r="L254" s="434"/>
      <c r="M254" s="434"/>
      <c r="N254" s="434"/>
      <c r="O254" s="434"/>
      <c r="P254" s="436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  <c r="AJ254" s="434"/>
      <c r="AK254" s="434"/>
      <c r="AL254" s="434"/>
      <c r="AM254" s="434"/>
      <c r="AN254" s="434"/>
      <c r="AO254" s="434"/>
      <c r="AP254" s="434"/>
      <c r="AQ254" s="434"/>
      <c r="AR254" s="434"/>
      <c r="AU254" s="434"/>
    </row>
    <row r="255" spans="1:47" s="435" customFormat="1" ht="12.75" x14ac:dyDescent="0.2">
      <c r="A255" s="434"/>
      <c r="B255" s="438"/>
      <c r="C255" s="434"/>
      <c r="D255" s="434"/>
      <c r="E255" s="434"/>
      <c r="F255" s="434"/>
      <c r="G255" s="434"/>
      <c r="J255" s="434"/>
      <c r="K255" s="437"/>
      <c r="L255" s="434"/>
      <c r="M255" s="434"/>
      <c r="N255" s="434"/>
      <c r="O255" s="434"/>
      <c r="P255" s="436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434"/>
      <c r="AN255" s="434"/>
      <c r="AO255" s="434"/>
      <c r="AP255" s="434"/>
      <c r="AQ255" s="434"/>
      <c r="AR255" s="434"/>
      <c r="AU255" s="434"/>
    </row>
    <row r="256" spans="1:47" s="435" customFormat="1" ht="12.75" x14ac:dyDescent="0.2">
      <c r="A256" s="434"/>
      <c r="B256" s="438"/>
      <c r="C256" s="434"/>
      <c r="D256" s="434"/>
      <c r="E256" s="434"/>
      <c r="F256" s="434"/>
      <c r="G256" s="434"/>
      <c r="J256" s="434"/>
      <c r="K256" s="437"/>
      <c r="L256" s="434"/>
      <c r="M256" s="434"/>
      <c r="N256" s="434"/>
      <c r="O256" s="434"/>
      <c r="P256" s="436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434"/>
      <c r="AU256" s="434"/>
    </row>
    <row r="257" spans="1:47" s="435" customFormat="1" ht="12.75" x14ac:dyDescent="0.2">
      <c r="A257" s="434"/>
      <c r="B257" s="438"/>
      <c r="C257" s="434"/>
      <c r="D257" s="434"/>
      <c r="E257" s="434"/>
      <c r="F257" s="434"/>
      <c r="G257" s="434"/>
      <c r="J257" s="434"/>
      <c r="K257" s="437"/>
      <c r="L257" s="434"/>
      <c r="M257" s="434"/>
      <c r="N257" s="434"/>
      <c r="O257" s="434"/>
      <c r="P257" s="436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  <c r="AK257" s="434"/>
      <c r="AL257" s="434"/>
      <c r="AM257" s="434"/>
      <c r="AN257" s="434"/>
      <c r="AO257" s="434"/>
      <c r="AP257" s="434"/>
      <c r="AQ257" s="434"/>
      <c r="AR257" s="434"/>
      <c r="AU257" s="434"/>
    </row>
    <row r="258" spans="1:47" s="435" customFormat="1" ht="12.75" x14ac:dyDescent="0.2">
      <c r="A258" s="434"/>
      <c r="B258" s="438"/>
      <c r="C258" s="434"/>
      <c r="D258" s="434"/>
      <c r="E258" s="434"/>
      <c r="F258" s="434"/>
      <c r="G258" s="434"/>
      <c r="J258" s="434"/>
      <c r="K258" s="437"/>
      <c r="L258" s="434"/>
      <c r="M258" s="434"/>
      <c r="N258" s="434"/>
      <c r="O258" s="434"/>
      <c r="P258" s="436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  <c r="AK258" s="434"/>
      <c r="AL258" s="434"/>
      <c r="AM258" s="434"/>
      <c r="AN258" s="434"/>
      <c r="AO258" s="434"/>
      <c r="AP258" s="434"/>
      <c r="AQ258" s="434"/>
      <c r="AR258" s="434"/>
      <c r="AU258" s="434"/>
    </row>
    <row r="259" spans="1:47" s="435" customFormat="1" ht="12.75" x14ac:dyDescent="0.2">
      <c r="A259" s="434"/>
      <c r="B259" s="438"/>
      <c r="C259" s="434"/>
      <c r="D259" s="434"/>
      <c r="E259" s="434"/>
      <c r="F259" s="434"/>
      <c r="G259" s="434"/>
      <c r="J259" s="434"/>
      <c r="K259" s="437"/>
      <c r="L259" s="434"/>
      <c r="M259" s="434"/>
      <c r="N259" s="434"/>
      <c r="O259" s="434"/>
      <c r="P259" s="436"/>
      <c r="Q259" s="434"/>
      <c r="R259" s="434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  <c r="AH259" s="434"/>
      <c r="AI259" s="434"/>
      <c r="AJ259" s="434"/>
      <c r="AK259" s="434"/>
      <c r="AL259" s="434"/>
      <c r="AM259" s="434"/>
      <c r="AN259" s="434"/>
      <c r="AO259" s="434"/>
      <c r="AP259" s="434"/>
      <c r="AQ259" s="434"/>
      <c r="AR259" s="434"/>
      <c r="AU259" s="434"/>
    </row>
    <row r="260" spans="1:47" s="435" customFormat="1" ht="12.75" x14ac:dyDescent="0.2">
      <c r="A260" s="434"/>
      <c r="B260" s="438"/>
      <c r="C260" s="434"/>
      <c r="D260" s="434"/>
      <c r="E260" s="434"/>
      <c r="F260" s="434"/>
      <c r="G260" s="434"/>
      <c r="J260" s="434"/>
      <c r="K260" s="437"/>
      <c r="L260" s="434"/>
      <c r="M260" s="434"/>
      <c r="N260" s="434"/>
      <c r="O260" s="434"/>
      <c r="P260" s="436"/>
      <c r="Q260" s="434"/>
      <c r="R260" s="434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  <c r="AH260" s="434"/>
      <c r="AI260" s="434"/>
      <c r="AJ260" s="434"/>
      <c r="AK260" s="434"/>
      <c r="AL260" s="434"/>
      <c r="AM260" s="434"/>
      <c r="AN260" s="434"/>
      <c r="AO260" s="434"/>
      <c r="AP260" s="434"/>
      <c r="AQ260" s="434"/>
      <c r="AR260" s="434"/>
      <c r="AU260" s="434"/>
    </row>
    <row r="261" spans="1:47" s="435" customFormat="1" ht="12.75" x14ac:dyDescent="0.2">
      <c r="A261" s="434"/>
      <c r="B261" s="438"/>
      <c r="C261" s="434"/>
      <c r="D261" s="434"/>
      <c r="E261" s="434"/>
      <c r="F261" s="434"/>
      <c r="G261" s="434"/>
      <c r="J261" s="434"/>
      <c r="K261" s="437"/>
      <c r="L261" s="434"/>
      <c r="M261" s="434"/>
      <c r="N261" s="434"/>
      <c r="O261" s="434"/>
      <c r="P261" s="436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  <c r="AK261" s="434"/>
      <c r="AL261" s="434"/>
      <c r="AM261" s="434"/>
      <c r="AN261" s="434"/>
      <c r="AO261" s="434"/>
      <c r="AP261" s="434"/>
      <c r="AQ261" s="434"/>
      <c r="AR261" s="434"/>
      <c r="AU261" s="434"/>
    </row>
    <row r="262" spans="1:47" s="435" customFormat="1" ht="12.75" x14ac:dyDescent="0.2">
      <c r="A262" s="434"/>
      <c r="B262" s="438"/>
      <c r="C262" s="434"/>
      <c r="D262" s="434"/>
      <c r="E262" s="434"/>
      <c r="F262" s="434"/>
      <c r="G262" s="434"/>
      <c r="J262" s="434"/>
      <c r="K262" s="437"/>
      <c r="L262" s="434"/>
      <c r="M262" s="434"/>
      <c r="N262" s="434"/>
      <c r="O262" s="434"/>
      <c r="P262" s="436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  <c r="AJ262" s="434"/>
      <c r="AK262" s="434"/>
      <c r="AL262" s="434"/>
      <c r="AM262" s="434"/>
      <c r="AN262" s="434"/>
      <c r="AO262" s="434"/>
      <c r="AP262" s="434"/>
      <c r="AQ262" s="434"/>
      <c r="AR262" s="434"/>
      <c r="AU262" s="434"/>
    </row>
    <row r="263" spans="1:47" s="435" customFormat="1" ht="12.75" x14ac:dyDescent="0.2">
      <c r="A263" s="434"/>
      <c r="B263" s="438"/>
      <c r="C263" s="434"/>
      <c r="D263" s="434"/>
      <c r="E263" s="434"/>
      <c r="F263" s="434"/>
      <c r="G263" s="434"/>
      <c r="J263" s="434"/>
      <c r="K263" s="437"/>
      <c r="L263" s="434"/>
      <c r="M263" s="434"/>
      <c r="N263" s="434"/>
      <c r="O263" s="434"/>
      <c r="P263" s="436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  <c r="AJ263" s="434"/>
      <c r="AK263" s="434"/>
      <c r="AL263" s="434"/>
      <c r="AM263" s="434"/>
      <c r="AN263" s="434"/>
      <c r="AO263" s="434"/>
      <c r="AP263" s="434"/>
      <c r="AQ263" s="434"/>
      <c r="AR263" s="434"/>
      <c r="AU263" s="434"/>
    </row>
    <row r="264" spans="1:47" s="435" customFormat="1" ht="12.75" x14ac:dyDescent="0.2">
      <c r="A264" s="434"/>
      <c r="B264" s="438"/>
      <c r="C264" s="434"/>
      <c r="D264" s="434"/>
      <c r="E264" s="434"/>
      <c r="F264" s="434"/>
      <c r="G264" s="434"/>
      <c r="J264" s="434"/>
      <c r="K264" s="437"/>
      <c r="L264" s="434"/>
      <c r="M264" s="434"/>
      <c r="N264" s="434"/>
      <c r="O264" s="434"/>
      <c r="P264" s="436"/>
      <c r="Q264" s="434"/>
      <c r="R264" s="434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  <c r="AH264" s="434"/>
      <c r="AI264" s="434"/>
      <c r="AJ264" s="434"/>
      <c r="AK264" s="434"/>
      <c r="AL264" s="434"/>
      <c r="AM264" s="434"/>
      <c r="AN264" s="434"/>
      <c r="AO264" s="434"/>
      <c r="AP264" s="434"/>
      <c r="AQ264" s="434"/>
      <c r="AR264" s="434"/>
      <c r="AU264" s="434"/>
    </row>
    <row r="265" spans="1:47" s="435" customFormat="1" ht="12.75" x14ac:dyDescent="0.2">
      <c r="A265" s="434"/>
      <c r="B265" s="438"/>
      <c r="C265" s="434"/>
      <c r="D265" s="434"/>
      <c r="E265" s="434"/>
      <c r="F265" s="434"/>
      <c r="G265" s="434"/>
      <c r="J265" s="434"/>
      <c r="K265" s="437"/>
      <c r="L265" s="434"/>
      <c r="M265" s="434"/>
      <c r="N265" s="434"/>
      <c r="O265" s="434"/>
      <c r="P265" s="436"/>
      <c r="Q265" s="434"/>
      <c r="R265" s="434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  <c r="AH265" s="434"/>
      <c r="AI265" s="434"/>
      <c r="AJ265" s="434"/>
      <c r="AK265" s="434"/>
      <c r="AL265" s="434"/>
      <c r="AM265" s="434"/>
      <c r="AN265" s="434"/>
      <c r="AO265" s="434"/>
      <c r="AP265" s="434"/>
      <c r="AQ265" s="434"/>
      <c r="AR265" s="434"/>
      <c r="AU265" s="434"/>
    </row>
    <row r="266" spans="1:47" s="435" customFormat="1" ht="12.75" x14ac:dyDescent="0.2">
      <c r="A266" s="434"/>
      <c r="B266" s="438"/>
      <c r="C266" s="434"/>
      <c r="D266" s="434"/>
      <c r="E266" s="434"/>
      <c r="F266" s="434"/>
      <c r="G266" s="434"/>
      <c r="J266" s="434"/>
      <c r="K266" s="437"/>
      <c r="L266" s="434"/>
      <c r="M266" s="434"/>
      <c r="N266" s="434"/>
      <c r="O266" s="434"/>
      <c r="P266" s="436"/>
      <c r="Q266" s="434"/>
      <c r="R266" s="434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  <c r="AH266" s="434"/>
      <c r="AI266" s="434"/>
      <c r="AJ266" s="434"/>
      <c r="AK266" s="434"/>
      <c r="AL266" s="434"/>
      <c r="AM266" s="434"/>
      <c r="AN266" s="434"/>
      <c r="AO266" s="434"/>
      <c r="AP266" s="434"/>
      <c r="AQ266" s="434"/>
      <c r="AR266" s="434"/>
      <c r="AU266" s="434"/>
    </row>
    <row r="267" spans="1:47" s="435" customFormat="1" ht="12.75" x14ac:dyDescent="0.2">
      <c r="A267" s="434"/>
      <c r="B267" s="438"/>
      <c r="C267" s="434"/>
      <c r="D267" s="434"/>
      <c r="E267" s="434"/>
      <c r="F267" s="434"/>
      <c r="G267" s="434"/>
      <c r="J267" s="434"/>
      <c r="K267" s="437"/>
      <c r="L267" s="434"/>
      <c r="M267" s="434"/>
      <c r="N267" s="434"/>
      <c r="O267" s="434"/>
      <c r="P267" s="436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  <c r="AJ267" s="434"/>
      <c r="AK267" s="434"/>
      <c r="AL267" s="434"/>
      <c r="AM267" s="434"/>
      <c r="AN267" s="434"/>
      <c r="AO267" s="434"/>
      <c r="AP267" s="434"/>
      <c r="AQ267" s="434"/>
      <c r="AR267" s="434"/>
      <c r="AU267" s="434"/>
    </row>
    <row r="268" spans="1:47" s="435" customFormat="1" ht="12.75" x14ac:dyDescent="0.2">
      <c r="A268" s="434"/>
      <c r="B268" s="438"/>
      <c r="C268" s="434"/>
      <c r="D268" s="434"/>
      <c r="E268" s="434"/>
      <c r="F268" s="434"/>
      <c r="G268" s="434"/>
      <c r="J268" s="434"/>
      <c r="K268" s="437"/>
      <c r="L268" s="434"/>
      <c r="M268" s="434"/>
      <c r="N268" s="434"/>
      <c r="O268" s="434"/>
      <c r="P268" s="436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  <c r="AJ268" s="434"/>
      <c r="AK268" s="434"/>
      <c r="AL268" s="434"/>
      <c r="AM268" s="434"/>
      <c r="AN268" s="434"/>
      <c r="AO268" s="434"/>
      <c r="AP268" s="434"/>
      <c r="AQ268" s="434"/>
      <c r="AR268" s="434"/>
      <c r="AU268" s="434"/>
    </row>
    <row r="269" spans="1:47" s="435" customFormat="1" ht="12.75" x14ac:dyDescent="0.2">
      <c r="A269" s="434"/>
      <c r="B269" s="438"/>
      <c r="C269" s="434"/>
      <c r="D269" s="434"/>
      <c r="E269" s="434"/>
      <c r="F269" s="434"/>
      <c r="G269" s="434"/>
      <c r="J269" s="434"/>
      <c r="K269" s="437"/>
      <c r="L269" s="434"/>
      <c r="M269" s="434"/>
      <c r="N269" s="434"/>
      <c r="O269" s="434"/>
      <c r="P269" s="436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  <c r="AJ269" s="434"/>
      <c r="AK269" s="434"/>
      <c r="AL269" s="434"/>
      <c r="AM269" s="434"/>
      <c r="AN269" s="434"/>
      <c r="AO269" s="434"/>
      <c r="AP269" s="434"/>
      <c r="AQ269" s="434"/>
      <c r="AR269" s="434"/>
      <c r="AU269" s="434"/>
    </row>
    <row r="270" spans="1:47" s="435" customFormat="1" ht="12.75" x14ac:dyDescent="0.2">
      <c r="A270" s="434"/>
      <c r="B270" s="438"/>
      <c r="C270" s="434"/>
      <c r="D270" s="434"/>
      <c r="E270" s="434"/>
      <c r="F270" s="434"/>
      <c r="G270" s="434"/>
      <c r="J270" s="434"/>
      <c r="K270" s="437"/>
      <c r="L270" s="434"/>
      <c r="M270" s="434"/>
      <c r="N270" s="434"/>
      <c r="O270" s="434"/>
      <c r="P270" s="436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  <c r="AJ270" s="434"/>
      <c r="AK270" s="434"/>
      <c r="AL270" s="434"/>
      <c r="AM270" s="434"/>
      <c r="AN270" s="434"/>
      <c r="AO270" s="434"/>
      <c r="AP270" s="434"/>
      <c r="AQ270" s="434"/>
      <c r="AR270" s="434"/>
      <c r="AU270" s="434"/>
    </row>
    <row r="271" spans="1:47" s="435" customFormat="1" ht="12.75" x14ac:dyDescent="0.2">
      <c r="A271" s="434"/>
      <c r="B271" s="438"/>
      <c r="C271" s="434"/>
      <c r="D271" s="434"/>
      <c r="E271" s="434"/>
      <c r="F271" s="434"/>
      <c r="G271" s="434"/>
      <c r="J271" s="434"/>
      <c r="K271" s="437"/>
      <c r="L271" s="434"/>
      <c r="M271" s="434"/>
      <c r="N271" s="434"/>
      <c r="O271" s="434"/>
      <c r="P271" s="436"/>
      <c r="Q271" s="434"/>
      <c r="R271" s="434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  <c r="AH271" s="434"/>
      <c r="AI271" s="434"/>
      <c r="AJ271" s="434"/>
      <c r="AK271" s="434"/>
      <c r="AL271" s="434"/>
      <c r="AM271" s="434"/>
      <c r="AN271" s="434"/>
      <c r="AO271" s="434"/>
      <c r="AP271" s="434"/>
      <c r="AQ271" s="434"/>
      <c r="AR271" s="434"/>
      <c r="AU271" s="434"/>
    </row>
    <row r="272" spans="1:47" s="435" customFormat="1" ht="12.75" x14ac:dyDescent="0.2">
      <c r="A272" s="434"/>
      <c r="B272" s="438"/>
      <c r="C272" s="434"/>
      <c r="D272" s="434"/>
      <c r="E272" s="434"/>
      <c r="F272" s="434"/>
      <c r="G272" s="434"/>
      <c r="J272" s="434"/>
      <c r="K272" s="437"/>
      <c r="L272" s="434"/>
      <c r="M272" s="434"/>
      <c r="N272" s="434"/>
      <c r="O272" s="434"/>
      <c r="P272" s="436"/>
      <c r="Q272" s="434"/>
      <c r="R272" s="434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  <c r="AH272" s="434"/>
      <c r="AI272" s="434"/>
      <c r="AJ272" s="434"/>
      <c r="AK272" s="434"/>
      <c r="AL272" s="434"/>
      <c r="AM272" s="434"/>
      <c r="AN272" s="434"/>
      <c r="AO272" s="434"/>
      <c r="AP272" s="434"/>
      <c r="AQ272" s="434"/>
      <c r="AR272" s="434"/>
      <c r="AU272" s="434"/>
    </row>
    <row r="273" spans="1:47" s="435" customFormat="1" ht="12.75" x14ac:dyDescent="0.2">
      <c r="A273" s="434"/>
      <c r="B273" s="438"/>
      <c r="C273" s="434"/>
      <c r="D273" s="434"/>
      <c r="E273" s="434"/>
      <c r="F273" s="434"/>
      <c r="G273" s="434"/>
      <c r="J273" s="434"/>
      <c r="K273" s="437"/>
      <c r="L273" s="434"/>
      <c r="M273" s="434"/>
      <c r="N273" s="434"/>
      <c r="O273" s="434"/>
      <c r="P273" s="436"/>
      <c r="Q273" s="434"/>
      <c r="R273" s="434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  <c r="AH273" s="434"/>
      <c r="AI273" s="434"/>
      <c r="AJ273" s="434"/>
      <c r="AK273" s="434"/>
      <c r="AL273" s="434"/>
      <c r="AM273" s="434"/>
      <c r="AN273" s="434"/>
      <c r="AO273" s="434"/>
      <c r="AP273" s="434"/>
      <c r="AQ273" s="434"/>
      <c r="AR273" s="434"/>
      <c r="AU273" s="434"/>
    </row>
    <row r="274" spans="1:47" s="435" customFormat="1" ht="12.75" x14ac:dyDescent="0.2">
      <c r="A274" s="434"/>
      <c r="B274" s="438"/>
      <c r="C274" s="434"/>
      <c r="D274" s="434"/>
      <c r="E274" s="434"/>
      <c r="F274" s="434"/>
      <c r="G274" s="434"/>
      <c r="J274" s="434"/>
      <c r="K274" s="437"/>
      <c r="L274" s="434"/>
      <c r="M274" s="434"/>
      <c r="N274" s="434"/>
      <c r="O274" s="434"/>
      <c r="P274" s="436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  <c r="AJ274" s="434"/>
      <c r="AK274" s="434"/>
      <c r="AL274" s="434"/>
      <c r="AM274" s="434"/>
      <c r="AN274" s="434"/>
      <c r="AO274" s="434"/>
      <c r="AP274" s="434"/>
      <c r="AQ274" s="434"/>
      <c r="AR274" s="434"/>
      <c r="AU274" s="434"/>
    </row>
    <row r="275" spans="1:47" s="435" customFormat="1" ht="12.75" x14ac:dyDescent="0.2">
      <c r="A275" s="434"/>
      <c r="B275" s="438"/>
      <c r="C275" s="434"/>
      <c r="D275" s="434"/>
      <c r="E275" s="434"/>
      <c r="F275" s="434"/>
      <c r="G275" s="434"/>
      <c r="J275" s="434"/>
      <c r="K275" s="437"/>
      <c r="L275" s="434"/>
      <c r="M275" s="434"/>
      <c r="N275" s="434"/>
      <c r="O275" s="434"/>
      <c r="P275" s="436"/>
      <c r="Q275" s="434"/>
      <c r="R275" s="434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  <c r="AH275" s="434"/>
      <c r="AI275" s="434"/>
      <c r="AJ275" s="434"/>
      <c r="AK275" s="434"/>
      <c r="AL275" s="434"/>
      <c r="AM275" s="434"/>
      <c r="AN275" s="434"/>
      <c r="AO275" s="434"/>
      <c r="AP275" s="434"/>
      <c r="AQ275" s="434"/>
      <c r="AR275" s="434"/>
      <c r="AU275" s="434"/>
    </row>
    <row r="276" spans="1:47" s="435" customFormat="1" ht="12.75" x14ac:dyDescent="0.2">
      <c r="A276" s="434"/>
      <c r="B276" s="438"/>
      <c r="C276" s="434"/>
      <c r="D276" s="434"/>
      <c r="E276" s="434"/>
      <c r="F276" s="434"/>
      <c r="G276" s="434"/>
      <c r="J276" s="434"/>
      <c r="K276" s="437"/>
      <c r="L276" s="434"/>
      <c r="M276" s="434"/>
      <c r="N276" s="434"/>
      <c r="O276" s="434"/>
      <c r="P276" s="436"/>
      <c r="Q276" s="434"/>
      <c r="R276" s="434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  <c r="AH276" s="434"/>
      <c r="AI276" s="434"/>
      <c r="AJ276" s="434"/>
      <c r="AK276" s="434"/>
      <c r="AL276" s="434"/>
      <c r="AM276" s="434"/>
      <c r="AN276" s="434"/>
      <c r="AO276" s="434"/>
      <c r="AP276" s="434"/>
      <c r="AQ276" s="434"/>
      <c r="AR276" s="434"/>
      <c r="AU276" s="434"/>
    </row>
    <row r="277" spans="1:47" s="435" customFormat="1" ht="12.75" x14ac:dyDescent="0.2">
      <c r="A277" s="434"/>
      <c r="B277" s="438"/>
      <c r="C277" s="434"/>
      <c r="D277" s="434"/>
      <c r="E277" s="434"/>
      <c r="F277" s="434"/>
      <c r="G277" s="434"/>
      <c r="J277" s="434"/>
      <c r="K277" s="437"/>
      <c r="L277" s="434"/>
      <c r="M277" s="434"/>
      <c r="N277" s="434"/>
      <c r="O277" s="434"/>
      <c r="P277" s="436"/>
      <c r="Q277" s="434"/>
      <c r="R277" s="434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  <c r="AH277" s="434"/>
      <c r="AI277" s="434"/>
      <c r="AJ277" s="434"/>
      <c r="AK277" s="434"/>
      <c r="AL277" s="434"/>
      <c r="AM277" s="434"/>
      <c r="AN277" s="434"/>
      <c r="AO277" s="434"/>
      <c r="AP277" s="434"/>
      <c r="AQ277" s="434"/>
      <c r="AR277" s="434"/>
      <c r="AU277" s="434"/>
    </row>
    <row r="278" spans="1:47" s="435" customFormat="1" ht="12.75" x14ac:dyDescent="0.2">
      <c r="A278" s="434"/>
      <c r="B278" s="438"/>
      <c r="C278" s="434"/>
      <c r="D278" s="434"/>
      <c r="E278" s="434"/>
      <c r="F278" s="434"/>
      <c r="G278" s="434"/>
      <c r="J278" s="434"/>
      <c r="K278" s="437"/>
      <c r="L278" s="434"/>
      <c r="M278" s="434"/>
      <c r="N278" s="434"/>
      <c r="O278" s="434"/>
      <c r="P278" s="436"/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  <c r="AH278" s="434"/>
      <c r="AI278" s="434"/>
      <c r="AJ278" s="434"/>
      <c r="AK278" s="434"/>
      <c r="AL278" s="434"/>
      <c r="AM278" s="434"/>
      <c r="AN278" s="434"/>
      <c r="AO278" s="434"/>
      <c r="AP278" s="434"/>
      <c r="AQ278" s="434"/>
      <c r="AR278" s="434"/>
      <c r="AU278" s="434"/>
    </row>
    <row r="279" spans="1:47" s="435" customFormat="1" ht="12.75" x14ac:dyDescent="0.2">
      <c r="A279" s="434"/>
      <c r="B279" s="438"/>
      <c r="C279" s="434"/>
      <c r="D279" s="434"/>
      <c r="E279" s="434"/>
      <c r="F279" s="434"/>
      <c r="G279" s="434"/>
      <c r="J279" s="434"/>
      <c r="K279" s="437"/>
      <c r="L279" s="434"/>
      <c r="M279" s="434"/>
      <c r="N279" s="434"/>
      <c r="O279" s="434"/>
      <c r="P279" s="436"/>
      <c r="Q279" s="434"/>
      <c r="R279" s="434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  <c r="AH279" s="434"/>
      <c r="AI279" s="434"/>
      <c r="AJ279" s="434"/>
      <c r="AK279" s="434"/>
      <c r="AL279" s="434"/>
      <c r="AM279" s="434"/>
      <c r="AN279" s="434"/>
      <c r="AO279" s="434"/>
      <c r="AP279" s="434"/>
      <c r="AQ279" s="434"/>
      <c r="AR279" s="434"/>
      <c r="AU279" s="434"/>
    </row>
    <row r="280" spans="1:47" s="435" customFormat="1" ht="12.75" x14ac:dyDescent="0.2">
      <c r="A280" s="434"/>
      <c r="B280" s="438"/>
      <c r="C280" s="434"/>
      <c r="D280" s="434"/>
      <c r="E280" s="434"/>
      <c r="F280" s="434"/>
      <c r="G280" s="434"/>
      <c r="J280" s="434"/>
      <c r="K280" s="437"/>
      <c r="L280" s="434"/>
      <c r="M280" s="434"/>
      <c r="N280" s="434"/>
      <c r="O280" s="434"/>
      <c r="P280" s="436"/>
      <c r="Q280" s="434"/>
      <c r="R280" s="434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  <c r="AH280" s="434"/>
      <c r="AI280" s="434"/>
      <c r="AJ280" s="434"/>
      <c r="AK280" s="434"/>
      <c r="AL280" s="434"/>
      <c r="AM280" s="434"/>
      <c r="AN280" s="434"/>
      <c r="AO280" s="434"/>
      <c r="AP280" s="434"/>
      <c r="AQ280" s="434"/>
      <c r="AR280" s="434"/>
      <c r="AU280" s="434"/>
    </row>
    <row r="281" spans="1:47" s="435" customFormat="1" ht="12.75" x14ac:dyDescent="0.2">
      <c r="A281" s="434"/>
      <c r="B281" s="438"/>
      <c r="C281" s="434"/>
      <c r="D281" s="434"/>
      <c r="E281" s="434"/>
      <c r="F281" s="434"/>
      <c r="G281" s="434"/>
      <c r="J281" s="434"/>
      <c r="K281" s="437"/>
      <c r="L281" s="434"/>
      <c r="M281" s="434"/>
      <c r="N281" s="434"/>
      <c r="O281" s="434"/>
      <c r="P281" s="436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  <c r="AJ281" s="434"/>
      <c r="AK281" s="434"/>
      <c r="AL281" s="434"/>
      <c r="AM281" s="434"/>
      <c r="AN281" s="434"/>
      <c r="AO281" s="434"/>
      <c r="AP281" s="434"/>
      <c r="AQ281" s="434"/>
      <c r="AR281" s="434"/>
      <c r="AU281" s="434"/>
    </row>
    <row r="282" spans="1:47" s="435" customFormat="1" ht="12.75" x14ac:dyDescent="0.2">
      <c r="A282" s="434"/>
      <c r="B282" s="438"/>
      <c r="C282" s="434"/>
      <c r="D282" s="434"/>
      <c r="E282" s="434"/>
      <c r="F282" s="434"/>
      <c r="G282" s="434"/>
      <c r="J282" s="434"/>
      <c r="K282" s="437"/>
      <c r="L282" s="434"/>
      <c r="M282" s="434"/>
      <c r="N282" s="434"/>
      <c r="O282" s="434"/>
      <c r="P282" s="436"/>
      <c r="Q282" s="434"/>
      <c r="R282" s="434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  <c r="AH282" s="434"/>
      <c r="AI282" s="434"/>
      <c r="AJ282" s="434"/>
      <c r="AK282" s="434"/>
      <c r="AL282" s="434"/>
      <c r="AM282" s="434"/>
      <c r="AN282" s="434"/>
      <c r="AO282" s="434"/>
      <c r="AP282" s="434"/>
      <c r="AQ282" s="434"/>
      <c r="AR282" s="434"/>
      <c r="AU282" s="434"/>
    </row>
    <row r="283" spans="1:47" s="435" customFormat="1" ht="12.75" x14ac:dyDescent="0.2">
      <c r="A283" s="434"/>
      <c r="B283" s="438"/>
      <c r="C283" s="434"/>
      <c r="D283" s="434"/>
      <c r="E283" s="434"/>
      <c r="F283" s="434"/>
      <c r="G283" s="434"/>
      <c r="J283" s="434"/>
      <c r="K283" s="437"/>
      <c r="L283" s="434"/>
      <c r="M283" s="434"/>
      <c r="N283" s="434"/>
      <c r="O283" s="434"/>
      <c r="P283" s="436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  <c r="AJ283" s="434"/>
      <c r="AK283" s="434"/>
      <c r="AL283" s="434"/>
      <c r="AM283" s="434"/>
      <c r="AN283" s="434"/>
      <c r="AO283" s="434"/>
      <c r="AP283" s="434"/>
      <c r="AQ283" s="434"/>
      <c r="AR283" s="434"/>
      <c r="AU283" s="434"/>
    </row>
    <row r="284" spans="1:47" s="435" customFormat="1" ht="12.75" x14ac:dyDescent="0.2">
      <c r="A284" s="434"/>
      <c r="B284" s="438"/>
      <c r="C284" s="434"/>
      <c r="D284" s="434"/>
      <c r="E284" s="434"/>
      <c r="F284" s="434"/>
      <c r="G284" s="434"/>
      <c r="J284" s="434"/>
      <c r="K284" s="437"/>
      <c r="L284" s="434"/>
      <c r="M284" s="434"/>
      <c r="N284" s="434"/>
      <c r="O284" s="434"/>
      <c r="P284" s="436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  <c r="AJ284" s="434"/>
      <c r="AK284" s="434"/>
      <c r="AL284" s="434"/>
      <c r="AM284" s="434"/>
      <c r="AN284" s="434"/>
      <c r="AO284" s="434"/>
      <c r="AP284" s="434"/>
      <c r="AQ284" s="434"/>
      <c r="AR284" s="434"/>
      <c r="AU284" s="434"/>
    </row>
    <row r="285" spans="1:47" s="435" customFormat="1" ht="12.75" x14ac:dyDescent="0.2">
      <c r="A285" s="434"/>
      <c r="B285" s="438"/>
      <c r="C285" s="434"/>
      <c r="D285" s="434"/>
      <c r="E285" s="434"/>
      <c r="F285" s="434"/>
      <c r="G285" s="434"/>
      <c r="J285" s="434"/>
      <c r="K285" s="437"/>
      <c r="L285" s="434"/>
      <c r="M285" s="434"/>
      <c r="N285" s="434"/>
      <c r="O285" s="434"/>
      <c r="P285" s="436"/>
      <c r="Q285" s="434"/>
      <c r="R285" s="434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  <c r="AH285" s="434"/>
      <c r="AI285" s="434"/>
      <c r="AJ285" s="434"/>
      <c r="AK285" s="434"/>
      <c r="AL285" s="434"/>
      <c r="AM285" s="434"/>
      <c r="AN285" s="434"/>
      <c r="AO285" s="434"/>
      <c r="AP285" s="434"/>
      <c r="AQ285" s="434"/>
      <c r="AR285" s="434"/>
      <c r="AU285" s="434"/>
    </row>
    <row r="286" spans="1:47" s="435" customFormat="1" ht="12.75" x14ac:dyDescent="0.2">
      <c r="A286" s="434"/>
      <c r="B286" s="438"/>
      <c r="C286" s="434"/>
      <c r="D286" s="434"/>
      <c r="E286" s="434"/>
      <c r="F286" s="434"/>
      <c r="G286" s="434"/>
      <c r="J286" s="434"/>
      <c r="K286" s="437"/>
      <c r="L286" s="434"/>
      <c r="M286" s="434"/>
      <c r="N286" s="434"/>
      <c r="O286" s="434"/>
      <c r="P286" s="436"/>
      <c r="Q286" s="434"/>
      <c r="R286" s="434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  <c r="AH286" s="434"/>
      <c r="AI286" s="434"/>
      <c r="AJ286" s="434"/>
      <c r="AK286" s="434"/>
      <c r="AL286" s="434"/>
      <c r="AM286" s="434"/>
      <c r="AN286" s="434"/>
      <c r="AO286" s="434"/>
      <c r="AP286" s="434"/>
      <c r="AQ286" s="434"/>
      <c r="AR286" s="434"/>
      <c r="AU286" s="434"/>
    </row>
    <row r="287" spans="1:47" s="435" customFormat="1" ht="12.75" x14ac:dyDescent="0.2">
      <c r="A287" s="434"/>
      <c r="B287" s="438"/>
      <c r="C287" s="434"/>
      <c r="D287" s="434"/>
      <c r="E287" s="434"/>
      <c r="F287" s="434"/>
      <c r="G287" s="434"/>
      <c r="J287" s="434"/>
      <c r="K287" s="437"/>
      <c r="L287" s="434"/>
      <c r="M287" s="434"/>
      <c r="N287" s="434"/>
      <c r="O287" s="434"/>
      <c r="P287" s="436"/>
      <c r="Q287" s="434"/>
      <c r="R287" s="434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  <c r="AH287" s="434"/>
      <c r="AI287" s="434"/>
      <c r="AJ287" s="434"/>
      <c r="AK287" s="434"/>
      <c r="AL287" s="434"/>
      <c r="AM287" s="434"/>
      <c r="AN287" s="434"/>
      <c r="AO287" s="434"/>
      <c r="AP287" s="434"/>
      <c r="AQ287" s="434"/>
      <c r="AR287" s="434"/>
      <c r="AU287" s="434"/>
    </row>
    <row r="288" spans="1:47" s="435" customFormat="1" ht="12.75" x14ac:dyDescent="0.2">
      <c r="A288" s="434"/>
      <c r="B288" s="438"/>
      <c r="C288" s="434"/>
      <c r="D288" s="434"/>
      <c r="E288" s="434"/>
      <c r="F288" s="434"/>
      <c r="G288" s="434"/>
      <c r="J288" s="434"/>
      <c r="K288" s="437"/>
      <c r="L288" s="434"/>
      <c r="M288" s="434"/>
      <c r="N288" s="434"/>
      <c r="O288" s="434"/>
      <c r="P288" s="436"/>
      <c r="Q288" s="434"/>
      <c r="R288" s="434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  <c r="AH288" s="434"/>
      <c r="AI288" s="434"/>
      <c r="AJ288" s="434"/>
      <c r="AK288" s="434"/>
      <c r="AL288" s="434"/>
      <c r="AM288" s="434"/>
      <c r="AN288" s="434"/>
      <c r="AO288" s="434"/>
      <c r="AP288" s="434"/>
      <c r="AQ288" s="434"/>
      <c r="AR288" s="434"/>
      <c r="AU288" s="434"/>
    </row>
    <row r="289" spans="1:47" s="435" customFormat="1" ht="12.75" x14ac:dyDescent="0.2">
      <c r="A289" s="434"/>
      <c r="B289" s="438"/>
      <c r="C289" s="434"/>
      <c r="D289" s="434"/>
      <c r="E289" s="434"/>
      <c r="F289" s="434"/>
      <c r="G289" s="434"/>
      <c r="J289" s="434"/>
      <c r="K289" s="437"/>
      <c r="L289" s="434"/>
      <c r="M289" s="434"/>
      <c r="N289" s="434"/>
      <c r="O289" s="434"/>
      <c r="P289" s="436"/>
      <c r="Q289" s="434"/>
      <c r="R289" s="434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  <c r="AH289" s="434"/>
      <c r="AI289" s="434"/>
      <c r="AJ289" s="434"/>
      <c r="AK289" s="434"/>
      <c r="AL289" s="434"/>
      <c r="AM289" s="434"/>
      <c r="AN289" s="434"/>
      <c r="AO289" s="434"/>
      <c r="AP289" s="434"/>
      <c r="AQ289" s="434"/>
      <c r="AR289" s="434"/>
      <c r="AU289" s="434"/>
    </row>
    <row r="290" spans="1:47" s="435" customFormat="1" ht="12.75" x14ac:dyDescent="0.2">
      <c r="A290" s="434"/>
      <c r="B290" s="438"/>
      <c r="C290" s="434"/>
      <c r="D290" s="434"/>
      <c r="E290" s="434"/>
      <c r="F290" s="434"/>
      <c r="G290" s="434"/>
      <c r="J290" s="434"/>
      <c r="K290" s="437"/>
      <c r="L290" s="434"/>
      <c r="M290" s="434"/>
      <c r="N290" s="434"/>
      <c r="O290" s="434"/>
      <c r="P290" s="436"/>
      <c r="Q290" s="434"/>
      <c r="R290" s="434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  <c r="AH290" s="434"/>
      <c r="AI290" s="434"/>
      <c r="AJ290" s="434"/>
      <c r="AK290" s="434"/>
      <c r="AL290" s="434"/>
      <c r="AM290" s="434"/>
      <c r="AN290" s="434"/>
      <c r="AO290" s="434"/>
      <c r="AP290" s="434"/>
      <c r="AQ290" s="434"/>
      <c r="AR290" s="434"/>
      <c r="AU290" s="434"/>
    </row>
    <row r="291" spans="1:47" s="435" customFormat="1" ht="12.75" x14ac:dyDescent="0.2">
      <c r="A291" s="434"/>
      <c r="B291" s="438"/>
      <c r="C291" s="434"/>
      <c r="D291" s="434"/>
      <c r="E291" s="434"/>
      <c r="F291" s="434"/>
      <c r="G291" s="434"/>
      <c r="J291" s="434"/>
      <c r="K291" s="437"/>
      <c r="L291" s="434"/>
      <c r="M291" s="434"/>
      <c r="N291" s="434"/>
      <c r="O291" s="434"/>
      <c r="P291" s="436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  <c r="AJ291" s="434"/>
      <c r="AK291" s="434"/>
      <c r="AL291" s="434"/>
      <c r="AM291" s="434"/>
      <c r="AN291" s="434"/>
      <c r="AO291" s="434"/>
      <c r="AP291" s="434"/>
      <c r="AQ291" s="434"/>
      <c r="AR291" s="434"/>
      <c r="AU291" s="434"/>
    </row>
    <row r="292" spans="1:47" s="435" customFormat="1" ht="12.75" x14ac:dyDescent="0.2">
      <c r="A292" s="434"/>
      <c r="B292" s="438"/>
      <c r="C292" s="434"/>
      <c r="D292" s="434"/>
      <c r="E292" s="434"/>
      <c r="F292" s="434"/>
      <c r="G292" s="434"/>
      <c r="J292" s="434"/>
      <c r="K292" s="437"/>
      <c r="L292" s="434"/>
      <c r="M292" s="434"/>
      <c r="N292" s="434"/>
      <c r="O292" s="434"/>
      <c r="P292" s="436"/>
      <c r="Q292" s="434"/>
      <c r="R292" s="434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  <c r="AH292" s="434"/>
      <c r="AI292" s="434"/>
      <c r="AJ292" s="434"/>
      <c r="AK292" s="434"/>
      <c r="AL292" s="434"/>
      <c r="AM292" s="434"/>
      <c r="AN292" s="434"/>
      <c r="AO292" s="434"/>
      <c r="AP292" s="434"/>
      <c r="AQ292" s="434"/>
      <c r="AR292" s="434"/>
      <c r="AU292" s="434"/>
    </row>
    <row r="293" spans="1:47" s="435" customFormat="1" ht="12.75" x14ac:dyDescent="0.2">
      <c r="A293" s="434"/>
      <c r="B293" s="438"/>
      <c r="C293" s="434"/>
      <c r="D293" s="434"/>
      <c r="E293" s="434"/>
      <c r="F293" s="434"/>
      <c r="G293" s="434"/>
      <c r="J293" s="434"/>
      <c r="K293" s="437"/>
      <c r="L293" s="434"/>
      <c r="M293" s="434"/>
      <c r="N293" s="434"/>
      <c r="O293" s="434"/>
      <c r="P293" s="436"/>
      <c r="Q293" s="434"/>
      <c r="R293" s="434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  <c r="AH293" s="434"/>
      <c r="AI293" s="434"/>
      <c r="AJ293" s="434"/>
      <c r="AK293" s="434"/>
      <c r="AL293" s="434"/>
      <c r="AM293" s="434"/>
      <c r="AN293" s="434"/>
      <c r="AO293" s="434"/>
      <c r="AP293" s="434"/>
      <c r="AQ293" s="434"/>
      <c r="AR293" s="434"/>
      <c r="AU293" s="434"/>
    </row>
    <row r="294" spans="1:47" s="435" customFormat="1" ht="12.75" x14ac:dyDescent="0.2">
      <c r="A294" s="434"/>
      <c r="B294" s="438"/>
      <c r="C294" s="434"/>
      <c r="D294" s="434"/>
      <c r="E294" s="434"/>
      <c r="F294" s="434"/>
      <c r="G294" s="434"/>
      <c r="J294" s="434"/>
      <c r="K294" s="437"/>
      <c r="L294" s="434"/>
      <c r="M294" s="434"/>
      <c r="N294" s="434"/>
      <c r="O294" s="434"/>
      <c r="P294" s="436"/>
      <c r="Q294" s="434"/>
      <c r="R294" s="434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  <c r="AH294" s="434"/>
      <c r="AI294" s="434"/>
      <c r="AJ294" s="434"/>
      <c r="AK294" s="434"/>
      <c r="AL294" s="434"/>
      <c r="AM294" s="434"/>
      <c r="AN294" s="434"/>
      <c r="AO294" s="434"/>
      <c r="AP294" s="434"/>
      <c r="AQ294" s="434"/>
      <c r="AR294" s="434"/>
      <c r="AU294" s="434"/>
    </row>
    <row r="295" spans="1:47" s="435" customFormat="1" ht="12.75" x14ac:dyDescent="0.2">
      <c r="A295" s="434"/>
      <c r="B295" s="438"/>
      <c r="C295" s="434"/>
      <c r="D295" s="434"/>
      <c r="E295" s="434"/>
      <c r="F295" s="434"/>
      <c r="G295" s="434"/>
      <c r="J295" s="434"/>
      <c r="K295" s="437"/>
      <c r="L295" s="434"/>
      <c r="M295" s="434"/>
      <c r="N295" s="434"/>
      <c r="O295" s="434"/>
      <c r="P295" s="436"/>
      <c r="Q295" s="434"/>
      <c r="R295" s="434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  <c r="AH295" s="434"/>
      <c r="AI295" s="434"/>
      <c r="AJ295" s="434"/>
      <c r="AK295" s="434"/>
      <c r="AL295" s="434"/>
      <c r="AM295" s="434"/>
      <c r="AN295" s="434"/>
      <c r="AO295" s="434"/>
      <c r="AP295" s="434"/>
      <c r="AQ295" s="434"/>
      <c r="AR295" s="434"/>
      <c r="AU295" s="434"/>
    </row>
    <row r="296" spans="1:47" s="435" customFormat="1" ht="12.75" x14ac:dyDescent="0.2">
      <c r="A296" s="434"/>
      <c r="B296" s="438"/>
      <c r="C296" s="434"/>
      <c r="D296" s="434"/>
      <c r="E296" s="434"/>
      <c r="F296" s="434"/>
      <c r="G296" s="434"/>
      <c r="J296" s="434"/>
      <c r="K296" s="437"/>
      <c r="L296" s="434"/>
      <c r="M296" s="434"/>
      <c r="N296" s="434"/>
      <c r="O296" s="434"/>
      <c r="P296" s="436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  <c r="AK296" s="434"/>
      <c r="AL296" s="434"/>
      <c r="AM296" s="434"/>
      <c r="AN296" s="434"/>
      <c r="AO296" s="434"/>
      <c r="AP296" s="434"/>
      <c r="AQ296" s="434"/>
      <c r="AR296" s="434"/>
      <c r="AU296" s="434"/>
    </row>
    <row r="297" spans="1:47" s="435" customFormat="1" ht="12.75" x14ac:dyDescent="0.2">
      <c r="A297" s="434"/>
      <c r="B297" s="438"/>
      <c r="C297" s="434"/>
      <c r="D297" s="434"/>
      <c r="E297" s="434"/>
      <c r="F297" s="434"/>
      <c r="G297" s="434"/>
      <c r="J297" s="434"/>
      <c r="K297" s="437"/>
      <c r="L297" s="434"/>
      <c r="M297" s="434"/>
      <c r="N297" s="434"/>
      <c r="O297" s="434"/>
      <c r="P297" s="436"/>
      <c r="Q297" s="434"/>
      <c r="R297" s="434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  <c r="AH297" s="434"/>
      <c r="AI297" s="434"/>
      <c r="AJ297" s="434"/>
      <c r="AK297" s="434"/>
      <c r="AL297" s="434"/>
      <c r="AM297" s="434"/>
      <c r="AN297" s="434"/>
      <c r="AO297" s="434"/>
      <c r="AP297" s="434"/>
      <c r="AQ297" s="434"/>
      <c r="AR297" s="434"/>
      <c r="AU297" s="434"/>
    </row>
    <row r="298" spans="1:47" s="435" customFormat="1" ht="12.75" x14ac:dyDescent="0.2">
      <c r="A298" s="434"/>
      <c r="B298" s="438"/>
      <c r="C298" s="434"/>
      <c r="D298" s="434"/>
      <c r="E298" s="434"/>
      <c r="F298" s="434"/>
      <c r="G298" s="434"/>
      <c r="J298" s="434"/>
      <c r="K298" s="437"/>
      <c r="L298" s="434"/>
      <c r="M298" s="434"/>
      <c r="N298" s="434"/>
      <c r="O298" s="434"/>
      <c r="P298" s="436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U298" s="434"/>
    </row>
    <row r="299" spans="1:47" s="435" customFormat="1" ht="12.75" x14ac:dyDescent="0.2">
      <c r="A299" s="434"/>
      <c r="B299" s="438"/>
      <c r="C299" s="434"/>
      <c r="D299" s="434"/>
      <c r="E299" s="434"/>
      <c r="F299" s="434"/>
      <c r="G299" s="434"/>
      <c r="J299" s="434"/>
      <c r="K299" s="437"/>
      <c r="L299" s="434"/>
      <c r="M299" s="434"/>
      <c r="N299" s="434"/>
      <c r="O299" s="434"/>
      <c r="P299" s="436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  <c r="AJ299" s="434"/>
      <c r="AK299" s="434"/>
      <c r="AL299" s="434"/>
      <c r="AM299" s="434"/>
      <c r="AN299" s="434"/>
      <c r="AO299" s="434"/>
      <c r="AP299" s="434"/>
      <c r="AQ299" s="434"/>
      <c r="AR299" s="434"/>
      <c r="AU299" s="434"/>
    </row>
    <row r="300" spans="1:47" s="435" customFormat="1" ht="12.75" x14ac:dyDescent="0.2">
      <c r="A300" s="434"/>
      <c r="B300" s="438"/>
      <c r="C300" s="434"/>
      <c r="D300" s="434"/>
      <c r="E300" s="434"/>
      <c r="F300" s="434"/>
      <c r="G300" s="434"/>
      <c r="J300" s="434"/>
      <c r="K300" s="437"/>
      <c r="L300" s="434"/>
      <c r="M300" s="434"/>
      <c r="N300" s="434"/>
      <c r="O300" s="434"/>
      <c r="P300" s="436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  <c r="AJ300" s="434"/>
      <c r="AK300" s="434"/>
      <c r="AL300" s="434"/>
      <c r="AM300" s="434"/>
      <c r="AN300" s="434"/>
      <c r="AO300" s="434"/>
      <c r="AP300" s="434"/>
      <c r="AQ300" s="434"/>
      <c r="AR300" s="434"/>
      <c r="AU300" s="434"/>
    </row>
    <row r="301" spans="1:47" s="435" customFormat="1" ht="12.75" x14ac:dyDescent="0.2">
      <c r="A301" s="434"/>
      <c r="B301" s="438"/>
      <c r="C301" s="434"/>
      <c r="D301" s="434"/>
      <c r="E301" s="434"/>
      <c r="F301" s="434"/>
      <c r="G301" s="434"/>
      <c r="J301" s="434"/>
      <c r="K301" s="437"/>
      <c r="L301" s="434"/>
      <c r="M301" s="434"/>
      <c r="N301" s="434"/>
      <c r="O301" s="434"/>
      <c r="P301" s="436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  <c r="AK301" s="434"/>
      <c r="AL301" s="434"/>
      <c r="AM301" s="434"/>
      <c r="AN301" s="434"/>
      <c r="AO301" s="434"/>
      <c r="AP301" s="434"/>
      <c r="AQ301" s="434"/>
      <c r="AR301" s="434"/>
      <c r="AU301" s="434"/>
    </row>
    <row r="302" spans="1:47" s="435" customFormat="1" ht="12.75" x14ac:dyDescent="0.2">
      <c r="A302" s="434"/>
      <c r="B302" s="438"/>
      <c r="C302" s="434"/>
      <c r="D302" s="434"/>
      <c r="E302" s="434"/>
      <c r="F302" s="434"/>
      <c r="G302" s="434"/>
      <c r="J302" s="434"/>
      <c r="K302" s="437"/>
      <c r="L302" s="434"/>
      <c r="M302" s="434"/>
      <c r="N302" s="434"/>
      <c r="O302" s="434"/>
      <c r="P302" s="436"/>
      <c r="Q302" s="434"/>
      <c r="R302" s="434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  <c r="AH302" s="434"/>
      <c r="AI302" s="434"/>
      <c r="AJ302" s="434"/>
      <c r="AK302" s="434"/>
      <c r="AL302" s="434"/>
      <c r="AM302" s="434"/>
      <c r="AN302" s="434"/>
      <c r="AO302" s="434"/>
      <c r="AP302" s="434"/>
      <c r="AQ302" s="434"/>
      <c r="AR302" s="434"/>
      <c r="AU302" s="434"/>
    </row>
    <row r="303" spans="1:47" s="435" customFormat="1" ht="12.75" x14ac:dyDescent="0.2">
      <c r="A303" s="434"/>
      <c r="B303" s="438"/>
      <c r="C303" s="434"/>
      <c r="D303" s="434"/>
      <c r="E303" s="434"/>
      <c r="F303" s="434"/>
      <c r="G303" s="434"/>
      <c r="J303" s="434"/>
      <c r="K303" s="437"/>
      <c r="L303" s="434"/>
      <c r="M303" s="434"/>
      <c r="N303" s="434"/>
      <c r="O303" s="434"/>
      <c r="P303" s="436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  <c r="AJ303" s="434"/>
      <c r="AK303" s="434"/>
      <c r="AL303" s="434"/>
      <c r="AM303" s="434"/>
      <c r="AN303" s="434"/>
      <c r="AO303" s="434"/>
      <c r="AP303" s="434"/>
      <c r="AQ303" s="434"/>
      <c r="AR303" s="434"/>
      <c r="AU303" s="434"/>
    </row>
    <row r="304" spans="1:47" s="435" customFormat="1" ht="12.75" x14ac:dyDescent="0.2">
      <c r="A304" s="434"/>
      <c r="B304" s="438"/>
      <c r="C304" s="434"/>
      <c r="D304" s="434"/>
      <c r="E304" s="434"/>
      <c r="F304" s="434"/>
      <c r="G304" s="434"/>
      <c r="J304" s="434"/>
      <c r="K304" s="437"/>
      <c r="L304" s="434"/>
      <c r="M304" s="434"/>
      <c r="N304" s="434"/>
      <c r="O304" s="434"/>
      <c r="P304" s="436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  <c r="AJ304" s="434"/>
      <c r="AK304" s="434"/>
      <c r="AL304" s="434"/>
      <c r="AM304" s="434"/>
      <c r="AN304" s="434"/>
      <c r="AO304" s="434"/>
      <c r="AP304" s="434"/>
      <c r="AQ304" s="434"/>
      <c r="AR304" s="434"/>
      <c r="AU304" s="434"/>
    </row>
    <row r="305" spans="1:47" s="435" customFormat="1" ht="12.75" x14ac:dyDescent="0.2">
      <c r="A305" s="434"/>
      <c r="B305" s="438"/>
      <c r="C305" s="434"/>
      <c r="D305" s="434"/>
      <c r="E305" s="434"/>
      <c r="F305" s="434"/>
      <c r="G305" s="434"/>
      <c r="J305" s="434"/>
      <c r="K305" s="437"/>
      <c r="L305" s="434"/>
      <c r="M305" s="434"/>
      <c r="N305" s="434"/>
      <c r="O305" s="434"/>
      <c r="P305" s="436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  <c r="AJ305" s="434"/>
      <c r="AK305" s="434"/>
      <c r="AL305" s="434"/>
      <c r="AM305" s="434"/>
      <c r="AN305" s="434"/>
      <c r="AO305" s="434"/>
      <c r="AP305" s="434"/>
      <c r="AQ305" s="434"/>
      <c r="AR305" s="434"/>
      <c r="AU305" s="434"/>
    </row>
    <row r="306" spans="1:47" s="435" customFormat="1" ht="12.75" x14ac:dyDescent="0.2">
      <c r="A306" s="434"/>
      <c r="B306" s="438"/>
      <c r="C306" s="434"/>
      <c r="D306" s="434"/>
      <c r="E306" s="434"/>
      <c r="F306" s="434"/>
      <c r="G306" s="434"/>
      <c r="J306" s="434"/>
      <c r="K306" s="437"/>
      <c r="L306" s="434"/>
      <c r="M306" s="434"/>
      <c r="N306" s="434"/>
      <c r="O306" s="434"/>
      <c r="P306" s="436"/>
      <c r="Q306" s="434"/>
      <c r="R306" s="434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  <c r="AJ306" s="434"/>
      <c r="AK306" s="434"/>
      <c r="AL306" s="434"/>
      <c r="AM306" s="434"/>
      <c r="AN306" s="434"/>
      <c r="AO306" s="434"/>
      <c r="AP306" s="434"/>
      <c r="AQ306" s="434"/>
      <c r="AR306" s="434"/>
      <c r="AU306" s="434"/>
    </row>
    <row r="307" spans="1:47" s="435" customFormat="1" ht="12.75" x14ac:dyDescent="0.2">
      <c r="A307" s="434"/>
      <c r="B307" s="438"/>
      <c r="C307" s="434"/>
      <c r="D307" s="434"/>
      <c r="E307" s="434"/>
      <c r="F307" s="434"/>
      <c r="G307" s="434"/>
      <c r="J307" s="434"/>
      <c r="K307" s="437"/>
      <c r="L307" s="434"/>
      <c r="M307" s="434"/>
      <c r="N307" s="434"/>
      <c r="O307" s="434"/>
      <c r="P307" s="436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  <c r="AK307" s="434"/>
      <c r="AL307" s="434"/>
      <c r="AM307" s="434"/>
      <c r="AN307" s="434"/>
      <c r="AO307" s="434"/>
      <c r="AP307" s="434"/>
      <c r="AQ307" s="434"/>
      <c r="AR307" s="434"/>
      <c r="AU307" s="434"/>
    </row>
    <row r="308" spans="1:47" s="435" customFormat="1" ht="12.75" x14ac:dyDescent="0.2">
      <c r="A308" s="434"/>
      <c r="B308" s="438"/>
      <c r="C308" s="434"/>
      <c r="D308" s="434"/>
      <c r="E308" s="434"/>
      <c r="F308" s="434"/>
      <c r="G308" s="434"/>
      <c r="J308" s="434"/>
      <c r="K308" s="437"/>
      <c r="L308" s="434"/>
      <c r="M308" s="434"/>
      <c r="N308" s="434"/>
      <c r="O308" s="434"/>
      <c r="P308" s="436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U308" s="434"/>
    </row>
    <row r="309" spans="1:47" s="435" customFormat="1" ht="12.75" x14ac:dyDescent="0.2">
      <c r="A309" s="434"/>
      <c r="B309" s="438"/>
      <c r="C309" s="434"/>
      <c r="D309" s="434"/>
      <c r="E309" s="434"/>
      <c r="F309" s="434"/>
      <c r="G309" s="434"/>
      <c r="J309" s="434"/>
      <c r="K309" s="437"/>
      <c r="L309" s="434"/>
      <c r="M309" s="434"/>
      <c r="N309" s="434"/>
      <c r="O309" s="434"/>
      <c r="P309" s="436"/>
      <c r="Q309" s="434"/>
      <c r="R309" s="434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  <c r="AH309" s="434"/>
      <c r="AI309" s="434"/>
      <c r="AJ309" s="434"/>
      <c r="AK309" s="434"/>
      <c r="AL309" s="434"/>
      <c r="AM309" s="434"/>
      <c r="AN309" s="434"/>
      <c r="AO309" s="434"/>
      <c r="AP309" s="434"/>
      <c r="AQ309" s="434"/>
      <c r="AR309" s="434"/>
      <c r="AU309" s="434"/>
    </row>
    <row r="310" spans="1:47" s="435" customFormat="1" ht="12.75" x14ac:dyDescent="0.2">
      <c r="A310" s="434"/>
      <c r="B310" s="438"/>
      <c r="C310" s="434"/>
      <c r="D310" s="434"/>
      <c r="E310" s="434"/>
      <c r="F310" s="434"/>
      <c r="G310" s="434"/>
      <c r="J310" s="434"/>
      <c r="K310" s="437"/>
      <c r="L310" s="434"/>
      <c r="M310" s="434"/>
      <c r="N310" s="434"/>
      <c r="O310" s="434"/>
      <c r="P310" s="436"/>
      <c r="Q310" s="434"/>
      <c r="R310" s="434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  <c r="AH310" s="434"/>
      <c r="AI310" s="434"/>
      <c r="AJ310" s="434"/>
      <c r="AK310" s="434"/>
      <c r="AL310" s="434"/>
      <c r="AM310" s="434"/>
      <c r="AN310" s="434"/>
      <c r="AO310" s="434"/>
      <c r="AP310" s="434"/>
      <c r="AQ310" s="434"/>
      <c r="AR310" s="434"/>
      <c r="AU310" s="434"/>
    </row>
    <row r="311" spans="1:47" s="435" customFormat="1" ht="12.75" x14ac:dyDescent="0.2">
      <c r="A311" s="434"/>
      <c r="B311" s="438"/>
      <c r="C311" s="434"/>
      <c r="D311" s="434"/>
      <c r="E311" s="434"/>
      <c r="F311" s="434"/>
      <c r="G311" s="434"/>
      <c r="J311" s="434"/>
      <c r="K311" s="437"/>
      <c r="L311" s="434"/>
      <c r="M311" s="434"/>
      <c r="N311" s="434"/>
      <c r="O311" s="434"/>
      <c r="P311" s="436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  <c r="AJ311" s="434"/>
      <c r="AK311" s="434"/>
      <c r="AL311" s="434"/>
      <c r="AM311" s="434"/>
      <c r="AN311" s="434"/>
      <c r="AO311" s="434"/>
      <c r="AP311" s="434"/>
      <c r="AQ311" s="434"/>
      <c r="AR311" s="434"/>
      <c r="AU311" s="434"/>
    </row>
    <row r="312" spans="1:47" s="435" customFormat="1" ht="12.75" x14ac:dyDescent="0.2">
      <c r="A312" s="434"/>
      <c r="B312" s="438"/>
      <c r="C312" s="434"/>
      <c r="D312" s="434"/>
      <c r="E312" s="434"/>
      <c r="F312" s="434"/>
      <c r="G312" s="434"/>
      <c r="J312" s="434"/>
      <c r="K312" s="437"/>
      <c r="L312" s="434"/>
      <c r="M312" s="434"/>
      <c r="N312" s="434"/>
      <c r="O312" s="434"/>
      <c r="P312" s="436"/>
      <c r="Q312" s="434"/>
      <c r="R312" s="434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  <c r="AH312" s="434"/>
      <c r="AI312" s="434"/>
      <c r="AJ312" s="434"/>
      <c r="AK312" s="434"/>
      <c r="AL312" s="434"/>
      <c r="AM312" s="434"/>
      <c r="AN312" s="434"/>
      <c r="AO312" s="434"/>
      <c r="AP312" s="434"/>
      <c r="AQ312" s="434"/>
      <c r="AR312" s="434"/>
      <c r="AU312" s="434"/>
    </row>
    <row r="313" spans="1:47" s="435" customFormat="1" ht="12.75" x14ac:dyDescent="0.2">
      <c r="A313" s="434"/>
      <c r="B313" s="438"/>
      <c r="C313" s="434"/>
      <c r="D313" s="434"/>
      <c r="E313" s="434"/>
      <c r="F313" s="434"/>
      <c r="G313" s="434"/>
      <c r="J313" s="434"/>
      <c r="K313" s="437"/>
      <c r="L313" s="434"/>
      <c r="M313" s="434"/>
      <c r="N313" s="434"/>
      <c r="O313" s="434"/>
      <c r="P313" s="436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4"/>
      <c r="AK313" s="434"/>
      <c r="AL313" s="434"/>
      <c r="AM313" s="434"/>
      <c r="AN313" s="434"/>
      <c r="AO313" s="434"/>
      <c r="AP313" s="434"/>
      <c r="AQ313" s="434"/>
      <c r="AR313" s="434"/>
      <c r="AU313" s="434"/>
    </row>
    <row r="314" spans="1:47" s="435" customFormat="1" ht="12.75" x14ac:dyDescent="0.2">
      <c r="A314" s="434"/>
      <c r="B314" s="438"/>
      <c r="C314" s="434"/>
      <c r="D314" s="434"/>
      <c r="E314" s="434"/>
      <c r="F314" s="434"/>
      <c r="G314" s="434"/>
      <c r="J314" s="434"/>
      <c r="K314" s="437"/>
      <c r="L314" s="434"/>
      <c r="M314" s="434"/>
      <c r="N314" s="434"/>
      <c r="O314" s="434"/>
      <c r="P314" s="436"/>
      <c r="Q314" s="434"/>
      <c r="R314" s="434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  <c r="AJ314" s="434"/>
      <c r="AK314" s="434"/>
      <c r="AL314" s="434"/>
      <c r="AM314" s="434"/>
      <c r="AN314" s="434"/>
      <c r="AO314" s="434"/>
      <c r="AP314" s="434"/>
      <c r="AQ314" s="434"/>
      <c r="AR314" s="434"/>
      <c r="AU314" s="434"/>
    </row>
    <row r="315" spans="1:47" s="435" customFormat="1" ht="12.75" x14ac:dyDescent="0.2">
      <c r="A315" s="434"/>
      <c r="B315" s="438"/>
      <c r="C315" s="434"/>
      <c r="D315" s="434"/>
      <c r="E315" s="434"/>
      <c r="F315" s="434"/>
      <c r="G315" s="434"/>
      <c r="J315" s="434"/>
      <c r="K315" s="437"/>
      <c r="L315" s="434"/>
      <c r="M315" s="434"/>
      <c r="N315" s="434"/>
      <c r="O315" s="434"/>
      <c r="P315" s="436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U315" s="434"/>
    </row>
    <row r="316" spans="1:47" s="435" customFormat="1" ht="12.75" x14ac:dyDescent="0.2">
      <c r="A316" s="434"/>
      <c r="B316" s="438"/>
      <c r="C316" s="434"/>
      <c r="D316" s="434"/>
      <c r="E316" s="434"/>
      <c r="F316" s="434"/>
      <c r="G316" s="434"/>
      <c r="J316" s="434"/>
      <c r="K316" s="437"/>
      <c r="L316" s="434"/>
      <c r="M316" s="434"/>
      <c r="N316" s="434"/>
      <c r="O316" s="434"/>
      <c r="P316" s="436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  <c r="AJ316" s="434"/>
      <c r="AK316" s="434"/>
      <c r="AL316" s="434"/>
      <c r="AM316" s="434"/>
      <c r="AN316" s="434"/>
      <c r="AO316" s="434"/>
      <c r="AP316" s="434"/>
      <c r="AQ316" s="434"/>
      <c r="AR316" s="434"/>
      <c r="AU316" s="434"/>
    </row>
    <row r="317" spans="1:47" s="435" customFormat="1" ht="12.75" x14ac:dyDescent="0.2">
      <c r="A317" s="434"/>
      <c r="B317" s="438"/>
      <c r="C317" s="434"/>
      <c r="D317" s="434"/>
      <c r="E317" s="434"/>
      <c r="F317" s="434"/>
      <c r="G317" s="434"/>
      <c r="J317" s="434"/>
      <c r="K317" s="437"/>
      <c r="L317" s="434"/>
      <c r="M317" s="434"/>
      <c r="N317" s="434"/>
      <c r="O317" s="434"/>
      <c r="P317" s="436"/>
      <c r="Q317" s="434"/>
      <c r="R317" s="434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  <c r="AH317" s="434"/>
      <c r="AI317" s="434"/>
      <c r="AJ317" s="434"/>
      <c r="AK317" s="434"/>
      <c r="AL317" s="434"/>
      <c r="AM317" s="434"/>
      <c r="AN317" s="434"/>
      <c r="AO317" s="434"/>
      <c r="AP317" s="434"/>
      <c r="AQ317" s="434"/>
      <c r="AR317" s="434"/>
      <c r="AU317" s="434"/>
    </row>
    <row r="318" spans="1:47" s="435" customFormat="1" ht="12.75" x14ac:dyDescent="0.2">
      <c r="A318" s="434"/>
      <c r="B318" s="438"/>
      <c r="C318" s="434"/>
      <c r="D318" s="434"/>
      <c r="E318" s="434"/>
      <c r="F318" s="434"/>
      <c r="G318" s="434"/>
      <c r="J318" s="434"/>
      <c r="K318" s="437"/>
      <c r="L318" s="434"/>
      <c r="M318" s="434"/>
      <c r="N318" s="434"/>
      <c r="O318" s="434"/>
      <c r="P318" s="436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4"/>
      <c r="AK318" s="434"/>
      <c r="AL318" s="434"/>
      <c r="AM318" s="434"/>
      <c r="AN318" s="434"/>
      <c r="AO318" s="434"/>
      <c r="AP318" s="434"/>
      <c r="AQ318" s="434"/>
      <c r="AR318" s="434"/>
      <c r="AU318" s="434"/>
    </row>
    <row r="319" spans="1:47" s="435" customFormat="1" ht="12.75" x14ac:dyDescent="0.2">
      <c r="A319" s="434"/>
      <c r="B319" s="438"/>
      <c r="C319" s="434"/>
      <c r="D319" s="434"/>
      <c r="E319" s="434"/>
      <c r="F319" s="434"/>
      <c r="G319" s="434"/>
      <c r="J319" s="434"/>
      <c r="K319" s="437"/>
      <c r="L319" s="434"/>
      <c r="M319" s="434"/>
      <c r="N319" s="434"/>
      <c r="O319" s="434"/>
      <c r="P319" s="436"/>
      <c r="Q319" s="434"/>
      <c r="R319" s="434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  <c r="AH319" s="434"/>
      <c r="AI319" s="434"/>
      <c r="AJ319" s="434"/>
      <c r="AK319" s="434"/>
      <c r="AL319" s="434"/>
      <c r="AM319" s="434"/>
      <c r="AN319" s="434"/>
      <c r="AO319" s="434"/>
      <c r="AP319" s="434"/>
      <c r="AQ319" s="434"/>
      <c r="AR319" s="434"/>
      <c r="AU319" s="434"/>
    </row>
    <row r="320" spans="1:47" s="435" customFormat="1" ht="12.75" x14ac:dyDescent="0.2">
      <c r="A320" s="434"/>
      <c r="B320" s="438"/>
      <c r="C320" s="434"/>
      <c r="D320" s="434"/>
      <c r="E320" s="434"/>
      <c r="F320" s="434"/>
      <c r="G320" s="434"/>
      <c r="J320" s="434"/>
      <c r="K320" s="437"/>
      <c r="L320" s="434"/>
      <c r="M320" s="434"/>
      <c r="N320" s="434"/>
      <c r="O320" s="434"/>
      <c r="P320" s="436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  <c r="AJ320" s="434"/>
      <c r="AK320" s="434"/>
      <c r="AL320" s="434"/>
      <c r="AM320" s="434"/>
      <c r="AN320" s="434"/>
      <c r="AO320" s="434"/>
      <c r="AP320" s="434"/>
      <c r="AQ320" s="434"/>
      <c r="AR320" s="434"/>
      <c r="AU320" s="434"/>
    </row>
    <row r="321" spans="1:47" s="435" customFormat="1" ht="12.75" x14ac:dyDescent="0.2">
      <c r="A321" s="434"/>
      <c r="B321" s="438"/>
      <c r="C321" s="434"/>
      <c r="D321" s="434"/>
      <c r="E321" s="434"/>
      <c r="F321" s="434"/>
      <c r="G321" s="434"/>
      <c r="J321" s="434"/>
      <c r="K321" s="437"/>
      <c r="L321" s="434"/>
      <c r="M321" s="434"/>
      <c r="N321" s="434"/>
      <c r="O321" s="434"/>
      <c r="P321" s="436"/>
      <c r="Q321" s="434"/>
      <c r="R321" s="434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  <c r="AH321" s="434"/>
      <c r="AI321" s="434"/>
      <c r="AJ321" s="434"/>
      <c r="AK321" s="434"/>
      <c r="AL321" s="434"/>
      <c r="AM321" s="434"/>
      <c r="AN321" s="434"/>
      <c r="AO321" s="434"/>
      <c r="AP321" s="434"/>
      <c r="AQ321" s="434"/>
      <c r="AR321" s="434"/>
      <c r="AU321" s="434"/>
    </row>
    <row r="322" spans="1:47" s="435" customFormat="1" ht="12.75" x14ac:dyDescent="0.2">
      <c r="A322" s="434"/>
      <c r="B322" s="438"/>
      <c r="C322" s="434"/>
      <c r="D322" s="434"/>
      <c r="E322" s="434"/>
      <c r="F322" s="434"/>
      <c r="G322" s="434"/>
      <c r="J322" s="434"/>
      <c r="K322" s="437"/>
      <c r="L322" s="434"/>
      <c r="M322" s="434"/>
      <c r="N322" s="434"/>
      <c r="O322" s="434"/>
      <c r="P322" s="436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  <c r="AJ322" s="434"/>
      <c r="AK322" s="434"/>
      <c r="AL322" s="434"/>
      <c r="AM322" s="434"/>
      <c r="AN322" s="434"/>
      <c r="AO322" s="434"/>
      <c r="AP322" s="434"/>
      <c r="AQ322" s="434"/>
      <c r="AR322" s="434"/>
      <c r="AU322" s="434"/>
    </row>
    <row r="323" spans="1:47" s="435" customFormat="1" ht="12.75" x14ac:dyDescent="0.2">
      <c r="A323" s="434"/>
      <c r="B323" s="438"/>
      <c r="C323" s="434"/>
      <c r="D323" s="434"/>
      <c r="E323" s="434"/>
      <c r="F323" s="434"/>
      <c r="G323" s="434"/>
      <c r="J323" s="434"/>
      <c r="K323" s="437"/>
      <c r="L323" s="434"/>
      <c r="M323" s="434"/>
      <c r="N323" s="434"/>
      <c r="O323" s="434"/>
      <c r="P323" s="436"/>
      <c r="Q323" s="434"/>
      <c r="R323" s="434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  <c r="AH323" s="434"/>
      <c r="AI323" s="434"/>
      <c r="AJ323" s="434"/>
      <c r="AK323" s="434"/>
      <c r="AL323" s="434"/>
      <c r="AM323" s="434"/>
      <c r="AN323" s="434"/>
      <c r="AO323" s="434"/>
      <c r="AP323" s="434"/>
      <c r="AQ323" s="434"/>
      <c r="AR323" s="434"/>
      <c r="AU323" s="434"/>
    </row>
    <row r="324" spans="1:47" s="435" customFormat="1" ht="12.75" x14ac:dyDescent="0.2">
      <c r="A324" s="434"/>
      <c r="B324" s="438"/>
      <c r="C324" s="434"/>
      <c r="D324" s="434"/>
      <c r="E324" s="434"/>
      <c r="F324" s="434"/>
      <c r="G324" s="434"/>
      <c r="J324" s="434"/>
      <c r="K324" s="437"/>
      <c r="L324" s="434"/>
      <c r="M324" s="434"/>
      <c r="N324" s="434"/>
      <c r="O324" s="434"/>
      <c r="P324" s="436"/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  <c r="AH324" s="434"/>
      <c r="AI324" s="434"/>
      <c r="AJ324" s="434"/>
      <c r="AK324" s="434"/>
      <c r="AL324" s="434"/>
      <c r="AM324" s="434"/>
      <c r="AN324" s="434"/>
      <c r="AO324" s="434"/>
      <c r="AP324" s="434"/>
      <c r="AQ324" s="434"/>
      <c r="AR324" s="434"/>
      <c r="AU324" s="434"/>
    </row>
    <row r="325" spans="1:47" s="435" customFormat="1" ht="12.75" x14ac:dyDescent="0.2">
      <c r="A325" s="434"/>
      <c r="B325" s="438"/>
      <c r="C325" s="434"/>
      <c r="D325" s="434"/>
      <c r="E325" s="434"/>
      <c r="F325" s="434"/>
      <c r="G325" s="434"/>
      <c r="J325" s="434"/>
      <c r="K325" s="437"/>
      <c r="L325" s="434"/>
      <c r="M325" s="434"/>
      <c r="N325" s="434"/>
      <c r="O325" s="434"/>
      <c r="P325" s="436"/>
      <c r="Q325" s="434"/>
      <c r="R325" s="434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  <c r="AH325" s="434"/>
      <c r="AI325" s="434"/>
      <c r="AJ325" s="434"/>
      <c r="AK325" s="434"/>
      <c r="AL325" s="434"/>
      <c r="AM325" s="434"/>
      <c r="AN325" s="434"/>
      <c r="AO325" s="434"/>
      <c r="AP325" s="434"/>
      <c r="AQ325" s="434"/>
      <c r="AR325" s="434"/>
      <c r="AU325" s="434"/>
    </row>
    <row r="326" spans="1:47" s="435" customFormat="1" ht="12.75" x14ac:dyDescent="0.2">
      <c r="A326" s="434"/>
      <c r="B326" s="438"/>
      <c r="C326" s="434"/>
      <c r="D326" s="434"/>
      <c r="E326" s="434"/>
      <c r="F326" s="434"/>
      <c r="G326" s="434"/>
      <c r="J326" s="434"/>
      <c r="K326" s="437"/>
      <c r="L326" s="434"/>
      <c r="M326" s="434"/>
      <c r="N326" s="434"/>
      <c r="O326" s="434"/>
      <c r="P326" s="436"/>
      <c r="Q326" s="434"/>
      <c r="R326" s="434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  <c r="AH326" s="434"/>
      <c r="AI326" s="434"/>
      <c r="AJ326" s="434"/>
      <c r="AK326" s="434"/>
      <c r="AL326" s="434"/>
      <c r="AM326" s="434"/>
      <c r="AN326" s="434"/>
      <c r="AO326" s="434"/>
      <c r="AP326" s="434"/>
      <c r="AQ326" s="434"/>
      <c r="AR326" s="434"/>
      <c r="AU326" s="434"/>
    </row>
    <row r="327" spans="1:47" s="435" customFormat="1" ht="12.75" x14ac:dyDescent="0.2">
      <c r="A327" s="434"/>
      <c r="B327" s="438"/>
      <c r="C327" s="434"/>
      <c r="D327" s="434"/>
      <c r="E327" s="434"/>
      <c r="F327" s="434"/>
      <c r="G327" s="434"/>
      <c r="J327" s="434"/>
      <c r="K327" s="437"/>
      <c r="L327" s="434"/>
      <c r="M327" s="434"/>
      <c r="N327" s="434"/>
      <c r="O327" s="434"/>
      <c r="P327" s="436"/>
      <c r="Q327" s="434"/>
      <c r="R327" s="434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  <c r="AH327" s="434"/>
      <c r="AI327" s="434"/>
      <c r="AJ327" s="434"/>
      <c r="AK327" s="434"/>
      <c r="AL327" s="434"/>
      <c r="AM327" s="434"/>
      <c r="AN327" s="434"/>
      <c r="AO327" s="434"/>
      <c r="AP327" s="434"/>
      <c r="AQ327" s="434"/>
      <c r="AR327" s="434"/>
      <c r="AU327" s="434"/>
    </row>
    <row r="328" spans="1:47" s="435" customFormat="1" ht="12.75" x14ac:dyDescent="0.2">
      <c r="A328" s="434"/>
      <c r="B328" s="438"/>
      <c r="C328" s="434"/>
      <c r="D328" s="434"/>
      <c r="E328" s="434"/>
      <c r="F328" s="434"/>
      <c r="G328" s="434"/>
      <c r="J328" s="434"/>
      <c r="K328" s="437"/>
      <c r="L328" s="434"/>
      <c r="M328" s="434"/>
      <c r="N328" s="434"/>
      <c r="O328" s="434"/>
      <c r="P328" s="436"/>
      <c r="Q328" s="434"/>
      <c r="R328" s="434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  <c r="AH328" s="434"/>
      <c r="AI328" s="434"/>
      <c r="AJ328" s="434"/>
      <c r="AK328" s="434"/>
      <c r="AL328" s="434"/>
      <c r="AM328" s="434"/>
      <c r="AN328" s="434"/>
      <c r="AO328" s="434"/>
      <c r="AP328" s="434"/>
      <c r="AQ328" s="434"/>
      <c r="AR328" s="434"/>
      <c r="AU328" s="434"/>
    </row>
    <row r="329" spans="1:47" s="435" customFormat="1" ht="12.75" x14ac:dyDescent="0.2">
      <c r="A329" s="434"/>
      <c r="B329" s="438"/>
      <c r="C329" s="434"/>
      <c r="D329" s="434"/>
      <c r="E329" s="434"/>
      <c r="F329" s="434"/>
      <c r="G329" s="434"/>
      <c r="J329" s="434"/>
      <c r="K329" s="437"/>
      <c r="L329" s="434"/>
      <c r="M329" s="434"/>
      <c r="N329" s="434"/>
      <c r="O329" s="434"/>
      <c r="P329" s="436"/>
      <c r="Q329" s="434"/>
      <c r="R329" s="434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  <c r="AJ329" s="434"/>
      <c r="AK329" s="434"/>
      <c r="AL329" s="434"/>
      <c r="AM329" s="434"/>
      <c r="AN329" s="434"/>
      <c r="AO329" s="434"/>
      <c r="AP329" s="434"/>
      <c r="AQ329" s="434"/>
      <c r="AR329" s="434"/>
      <c r="AU329" s="434"/>
    </row>
    <row r="330" spans="1:47" s="435" customFormat="1" ht="12.75" x14ac:dyDescent="0.2">
      <c r="A330" s="434"/>
      <c r="B330" s="438"/>
      <c r="C330" s="434"/>
      <c r="D330" s="434"/>
      <c r="E330" s="434"/>
      <c r="F330" s="434"/>
      <c r="G330" s="434"/>
      <c r="J330" s="434"/>
      <c r="K330" s="437"/>
      <c r="L330" s="434"/>
      <c r="M330" s="434"/>
      <c r="N330" s="434"/>
      <c r="O330" s="434"/>
      <c r="P330" s="436"/>
      <c r="Q330" s="434"/>
      <c r="R330" s="434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  <c r="AH330" s="434"/>
      <c r="AI330" s="434"/>
      <c r="AJ330" s="434"/>
      <c r="AK330" s="434"/>
      <c r="AL330" s="434"/>
      <c r="AM330" s="434"/>
      <c r="AN330" s="434"/>
      <c r="AO330" s="434"/>
      <c r="AP330" s="434"/>
      <c r="AQ330" s="434"/>
      <c r="AR330" s="434"/>
      <c r="AU330" s="434"/>
    </row>
    <row r="331" spans="1:47" s="435" customFormat="1" ht="12.75" x14ac:dyDescent="0.2">
      <c r="A331" s="434"/>
      <c r="B331" s="438"/>
      <c r="C331" s="434"/>
      <c r="D331" s="434"/>
      <c r="E331" s="434"/>
      <c r="F331" s="434"/>
      <c r="G331" s="434"/>
      <c r="J331" s="434"/>
      <c r="K331" s="437"/>
      <c r="L331" s="434"/>
      <c r="M331" s="434"/>
      <c r="N331" s="434"/>
      <c r="O331" s="434"/>
      <c r="P331" s="436"/>
      <c r="Q331" s="434"/>
      <c r="R331" s="434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  <c r="AH331" s="434"/>
      <c r="AI331" s="434"/>
      <c r="AJ331" s="434"/>
      <c r="AK331" s="434"/>
      <c r="AL331" s="434"/>
      <c r="AM331" s="434"/>
      <c r="AN331" s="434"/>
      <c r="AO331" s="434"/>
      <c r="AP331" s="434"/>
      <c r="AQ331" s="434"/>
      <c r="AR331" s="434"/>
      <c r="AU331" s="434"/>
    </row>
    <row r="332" spans="1:47" s="435" customFormat="1" ht="12.75" x14ac:dyDescent="0.2">
      <c r="A332" s="434"/>
      <c r="B332" s="438"/>
      <c r="C332" s="434"/>
      <c r="D332" s="434"/>
      <c r="E332" s="434"/>
      <c r="F332" s="434"/>
      <c r="G332" s="434"/>
      <c r="J332" s="434"/>
      <c r="K332" s="437"/>
      <c r="L332" s="434"/>
      <c r="M332" s="434"/>
      <c r="N332" s="434"/>
      <c r="O332" s="434"/>
      <c r="P332" s="436"/>
      <c r="Q332" s="434"/>
      <c r="R332" s="434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  <c r="AH332" s="434"/>
      <c r="AI332" s="434"/>
      <c r="AJ332" s="434"/>
      <c r="AK332" s="434"/>
      <c r="AL332" s="434"/>
      <c r="AM332" s="434"/>
      <c r="AN332" s="434"/>
      <c r="AO332" s="434"/>
      <c r="AP332" s="434"/>
      <c r="AQ332" s="434"/>
      <c r="AR332" s="434"/>
      <c r="AU332" s="434"/>
    </row>
    <row r="333" spans="1:47" s="435" customFormat="1" ht="12.75" x14ac:dyDescent="0.2">
      <c r="A333" s="434"/>
      <c r="B333" s="438"/>
      <c r="C333" s="434"/>
      <c r="D333" s="434"/>
      <c r="E333" s="434"/>
      <c r="F333" s="434"/>
      <c r="G333" s="434"/>
      <c r="J333" s="434"/>
      <c r="K333" s="437"/>
      <c r="L333" s="434"/>
      <c r="M333" s="434"/>
      <c r="N333" s="434"/>
      <c r="O333" s="434"/>
      <c r="P333" s="436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  <c r="AJ333" s="434"/>
      <c r="AK333" s="434"/>
      <c r="AL333" s="434"/>
      <c r="AM333" s="434"/>
      <c r="AN333" s="434"/>
      <c r="AO333" s="434"/>
      <c r="AP333" s="434"/>
      <c r="AQ333" s="434"/>
      <c r="AR333" s="434"/>
      <c r="AU333" s="434"/>
    </row>
    <row r="334" spans="1:47" s="435" customFormat="1" ht="12.75" x14ac:dyDescent="0.2">
      <c r="A334" s="434"/>
      <c r="B334" s="438"/>
      <c r="C334" s="434"/>
      <c r="D334" s="434"/>
      <c r="E334" s="434"/>
      <c r="F334" s="434"/>
      <c r="G334" s="434"/>
      <c r="J334" s="434"/>
      <c r="K334" s="437"/>
      <c r="L334" s="434"/>
      <c r="M334" s="434"/>
      <c r="N334" s="434"/>
      <c r="O334" s="434"/>
      <c r="P334" s="436"/>
      <c r="Q334" s="434"/>
      <c r="R334" s="434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  <c r="AH334" s="434"/>
      <c r="AI334" s="434"/>
      <c r="AJ334" s="434"/>
      <c r="AK334" s="434"/>
      <c r="AL334" s="434"/>
      <c r="AM334" s="434"/>
      <c r="AN334" s="434"/>
      <c r="AO334" s="434"/>
      <c r="AP334" s="434"/>
      <c r="AQ334" s="434"/>
      <c r="AR334" s="434"/>
      <c r="AU334" s="434"/>
    </row>
    <row r="335" spans="1:47" s="435" customFormat="1" ht="12.75" x14ac:dyDescent="0.2">
      <c r="A335" s="434"/>
      <c r="B335" s="438"/>
      <c r="C335" s="434"/>
      <c r="D335" s="434"/>
      <c r="E335" s="434"/>
      <c r="F335" s="434"/>
      <c r="G335" s="434"/>
      <c r="J335" s="434"/>
      <c r="K335" s="437"/>
      <c r="L335" s="434"/>
      <c r="M335" s="434"/>
      <c r="N335" s="434"/>
      <c r="O335" s="434"/>
      <c r="P335" s="436"/>
      <c r="Q335" s="434"/>
      <c r="R335" s="434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  <c r="AH335" s="434"/>
      <c r="AI335" s="434"/>
      <c r="AJ335" s="434"/>
      <c r="AK335" s="434"/>
      <c r="AL335" s="434"/>
      <c r="AM335" s="434"/>
      <c r="AN335" s="434"/>
      <c r="AO335" s="434"/>
      <c r="AP335" s="434"/>
      <c r="AQ335" s="434"/>
      <c r="AR335" s="434"/>
      <c r="AU335" s="434"/>
    </row>
    <row r="336" spans="1:47" s="435" customFormat="1" ht="12.75" x14ac:dyDescent="0.2">
      <c r="A336" s="434"/>
      <c r="B336" s="438"/>
      <c r="C336" s="434"/>
      <c r="D336" s="434"/>
      <c r="E336" s="434"/>
      <c r="F336" s="434"/>
      <c r="G336" s="434"/>
      <c r="J336" s="434"/>
      <c r="K336" s="437"/>
      <c r="L336" s="434"/>
      <c r="M336" s="434"/>
      <c r="N336" s="434"/>
      <c r="O336" s="434"/>
      <c r="P336" s="436"/>
      <c r="Q336" s="434"/>
      <c r="R336" s="434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  <c r="AJ336" s="434"/>
      <c r="AK336" s="434"/>
      <c r="AL336" s="434"/>
      <c r="AM336" s="434"/>
      <c r="AN336" s="434"/>
      <c r="AO336" s="434"/>
      <c r="AP336" s="434"/>
      <c r="AQ336" s="434"/>
      <c r="AR336" s="434"/>
      <c r="AU336" s="434"/>
    </row>
    <row r="337" spans="1:47" s="435" customFormat="1" ht="12.75" x14ac:dyDescent="0.2">
      <c r="A337" s="434"/>
      <c r="B337" s="438"/>
      <c r="C337" s="434"/>
      <c r="D337" s="434"/>
      <c r="E337" s="434"/>
      <c r="F337" s="434"/>
      <c r="G337" s="434"/>
      <c r="J337" s="434"/>
      <c r="K337" s="437"/>
      <c r="L337" s="434"/>
      <c r="M337" s="434"/>
      <c r="N337" s="434"/>
      <c r="O337" s="434"/>
      <c r="P337" s="436"/>
      <c r="Q337" s="434"/>
      <c r="R337" s="434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  <c r="AH337" s="434"/>
      <c r="AI337" s="434"/>
      <c r="AJ337" s="434"/>
      <c r="AK337" s="434"/>
      <c r="AL337" s="434"/>
      <c r="AM337" s="434"/>
      <c r="AN337" s="434"/>
      <c r="AO337" s="434"/>
      <c r="AP337" s="434"/>
      <c r="AQ337" s="434"/>
      <c r="AR337" s="434"/>
      <c r="AU337" s="434"/>
    </row>
    <row r="338" spans="1:47" s="435" customFormat="1" ht="12.75" x14ac:dyDescent="0.2">
      <c r="A338" s="434"/>
      <c r="B338" s="438"/>
      <c r="C338" s="434"/>
      <c r="D338" s="434"/>
      <c r="E338" s="434"/>
      <c r="F338" s="434"/>
      <c r="G338" s="434"/>
      <c r="J338" s="434"/>
      <c r="K338" s="437"/>
      <c r="L338" s="434"/>
      <c r="M338" s="434"/>
      <c r="N338" s="434"/>
      <c r="O338" s="434"/>
      <c r="P338" s="436"/>
      <c r="Q338" s="434"/>
      <c r="R338" s="434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  <c r="AH338" s="434"/>
      <c r="AI338" s="434"/>
      <c r="AJ338" s="434"/>
      <c r="AK338" s="434"/>
      <c r="AL338" s="434"/>
      <c r="AM338" s="434"/>
      <c r="AN338" s="434"/>
      <c r="AO338" s="434"/>
      <c r="AP338" s="434"/>
      <c r="AQ338" s="434"/>
      <c r="AR338" s="434"/>
      <c r="AU338" s="434"/>
    </row>
    <row r="339" spans="1:47" s="435" customFormat="1" ht="12.75" x14ac:dyDescent="0.2">
      <c r="A339" s="434"/>
      <c r="B339" s="438"/>
      <c r="C339" s="434"/>
      <c r="D339" s="434"/>
      <c r="E339" s="434"/>
      <c r="F339" s="434"/>
      <c r="G339" s="434"/>
      <c r="J339" s="434"/>
      <c r="K339" s="437"/>
      <c r="L339" s="434"/>
      <c r="M339" s="434"/>
      <c r="N339" s="434"/>
      <c r="O339" s="434"/>
      <c r="P339" s="436"/>
      <c r="Q339" s="434"/>
      <c r="R339" s="434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  <c r="AH339" s="434"/>
      <c r="AI339" s="434"/>
      <c r="AJ339" s="434"/>
      <c r="AK339" s="434"/>
      <c r="AL339" s="434"/>
      <c r="AM339" s="434"/>
      <c r="AN339" s="434"/>
      <c r="AO339" s="434"/>
      <c r="AP339" s="434"/>
      <c r="AQ339" s="434"/>
      <c r="AR339" s="434"/>
      <c r="AU339" s="434"/>
    </row>
    <row r="340" spans="1:47" s="435" customFormat="1" ht="12.75" x14ac:dyDescent="0.2">
      <c r="A340" s="434"/>
      <c r="B340" s="438"/>
      <c r="C340" s="434"/>
      <c r="D340" s="434"/>
      <c r="E340" s="434"/>
      <c r="F340" s="434"/>
      <c r="G340" s="434"/>
      <c r="J340" s="434"/>
      <c r="K340" s="437"/>
      <c r="L340" s="434"/>
      <c r="M340" s="434"/>
      <c r="N340" s="434"/>
      <c r="O340" s="434"/>
      <c r="P340" s="436"/>
      <c r="Q340" s="434"/>
      <c r="R340" s="434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  <c r="AH340" s="434"/>
      <c r="AI340" s="434"/>
      <c r="AJ340" s="434"/>
      <c r="AK340" s="434"/>
      <c r="AL340" s="434"/>
      <c r="AM340" s="434"/>
      <c r="AN340" s="434"/>
      <c r="AO340" s="434"/>
      <c r="AP340" s="434"/>
      <c r="AQ340" s="434"/>
      <c r="AR340" s="434"/>
      <c r="AU340" s="434"/>
    </row>
    <row r="341" spans="1:47" s="435" customFormat="1" ht="12.75" x14ac:dyDescent="0.2">
      <c r="A341" s="434"/>
      <c r="B341" s="438"/>
      <c r="C341" s="434"/>
      <c r="D341" s="434"/>
      <c r="E341" s="434"/>
      <c r="F341" s="434"/>
      <c r="G341" s="434"/>
      <c r="J341" s="434"/>
      <c r="K341" s="437"/>
      <c r="L341" s="434"/>
      <c r="M341" s="434"/>
      <c r="N341" s="434"/>
      <c r="O341" s="434"/>
      <c r="P341" s="436"/>
      <c r="Q341" s="434"/>
      <c r="R341" s="434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  <c r="AH341" s="434"/>
      <c r="AI341" s="434"/>
      <c r="AJ341" s="434"/>
      <c r="AK341" s="434"/>
      <c r="AL341" s="434"/>
      <c r="AM341" s="434"/>
      <c r="AN341" s="434"/>
      <c r="AO341" s="434"/>
      <c r="AP341" s="434"/>
      <c r="AQ341" s="434"/>
      <c r="AR341" s="434"/>
      <c r="AU341" s="434"/>
    </row>
    <row r="342" spans="1:47" s="435" customFormat="1" ht="12.75" x14ac:dyDescent="0.2">
      <c r="A342" s="434"/>
      <c r="B342" s="438"/>
      <c r="C342" s="434"/>
      <c r="D342" s="434"/>
      <c r="E342" s="434"/>
      <c r="F342" s="434"/>
      <c r="G342" s="434"/>
      <c r="J342" s="434"/>
      <c r="K342" s="437"/>
      <c r="L342" s="434"/>
      <c r="M342" s="434"/>
      <c r="N342" s="434"/>
      <c r="O342" s="434"/>
      <c r="P342" s="436"/>
      <c r="Q342" s="434"/>
      <c r="R342" s="434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  <c r="AH342" s="434"/>
      <c r="AI342" s="434"/>
      <c r="AJ342" s="434"/>
      <c r="AK342" s="434"/>
      <c r="AL342" s="434"/>
      <c r="AM342" s="434"/>
      <c r="AN342" s="434"/>
      <c r="AO342" s="434"/>
      <c r="AP342" s="434"/>
      <c r="AQ342" s="434"/>
      <c r="AR342" s="434"/>
      <c r="AU342" s="434"/>
    </row>
    <row r="343" spans="1:47" s="435" customFormat="1" ht="12.75" x14ac:dyDescent="0.2">
      <c r="A343" s="434"/>
      <c r="B343" s="438"/>
      <c r="C343" s="434"/>
      <c r="D343" s="434"/>
      <c r="E343" s="434"/>
      <c r="F343" s="434"/>
      <c r="G343" s="434"/>
      <c r="J343" s="434"/>
      <c r="K343" s="437"/>
      <c r="L343" s="434"/>
      <c r="M343" s="434"/>
      <c r="N343" s="434"/>
      <c r="O343" s="434"/>
      <c r="P343" s="436"/>
      <c r="Q343" s="434"/>
      <c r="R343" s="434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  <c r="AH343" s="434"/>
      <c r="AI343" s="434"/>
      <c r="AJ343" s="434"/>
      <c r="AK343" s="434"/>
      <c r="AL343" s="434"/>
      <c r="AM343" s="434"/>
      <c r="AN343" s="434"/>
      <c r="AO343" s="434"/>
      <c r="AP343" s="434"/>
      <c r="AQ343" s="434"/>
      <c r="AR343" s="434"/>
      <c r="AU343" s="434"/>
    </row>
    <row r="344" spans="1:47" s="435" customFormat="1" ht="12.75" x14ac:dyDescent="0.2">
      <c r="A344" s="434"/>
      <c r="B344" s="438"/>
      <c r="C344" s="434"/>
      <c r="D344" s="434"/>
      <c r="E344" s="434"/>
      <c r="F344" s="434"/>
      <c r="G344" s="434"/>
      <c r="J344" s="434"/>
      <c r="K344" s="437"/>
      <c r="L344" s="434"/>
      <c r="M344" s="434"/>
      <c r="N344" s="434"/>
      <c r="O344" s="434"/>
      <c r="P344" s="436"/>
      <c r="Q344" s="434"/>
      <c r="R344" s="434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  <c r="AH344" s="434"/>
      <c r="AI344" s="434"/>
      <c r="AJ344" s="434"/>
      <c r="AK344" s="434"/>
      <c r="AL344" s="434"/>
      <c r="AM344" s="434"/>
      <c r="AN344" s="434"/>
      <c r="AO344" s="434"/>
      <c r="AP344" s="434"/>
      <c r="AQ344" s="434"/>
      <c r="AR344" s="434"/>
      <c r="AU344" s="434"/>
    </row>
    <row r="345" spans="1:47" s="435" customFormat="1" ht="12.75" x14ac:dyDescent="0.2">
      <c r="A345" s="434"/>
      <c r="B345" s="438"/>
      <c r="C345" s="434"/>
      <c r="D345" s="434"/>
      <c r="E345" s="434"/>
      <c r="F345" s="434"/>
      <c r="G345" s="434"/>
      <c r="J345" s="434"/>
      <c r="K345" s="437"/>
      <c r="L345" s="434"/>
      <c r="M345" s="434"/>
      <c r="N345" s="434"/>
      <c r="O345" s="434"/>
      <c r="P345" s="436"/>
      <c r="Q345" s="434"/>
      <c r="R345" s="434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  <c r="AH345" s="434"/>
      <c r="AI345" s="434"/>
      <c r="AJ345" s="434"/>
      <c r="AK345" s="434"/>
      <c r="AL345" s="434"/>
      <c r="AM345" s="434"/>
      <c r="AN345" s="434"/>
      <c r="AO345" s="434"/>
      <c r="AP345" s="434"/>
      <c r="AQ345" s="434"/>
      <c r="AR345" s="434"/>
      <c r="AU345" s="434"/>
    </row>
    <row r="346" spans="1:47" s="435" customFormat="1" ht="12.75" x14ac:dyDescent="0.2">
      <c r="A346" s="434"/>
      <c r="B346" s="438"/>
      <c r="C346" s="434"/>
      <c r="D346" s="434"/>
      <c r="E346" s="434"/>
      <c r="F346" s="434"/>
      <c r="G346" s="434"/>
      <c r="J346" s="434"/>
      <c r="K346" s="437"/>
      <c r="L346" s="434"/>
      <c r="M346" s="434"/>
      <c r="N346" s="434"/>
      <c r="O346" s="434"/>
      <c r="P346" s="436"/>
      <c r="Q346" s="434"/>
      <c r="R346" s="434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  <c r="AH346" s="434"/>
      <c r="AI346" s="434"/>
      <c r="AJ346" s="434"/>
      <c r="AK346" s="434"/>
      <c r="AL346" s="434"/>
      <c r="AM346" s="434"/>
      <c r="AN346" s="434"/>
      <c r="AO346" s="434"/>
      <c r="AP346" s="434"/>
      <c r="AQ346" s="434"/>
      <c r="AR346" s="434"/>
      <c r="AU346" s="434"/>
    </row>
    <row r="347" spans="1:47" s="435" customFormat="1" ht="12.75" x14ac:dyDescent="0.2">
      <c r="A347" s="434"/>
      <c r="B347" s="438"/>
      <c r="C347" s="434"/>
      <c r="D347" s="434"/>
      <c r="E347" s="434"/>
      <c r="F347" s="434"/>
      <c r="G347" s="434"/>
      <c r="J347" s="434"/>
      <c r="K347" s="437"/>
      <c r="L347" s="434"/>
      <c r="M347" s="434"/>
      <c r="N347" s="434"/>
      <c r="O347" s="434"/>
      <c r="P347" s="436"/>
      <c r="Q347" s="434"/>
      <c r="R347" s="434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  <c r="AH347" s="434"/>
      <c r="AI347" s="434"/>
      <c r="AJ347" s="434"/>
      <c r="AK347" s="434"/>
      <c r="AL347" s="434"/>
      <c r="AM347" s="434"/>
      <c r="AN347" s="434"/>
      <c r="AO347" s="434"/>
      <c r="AP347" s="434"/>
      <c r="AQ347" s="434"/>
      <c r="AR347" s="434"/>
      <c r="AU347" s="434"/>
    </row>
    <row r="348" spans="1:47" s="435" customFormat="1" ht="12.75" x14ac:dyDescent="0.2">
      <c r="A348" s="434"/>
      <c r="B348" s="438"/>
      <c r="C348" s="434"/>
      <c r="D348" s="434"/>
      <c r="E348" s="434"/>
      <c r="F348" s="434"/>
      <c r="G348" s="434"/>
      <c r="J348" s="434"/>
      <c r="K348" s="437"/>
      <c r="L348" s="434"/>
      <c r="M348" s="434"/>
      <c r="N348" s="434"/>
      <c r="O348" s="434"/>
      <c r="P348" s="436"/>
      <c r="Q348" s="434"/>
      <c r="R348" s="434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  <c r="AH348" s="434"/>
      <c r="AI348" s="434"/>
      <c r="AJ348" s="434"/>
      <c r="AK348" s="434"/>
      <c r="AL348" s="434"/>
      <c r="AM348" s="434"/>
      <c r="AN348" s="434"/>
      <c r="AO348" s="434"/>
      <c r="AP348" s="434"/>
      <c r="AQ348" s="434"/>
      <c r="AR348" s="434"/>
      <c r="AU348" s="434"/>
    </row>
    <row r="349" spans="1:47" s="435" customFormat="1" ht="12.75" x14ac:dyDescent="0.2">
      <c r="A349" s="434"/>
      <c r="B349" s="438"/>
      <c r="C349" s="434"/>
      <c r="D349" s="434"/>
      <c r="E349" s="434"/>
      <c r="F349" s="434"/>
      <c r="G349" s="434"/>
      <c r="J349" s="434"/>
      <c r="K349" s="437"/>
      <c r="L349" s="434"/>
      <c r="M349" s="434"/>
      <c r="N349" s="434"/>
      <c r="O349" s="434"/>
      <c r="P349" s="436"/>
      <c r="Q349" s="434"/>
      <c r="R349" s="434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  <c r="AH349" s="434"/>
      <c r="AI349" s="434"/>
      <c r="AJ349" s="434"/>
      <c r="AK349" s="434"/>
      <c r="AL349" s="434"/>
      <c r="AM349" s="434"/>
      <c r="AN349" s="434"/>
      <c r="AO349" s="434"/>
      <c r="AP349" s="434"/>
      <c r="AQ349" s="434"/>
      <c r="AR349" s="434"/>
      <c r="AU349" s="434"/>
    </row>
    <row r="350" spans="1:47" s="435" customFormat="1" ht="12.75" x14ac:dyDescent="0.2">
      <c r="A350" s="434"/>
      <c r="B350" s="438"/>
      <c r="C350" s="434"/>
      <c r="D350" s="434"/>
      <c r="E350" s="434"/>
      <c r="F350" s="434"/>
      <c r="G350" s="434"/>
      <c r="J350" s="434"/>
      <c r="K350" s="437"/>
      <c r="L350" s="434"/>
      <c r="M350" s="434"/>
      <c r="N350" s="434"/>
      <c r="O350" s="434"/>
      <c r="P350" s="436"/>
      <c r="Q350" s="434"/>
      <c r="R350" s="434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  <c r="AH350" s="434"/>
      <c r="AI350" s="434"/>
      <c r="AJ350" s="434"/>
      <c r="AK350" s="434"/>
      <c r="AL350" s="434"/>
      <c r="AM350" s="434"/>
      <c r="AN350" s="434"/>
      <c r="AO350" s="434"/>
      <c r="AP350" s="434"/>
      <c r="AQ350" s="434"/>
      <c r="AR350" s="434"/>
      <c r="AU350" s="434"/>
    </row>
    <row r="351" spans="1:47" s="435" customFormat="1" ht="12.75" x14ac:dyDescent="0.2">
      <c r="A351" s="434"/>
      <c r="B351" s="438"/>
      <c r="C351" s="434"/>
      <c r="D351" s="434"/>
      <c r="E351" s="434"/>
      <c r="F351" s="434"/>
      <c r="G351" s="434"/>
      <c r="J351" s="434"/>
      <c r="K351" s="437"/>
      <c r="L351" s="434"/>
      <c r="M351" s="434"/>
      <c r="N351" s="434"/>
      <c r="O351" s="434"/>
      <c r="P351" s="436"/>
      <c r="Q351" s="434"/>
      <c r="R351" s="434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  <c r="AH351" s="434"/>
      <c r="AI351" s="434"/>
      <c r="AJ351" s="434"/>
      <c r="AK351" s="434"/>
      <c r="AL351" s="434"/>
      <c r="AM351" s="434"/>
      <c r="AN351" s="434"/>
      <c r="AO351" s="434"/>
      <c r="AP351" s="434"/>
      <c r="AQ351" s="434"/>
      <c r="AR351" s="434"/>
      <c r="AU351" s="434"/>
    </row>
    <row r="352" spans="1:47" s="435" customFormat="1" ht="12.75" x14ac:dyDescent="0.2">
      <c r="A352" s="434"/>
      <c r="B352" s="438"/>
      <c r="C352" s="434"/>
      <c r="D352" s="434"/>
      <c r="E352" s="434"/>
      <c r="F352" s="434"/>
      <c r="G352" s="434"/>
      <c r="J352" s="434"/>
      <c r="K352" s="437"/>
      <c r="L352" s="434"/>
      <c r="M352" s="434"/>
      <c r="N352" s="434"/>
      <c r="O352" s="434"/>
      <c r="P352" s="436"/>
      <c r="Q352" s="434"/>
      <c r="R352" s="434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  <c r="AH352" s="434"/>
      <c r="AI352" s="434"/>
      <c r="AJ352" s="434"/>
      <c r="AK352" s="434"/>
      <c r="AL352" s="434"/>
      <c r="AM352" s="434"/>
      <c r="AN352" s="434"/>
      <c r="AO352" s="434"/>
      <c r="AP352" s="434"/>
      <c r="AQ352" s="434"/>
      <c r="AR352" s="434"/>
      <c r="AU352" s="434"/>
    </row>
    <row r="353" spans="1:47" s="435" customFormat="1" ht="12.75" x14ac:dyDescent="0.2">
      <c r="A353" s="434"/>
      <c r="B353" s="438"/>
      <c r="C353" s="434"/>
      <c r="D353" s="434"/>
      <c r="E353" s="434"/>
      <c r="F353" s="434"/>
      <c r="G353" s="434"/>
      <c r="J353" s="434"/>
      <c r="K353" s="437"/>
      <c r="L353" s="434"/>
      <c r="M353" s="434"/>
      <c r="N353" s="434"/>
      <c r="O353" s="434"/>
      <c r="P353" s="436"/>
      <c r="Q353" s="434"/>
      <c r="R353" s="434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  <c r="AH353" s="434"/>
      <c r="AI353" s="434"/>
      <c r="AJ353" s="434"/>
      <c r="AK353" s="434"/>
      <c r="AL353" s="434"/>
      <c r="AM353" s="434"/>
      <c r="AN353" s="434"/>
      <c r="AO353" s="434"/>
      <c r="AP353" s="434"/>
      <c r="AQ353" s="434"/>
      <c r="AR353" s="434"/>
      <c r="AU353" s="434"/>
    </row>
    <row r="354" spans="1:47" s="435" customFormat="1" ht="12.75" x14ac:dyDescent="0.2">
      <c r="A354" s="434"/>
      <c r="B354" s="438"/>
      <c r="C354" s="434"/>
      <c r="D354" s="434"/>
      <c r="E354" s="434"/>
      <c r="F354" s="434"/>
      <c r="G354" s="434"/>
      <c r="J354" s="434"/>
      <c r="K354" s="437"/>
      <c r="L354" s="434"/>
      <c r="M354" s="434"/>
      <c r="N354" s="434"/>
      <c r="O354" s="434"/>
      <c r="P354" s="436"/>
      <c r="Q354" s="434"/>
      <c r="R354" s="434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  <c r="AH354" s="434"/>
      <c r="AI354" s="434"/>
      <c r="AJ354" s="434"/>
      <c r="AK354" s="434"/>
      <c r="AL354" s="434"/>
      <c r="AM354" s="434"/>
      <c r="AN354" s="434"/>
      <c r="AO354" s="434"/>
      <c r="AP354" s="434"/>
      <c r="AQ354" s="434"/>
      <c r="AR354" s="434"/>
      <c r="AU354" s="434"/>
    </row>
    <row r="355" spans="1:47" s="435" customFormat="1" ht="12.75" x14ac:dyDescent="0.2">
      <c r="A355" s="434"/>
      <c r="B355" s="438"/>
      <c r="C355" s="434"/>
      <c r="D355" s="434"/>
      <c r="E355" s="434"/>
      <c r="F355" s="434"/>
      <c r="G355" s="434"/>
      <c r="J355" s="434"/>
      <c r="K355" s="437"/>
      <c r="L355" s="434"/>
      <c r="M355" s="434"/>
      <c r="N355" s="434"/>
      <c r="O355" s="434"/>
      <c r="P355" s="436"/>
      <c r="Q355" s="434"/>
      <c r="R355" s="434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  <c r="AH355" s="434"/>
      <c r="AI355" s="434"/>
      <c r="AJ355" s="434"/>
      <c r="AK355" s="434"/>
      <c r="AL355" s="434"/>
      <c r="AM355" s="434"/>
      <c r="AN355" s="434"/>
      <c r="AO355" s="434"/>
      <c r="AP355" s="434"/>
      <c r="AQ355" s="434"/>
      <c r="AR355" s="434"/>
      <c r="AU355" s="434"/>
    </row>
    <row r="356" spans="1:47" s="435" customFormat="1" ht="12.75" x14ac:dyDescent="0.2">
      <c r="A356" s="434"/>
      <c r="B356" s="438"/>
      <c r="C356" s="434"/>
      <c r="D356" s="434"/>
      <c r="E356" s="434"/>
      <c r="F356" s="434"/>
      <c r="G356" s="434"/>
      <c r="J356" s="434"/>
      <c r="K356" s="437"/>
      <c r="L356" s="434"/>
      <c r="M356" s="434"/>
      <c r="N356" s="434"/>
      <c r="O356" s="434"/>
      <c r="P356" s="436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  <c r="AJ356" s="434"/>
      <c r="AK356" s="434"/>
      <c r="AL356" s="434"/>
      <c r="AM356" s="434"/>
      <c r="AN356" s="434"/>
      <c r="AO356" s="434"/>
      <c r="AP356" s="434"/>
      <c r="AQ356" s="434"/>
      <c r="AR356" s="434"/>
      <c r="AU356" s="434"/>
    </row>
    <row r="357" spans="1:47" s="435" customFormat="1" ht="12.75" x14ac:dyDescent="0.2">
      <c r="A357" s="434"/>
      <c r="B357" s="438"/>
      <c r="C357" s="434"/>
      <c r="D357" s="434"/>
      <c r="E357" s="434"/>
      <c r="F357" s="434"/>
      <c r="G357" s="434"/>
      <c r="J357" s="434"/>
      <c r="K357" s="437"/>
      <c r="L357" s="434"/>
      <c r="M357" s="434"/>
      <c r="N357" s="434"/>
      <c r="O357" s="434"/>
      <c r="P357" s="436"/>
      <c r="Q357" s="434"/>
      <c r="R357" s="434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  <c r="AH357" s="434"/>
      <c r="AI357" s="434"/>
      <c r="AJ357" s="434"/>
      <c r="AK357" s="434"/>
      <c r="AL357" s="434"/>
      <c r="AM357" s="434"/>
      <c r="AN357" s="434"/>
      <c r="AO357" s="434"/>
      <c r="AP357" s="434"/>
      <c r="AQ357" s="434"/>
      <c r="AR357" s="434"/>
      <c r="AU357" s="434"/>
    </row>
    <row r="358" spans="1:47" s="435" customFormat="1" ht="12.75" x14ac:dyDescent="0.2">
      <c r="A358" s="434"/>
      <c r="B358" s="438"/>
      <c r="C358" s="434"/>
      <c r="D358" s="434"/>
      <c r="E358" s="434"/>
      <c r="F358" s="434"/>
      <c r="G358" s="434"/>
      <c r="J358" s="434"/>
      <c r="K358" s="437"/>
      <c r="L358" s="434"/>
      <c r="M358" s="434"/>
      <c r="N358" s="434"/>
      <c r="O358" s="434"/>
      <c r="P358" s="436"/>
      <c r="Q358" s="434"/>
      <c r="R358" s="434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  <c r="AH358" s="434"/>
      <c r="AI358" s="434"/>
      <c r="AJ358" s="434"/>
      <c r="AK358" s="434"/>
      <c r="AL358" s="434"/>
      <c r="AM358" s="434"/>
      <c r="AN358" s="434"/>
      <c r="AO358" s="434"/>
      <c r="AP358" s="434"/>
      <c r="AQ358" s="434"/>
      <c r="AR358" s="434"/>
      <c r="AU358" s="434"/>
    </row>
    <row r="359" spans="1:47" s="435" customFormat="1" ht="12.75" x14ac:dyDescent="0.2">
      <c r="A359" s="434"/>
      <c r="B359" s="438"/>
      <c r="C359" s="434"/>
      <c r="D359" s="434"/>
      <c r="E359" s="434"/>
      <c r="F359" s="434"/>
      <c r="G359" s="434"/>
      <c r="J359" s="434"/>
      <c r="K359" s="437"/>
      <c r="L359" s="434"/>
      <c r="M359" s="434"/>
      <c r="N359" s="434"/>
      <c r="O359" s="434"/>
      <c r="P359" s="436"/>
      <c r="Q359" s="434"/>
      <c r="R359" s="434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  <c r="AH359" s="434"/>
      <c r="AI359" s="434"/>
      <c r="AJ359" s="434"/>
      <c r="AK359" s="434"/>
      <c r="AL359" s="434"/>
      <c r="AM359" s="434"/>
      <c r="AN359" s="434"/>
      <c r="AO359" s="434"/>
      <c r="AP359" s="434"/>
      <c r="AQ359" s="434"/>
      <c r="AR359" s="434"/>
      <c r="AU359" s="434"/>
    </row>
    <row r="360" spans="1:47" s="435" customFormat="1" ht="12.75" x14ac:dyDescent="0.2">
      <c r="A360" s="434"/>
      <c r="B360" s="438"/>
      <c r="C360" s="434"/>
      <c r="D360" s="434"/>
      <c r="E360" s="434"/>
      <c r="F360" s="434"/>
      <c r="G360" s="434"/>
      <c r="J360" s="434"/>
      <c r="K360" s="437"/>
      <c r="L360" s="434"/>
      <c r="M360" s="434"/>
      <c r="N360" s="434"/>
      <c r="O360" s="434"/>
      <c r="P360" s="436"/>
      <c r="Q360" s="434"/>
      <c r="R360" s="434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  <c r="AH360" s="434"/>
      <c r="AI360" s="434"/>
      <c r="AJ360" s="434"/>
      <c r="AK360" s="434"/>
      <c r="AL360" s="434"/>
      <c r="AM360" s="434"/>
      <c r="AN360" s="434"/>
      <c r="AO360" s="434"/>
      <c r="AP360" s="434"/>
      <c r="AQ360" s="434"/>
      <c r="AR360" s="434"/>
      <c r="AU360" s="434"/>
    </row>
    <row r="361" spans="1:47" s="435" customFormat="1" ht="12.75" x14ac:dyDescent="0.2">
      <c r="A361" s="434"/>
      <c r="B361" s="438"/>
      <c r="C361" s="434"/>
      <c r="D361" s="434"/>
      <c r="E361" s="434"/>
      <c r="F361" s="434"/>
      <c r="G361" s="434"/>
      <c r="J361" s="434"/>
      <c r="K361" s="437"/>
      <c r="L361" s="434"/>
      <c r="M361" s="434"/>
      <c r="N361" s="434"/>
      <c r="O361" s="434"/>
      <c r="P361" s="436"/>
      <c r="Q361" s="434"/>
      <c r="R361" s="434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  <c r="AH361" s="434"/>
      <c r="AI361" s="434"/>
      <c r="AJ361" s="434"/>
      <c r="AK361" s="434"/>
      <c r="AL361" s="434"/>
      <c r="AM361" s="434"/>
      <c r="AN361" s="434"/>
      <c r="AO361" s="434"/>
      <c r="AP361" s="434"/>
      <c r="AQ361" s="434"/>
      <c r="AR361" s="434"/>
      <c r="AU361" s="434"/>
    </row>
    <row r="362" spans="1:47" s="435" customFormat="1" ht="12.75" x14ac:dyDescent="0.2">
      <c r="A362" s="434"/>
      <c r="B362" s="438"/>
      <c r="C362" s="434"/>
      <c r="D362" s="434"/>
      <c r="E362" s="434"/>
      <c r="F362" s="434"/>
      <c r="G362" s="434"/>
      <c r="J362" s="434"/>
      <c r="K362" s="437"/>
      <c r="L362" s="434"/>
      <c r="M362" s="434"/>
      <c r="N362" s="434"/>
      <c r="O362" s="434"/>
      <c r="P362" s="436"/>
      <c r="Q362" s="434"/>
      <c r="R362" s="434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  <c r="AH362" s="434"/>
      <c r="AI362" s="434"/>
      <c r="AJ362" s="434"/>
      <c r="AK362" s="434"/>
      <c r="AL362" s="434"/>
      <c r="AM362" s="434"/>
      <c r="AN362" s="434"/>
      <c r="AO362" s="434"/>
      <c r="AP362" s="434"/>
      <c r="AQ362" s="434"/>
      <c r="AR362" s="434"/>
      <c r="AU362" s="434"/>
    </row>
    <row r="363" spans="1:47" s="435" customFormat="1" ht="12.75" x14ac:dyDescent="0.2">
      <c r="A363" s="434"/>
      <c r="B363" s="438"/>
      <c r="C363" s="434"/>
      <c r="D363" s="434"/>
      <c r="E363" s="434"/>
      <c r="F363" s="434"/>
      <c r="G363" s="434"/>
      <c r="J363" s="434"/>
      <c r="K363" s="437"/>
      <c r="L363" s="434"/>
      <c r="M363" s="434"/>
      <c r="N363" s="434"/>
      <c r="O363" s="434"/>
      <c r="P363" s="436"/>
      <c r="Q363" s="434"/>
      <c r="R363" s="434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  <c r="AH363" s="434"/>
      <c r="AI363" s="434"/>
      <c r="AJ363" s="434"/>
      <c r="AK363" s="434"/>
      <c r="AL363" s="434"/>
      <c r="AM363" s="434"/>
      <c r="AN363" s="434"/>
      <c r="AO363" s="434"/>
      <c r="AP363" s="434"/>
      <c r="AQ363" s="434"/>
      <c r="AR363" s="434"/>
      <c r="AU363" s="434"/>
    </row>
    <row r="364" spans="1:47" s="435" customFormat="1" ht="12.75" x14ac:dyDescent="0.2">
      <c r="A364" s="434"/>
      <c r="B364" s="438"/>
      <c r="C364" s="434"/>
      <c r="D364" s="434"/>
      <c r="E364" s="434"/>
      <c r="F364" s="434"/>
      <c r="G364" s="434"/>
      <c r="J364" s="434"/>
      <c r="K364" s="437"/>
      <c r="L364" s="434"/>
      <c r="M364" s="434"/>
      <c r="N364" s="434"/>
      <c r="O364" s="434"/>
      <c r="P364" s="436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  <c r="AK364" s="434"/>
      <c r="AL364" s="434"/>
      <c r="AM364" s="434"/>
      <c r="AN364" s="434"/>
      <c r="AO364" s="434"/>
      <c r="AP364" s="434"/>
      <c r="AQ364" s="434"/>
      <c r="AR364" s="434"/>
      <c r="AU364" s="434"/>
    </row>
    <row r="365" spans="1:47" s="435" customFormat="1" ht="12.75" x14ac:dyDescent="0.2">
      <c r="A365" s="434"/>
      <c r="B365" s="438"/>
      <c r="C365" s="434"/>
      <c r="D365" s="434"/>
      <c r="E365" s="434"/>
      <c r="F365" s="434"/>
      <c r="G365" s="434"/>
      <c r="J365" s="434"/>
      <c r="K365" s="437"/>
      <c r="L365" s="434"/>
      <c r="M365" s="434"/>
      <c r="N365" s="434"/>
      <c r="O365" s="434"/>
      <c r="P365" s="436"/>
      <c r="Q365" s="434"/>
      <c r="R365" s="434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  <c r="AH365" s="434"/>
      <c r="AI365" s="434"/>
      <c r="AJ365" s="434"/>
      <c r="AK365" s="434"/>
      <c r="AL365" s="434"/>
      <c r="AM365" s="434"/>
      <c r="AN365" s="434"/>
      <c r="AO365" s="434"/>
      <c r="AP365" s="434"/>
      <c r="AQ365" s="434"/>
      <c r="AR365" s="434"/>
      <c r="AU365" s="434"/>
    </row>
    <row r="366" spans="1:47" s="435" customFormat="1" ht="12.75" x14ac:dyDescent="0.2">
      <c r="A366" s="434"/>
      <c r="B366" s="438"/>
      <c r="C366" s="434"/>
      <c r="D366" s="434"/>
      <c r="E366" s="434"/>
      <c r="F366" s="434"/>
      <c r="G366" s="434"/>
      <c r="J366" s="434"/>
      <c r="K366" s="437"/>
      <c r="L366" s="434"/>
      <c r="M366" s="434"/>
      <c r="N366" s="434"/>
      <c r="O366" s="434"/>
      <c r="P366" s="436"/>
      <c r="Q366" s="434"/>
      <c r="R366" s="434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  <c r="AH366" s="434"/>
      <c r="AI366" s="434"/>
      <c r="AJ366" s="434"/>
      <c r="AK366" s="434"/>
      <c r="AL366" s="434"/>
      <c r="AM366" s="434"/>
      <c r="AN366" s="434"/>
      <c r="AO366" s="434"/>
      <c r="AP366" s="434"/>
      <c r="AQ366" s="434"/>
      <c r="AR366" s="434"/>
      <c r="AU366" s="434"/>
    </row>
    <row r="367" spans="1:47" s="435" customFormat="1" ht="12.75" x14ac:dyDescent="0.2">
      <c r="A367" s="434"/>
      <c r="B367" s="438"/>
      <c r="C367" s="434"/>
      <c r="D367" s="434"/>
      <c r="E367" s="434"/>
      <c r="F367" s="434"/>
      <c r="G367" s="434"/>
      <c r="J367" s="434"/>
      <c r="K367" s="437"/>
      <c r="L367" s="434"/>
      <c r="M367" s="434"/>
      <c r="N367" s="434"/>
      <c r="O367" s="434"/>
      <c r="P367" s="436"/>
      <c r="Q367" s="434"/>
      <c r="R367" s="434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  <c r="AH367" s="434"/>
      <c r="AI367" s="434"/>
      <c r="AJ367" s="434"/>
      <c r="AK367" s="434"/>
      <c r="AL367" s="434"/>
      <c r="AM367" s="434"/>
      <c r="AN367" s="434"/>
      <c r="AO367" s="434"/>
      <c r="AP367" s="434"/>
      <c r="AQ367" s="434"/>
      <c r="AR367" s="434"/>
      <c r="AU367" s="434"/>
    </row>
    <row r="368" spans="1:47" s="435" customFormat="1" ht="12.75" x14ac:dyDescent="0.2">
      <c r="A368" s="434"/>
      <c r="B368" s="438"/>
      <c r="C368" s="434"/>
      <c r="D368" s="434"/>
      <c r="E368" s="434"/>
      <c r="F368" s="434"/>
      <c r="G368" s="434"/>
      <c r="J368" s="434"/>
      <c r="K368" s="437"/>
      <c r="L368" s="434"/>
      <c r="M368" s="434"/>
      <c r="N368" s="434"/>
      <c r="O368" s="434"/>
      <c r="P368" s="436"/>
      <c r="Q368" s="434"/>
      <c r="R368" s="434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  <c r="AH368" s="434"/>
      <c r="AI368" s="434"/>
      <c r="AJ368" s="434"/>
      <c r="AK368" s="434"/>
      <c r="AL368" s="434"/>
      <c r="AM368" s="434"/>
      <c r="AN368" s="434"/>
      <c r="AO368" s="434"/>
      <c r="AP368" s="434"/>
      <c r="AQ368" s="434"/>
      <c r="AR368" s="434"/>
      <c r="AU368" s="434"/>
    </row>
    <row r="369" spans="1:47" s="435" customFormat="1" ht="12.75" x14ac:dyDescent="0.2">
      <c r="A369" s="434"/>
      <c r="B369" s="438"/>
      <c r="C369" s="434"/>
      <c r="D369" s="434"/>
      <c r="E369" s="434"/>
      <c r="F369" s="434"/>
      <c r="G369" s="434"/>
      <c r="J369" s="434"/>
      <c r="K369" s="437"/>
      <c r="L369" s="434"/>
      <c r="M369" s="434"/>
      <c r="N369" s="434"/>
      <c r="O369" s="434"/>
      <c r="P369" s="436"/>
      <c r="Q369" s="434"/>
      <c r="R369" s="434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  <c r="AJ369" s="434"/>
      <c r="AK369" s="434"/>
      <c r="AL369" s="434"/>
      <c r="AM369" s="434"/>
      <c r="AN369" s="434"/>
      <c r="AO369" s="434"/>
      <c r="AP369" s="434"/>
      <c r="AQ369" s="434"/>
      <c r="AR369" s="434"/>
      <c r="AU369" s="434"/>
    </row>
    <row r="370" spans="1:47" s="435" customFormat="1" ht="12.75" x14ac:dyDescent="0.2">
      <c r="A370" s="434"/>
      <c r="B370" s="438"/>
      <c r="C370" s="434"/>
      <c r="D370" s="434"/>
      <c r="E370" s="434"/>
      <c r="F370" s="434"/>
      <c r="G370" s="434"/>
      <c r="J370" s="434"/>
      <c r="K370" s="437"/>
      <c r="L370" s="434"/>
      <c r="M370" s="434"/>
      <c r="N370" s="434"/>
      <c r="O370" s="434"/>
      <c r="P370" s="436"/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  <c r="AH370" s="434"/>
      <c r="AI370" s="434"/>
      <c r="AJ370" s="434"/>
      <c r="AK370" s="434"/>
      <c r="AL370" s="434"/>
      <c r="AM370" s="434"/>
      <c r="AN370" s="434"/>
      <c r="AO370" s="434"/>
      <c r="AP370" s="434"/>
      <c r="AQ370" s="434"/>
      <c r="AR370" s="434"/>
      <c r="AU370" s="434"/>
    </row>
    <row r="371" spans="1:47" s="435" customFormat="1" ht="12.75" x14ac:dyDescent="0.2">
      <c r="A371" s="434"/>
      <c r="B371" s="438"/>
      <c r="C371" s="434"/>
      <c r="D371" s="434"/>
      <c r="E371" s="434"/>
      <c r="F371" s="434"/>
      <c r="G371" s="434"/>
      <c r="J371" s="434"/>
      <c r="K371" s="437"/>
      <c r="L371" s="434"/>
      <c r="M371" s="434"/>
      <c r="N371" s="434"/>
      <c r="O371" s="434"/>
      <c r="P371" s="436"/>
      <c r="Q371" s="434"/>
      <c r="R371" s="434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  <c r="AJ371" s="434"/>
      <c r="AK371" s="434"/>
      <c r="AL371" s="434"/>
      <c r="AM371" s="434"/>
      <c r="AN371" s="434"/>
      <c r="AO371" s="434"/>
      <c r="AP371" s="434"/>
      <c r="AQ371" s="434"/>
      <c r="AR371" s="434"/>
      <c r="AU371" s="434"/>
    </row>
    <row r="372" spans="1:47" s="435" customFormat="1" ht="12.75" x14ac:dyDescent="0.2">
      <c r="A372" s="434"/>
      <c r="B372" s="438"/>
      <c r="C372" s="434"/>
      <c r="D372" s="434"/>
      <c r="E372" s="434"/>
      <c r="F372" s="434"/>
      <c r="G372" s="434"/>
      <c r="J372" s="434"/>
      <c r="K372" s="437"/>
      <c r="L372" s="434"/>
      <c r="M372" s="434"/>
      <c r="N372" s="434"/>
      <c r="O372" s="434"/>
      <c r="P372" s="436"/>
      <c r="Q372" s="434"/>
      <c r="R372" s="434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  <c r="AH372" s="434"/>
      <c r="AI372" s="434"/>
      <c r="AJ372" s="434"/>
      <c r="AK372" s="434"/>
      <c r="AL372" s="434"/>
      <c r="AM372" s="434"/>
      <c r="AN372" s="434"/>
      <c r="AO372" s="434"/>
      <c r="AP372" s="434"/>
      <c r="AQ372" s="434"/>
      <c r="AR372" s="434"/>
      <c r="AU372" s="434"/>
    </row>
    <row r="373" spans="1:47" s="435" customFormat="1" ht="12.75" x14ac:dyDescent="0.2">
      <c r="A373" s="434"/>
      <c r="B373" s="438"/>
      <c r="C373" s="434"/>
      <c r="D373" s="434"/>
      <c r="E373" s="434"/>
      <c r="F373" s="434"/>
      <c r="G373" s="434"/>
      <c r="J373" s="434"/>
      <c r="K373" s="437"/>
      <c r="L373" s="434"/>
      <c r="M373" s="434"/>
      <c r="N373" s="434"/>
      <c r="O373" s="434"/>
      <c r="P373" s="436"/>
      <c r="Q373" s="434"/>
      <c r="R373" s="434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  <c r="AH373" s="434"/>
      <c r="AI373" s="434"/>
      <c r="AJ373" s="434"/>
      <c r="AK373" s="434"/>
      <c r="AL373" s="434"/>
      <c r="AM373" s="434"/>
      <c r="AN373" s="434"/>
      <c r="AO373" s="434"/>
      <c r="AP373" s="434"/>
      <c r="AQ373" s="434"/>
      <c r="AR373" s="434"/>
      <c r="AU373" s="434"/>
    </row>
    <row r="374" spans="1:47" s="435" customFormat="1" ht="12.75" x14ac:dyDescent="0.2">
      <c r="A374" s="434"/>
      <c r="B374" s="438"/>
      <c r="C374" s="434"/>
      <c r="D374" s="434"/>
      <c r="E374" s="434"/>
      <c r="F374" s="434"/>
      <c r="G374" s="434"/>
      <c r="J374" s="434"/>
      <c r="K374" s="437"/>
      <c r="L374" s="434"/>
      <c r="M374" s="434"/>
      <c r="N374" s="434"/>
      <c r="O374" s="434"/>
      <c r="P374" s="436"/>
      <c r="Q374" s="434"/>
      <c r="R374" s="434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  <c r="AH374" s="434"/>
      <c r="AI374" s="434"/>
      <c r="AJ374" s="434"/>
      <c r="AK374" s="434"/>
      <c r="AL374" s="434"/>
      <c r="AM374" s="434"/>
      <c r="AN374" s="434"/>
      <c r="AO374" s="434"/>
      <c r="AP374" s="434"/>
      <c r="AQ374" s="434"/>
      <c r="AR374" s="434"/>
      <c r="AU374" s="434"/>
    </row>
    <row r="375" spans="1:47" s="435" customFormat="1" ht="12.75" x14ac:dyDescent="0.2">
      <c r="A375" s="434"/>
      <c r="B375" s="438"/>
      <c r="C375" s="434"/>
      <c r="D375" s="434"/>
      <c r="E375" s="434"/>
      <c r="F375" s="434"/>
      <c r="G375" s="434"/>
      <c r="J375" s="434"/>
      <c r="K375" s="437"/>
      <c r="L375" s="434"/>
      <c r="M375" s="434"/>
      <c r="N375" s="434"/>
      <c r="O375" s="434"/>
      <c r="P375" s="436"/>
      <c r="Q375" s="434"/>
      <c r="R375" s="434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  <c r="AH375" s="434"/>
      <c r="AI375" s="434"/>
      <c r="AJ375" s="434"/>
      <c r="AK375" s="434"/>
      <c r="AL375" s="434"/>
      <c r="AM375" s="434"/>
      <c r="AN375" s="434"/>
      <c r="AO375" s="434"/>
      <c r="AP375" s="434"/>
      <c r="AQ375" s="434"/>
      <c r="AR375" s="434"/>
      <c r="AU375" s="434"/>
    </row>
    <row r="376" spans="1:47" s="435" customFormat="1" ht="12.75" x14ac:dyDescent="0.2">
      <c r="A376" s="434"/>
      <c r="B376" s="438"/>
      <c r="C376" s="434"/>
      <c r="D376" s="434"/>
      <c r="E376" s="434"/>
      <c r="F376" s="434"/>
      <c r="G376" s="434"/>
      <c r="J376" s="434"/>
      <c r="K376" s="437"/>
      <c r="L376" s="434"/>
      <c r="M376" s="434"/>
      <c r="N376" s="434"/>
      <c r="O376" s="434"/>
      <c r="P376" s="436"/>
      <c r="Q376" s="434"/>
      <c r="R376" s="434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  <c r="AH376" s="434"/>
      <c r="AI376" s="434"/>
      <c r="AJ376" s="434"/>
      <c r="AK376" s="434"/>
      <c r="AL376" s="434"/>
      <c r="AM376" s="434"/>
      <c r="AN376" s="434"/>
      <c r="AO376" s="434"/>
      <c r="AP376" s="434"/>
      <c r="AQ376" s="434"/>
      <c r="AR376" s="434"/>
      <c r="AU376" s="434"/>
    </row>
    <row r="377" spans="1:47" s="435" customFormat="1" ht="12.75" x14ac:dyDescent="0.2">
      <c r="A377" s="434"/>
      <c r="B377" s="438"/>
      <c r="C377" s="434"/>
      <c r="D377" s="434"/>
      <c r="E377" s="434"/>
      <c r="F377" s="434"/>
      <c r="G377" s="434"/>
      <c r="J377" s="434"/>
      <c r="K377" s="437"/>
      <c r="L377" s="434"/>
      <c r="M377" s="434"/>
      <c r="N377" s="434"/>
      <c r="O377" s="434"/>
      <c r="P377" s="436"/>
      <c r="Q377" s="434"/>
      <c r="R377" s="434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  <c r="AH377" s="434"/>
      <c r="AI377" s="434"/>
      <c r="AJ377" s="434"/>
      <c r="AK377" s="434"/>
      <c r="AL377" s="434"/>
      <c r="AM377" s="434"/>
      <c r="AN377" s="434"/>
      <c r="AO377" s="434"/>
      <c r="AP377" s="434"/>
      <c r="AQ377" s="434"/>
      <c r="AR377" s="434"/>
      <c r="AU377" s="434"/>
    </row>
    <row r="378" spans="1:47" s="435" customFormat="1" ht="12.75" x14ac:dyDescent="0.2">
      <c r="A378" s="434"/>
      <c r="B378" s="438"/>
      <c r="C378" s="434"/>
      <c r="D378" s="434"/>
      <c r="E378" s="434"/>
      <c r="F378" s="434"/>
      <c r="G378" s="434"/>
      <c r="J378" s="434"/>
      <c r="K378" s="437"/>
      <c r="L378" s="434"/>
      <c r="M378" s="434"/>
      <c r="N378" s="434"/>
      <c r="O378" s="434"/>
      <c r="P378" s="436"/>
      <c r="Q378" s="434"/>
      <c r="R378" s="434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  <c r="AH378" s="434"/>
      <c r="AI378" s="434"/>
      <c r="AJ378" s="434"/>
      <c r="AK378" s="434"/>
      <c r="AL378" s="434"/>
      <c r="AM378" s="434"/>
      <c r="AN378" s="434"/>
      <c r="AO378" s="434"/>
      <c r="AP378" s="434"/>
      <c r="AQ378" s="434"/>
      <c r="AR378" s="434"/>
      <c r="AU378" s="434"/>
    </row>
    <row r="379" spans="1:47" s="435" customFormat="1" ht="12.75" x14ac:dyDescent="0.2">
      <c r="A379" s="434"/>
      <c r="B379" s="438"/>
      <c r="C379" s="434"/>
      <c r="D379" s="434"/>
      <c r="E379" s="434"/>
      <c r="F379" s="434"/>
      <c r="G379" s="434"/>
      <c r="J379" s="434"/>
      <c r="K379" s="437"/>
      <c r="L379" s="434"/>
      <c r="M379" s="434"/>
      <c r="N379" s="434"/>
      <c r="O379" s="434"/>
      <c r="P379" s="436"/>
      <c r="Q379" s="434"/>
      <c r="R379" s="434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  <c r="AH379" s="434"/>
      <c r="AI379" s="434"/>
      <c r="AJ379" s="434"/>
      <c r="AK379" s="434"/>
      <c r="AL379" s="434"/>
      <c r="AM379" s="434"/>
      <c r="AN379" s="434"/>
      <c r="AO379" s="434"/>
      <c r="AP379" s="434"/>
      <c r="AQ379" s="434"/>
      <c r="AR379" s="434"/>
      <c r="AU379" s="434"/>
    </row>
    <row r="380" spans="1:47" s="435" customFormat="1" ht="12.75" x14ac:dyDescent="0.2">
      <c r="A380" s="434"/>
      <c r="B380" s="438"/>
      <c r="C380" s="434"/>
      <c r="D380" s="434"/>
      <c r="E380" s="434"/>
      <c r="F380" s="434"/>
      <c r="G380" s="434"/>
      <c r="J380" s="434"/>
      <c r="K380" s="437"/>
      <c r="L380" s="434"/>
      <c r="M380" s="434"/>
      <c r="N380" s="434"/>
      <c r="O380" s="434"/>
      <c r="P380" s="436"/>
      <c r="Q380" s="434"/>
      <c r="R380" s="434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  <c r="AH380" s="434"/>
      <c r="AI380" s="434"/>
      <c r="AJ380" s="434"/>
      <c r="AK380" s="434"/>
      <c r="AL380" s="434"/>
      <c r="AM380" s="434"/>
      <c r="AN380" s="434"/>
      <c r="AO380" s="434"/>
      <c r="AP380" s="434"/>
      <c r="AQ380" s="434"/>
      <c r="AR380" s="434"/>
      <c r="AU380" s="434"/>
    </row>
    <row r="381" spans="1:47" s="435" customFormat="1" ht="12.75" x14ac:dyDescent="0.2">
      <c r="A381" s="434"/>
      <c r="B381" s="438"/>
      <c r="C381" s="434"/>
      <c r="D381" s="434"/>
      <c r="E381" s="434"/>
      <c r="F381" s="434"/>
      <c r="G381" s="434"/>
      <c r="J381" s="434"/>
      <c r="K381" s="437"/>
      <c r="L381" s="434"/>
      <c r="M381" s="434"/>
      <c r="N381" s="434"/>
      <c r="O381" s="434"/>
      <c r="P381" s="436"/>
      <c r="Q381" s="434"/>
      <c r="R381" s="434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  <c r="AH381" s="434"/>
      <c r="AI381" s="434"/>
      <c r="AJ381" s="434"/>
      <c r="AK381" s="434"/>
      <c r="AL381" s="434"/>
      <c r="AM381" s="434"/>
      <c r="AN381" s="434"/>
      <c r="AO381" s="434"/>
      <c r="AP381" s="434"/>
      <c r="AQ381" s="434"/>
      <c r="AR381" s="434"/>
      <c r="AU381" s="434"/>
    </row>
    <row r="382" spans="1:47" s="435" customFormat="1" ht="12.75" x14ac:dyDescent="0.2">
      <c r="A382" s="434"/>
      <c r="B382" s="438"/>
      <c r="C382" s="434"/>
      <c r="D382" s="434"/>
      <c r="E382" s="434"/>
      <c r="F382" s="434"/>
      <c r="G382" s="434"/>
      <c r="J382" s="434"/>
      <c r="K382" s="437"/>
      <c r="L382" s="434"/>
      <c r="M382" s="434"/>
      <c r="N382" s="434"/>
      <c r="O382" s="434"/>
      <c r="P382" s="436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  <c r="AJ382" s="434"/>
      <c r="AK382" s="434"/>
      <c r="AL382" s="434"/>
      <c r="AM382" s="434"/>
      <c r="AN382" s="434"/>
      <c r="AO382" s="434"/>
      <c r="AP382" s="434"/>
      <c r="AQ382" s="434"/>
      <c r="AR382" s="434"/>
      <c r="AU382" s="434"/>
    </row>
    <row r="383" spans="1:47" s="435" customFormat="1" ht="12.75" x14ac:dyDescent="0.2">
      <c r="A383" s="434"/>
      <c r="B383" s="438"/>
      <c r="C383" s="434"/>
      <c r="D383" s="434"/>
      <c r="E383" s="434"/>
      <c r="F383" s="434"/>
      <c r="G383" s="434"/>
      <c r="J383" s="434"/>
      <c r="K383" s="437"/>
      <c r="L383" s="434"/>
      <c r="M383" s="434"/>
      <c r="N383" s="434"/>
      <c r="O383" s="434"/>
      <c r="P383" s="436"/>
      <c r="Q383" s="434"/>
      <c r="R383" s="434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  <c r="AH383" s="434"/>
      <c r="AI383" s="434"/>
      <c r="AJ383" s="434"/>
      <c r="AK383" s="434"/>
      <c r="AL383" s="434"/>
      <c r="AM383" s="434"/>
      <c r="AN383" s="434"/>
      <c r="AO383" s="434"/>
      <c r="AP383" s="434"/>
      <c r="AQ383" s="434"/>
      <c r="AR383" s="434"/>
      <c r="AU383" s="434"/>
    </row>
    <row r="384" spans="1:47" s="435" customFormat="1" ht="12.75" x14ac:dyDescent="0.2">
      <c r="A384" s="434"/>
      <c r="B384" s="438"/>
      <c r="C384" s="434"/>
      <c r="D384" s="434"/>
      <c r="E384" s="434"/>
      <c r="F384" s="434"/>
      <c r="G384" s="434"/>
      <c r="J384" s="434"/>
      <c r="K384" s="437"/>
      <c r="L384" s="434"/>
      <c r="M384" s="434"/>
      <c r="N384" s="434"/>
      <c r="O384" s="434"/>
      <c r="P384" s="436"/>
      <c r="Q384" s="434"/>
      <c r="R384" s="434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  <c r="AH384" s="434"/>
      <c r="AI384" s="434"/>
      <c r="AJ384" s="434"/>
      <c r="AK384" s="434"/>
      <c r="AL384" s="434"/>
      <c r="AM384" s="434"/>
      <c r="AN384" s="434"/>
      <c r="AO384" s="434"/>
      <c r="AP384" s="434"/>
      <c r="AQ384" s="434"/>
      <c r="AR384" s="434"/>
      <c r="AU384" s="434"/>
    </row>
    <row r="385" spans="1:47" s="435" customFormat="1" ht="12.75" x14ac:dyDescent="0.2">
      <c r="A385" s="434"/>
      <c r="B385" s="438"/>
      <c r="C385" s="434"/>
      <c r="D385" s="434"/>
      <c r="E385" s="434"/>
      <c r="F385" s="434"/>
      <c r="G385" s="434"/>
      <c r="J385" s="434"/>
      <c r="K385" s="437"/>
      <c r="L385" s="434"/>
      <c r="M385" s="434"/>
      <c r="N385" s="434"/>
      <c r="O385" s="434"/>
      <c r="P385" s="436"/>
      <c r="Q385" s="434"/>
      <c r="R385" s="434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  <c r="AH385" s="434"/>
      <c r="AI385" s="434"/>
      <c r="AJ385" s="434"/>
      <c r="AK385" s="434"/>
      <c r="AL385" s="434"/>
      <c r="AM385" s="434"/>
      <c r="AN385" s="434"/>
      <c r="AO385" s="434"/>
      <c r="AP385" s="434"/>
      <c r="AQ385" s="434"/>
      <c r="AR385" s="434"/>
      <c r="AU385" s="434"/>
    </row>
    <row r="386" spans="1:47" s="435" customFormat="1" ht="12.75" x14ac:dyDescent="0.2">
      <c r="A386" s="434"/>
      <c r="B386" s="438"/>
      <c r="C386" s="434"/>
      <c r="D386" s="434"/>
      <c r="E386" s="434"/>
      <c r="F386" s="434"/>
      <c r="G386" s="434"/>
      <c r="J386" s="434"/>
      <c r="K386" s="437"/>
      <c r="L386" s="434"/>
      <c r="M386" s="434"/>
      <c r="N386" s="434"/>
      <c r="O386" s="434"/>
      <c r="P386" s="436"/>
      <c r="Q386" s="434"/>
      <c r="R386" s="434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  <c r="AH386" s="434"/>
      <c r="AI386" s="434"/>
      <c r="AJ386" s="434"/>
      <c r="AK386" s="434"/>
      <c r="AL386" s="434"/>
      <c r="AM386" s="434"/>
      <c r="AN386" s="434"/>
      <c r="AO386" s="434"/>
      <c r="AP386" s="434"/>
      <c r="AQ386" s="434"/>
      <c r="AR386" s="434"/>
      <c r="AU386" s="434"/>
    </row>
    <row r="387" spans="1:47" s="435" customFormat="1" ht="12.75" x14ac:dyDescent="0.2">
      <c r="A387" s="434"/>
      <c r="B387" s="438"/>
      <c r="C387" s="434"/>
      <c r="D387" s="434"/>
      <c r="E387" s="434"/>
      <c r="F387" s="434"/>
      <c r="G387" s="434"/>
      <c r="J387" s="434"/>
      <c r="K387" s="437"/>
      <c r="L387" s="434"/>
      <c r="M387" s="434"/>
      <c r="N387" s="434"/>
      <c r="O387" s="434"/>
      <c r="P387" s="436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  <c r="AH387" s="434"/>
      <c r="AI387" s="434"/>
      <c r="AJ387" s="434"/>
      <c r="AK387" s="434"/>
      <c r="AL387" s="434"/>
      <c r="AM387" s="434"/>
      <c r="AN387" s="434"/>
      <c r="AO387" s="434"/>
      <c r="AP387" s="434"/>
      <c r="AQ387" s="434"/>
      <c r="AR387" s="434"/>
      <c r="AU387" s="434"/>
    </row>
    <row r="388" spans="1:47" s="435" customFormat="1" ht="12.75" x14ac:dyDescent="0.2">
      <c r="A388" s="434"/>
      <c r="B388" s="438"/>
      <c r="C388" s="434"/>
      <c r="D388" s="434"/>
      <c r="E388" s="434"/>
      <c r="F388" s="434"/>
      <c r="G388" s="434"/>
      <c r="J388" s="434"/>
      <c r="K388" s="437"/>
      <c r="L388" s="434"/>
      <c r="M388" s="434"/>
      <c r="N388" s="434"/>
      <c r="O388" s="434"/>
      <c r="P388" s="436"/>
      <c r="Q388" s="434"/>
      <c r="R388" s="434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  <c r="AH388" s="434"/>
      <c r="AI388" s="434"/>
      <c r="AJ388" s="434"/>
      <c r="AK388" s="434"/>
      <c r="AL388" s="434"/>
      <c r="AM388" s="434"/>
      <c r="AN388" s="434"/>
      <c r="AO388" s="434"/>
      <c r="AP388" s="434"/>
      <c r="AQ388" s="434"/>
      <c r="AR388" s="434"/>
      <c r="AU388" s="434"/>
    </row>
    <row r="389" spans="1:47" s="435" customFormat="1" ht="12.75" x14ac:dyDescent="0.2">
      <c r="A389" s="434"/>
      <c r="B389" s="438"/>
      <c r="C389" s="434"/>
      <c r="D389" s="434"/>
      <c r="E389" s="434"/>
      <c r="F389" s="434"/>
      <c r="G389" s="434"/>
      <c r="J389" s="434"/>
      <c r="K389" s="437"/>
      <c r="L389" s="434"/>
      <c r="M389" s="434"/>
      <c r="N389" s="434"/>
      <c r="O389" s="434"/>
      <c r="P389" s="436"/>
      <c r="Q389" s="434"/>
      <c r="R389" s="434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  <c r="AH389" s="434"/>
      <c r="AI389" s="434"/>
      <c r="AJ389" s="434"/>
      <c r="AK389" s="434"/>
      <c r="AL389" s="434"/>
      <c r="AM389" s="434"/>
      <c r="AN389" s="434"/>
      <c r="AO389" s="434"/>
      <c r="AP389" s="434"/>
      <c r="AQ389" s="434"/>
      <c r="AR389" s="434"/>
      <c r="AU389" s="434"/>
    </row>
    <row r="390" spans="1:47" s="435" customFormat="1" ht="12.75" x14ac:dyDescent="0.2">
      <c r="A390" s="434"/>
      <c r="B390" s="438"/>
      <c r="C390" s="434"/>
      <c r="D390" s="434"/>
      <c r="E390" s="434"/>
      <c r="F390" s="434"/>
      <c r="G390" s="434"/>
      <c r="J390" s="434"/>
      <c r="K390" s="437"/>
      <c r="L390" s="434"/>
      <c r="M390" s="434"/>
      <c r="N390" s="434"/>
      <c r="O390" s="434"/>
      <c r="P390" s="436"/>
      <c r="Q390" s="434"/>
      <c r="R390" s="434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  <c r="AH390" s="434"/>
      <c r="AI390" s="434"/>
      <c r="AJ390" s="434"/>
      <c r="AK390" s="434"/>
      <c r="AL390" s="434"/>
      <c r="AM390" s="434"/>
      <c r="AN390" s="434"/>
      <c r="AO390" s="434"/>
      <c r="AP390" s="434"/>
      <c r="AQ390" s="434"/>
      <c r="AR390" s="434"/>
      <c r="AU390" s="434"/>
    </row>
    <row r="391" spans="1:47" s="435" customFormat="1" ht="12.75" x14ac:dyDescent="0.2">
      <c r="A391" s="434"/>
      <c r="B391" s="438"/>
      <c r="C391" s="434"/>
      <c r="D391" s="434"/>
      <c r="E391" s="434"/>
      <c r="F391" s="434"/>
      <c r="G391" s="434"/>
      <c r="J391" s="434"/>
      <c r="K391" s="437"/>
      <c r="L391" s="434"/>
      <c r="M391" s="434"/>
      <c r="N391" s="434"/>
      <c r="O391" s="434"/>
      <c r="P391" s="436"/>
      <c r="Q391" s="434"/>
      <c r="R391" s="434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  <c r="AH391" s="434"/>
      <c r="AI391" s="434"/>
      <c r="AJ391" s="434"/>
      <c r="AK391" s="434"/>
      <c r="AL391" s="434"/>
      <c r="AM391" s="434"/>
      <c r="AN391" s="434"/>
      <c r="AO391" s="434"/>
      <c r="AP391" s="434"/>
      <c r="AQ391" s="434"/>
      <c r="AR391" s="434"/>
      <c r="AU391" s="434"/>
    </row>
    <row r="392" spans="1:47" s="435" customFormat="1" ht="12.75" x14ac:dyDescent="0.2">
      <c r="A392" s="434"/>
      <c r="B392" s="438"/>
      <c r="C392" s="434"/>
      <c r="D392" s="434"/>
      <c r="E392" s="434"/>
      <c r="F392" s="434"/>
      <c r="G392" s="434"/>
      <c r="J392" s="434"/>
      <c r="K392" s="437"/>
      <c r="L392" s="434"/>
      <c r="M392" s="434"/>
      <c r="N392" s="434"/>
      <c r="O392" s="434"/>
      <c r="P392" s="436"/>
      <c r="Q392" s="434"/>
      <c r="R392" s="434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  <c r="AH392" s="434"/>
      <c r="AI392" s="434"/>
      <c r="AJ392" s="434"/>
      <c r="AK392" s="434"/>
      <c r="AL392" s="434"/>
      <c r="AM392" s="434"/>
      <c r="AN392" s="434"/>
      <c r="AO392" s="434"/>
      <c r="AP392" s="434"/>
      <c r="AQ392" s="434"/>
      <c r="AR392" s="434"/>
      <c r="AU392" s="434"/>
    </row>
    <row r="393" spans="1:47" s="435" customFormat="1" ht="12.75" x14ac:dyDescent="0.2">
      <c r="A393" s="434"/>
      <c r="B393" s="438"/>
      <c r="C393" s="434"/>
      <c r="D393" s="434"/>
      <c r="E393" s="434"/>
      <c r="F393" s="434"/>
      <c r="G393" s="434"/>
      <c r="J393" s="434"/>
      <c r="K393" s="437"/>
      <c r="L393" s="434"/>
      <c r="M393" s="434"/>
      <c r="N393" s="434"/>
      <c r="O393" s="434"/>
      <c r="P393" s="436"/>
      <c r="Q393" s="434"/>
      <c r="R393" s="434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  <c r="AH393" s="434"/>
      <c r="AI393" s="434"/>
      <c r="AJ393" s="434"/>
      <c r="AK393" s="434"/>
      <c r="AL393" s="434"/>
      <c r="AM393" s="434"/>
      <c r="AN393" s="434"/>
      <c r="AO393" s="434"/>
      <c r="AP393" s="434"/>
      <c r="AQ393" s="434"/>
      <c r="AR393" s="434"/>
      <c r="AU393" s="434"/>
    </row>
    <row r="394" spans="1:47" s="435" customFormat="1" ht="12.75" x14ac:dyDescent="0.2">
      <c r="A394" s="434"/>
      <c r="B394" s="438"/>
      <c r="C394" s="434"/>
      <c r="D394" s="434"/>
      <c r="E394" s="434"/>
      <c r="F394" s="434"/>
      <c r="G394" s="434"/>
      <c r="J394" s="434"/>
      <c r="K394" s="437"/>
      <c r="L394" s="434"/>
      <c r="M394" s="434"/>
      <c r="N394" s="434"/>
      <c r="O394" s="434"/>
      <c r="P394" s="436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  <c r="AJ394" s="434"/>
      <c r="AK394" s="434"/>
      <c r="AL394" s="434"/>
      <c r="AM394" s="434"/>
      <c r="AN394" s="434"/>
      <c r="AO394" s="434"/>
      <c r="AP394" s="434"/>
      <c r="AQ394" s="434"/>
      <c r="AR394" s="434"/>
      <c r="AU394" s="434"/>
    </row>
    <row r="395" spans="1:47" s="435" customFormat="1" ht="12.75" x14ac:dyDescent="0.2">
      <c r="A395" s="434"/>
      <c r="B395" s="438"/>
      <c r="C395" s="434"/>
      <c r="D395" s="434"/>
      <c r="E395" s="434"/>
      <c r="F395" s="434"/>
      <c r="G395" s="434"/>
      <c r="J395" s="434"/>
      <c r="K395" s="437"/>
      <c r="L395" s="434"/>
      <c r="M395" s="434"/>
      <c r="N395" s="434"/>
      <c r="O395" s="434"/>
      <c r="P395" s="436"/>
      <c r="Q395" s="434"/>
      <c r="R395" s="434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  <c r="AH395" s="434"/>
      <c r="AI395" s="434"/>
      <c r="AJ395" s="434"/>
      <c r="AK395" s="434"/>
      <c r="AL395" s="434"/>
      <c r="AM395" s="434"/>
      <c r="AN395" s="434"/>
      <c r="AO395" s="434"/>
      <c r="AP395" s="434"/>
      <c r="AQ395" s="434"/>
      <c r="AR395" s="434"/>
      <c r="AU395" s="434"/>
    </row>
    <row r="396" spans="1:47" s="435" customFormat="1" ht="12.75" x14ac:dyDescent="0.2">
      <c r="A396" s="434"/>
      <c r="B396" s="438"/>
      <c r="C396" s="434"/>
      <c r="D396" s="434"/>
      <c r="E396" s="434"/>
      <c r="F396" s="434"/>
      <c r="G396" s="434"/>
      <c r="J396" s="434"/>
      <c r="K396" s="437"/>
      <c r="L396" s="434"/>
      <c r="M396" s="434"/>
      <c r="N396" s="434"/>
      <c r="O396" s="434"/>
      <c r="P396" s="436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  <c r="AJ396" s="434"/>
      <c r="AK396" s="434"/>
      <c r="AL396" s="434"/>
      <c r="AM396" s="434"/>
      <c r="AN396" s="434"/>
      <c r="AO396" s="434"/>
      <c r="AP396" s="434"/>
      <c r="AQ396" s="434"/>
      <c r="AR396" s="434"/>
      <c r="AU396" s="434"/>
    </row>
    <row r="397" spans="1:47" s="435" customFormat="1" ht="12.75" x14ac:dyDescent="0.2">
      <c r="A397" s="434"/>
      <c r="B397" s="438"/>
      <c r="C397" s="434"/>
      <c r="D397" s="434"/>
      <c r="E397" s="434"/>
      <c r="F397" s="434"/>
      <c r="G397" s="434"/>
      <c r="J397" s="434"/>
      <c r="K397" s="437"/>
      <c r="L397" s="434"/>
      <c r="M397" s="434"/>
      <c r="N397" s="434"/>
      <c r="O397" s="434"/>
      <c r="P397" s="436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  <c r="AK397" s="434"/>
      <c r="AL397" s="434"/>
      <c r="AM397" s="434"/>
      <c r="AN397" s="434"/>
      <c r="AO397" s="434"/>
      <c r="AP397" s="434"/>
      <c r="AQ397" s="434"/>
      <c r="AR397" s="434"/>
      <c r="AU397" s="434"/>
    </row>
    <row r="398" spans="1:47" s="435" customFormat="1" ht="12.75" x14ac:dyDescent="0.2">
      <c r="A398" s="434"/>
      <c r="B398" s="438"/>
      <c r="C398" s="434"/>
      <c r="D398" s="434"/>
      <c r="E398" s="434"/>
      <c r="F398" s="434"/>
      <c r="G398" s="434"/>
      <c r="J398" s="434"/>
      <c r="K398" s="437"/>
      <c r="L398" s="434"/>
      <c r="M398" s="434"/>
      <c r="N398" s="434"/>
      <c r="O398" s="434"/>
      <c r="P398" s="436"/>
      <c r="Q398" s="434"/>
      <c r="R398" s="434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  <c r="AH398" s="434"/>
      <c r="AI398" s="434"/>
      <c r="AJ398" s="434"/>
      <c r="AK398" s="434"/>
      <c r="AL398" s="434"/>
      <c r="AM398" s="434"/>
      <c r="AN398" s="434"/>
      <c r="AO398" s="434"/>
      <c r="AP398" s="434"/>
      <c r="AQ398" s="434"/>
      <c r="AR398" s="434"/>
      <c r="AU398" s="434"/>
    </row>
    <row r="399" spans="1:47" s="435" customFormat="1" ht="12.75" x14ac:dyDescent="0.2">
      <c r="A399" s="434"/>
      <c r="B399" s="438"/>
      <c r="C399" s="434"/>
      <c r="D399" s="434"/>
      <c r="E399" s="434"/>
      <c r="F399" s="434"/>
      <c r="G399" s="434"/>
      <c r="J399" s="434"/>
      <c r="K399" s="437"/>
      <c r="L399" s="434"/>
      <c r="M399" s="434"/>
      <c r="N399" s="434"/>
      <c r="O399" s="434"/>
      <c r="P399" s="436"/>
      <c r="Q399" s="434"/>
      <c r="R399" s="434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  <c r="AH399" s="434"/>
      <c r="AI399" s="434"/>
      <c r="AJ399" s="434"/>
      <c r="AK399" s="434"/>
      <c r="AL399" s="434"/>
      <c r="AM399" s="434"/>
      <c r="AN399" s="434"/>
      <c r="AO399" s="434"/>
      <c r="AP399" s="434"/>
      <c r="AQ399" s="434"/>
      <c r="AR399" s="434"/>
      <c r="AU399" s="434"/>
    </row>
    <row r="400" spans="1:47" s="435" customFormat="1" ht="12.75" x14ac:dyDescent="0.2">
      <c r="A400" s="434"/>
      <c r="B400" s="438"/>
      <c r="C400" s="434"/>
      <c r="D400" s="434"/>
      <c r="E400" s="434"/>
      <c r="F400" s="434"/>
      <c r="G400" s="434"/>
      <c r="J400" s="434"/>
      <c r="K400" s="437"/>
      <c r="L400" s="434"/>
      <c r="M400" s="434"/>
      <c r="N400" s="434"/>
      <c r="O400" s="434"/>
      <c r="P400" s="436"/>
      <c r="Q400" s="434"/>
      <c r="R400" s="434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4"/>
      <c r="AQ400" s="434"/>
      <c r="AR400" s="434"/>
      <c r="AU400" s="434"/>
    </row>
    <row r="401" spans="1:47" s="435" customFormat="1" ht="12.75" x14ac:dyDescent="0.2">
      <c r="A401" s="434"/>
      <c r="B401" s="438"/>
      <c r="C401" s="434"/>
      <c r="D401" s="434"/>
      <c r="E401" s="434"/>
      <c r="F401" s="434"/>
      <c r="G401" s="434"/>
      <c r="J401" s="434"/>
      <c r="K401" s="437"/>
      <c r="L401" s="434"/>
      <c r="M401" s="434"/>
      <c r="N401" s="434"/>
      <c r="O401" s="434"/>
      <c r="P401" s="436"/>
      <c r="Q401" s="434"/>
      <c r="R401" s="434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4"/>
      <c r="AQ401" s="434"/>
      <c r="AR401" s="434"/>
      <c r="AU401" s="434"/>
    </row>
    <row r="402" spans="1:47" s="435" customFormat="1" ht="12.75" x14ac:dyDescent="0.2">
      <c r="A402" s="434"/>
      <c r="B402" s="438"/>
      <c r="C402" s="434"/>
      <c r="D402" s="434"/>
      <c r="E402" s="434"/>
      <c r="F402" s="434"/>
      <c r="G402" s="434"/>
      <c r="J402" s="434"/>
      <c r="K402" s="437"/>
      <c r="L402" s="434"/>
      <c r="M402" s="434"/>
      <c r="N402" s="434"/>
      <c r="O402" s="434"/>
      <c r="P402" s="436"/>
      <c r="Q402" s="434"/>
      <c r="R402" s="434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4"/>
      <c r="AQ402" s="434"/>
      <c r="AR402" s="434"/>
      <c r="AU402" s="434"/>
    </row>
    <row r="403" spans="1:47" s="435" customFormat="1" ht="12.75" x14ac:dyDescent="0.2">
      <c r="A403" s="434"/>
      <c r="B403" s="438"/>
      <c r="C403" s="434"/>
      <c r="D403" s="434"/>
      <c r="E403" s="434"/>
      <c r="F403" s="434"/>
      <c r="G403" s="434"/>
      <c r="J403" s="434"/>
      <c r="K403" s="437"/>
      <c r="L403" s="434"/>
      <c r="M403" s="434"/>
      <c r="N403" s="434"/>
      <c r="O403" s="434"/>
      <c r="P403" s="436"/>
      <c r="Q403" s="434"/>
      <c r="R403" s="434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4"/>
      <c r="AQ403" s="434"/>
      <c r="AR403" s="434"/>
      <c r="AU403" s="434"/>
    </row>
    <row r="404" spans="1:47" s="435" customFormat="1" ht="12.75" x14ac:dyDescent="0.2">
      <c r="A404" s="434"/>
      <c r="B404" s="438"/>
      <c r="C404" s="434"/>
      <c r="D404" s="434"/>
      <c r="E404" s="434"/>
      <c r="F404" s="434"/>
      <c r="G404" s="434"/>
      <c r="J404" s="434"/>
      <c r="K404" s="437"/>
      <c r="L404" s="434"/>
      <c r="M404" s="434"/>
      <c r="N404" s="434"/>
      <c r="O404" s="434"/>
      <c r="P404" s="436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  <c r="AJ404" s="434"/>
      <c r="AK404" s="434"/>
      <c r="AL404" s="434"/>
      <c r="AM404" s="434"/>
      <c r="AN404" s="434"/>
      <c r="AO404" s="434"/>
      <c r="AP404" s="434"/>
      <c r="AQ404" s="434"/>
      <c r="AR404" s="434"/>
      <c r="AU404" s="434"/>
    </row>
    <row r="405" spans="1:47" s="435" customFormat="1" ht="12.75" x14ac:dyDescent="0.2">
      <c r="A405" s="434"/>
      <c r="B405" s="438"/>
      <c r="C405" s="434"/>
      <c r="D405" s="434"/>
      <c r="E405" s="434"/>
      <c r="F405" s="434"/>
      <c r="G405" s="434"/>
      <c r="J405" s="434"/>
      <c r="K405" s="437"/>
      <c r="L405" s="434"/>
      <c r="M405" s="434"/>
      <c r="N405" s="434"/>
      <c r="O405" s="434"/>
      <c r="P405" s="436"/>
      <c r="Q405" s="434"/>
      <c r="R405" s="434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  <c r="AH405" s="434"/>
      <c r="AI405" s="434"/>
      <c r="AJ405" s="434"/>
      <c r="AK405" s="434"/>
      <c r="AL405" s="434"/>
      <c r="AM405" s="434"/>
      <c r="AN405" s="434"/>
      <c r="AO405" s="434"/>
      <c r="AP405" s="434"/>
      <c r="AQ405" s="434"/>
      <c r="AR405" s="434"/>
      <c r="AU405" s="434"/>
    </row>
    <row r="406" spans="1:47" s="435" customFormat="1" ht="12.75" x14ac:dyDescent="0.2">
      <c r="A406" s="434"/>
      <c r="B406" s="438"/>
      <c r="C406" s="434"/>
      <c r="D406" s="434"/>
      <c r="E406" s="434"/>
      <c r="F406" s="434"/>
      <c r="G406" s="434"/>
      <c r="J406" s="434"/>
      <c r="K406" s="437"/>
      <c r="L406" s="434"/>
      <c r="M406" s="434"/>
      <c r="N406" s="434"/>
      <c r="O406" s="434"/>
      <c r="P406" s="436"/>
      <c r="Q406" s="434"/>
      <c r="R406" s="434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  <c r="AH406" s="434"/>
      <c r="AI406" s="434"/>
      <c r="AJ406" s="434"/>
      <c r="AK406" s="434"/>
      <c r="AL406" s="434"/>
      <c r="AM406" s="434"/>
      <c r="AN406" s="434"/>
      <c r="AO406" s="434"/>
      <c r="AP406" s="434"/>
      <c r="AQ406" s="434"/>
      <c r="AR406" s="434"/>
      <c r="AU406" s="434"/>
    </row>
    <row r="407" spans="1:47" s="435" customFormat="1" ht="12.75" x14ac:dyDescent="0.2">
      <c r="A407" s="434"/>
      <c r="B407" s="438"/>
      <c r="C407" s="434"/>
      <c r="D407" s="434"/>
      <c r="E407" s="434"/>
      <c r="F407" s="434"/>
      <c r="G407" s="434"/>
      <c r="J407" s="434"/>
      <c r="K407" s="437"/>
      <c r="L407" s="434"/>
      <c r="M407" s="434"/>
      <c r="N407" s="434"/>
      <c r="O407" s="434"/>
      <c r="P407" s="436"/>
      <c r="Q407" s="434"/>
      <c r="R407" s="434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  <c r="AH407" s="434"/>
      <c r="AI407" s="434"/>
      <c r="AJ407" s="434"/>
      <c r="AK407" s="434"/>
      <c r="AL407" s="434"/>
      <c r="AM407" s="434"/>
      <c r="AN407" s="434"/>
      <c r="AO407" s="434"/>
      <c r="AP407" s="434"/>
      <c r="AQ407" s="434"/>
      <c r="AR407" s="434"/>
      <c r="AU407" s="434"/>
    </row>
    <row r="408" spans="1:47" s="435" customFormat="1" ht="12.75" x14ac:dyDescent="0.2">
      <c r="A408" s="434"/>
      <c r="B408" s="438"/>
      <c r="C408" s="434"/>
      <c r="D408" s="434"/>
      <c r="E408" s="434"/>
      <c r="F408" s="434"/>
      <c r="G408" s="434"/>
      <c r="J408" s="434"/>
      <c r="K408" s="437"/>
      <c r="L408" s="434"/>
      <c r="M408" s="434"/>
      <c r="N408" s="434"/>
      <c r="O408" s="434"/>
      <c r="P408" s="436"/>
      <c r="Q408" s="434"/>
      <c r="R408" s="434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  <c r="AH408" s="434"/>
      <c r="AI408" s="434"/>
      <c r="AJ408" s="434"/>
      <c r="AK408" s="434"/>
      <c r="AL408" s="434"/>
      <c r="AM408" s="434"/>
      <c r="AN408" s="434"/>
      <c r="AO408" s="434"/>
      <c r="AP408" s="434"/>
      <c r="AQ408" s="434"/>
      <c r="AR408" s="434"/>
      <c r="AU408" s="434"/>
    </row>
    <row r="409" spans="1:47" s="435" customFormat="1" ht="12.75" x14ac:dyDescent="0.2">
      <c r="A409" s="434"/>
      <c r="B409" s="438"/>
      <c r="C409" s="434"/>
      <c r="D409" s="434"/>
      <c r="E409" s="434"/>
      <c r="F409" s="434"/>
      <c r="G409" s="434"/>
      <c r="J409" s="434"/>
      <c r="K409" s="437"/>
      <c r="L409" s="434"/>
      <c r="M409" s="434"/>
      <c r="N409" s="434"/>
      <c r="O409" s="434"/>
      <c r="P409" s="436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  <c r="AJ409" s="434"/>
      <c r="AK409" s="434"/>
      <c r="AL409" s="434"/>
      <c r="AM409" s="434"/>
      <c r="AN409" s="434"/>
      <c r="AO409" s="434"/>
      <c r="AP409" s="434"/>
      <c r="AQ409" s="434"/>
      <c r="AR409" s="434"/>
      <c r="AU409" s="434"/>
    </row>
    <row r="410" spans="1:47" s="435" customFormat="1" ht="12.75" x14ac:dyDescent="0.2">
      <c r="A410" s="434"/>
      <c r="B410" s="438"/>
      <c r="C410" s="434"/>
      <c r="D410" s="434"/>
      <c r="E410" s="434"/>
      <c r="F410" s="434"/>
      <c r="G410" s="434"/>
      <c r="J410" s="434"/>
      <c r="K410" s="437"/>
      <c r="L410" s="434"/>
      <c r="M410" s="434"/>
      <c r="N410" s="434"/>
      <c r="O410" s="434"/>
      <c r="P410" s="436"/>
      <c r="Q410" s="434"/>
      <c r="R410" s="434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  <c r="AH410" s="434"/>
      <c r="AI410" s="434"/>
      <c r="AJ410" s="434"/>
      <c r="AK410" s="434"/>
      <c r="AL410" s="434"/>
      <c r="AM410" s="434"/>
      <c r="AN410" s="434"/>
      <c r="AO410" s="434"/>
      <c r="AP410" s="434"/>
      <c r="AQ410" s="434"/>
      <c r="AR410" s="434"/>
      <c r="AU410" s="434"/>
    </row>
    <row r="411" spans="1:47" s="435" customFormat="1" ht="12.75" x14ac:dyDescent="0.2">
      <c r="A411" s="434"/>
      <c r="B411" s="438"/>
      <c r="C411" s="434"/>
      <c r="D411" s="434"/>
      <c r="E411" s="434"/>
      <c r="F411" s="434"/>
      <c r="G411" s="434"/>
      <c r="J411" s="434"/>
      <c r="K411" s="437"/>
      <c r="L411" s="434"/>
      <c r="M411" s="434"/>
      <c r="N411" s="434"/>
      <c r="O411" s="434"/>
      <c r="P411" s="436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  <c r="AJ411" s="434"/>
      <c r="AK411" s="434"/>
      <c r="AL411" s="434"/>
      <c r="AM411" s="434"/>
      <c r="AN411" s="434"/>
      <c r="AO411" s="434"/>
      <c r="AP411" s="434"/>
      <c r="AQ411" s="434"/>
      <c r="AR411" s="434"/>
      <c r="AU411" s="434"/>
    </row>
    <row r="412" spans="1:47" s="435" customFormat="1" ht="12.75" x14ac:dyDescent="0.2">
      <c r="A412" s="434"/>
      <c r="B412" s="438"/>
      <c r="C412" s="434"/>
      <c r="D412" s="434"/>
      <c r="E412" s="434"/>
      <c r="F412" s="434"/>
      <c r="G412" s="434"/>
      <c r="J412" s="434"/>
      <c r="K412" s="437"/>
      <c r="L412" s="434"/>
      <c r="M412" s="434"/>
      <c r="N412" s="434"/>
      <c r="O412" s="434"/>
      <c r="P412" s="436"/>
      <c r="Q412" s="434"/>
      <c r="R412" s="434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  <c r="AH412" s="434"/>
      <c r="AI412" s="434"/>
      <c r="AJ412" s="434"/>
      <c r="AK412" s="434"/>
      <c r="AL412" s="434"/>
      <c r="AM412" s="434"/>
      <c r="AN412" s="434"/>
      <c r="AO412" s="434"/>
      <c r="AP412" s="434"/>
      <c r="AQ412" s="434"/>
      <c r="AR412" s="434"/>
      <c r="AU412" s="434"/>
    </row>
    <row r="413" spans="1:47" s="435" customFormat="1" ht="12.75" x14ac:dyDescent="0.2">
      <c r="A413" s="434"/>
      <c r="B413" s="438"/>
      <c r="C413" s="434"/>
      <c r="D413" s="434"/>
      <c r="E413" s="434"/>
      <c r="F413" s="434"/>
      <c r="G413" s="434"/>
      <c r="J413" s="434"/>
      <c r="K413" s="437"/>
      <c r="L413" s="434"/>
      <c r="M413" s="434"/>
      <c r="N413" s="434"/>
      <c r="O413" s="434"/>
      <c r="P413" s="436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  <c r="AJ413" s="434"/>
      <c r="AK413" s="434"/>
      <c r="AL413" s="434"/>
      <c r="AM413" s="434"/>
      <c r="AN413" s="434"/>
      <c r="AO413" s="434"/>
      <c r="AP413" s="434"/>
      <c r="AQ413" s="434"/>
      <c r="AR413" s="434"/>
      <c r="AU413" s="434"/>
    </row>
    <row r="414" spans="1:47" s="435" customFormat="1" ht="12.75" x14ac:dyDescent="0.2">
      <c r="A414" s="434"/>
      <c r="B414" s="438"/>
      <c r="C414" s="434"/>
      <c r="D414" s="434"/>
      <c r="E414" s="434"/>
      <c r="F414" s="434"/>
      <c r="G414" s="434"/>
      <c r="J414" s="434"/>
      <c r="K414" s="437"/>
      <c r="L414" s="434"/>
      <c r="M414" s="434"/>
      <c r="N414" s="434"/>
      <c r="O414" s="434"/>
      <c r="P414" s="436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  <c r="AJ414" s="434"/>
      <c r="AK414" s="434"/>
      <c r="AL414" s="434"/>
      <c r="AM414" s="434"/>
      <c r="AN414" s="434"/>
      <c r="AO414" s="434"/>
      <c r="AP414" s="434"/>
      <c r="AQ414" s="434"/>
      <c r="AR414" s="434"/>
      <c r="AU414" s="434"/>
    </row>
    <row r="415" spans="1:47" s="435" customFormat="1" ht="12.75" x14ac:dyDescent="0.2">
      <c r="A415" s="434"/>
      <c r="B415" s="438"/>
      <c r="C415" s="434"/>
      <c r="D415" s="434"/>
      <c r="E415" s="434"/>
      <c r="F415" s="434"/>
      <c r="G415" s="434"/>
      <c r="J415" s="434"/>
      <c r="K415" s="437"/>
      <c r="L415" s="434"/>
      <c r="M415" s="434"/>
      <c r="N415" s="434"/>
      <c r="O415" s="434"/>
      <c r="P415" s="436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  <c r="AJ415" s="434"/>
      <c r="AK415" s="434"/>
      <c r="AL415" s="434"/>
      <c r="AM415" s="434"/>
      <c r="AN415" s="434"/>
      <c r="AO415" s="434"/>
      <c r="AP415" s="434"/>
      <c r="AQ415" s="434"/>
      <c r="AR415" s="434"/>
      <c r="AU415" s="434"/>
    </row>
    <row r="416" spans="1:47" s="435" customFormat="1" ht="12.75" x14ac:dyDescent="0.2">
      <c r="A416" s="434"/>
      <c r="B416" s="438"/>
      <c r="C416" s="434"/>
      <c r="D416" s="434"/>
      <c r="E416" s="434"/>
      <c r="F416" s="434"/>
      <c r="G416" s="434"/>
      <c r="J416" s="434"/>
      <c r="K416" s="437"/>
      <c r="L416" s="434"/>
      <c r="M416" s="434"/>
      <c r="N416" s="434"/>
      <c r="O416" s="434"/>
      <c r="P416" s="436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  <c r="AJ416" s="434"/>
      <c r="AK416" s="434"/>
      <c r="AL416" s="434"/>
      <c r="AM416" s="434"/>
      <c r="AN416" s="434"/>
      <c r="AO416" s="434"/>
      <c r="AP416" s="434"/>
      <c r="AQ416" s="434"/>
      <c r="AR416" s="434"/>
      <c r="AU416" s="434"/>
    </row>
    <row r="417" spans="1:47" s="435" customFormat="1" ht="12.75" x14ac:dyDescent="0.2">
      <c r="A417" s="434"/>
      <c r="B417" s="438"/>
      <c r="C417" s="434"/>
      <c r="D417" s="434"/>
      <c r="E417" s="434"/>
      <c r="F417" s="434"/>
      <c r="G417" s="434"/>
      <c r="J417" s="434"/>
      <c r="K417" s="437"/>
      <c r="L417" s="434"/>
      <c r="M417" s="434"/>
      <c r="N417" s="434"/>
      <c r="O417" s="434"/>
      <c r="P417" s="436"/>
      <c r="Q417" s="434"/>
      <c r="R417" s="434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  <c r="AH417" s="434"/>
      <c r="AI417" s="434"/>
      <c r="AJ417" s="434"/>
      <c r="AK417" s="434"/>
      <c r="AL417" s="434"/>
      <c r="AM417" s="434"/>
      <c r="AN417" s="434"/>
      <c r="AO417" s="434"/>
      <c r="AP417" s="434"/>
      <c r="AQ417" s="434"/>
      <c r="AR417" s="434"/>
      <c r="AU417" s="434"/>
    </row>
    <row r="418" spans="1:47" s="435" customFormat="1" ht="12.75" x14ac:dyDescent="0.2">
      <c r="A418" s="434"/>
      <c r="B418" s="438"/>
      <c r="C418" s="434"/>
      <c r="D418" s="434"/>
      <c r="E418" s="434"/>
      <c r="F418" s="434"/>
      <c r="G418" s="434"/>
      <c r="J418" s="434"/>
      <c r="K418" s="437"/>
      <c r="L418" s="434"/>
      <c r="M418" s="434"/>
      <c r="N418" s="434"/>
      <c r="O418" s="434"/>
      <c r="P418" s="436"/>
      <c r="Q418" s="434"/>
      <c r="R418" s="434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  <c r="AH418" s="434"/>
      <c r="AI418" s="434"/>
      <c r="AJ418" s="434"/>
      <c r="AK418" s="434"/>
      <c r="AL418" s="434"/>
      <c r="AM418" s="434"/>
      <c r="AN418" s="434"/>
      <c r="AO418" s="434"/>
      <c r="AP418" s="434"/>
      <c r="AQ418" s="434"/>
      <c r="AR418" s="434"/>
      <c r="AU418" s="434"/>
    </row>
    <row r="419" spans="1:47" s="435" customFormat="1" ht="12.75" x14ac:dyDescent="0.2">
      <c r="A419" s="434"/>
      <c r="B419" s="438"/>
      <c r="C419" s="434"/>
      <c r="D419" s="434"/>
      <c r="E419" s="434"/>
      <c r="F419" s="434"/>
      <c r="G419" s="434"/>
      <c r="J419" s="434"/>
      <c r="K419" s="437"/>
      <c r="L419" s="434"/>
      <c r="M419" s="434"/>
      <c r="N419" s="434"/>
      <c r="O419" s="434"/>
      <c r="P419" s="436"/>
      <c r="Q419" s="434"/>
      <c r="R419" s="434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  <c r="AH419" s="434"/>
      <c r="AI419" s="434"/>
      <c r="AJ419" s="434"/>
      <c r="AK419" s="434"/>
      <c r="AL419" s="434"/>
      <c r="AM419" s="434"/>
      <c r="AN419" s="434"/>
      <c r="AO419" s="434"/>
      <c r="AP419" s="434"/>
      <c r="AQ419" s="434"/>
      <c r="AR419" s="434"/>
      <c r="AU419" s="434"/>
    </row>
    <row r="420" spans="1:47" s="435" customFormat="1" ht="12.75" x14ac:dyDescent="0.2">
      <c r="A420" s="434"/>
      <c r="B420" s="438"/>
      <c r="C420" s="434"/>
      <c r="D420" s="434"/>
      <c r="E420" s="434"/>
      <c r="F420" s="434"/>
      <c r="G420" s="434"/>
      <c r="J420" s="434"/>
      <c r="K420" s="437"/>
      <c r="L420" s="434"/>
      <c r="M420" s="434"/>
      <c r="N420" s="434"/>
      <c r="O420" s="434"/>
      <c r="P420" s="436"/>
      <c r="Q420" s="434"/>
      <c r="R420" s="434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  <c r="AJ420" s="434"/>
      <c r="AK420" s="434"/>
      <c r="AL420" s="434"/>
      <c r="AM420" s="434"/>
      <c r="AN420" s="434"/>
      <c r="AO420" s="434"/>
      <c r="AP420" s="434"/>
      <c r="AQ420" s="434"/>
      <c r="AR420" s="434"/>
      <c r="AU420" s="434"/>
    </row>
    <row r="421" spans="1:47" s="435" customFormat="1" ht="12.75" x14ac:dyDescent="0.2">
      <c r="A421" s="434"/>
      <c r="B421" s="438"/>
      <c r="C421" s="434"/>
      <c r="D421" s="434"/>
      <c r="E421" s="434"/>
      <c r="F421" s="434"/>
      <c r="G421" s="434"/>
      <c r="J421" s="434"/>
      <c r="K421" s="437"/>
      <c r="L421" s="434"/>
      <c r="M421" s="434"/>
      <c r="N421" s="434"/>
      <c r="O421" s="434"/>
      <c r="P421" s="436"/>
      <c r="Q421" s="434"/>
      <c r="R421" s="434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  <c r="AJ421" s="434"/>
      <c r="AK421" s="434"/>
      <c r="AL421" s="434"/>
      <c r="AM421" s="434"/>
      <c r="AN421" s="434"/>
      <c r="AO421" s="434"/>
      <c r="AP421" s="434"/>
      <c r="AQ421" s="434"/>
      <c r="AR421" s="434"/>
      <c r="AU421" s="434"/>
    </row>
    <row r="422" spans="1:47" s="435" customFormat="1" ht="12.75" x14ac:dyDescent="0.2">
      <c r="A422" s="434"/>
      <c r="B422" s="438"/>
      <c r="C422" s="434"/>
      <c r="D422" s="434"/>
      <c r="E422" s="434"/>
      <c r="F422" s="434"/>
      <c r="G422" s="434"/>
      <c r="J422" s="434"/>
      <c r="K422" s="437"/>
      <c r="L422" s="434"/>
      <c r="M422" s="434"/>
      <c r="N422" s="434"/>
      <c r="O422" s="434"/>
      <c r="P422" s="436"/>
      <c r="Q422" s="434"/>
      <c r="R422" s="434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  <c r="AH422" s="434"/>
      <c r="AI422" s="434"/>
      <c r="AJ422" s="434"/>
      <c r="AK422" s="434"/>
      <c r="AL422" s="434"/>
      <c r="AM422" s="434"/>
      <c r="AN422" s="434"/>
      <c r="AO422" s="434"/>
      <c r="AP422" s="434"/>
      <c r="AQ422" s="434"/>
      <c r="AR422" s="434"/>
      <c r="AU422" s="434"/>
    </row>
    <row r="423" spans="1:47" s="435" customFormat="1" ht="12.75" x14ac:dyDescent="0.2">
      <c r="A423" s="434"/>
      <c r="B423" s="438"/>
      <c r="C423" s="434"/>
      <c r="D423" s="434"/>
      <c r="E423" s="434"/>
      <c r="F423" s="434"/>
      <c r="G423" s="434"/>
      <c r="J423" s="434"/>
      <c r="K423" s="437"/>
      <c r="L423" s="434"/>
      <c r="M423" s="434"/>
      <c r="N423" s="434"/>
      <c r="O423" s="434"/>
      <c r="P423" s="436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  <c r="AJ423" s="434"/>
      <c r="AK423" s="434"/>
      <c r="AL423" s="434"/>
      <c r="AM423" s="434"/>
      <c r="AN423" s="434"/>
      <c r="AO423" s="434"/>
      <c r="AP423" s="434"/>
      <c r="AQ423" s="434"/>
      <c r="AR423" s="434"/>
      <c r="AU423" s="434"/>
    </row>
    <row r="424" spans="1:47" s="435" customFormat="1" ht="12.75" x14ac:dyDescent="0.2">
      <c r="A424" s="434"/>
      <c r="B424" s="438"/>
      <c r="C424" s="434"/>
      <c r="D424" s="434"/>
      <c r="E424" s="434"/>
      <c r="F424" s="434"/>
      <c r="G424" s="434"/>
      <c r="J424" s="434"/>
      <c r="K424" s="437"/>
      <c r="L424" s="434"/>
      <c r="M424" s="434"/>
      <c r="N424" s="434"/>
      <c r="O424" s="434"/>
      <c r="P424" s="436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  <c r="AJ424" s="434"/>
      <c r="AK424" s="434"/>
      <c r="AL424" s="434"/>
      <c r="AM424" s="434"/>
      <c r="AN424" s="434"/>
      <c r="AO424" s="434"/>
      <c r="AP424" s="434"/>
      <c r="AQ424" s="434"/>
      <c r="AR424" s="434"/>
      <c r="AU424" s="434"/>
    </row>
    <row r="425" spans="1:47" s="435" customFormat="1" ht="12.75" x14ac:dyDescent="0.2">
      <c r="A425" s="434"/>
      <c r="B425" s="438"/>
      <c r="C425" s="434"/>
      <c r="D425" s="434"/>
      <c r="E425" s="434"/>
      <c r="F425" s="434"/>
      <c r="G425" s="434"/>
      <c r="J425" s="434"/>
      <c r="K425" s="437"/>
      <c r="L425" s="434"/>
      <c r="M425" s="434"/>
      <c r="N425" s="434"/>
      <c r="O425" s="434"/>
      <c r="P425" s="436"/>
      <c r="Q425" s="434"/>
      <c r="R425" s="434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  <c r="AH425" s="434"/>
      <c r="AI425" s="434"/>
      <c r="AJ425" s="434"/>
      <c r="AK425" s="434"/>
      <c r="AL425" s="434"/>
      <c r="AM425" s="434"/>
      <c r="AN425" s="434"/>
      <c r="AO425" s="434"/>
      <c r="AP425" s="434"/>
      <c r="AQ425" s="434"/>
      <c r="AR425" s="434"/>
      <c r="AU425" s="434"/>
    </row>
    <row r="426" spans="1:47" s="435" customFormat="1" ht="12.75" x14ac:dyDescent="0.2">
      <c r="A426" s="434"/>
      <c r="B426" s="438"/>
      <c r="C426" s="434"/>
      <c r="D426" s="434"/>
      <c r="E426" s="434"/>
      <c r="F426" s="434"/>
      <c r="G426" s="434"/>
      <c r="J426" s="434"/>
      <c r="K426" s="437"/>
      <c r="L426" s="434"/>
      <c r="M426" s="434"/>
      <c r="N426" s="434"/>
      <c r="O426" s="434"/>
      <c r="P426" s="436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  <c r="AJ426" s="434"/>
      <c r="AK426" s="434"/>
      <c r="AL426" s="434"/>
      <c r="AM426" s="434"/>
      <c r="AN426" s="434"/>
      <c r="AO426" s="434"/>
      <c r="AP426" s="434"/>
      <c r="AQ426" s="434"/>
      <c r="AR426" s="434"/>
      <c r="AU426" s="434"/>
    </row>
    <row r="427" spans="1:47" s="435" customFormat="1" ht="12.75" x14ac:dyDescent="0.2">
      <c r="A427" s="434"/>
      <c r="B427" s="438"/>
      <c r="C427" s="434"/>
      <c r="D427" s="434"/>
      <c r="E427" s="434"/>
      <c r="F427" s="434"/>
      <c r="G427" s="434"/>
      <c r="J427" s="434"/>
      <c r="K427" s="437"/>
      <c r="L427" s="434"/>
      <c r="M427" s="434"/>
      <c r="N427" s="434"/>
      <c r="O427" s="434"/>
      <c r="P427" s="436"/>
      <c r="Q427" s="434"/>
      <c r="R427" s="434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  <c r="AH427" s="434"/>
      <c r="AI427" s="434"/>
      <c r="AJ427" s="434"/>
      <c r="AK427" s="434"/>
      <c r="AL427" s="434"/>
      <c r="AM427" s="434"/>
      <c r="AN427" s="434"/>
      <c r="AO427" s="434"/>
      <c r="AP427" s="434"/>
      <c r="AQ427" s="434"/>
      <c r="AR427" s="434"/>
      <c r="AU427" s="434"/>
    </row>
    <row r="428" spans="1:47" s="435" customFormat="1" ht="12.75" x14ac:dyDescent="0.2">
      <c r="A428" s="434"/>
      <c r="B428" s="438"/>
      <c r="C428" s="434"/>
      <c r="D428" s="434"/>
      <c r="E428" s="434"/>
      <c r="F428" s="434"/>
      <c r="G428" s="434"/>
      <c r="J428" s="434"/>
      <c r="K428" s="437"/>
      <c r="L428" s="434"/>
      <c r="M428" s="434"/>
      <c r="N428" s="434"/>
      <c r="O428" s="434"/>
      <c r="P428" s="436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  <c r="AK428" s="434"/>
      <c r="AL428" s="434"/>
      <c r="AM428" s="434"/>
      <c r="AN428" s="434"/>
      <c r="AO428" s="434"/>
      <c r="AP428" s="434"/>
      <c r="AQ428" s="434"/>
      <c r="AR428" s="434"/>
      <c r="AU428" s="434"/>
    </row>
    <row r="429" spans="1:47" s="435" customFormat="1" ht="12.75" x14ac:dyDescent="0.2">
      <c r="A429" s="434"/>
      <c r="B429" s="438"/>
      <c r="C429" s="434"/>
      <c r="D429" s="434"/>
      <c r="E429" s="434"/>
      <c r="F429" s="434"/>
      <c r="G429" s="434"/>
      <c r="J429" s="434"/>
      <c r="K429" s="437"/>
      <c r="L429" s="434"/>
      <c r="M429" s="434"/>
      <c r="N429" s="434"/>
      <c r="O429" s="434"/>
      <c r="P429" s="436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  <c r="AJ429" s="434"/>
      <c r="AK429" s="434"/>
      <c r="AL429" s="434"/>
      <c r="AM429" s="434"/>
      <c r="AN429" s="434"/>
      <c r="AO429" s="434"/>
      <c r="AP429" s="434"/>
      <c r="AQ429" s="434"/>
      <c r="AR429" s="434"/>
      <c r="AU429" s="434"/>
    </row>
    <row r="430" spans="1:47" s="435" customFormat="1" ht="12.75" x14ac:dyDescent="0.2">
      <c r="A430" s="434"/>
      <c r="B430" s="438"/>
      <c r="C430" s="434"/>
      <c r="D430" s="434"/>
      <c r="E430" s="434"/>
      <c r="F430" s="434"/>
      <c r="G430" s="434"/>
      <c r="J430" s="434"/>
      <c r="K430" s="437"/>
      <c r="L430" s="434"/>
      <c r="M430" s="434"/>
      <c r="N430" s="434"/>
      <c r="O430" s="434"/>
      <c r="P430" s="436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  <c r="AJ430" s="434"/>
      <c r="AK430" s="434"/>
      <c r="AL430" s="434"/>
      <c r="AM430" s="434"/>
      <c r="AN430" s="434"/>
      <c r="AO430" s="434"/>
      <c r="AP430" s="434"/>
      <c r="AQ430" s="434"/>
      <c r="AR430" s="434"/>
      <c r="AU430" s="434"/>
    </row>
    <row r="431" spans="1:47" s="435" customFormat="1" ht="12.75" x14ac:dyDescent="0.2">
      <c r="A431" s="434"/>
      <c r="B431" s="438"/>
      <c r="C431" s="434"/>
      <c r="D431" s="434"/>
      <c r="E431" s="434"/>
      <c r="F431" s="434"/>
      <c r="G431" s="434"/>
      <c r="J431" s="434"/>
      <c r="K431" s="437"/>
      <c r="L431" s="434"/>
      <c r="M431" s="434"/>
      <c r="N431" s="434"/>
      <c r="O431" s="434"/>
      <c r="P431" s="436"/>
      <c r="Q431" s="434"/>
      <c r="R431" s="434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  <c r="AH431" s="434"/>
      <c r="AI431" s="434"/>
      <c r="AJ431" s="434"/>
      <c r="AK431" s="434"/>
      <c r="AL431" s="434"/>
      <c r="AM431" s="434"/>
      <c r="AN431" s="434"/>
      <c r="AO431" s="434"/>
      <c r="AP431" s="434"/>
      <c r="AQ431" s="434"/>
      <c r="AR431" s="434"/>
      <c r="AU431" s="434"/>
    </row>
    <row r="432" spans="1:47" s="435" customFormat="1" ht="12.75" x14ac:dyDescent="0.2">
      <c r="A432" s="434"/>
      <c r="B432" s="438"/>
      <c r="C432" s="434"/>
      <c r="D432" s="434"/>
      <c r="E432" s="434"/>
      <c r="F432" s="434"/>
      <c r="G432" s="434"/>
      <c r="J432" s="434"/>
      <c r="K432" s="437"/>
      <c r="L432" s="434"/>
      <c r="M432" s="434"/>
      <c r="N432" s="434"/>
      <c r="O432" s="434"/>
      <c r="P432" s="436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  <c r="AJ432" s="434"/>
      <c r="AK432" s="434"/>
      <c r="AL432" s="434"/>
      <c r="AM432" s="434"/>
      <c r="AN432" s="434"/>
      <c r="AO432" s="434"/>
      <c r="AP432" s="434"/>
      <c r="AQ432" s="434"/>
      <c r="AR432" s="434"/>
      <c r="AU432" s="434"/>
    </row>
    <row r="433" spans="1:47" s="435" customFormat="1" ht="12.75" x14ac:dyDescent="0.2">
      <c r="A433" s="434"/>
      <c r="B433" s="438"/>
      <c r="C433" s="434"/>
      <c r="D433" s="434"/>
      <c r="E433" s="434"/>
      <c r="F433" s="434"/>
      <c r="G433" s="434"/>
      <c r="J433" s="434"/>
      <c r="K433" s="437"/>
      <c r="L433" s="434"/>
      <c r="M433" s="434"/>
      <c r="N433" s="434"/>
      <c r="O433" s="434"/>
      <c r="P433" s="436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  <c r="AJ433" s="434"/>
      <c r="AK433" s="434"/>
      <c r="AL433" s="434"/>
      <c r="AM433" s="434"/>
      <c r="AN433" s="434"/>
      <c r="AO433" s="434"/>
      <c r="AP433" s="434"/>
      <c r="AQ433" s="434"/>
      <c r="AR433" s="434"/>
      <c r="AU433" s="434"/>
    </row>
    <row r="434" spans="1:47" s="435" customFormat="1" ht="12.75" x14ac:dyDescent="0.2">
      <c r="A434" s="434"/>
      <c r="B434" s="438"/>
      <c r="C434" s="434"/>
      <c r="D434" s="434"/>
      <c r="E434" s="434"/>
      <c r="F434" s="434"/>
      <c r="G434" s="434"/>
      <c r="J434" s="434"/>
      <c r="K434" s="437"/>
      <c r="L434" s="434"/>
      <c r="M434" s="434"/>
      <c r="N434" s="434"/>
      <c r="O434" s="434"/>
      <c r="P434" s="436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  <c r="AJ434" s="434"/>
      <c r="AK434" s="434"/>
      <c r="AL434" s="434"/>
      <c r="AM434" s="434"/>
      <c r="AN434" s="434"/>
      <c r="AO434" s="434"/>
      <c r="AP434" s="434"/>
      <c r="AQ434" s="434"/>
      <c r="AR434" s="434"/>
      <c r="AU434" s="434"/>
    </row>
    <row r="435" spans="1:47" s="435" customFormat="1" ht="12.75" x14ac:dyDescent="0.2">
      <c r="A435" s="434"/>
      <c r="B435" s="438"/>
      <c r="C435" s="434"/>
      <c r="D435" s="434"/>
      <c r="E435" s="434"/>
      <c r="F435" s="434"/>
      <c r="G435" s="434"/>
      <c r="J435" s="434"/>
      <c r="K435" s="437"/>
      <c r="L435" s="434"/>
      <c r="M435" s="434"/>
      <c r="N435" s="434"/>
      <c r="O435" s="434"/>
      <c r="P435" s="436"/>
      <c r="Q435" s="434"/>
      <c r="R435" s="434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  <c r="AH435" s="434"/>
      <c r="AI435" s="434"/>
      <c r="AJ435" s="434"/>
      <c r="AK435" s="434"/>
      <c r="AL435" s="434"/>
      <c r="AM435" s="434"/>
      <c r="AN435" s="434"/>
      <c r="AO435" s="434"/>
      <c r="AP435" s="434"/>
      <c r="AQ435" s="434"/>
      <c r="AR435" s="434"/>
      <c r="AU435" s="434"/>
    </row>
    <row r="436" spans="1:47" s="435" customFormat="1" ht="12.75" x14ac:dyDescent="0.2">
      <c r="A436" s="434"/>
      <c r="B436" s="438"/>
      <c r="C436" s="434"/>
      <c r="D436" s="434"/>
      <c r="E436" s="434"/>
      <c r="F436" s="434"/>
      <c r="G436" s="434"/>
      <c r="J436" s="434"/>
      <c r="K436" s="437"/>
      <c r="L436" s="434"/>
      <c r="M436" s="434"/>
      <c r="N436" s="434"/>
      <c r="O436" s="434"/>
      <c r="P436" s="436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  <c r="AJ436" s="434"/>
      <c r="AK436" s="434"/>
      <c r="AL436" s="434"/>
      <c r="AM436" s="434"/>
      <c r="AN436" s="434"/>
      <c r="AO436" s="434"/>
      <c r="AP436" s="434"/>
      <c r="AQ436" s="434"/>
      <c r="AR436" s="434"/>
      <c r="AU436" s="434"/>
    </row>
    <row r="437" spans="1:47" s="435" customFormat="1" ht="12.75" x14ac:dyDescent="0.2">
      <c r="A437" s="434"/>
      <c r="B437" s="438"/>
      <c r="C437" s="434"/>
      <c r="D437" s="434"/>
      <c r="E437" s="434"/>
      <c r="F437" s="434"/>
      <c r="G437" s="434"/>
      <c r="J437" s="434"/>
      <c r="K437" s="437"/>
      <c r="L437" s="434"/>
      <c r="M437" s="434"/>
      <c r="N437" s="434"/>
      <c r="O437" s="434"/>
      <c r="P437" s="436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  <c r="AK437" s="434"/>
      <c r="AL437" s="434"/>
      <c r="AM437" s="434"/>
      <c r="AN437" s="434"/>
      <c r="AO437" s="434"/>
      <c r="AP437" s="434"/>
      <c r="AQ437" s="434"/>
      <c r="AR437" s="434"/>
      <c r="AU437" s="434"/>
    </row>
    <row r="438" spans="1:47" s="435" customFormat="1" ht="12.75" x14ac:dyDescent="0.2">
      <c r="A438" s="434"/>
      <c r="B438" s="438"/>
      <c r="C438" s="434"/>
      <c r="D438" s="434"/>
      <c r="E438" s="434"/>
      <c r="F438" s="434"/>
      <c r="G438" s="434"/>
      <c r="J438" s="434"/>
      <c r="K438" s="437"/>
      <c r="L438" s="434"/>
      <c r="M438" s="434"/>
      <c r="N438" s="434"/>
      <c r="O438" s="434"/>
      <c r="P438" s="436"/>
      <c r="Q438" s="434"/>
      <c r="R438" s="434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  <c r="AH438" s="434"/>
      <c r="AI438" s="434"/>
      <c r="AJ438" s="434"/>
      <c r="AK438" s="434"/>
      <c r="AL438" s="434"/>
      <c r="AM438" s="434"/>
      <c r="AN438" s="434"/>
      <c r="AO438" s="434"/>
      <c r="AP438" s="434"/>
      <c r="AQ438" s="434"/>
      <c r="AR438" s="434"/>
      <c r="AU438" s="434"/>
    </row>
    <row r="439" spans="1:47" s="435" customFormat="1" ht="12.75" x14ac:dyDescent="0.2">
      <c r="A439" s="434"/>
      <c r="B439" s="438"/>
      <c r="C439" s="434"/>
      <c r="D439" s="434"/>
      <c r="E439" s="434"/>
      <c r="F439" s="434"/>
      <c r="G439" s="434"/>
      <c r="J439" s="434"/>
      <c r="K439" s="437"/>
      <c r="L439" s="434"/>
      <c r="M439" s="434"/>
      <c r="N439" s="434"/>
      <c r="O439" s="434"/>
      <c r="P439" s="436"/>
      <c r="Q439" s="434"/>
      <c r="R439" s="434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  <c r="AH439" s="434"/>
      <c r="AI439" s="434"/>
      <c r="AJ439" s="434"/>
      <c r="AK439" s="434"/>
      <c r="AL439" s="434"/>
      <c r="AM439" s="434"/>
      <c r="AN439" s="434"/>
      <c r="AO439" s="434"/>
      <c r="AP439" s="434"/>
      <c r="AQ439" s="434"/>
      <c r="AR439" s="434"/>
      <c r="AU439" s="434"/>
    </row>
    <row r="440" spans="1:47" s="435" customFormat="1" ht="12.75" x14ac:dyDescent="0.2">
      <c r="A440" s="434"/>
      <c r="B440" s="438"/>
      <c r="C440" s="434"/>
      <c r="D440" s="434"/>
      <c r="E440" s="434"/>
      <c r="F440" s="434"/>
      <c r="G440" s="434"/>
      <c r="J440" s="434"/>
      <c r="K440" s="437"/>
      <c r="L440" s="434"/>
      <c r="M440" s="434"/>
      <c r="N440" s="434"/>
      <c r="O440" s="434"/>
      <c r="P440" s="436"/>
      <c r="Q440" s="434"/>
      <c r="R440" s="434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  <c r="AH440" s="434"/>
      <c r="AI440" s="434"/>
      <c r="AJ440" s="434"/>
      <c r="AK440" s="434"/>
      <c r="AL440" s="434"/>
      <c r="AM440" s="434"/>
      <c r="AN440" s="434"/>
      <c r="AO440" s="434"/>
      <c r="AP440" s="434"/>
      <c r="AQ440" s="434"/>
      <c r="AR440" s="434"/>
      <c r="AU440" s="434"/>
    </row>
    <row r="441" spans="1:47" s="435" customFormat="1" ht="12.75" x14ac:dyDescent="0.2">
      <c r="A441" s="434"/>
      <c r="B441" s="438"/>
      <c r="C441" s="434"/>
      <c r="D441" s="434"/>
      <c r="E441" s="434"/>
      <c r="F441" s="434"/>
      <c r="G441" s="434"/>
      <c r="J441" s="434"/>
      <c r="K441" s="437"/>
      <c r="L441" s="434"/>
      <c r="M441" s="434"/>
      <c r="N441" s="434"/>
      <c r="O441" s="434"/>
      <c r="P441" s="436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  <c r="AJ441" s="434"/>
      <c r="AK441" s="434"/>
      <c r="AL441" s="434"/>
      <c r="AM441" s="434"/>
      <c r="AN441" s="434"/>
      <c r="AO441" s="434"/>
      <c r="AP441" s="434"/>
      <c r="AQ441" s="434"/>
      <c r="AR441" s="434"/>
      <c r="AU441" s="434"/>
    </row>
    <row r="442" spans="1:47" s="435" customFormat="1" ht="12.75" x14ac:dyDescent="0.2">
      <c r="A442" s="434"/>
      <c r="B442" s="438"/>
      <c r="C442" s="434"/>
      <c r="D442" s="434"/>
      <c r="E442" s="434"/>
      <c r="F442" s="434"/>
      <c r="G442" s="434"/>
      <c r="J442" s="434"/>
      <c r="K442" s="437"/>
      <c r="L442" s="434"/>
      <c r="M442" s="434"/>
      <c r="N442" s="434"/>
      <c r="O442" s="434"/>
      <c r="P442" s="436"/>
      <c r="Q442" s="434"/>
      <c r="R442" s="434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  <c r="AJ442" s="434"/>
      <c r="AK442" s="434"/>
      <c r="AL442" s="434"/>
      <c r="AM442" s="434"/>
      <c r="AN442" s="434"/>
      <c r="AO442" s="434"/>
      <c r="AP442" s="434"/>
      <c r="AQ442" s="434"/>
      <c r="AR442" s="434"/>
      <c r="AU442" s="434"/>
    </row>
    <row r="443" spans="1:47" s="435" customFormat="1" ht="12.75" x14ac:dyDescent="0.2">
      <c r="A443" s="434"/>
      <c r="B443" s="438"/>
      <c r="C443" s="434"/>
      <c r="D443" s="434"/>
      <c r="E443" s="434"/>
      <c r="F443" s="434"/>
      <c r="G443" s="434"/>
      <c r="J443" s="434"/>
      <c r="K443" s="437"/>
      <c r="L443" s="434"/>
      <c r="M443" s="434"/>
      <c r="N443" s="434"/>
      <c r="O443" s="434"/>
      <c r="P443" s="436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  <c r="AJ443" s="434"/>
      <c r="AK443" s="434"/>
      <c r="AL443" s="434"/>
      <c r="AM443" s="434"/>
      <c r="AN443" s="434"/>
      <c r="AO443" s="434"/>
      <c r="AP443" s="434"/>
      <c r="AQ443" s="434"/>
      <c r="AR443" s="434"/>
      <c r="AU443" s="434"/>
    </row>
    <row r="444" spans="1:47" s="435" customFormat="1" ht="12.75" x14ac:dyDescent="0.2">
      <c r="A444" s="434"/>
      <c r="B444" s="438"/>
      <c r="C444" s="434"/>
      <c r="D444" s="434"/>
      <c r="E444" s="434"/>
      <c r="F444" s="434"/>
      <c r="G444" s="434"/>
      <c r="J444" s="434"/>
      <c r="K444" s="437"/>
      <c r="L444" s="434"/>
      <c r="M444" s="434"/>
      <c r="N444" s="434"/>
      <c r="O444" s="434"/>
      <c r="P444" s="436"/>
      <c r="Q444" s="434"/>
      <c r="R444" s="434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  <c r="AH444" s="434"/>
      <c r="AI444" s="434"/>
      <c r="AJ444" s="434"/>
      <c r="AK444" s="434"/>
      <c r="AL444" s="434"/>
      <c r="AM444" s="434"/>
      <c r="AN444" s="434"/>
      <c r="AO444" s="434"/>
      <c r="AP444" s="434"/>
      <c r="AQ444" s="434"/>
      <c r="AR444" s="434"/>
      <c r="AU444" s="434"/>
    </row>
    <row r="445" spans="1:47" s="435" customFormat="1" ht="12.75" x14ac:dyDescent="0.2">
      <c r="A445" s="434"/>
      <c r="B445" s="438"/>
      <c r="C445" s="434"/>
      <c r="D445" s="434"/>
      <c r="E445" s="434"/>
      <c r="F445" s="434"/>
      <c r="G445" s="434"/>
      <c r="J445" s="434"/>
      <c r="K445" s="437"/>
      <c r="L445" s="434"/>
      <c r="M445" s="434"/>
      <c r="N445" s="434"/>
      <c r="O445" s="434"/>
      <c r="P445" s="436"/>
      <c r="Q445" s="434"/>
      <c r="R445" s="434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  <c r="AH445" s="434"/>
      <c r="AI445" s="434"/>
      <c r="AJ445" s="434"/>
      <c r="AK445" s="434"/>
      <c r="AL445" s="434"/>
      <c r="AM445" s="434"/>
      <c r="AN445" s="434"/>
      <c r="AO445" s="434"/>
      <c r="AP445" s="434"/>
      <c r="AQ445" s="434"/>
      <c r="AR445" s="434"/>
      <c r="AU445" s="434"/>
    </row>
    <row r="446" spans="1:47" s="435" customFormat="1" ht="12.75" x14ac:dyDescent="0.2">
      <c r="A446" s="434"/>
      <c r="B446" s="438"/>
      <c r="C446" s="434"/>
      <c r="D446" s="434"/>
      <c r="E446" s="434"/>
      <c r="F446" s="434"/>
      <c r="G446" s="434"/>
      <c r="J446" s="434"/>
      <c r="K446" s="437"/>
      <c r="L446" s="434"/>
      <c r="M446" s="434"/>
      <c r="N446" s="434"/>
      <c r="O446" s="434"/>
      <c r="P446" s="436"/>
      <c r="Q446" s="434"/>
      <c r="R446" s="434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  <c r="AH446" s="434"/>
      <c r="AI446" s="434"/>
      <c r="AJ446" s="434"/>
      <c r="AK446" s="434"/>
      <c r="AL446" s="434"/>
      <c r="AM446" s="434"/>
      <c r="AN446" s="434"/>
      <c r="AO446" s="434"/>
      <c r="AP446" s="434"/>
      <c r="AQ446" s="434"/>
      <c r="AR446" s="434"/>
      <c r="AU446" s="434"/>
    </row>
    <row r="447" spans="1:47" s="435" customFormat="1" ht="12.75" x14ac:dyDescent="0.2">
      <c r="A447" s="434"/>
      <c r="B447" s="438"/>
      <c r="C447" s="434"/>
      <c r="D447" s="434"/>
      <c r="E447" s="434"/>
      <c r="F447" s="434"/>
      <c r="G447" s="434"/>
      <c r="J447" s="434"/>
      <c r="K447" s="437"/>
      <c r="L447" s="434"/>
      <c r="M447" s="434"/>
      <c r="N447" s="434"/>
      <c r="O447" s="434"/>
      <c r="P447" s="436"/>
      <c r="Q447" s="434"/>
      <c r="R447" s="434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  <c r="AH447" s="434"/>
      <c r="AI447" s="434"/>
      <c r="AJ447" s="434"/>
      <c r="AK447" s="434"/>
      <c r="AL447" s="434"/>
      <c r="AM447" s="434"/>
      <c r="AN447" s="434"/>
      <c r="AO447" s="434"/>
      <c r="AP447" s="434"/>
      <c r="AQ447" s="434"/>
      <c r="AR447" s="434"/>
      <c r="AU447" s="434"/>
    </row>
    <row r="448" spans="1:47" s="435" customFormat="1" ht="12.75" x14ac:dyDescent="0.2">
      <c r="A448" s="434"/>
      <c r="B448" s="438"/>
      <c r="C448" s="434"/>
      <c r="D448" s="434"/>
      <c r="E448" s="434"/>
      <c r="F448" s="434"/>
      <c r="G448" s="434"/>
      <c r="J448" s="434"/>
      <c r="K448" s="437"/>
      <c r="L448" s="434"/>
      <c r="M448" s="434"/>
      <c r="N448" s="434"/>
      <c r="O448" s="434"/>
      <c r="P448" s="436"/>
      <c r="Q448" s="434"/>
      <c r="R448" s="434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  <c r="AH448" s="434"/>
      <c r="AI448" s="434"/>
      <c r="AJ448" s="434"/>
      <c r="AK448" s="434"/>
      <c r="AL448" s="434"/>
      <c r="AM448" s="434"/>
      <c r="AN448" s="434"/>
      <c r="AO448" s="434"/>
      <c r="AP448" s="434"/>
      <c r="AQ448" s="434"/>
      <c r="AR448" s="434"/>
      <c r="AU448" s="434"/>
    </row>
    <row r="449" spans="1:47" s="435" customFormat="1" ht="12.75" x14ac:dyDescent="0.2">
      <c r="A449" s="434"/>
      <c r="B449" s="438"/>
      <c r="C449" s="434"/>
      <c r="D449" s="434"/>
      <c r="E449" s="434"/>
      <c r="F449" s="434"/>
      <c r="G449" s="434"/>
      <c r="J449" s="434"/>
      <c r="K449" s="437"/>
      <c r="L449" s="434"/>
      <c r="M449" s="434"/>
      <c r="N449" s="434"/>
      <c r="O449" s="434"/>
      <c r="P449" s="436"/>
      <c r="Q449" s="434"/>
      <c r="R449" s="434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  <c r="AH449" s="434"/>
      <c r="AI449" s="434"/>
      <c r="AJ449" s="434"/>
      <c r="AK449" s="434"/>
      <c r="AL449" s="434"/>
      <c r="AM449" s="434"/>
      <c r="AN449" s="434"/>
      <c r="AO449" s="434"/>
      <c r="AP449" s="434"/>
      <c r="AQ449" s="434"/>
      <c r="AR449" s="434"/>
      <c r="AU449" s="434"/>
    </row>
    <row r="450" spans="1:47" s="435" customFormat="1" ht="12.75" x14ac:dyDescent="0.2">
      <c r="A450" s="434"/>
      <c r="B450" s="438"/>
      <c r="C450" s="434"/>
      <c r="D450" s="434"/>
      <c r="E450" s="434"/>
      <c r="F450" s="434"/>
      <c r="G450" s="434"/>
      <c r="J450" s="434"/>
      <c r="K450" s="437"/>
      <c r="L450" s="434"/>
      <c r="M450" s="434"/>
      <c r="N450" s="434"/>
      <c r="O450" s="434"/>
      <c r="P450" s="436"/>
      <c r="Q450" s="434"/>
      <c r="R450" s="434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  <c r="AH450" s="434"/>
      <c r="AI450" s="434"/>
      <c r="AJ450" s="434"/>
      <c r="AK450" s="434"/>
      <c r="AL450" s="434"/>
      <c r="AM450" s="434"/>
      <c r="AN450" s="434"/>
      <c r="AO450" s="434"/>
      <c r="AP450" s="434"/>
      <c r="AQ450" s="434"/>
      <c r="AR450" s="434"/>
      <c r="AU450" s="434"/>
    </row>
    <row r="451" spans="1:47" s="435" customFormat="1" ht="12.75" x14ac:dyDescent="0.2">
      <c r="A451" s="434"/>
      <c r="B451" s="438"/>
      <c r="C451" s="434"/>
      <c r="D451" s="434"/>
      <c r="E451" s="434"/>
      <c r="F451" s="434"/>
      <c r="G451" s="434"/>
      <c r="J451" s="434"/>
      <c r="K451" s="437"/>
      <c r="L451" s="434"/>
      <c r="M451" s="434"/>
      <c r="N451" s="434"/>
      <c r="O451" s="434"/>
      <c r="P451" s="436"/>
      <c r="Q451" s="434"/>
      <c r="R451" s="434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  <c r="AH451" s="434"/>
      <c r="AI451" s="434"/>
      <c r="AJ451" s="434"/>
      <c r="AK451" s="434"/>
      <c r="AL451" s="434"/>
      <c r="AM451" s="434"/>
      <c r="AN451" s="434"/>
      <c r="AO451" s="434"/>
      <c r="AP451" s="434"/>
      <c r="AQ451" s="434"/>
      <c r="AR451" s="434"/>
      <c r="AU451" s="434"/>
    </row>
    <row r="452" spans="1:47" s="435" customFormat="1" ht="12.75" x14ac:dyDescent="0.2">
      <c r="A452" s="434"/>
      <c r="B452" s="438"/>
      <c r="C452" s="434"/>
      <c r="D452" s="434"/>
      <c r="E452" s="434"/>
      <c r="F452" s="434"/>
      <c r="G452" s="434"/>
      <c r="J452" s="434"/>
      <c r="K452" s="437"/>
      <c r="L452" s="434"/>
      <c r="M452" s="434"/>
      <c r="N452" s="434"/>
      <c r="O452" s="434"/>
      <c r="P452" s="436"/>
      <c r="Q452" s="434"/>
      <c r="R452" s="434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  <c r="AH452" s="434"/>
      <c r="AI452" s="434"/>
      <c r="AJ452" s="434"/>
      <c r="AK452" s="434"/>
      <c r="AL452" s="434"/>
      <c r="AM452" s="434"/>
      <c r="AN452" s="434"/>
      <c r="AO452" s="434"/>
      <c r="AP452" s="434"/>
      <c r="AQ452" s="434"/>
      <c r="AR452" s="434"/>
      <c r="AU452" s="434"/>
    </row>
    <row r="453" spans="1:47" s="435" customFormat="1" ht="12.75" x14ac:dyDescent="0.2">
      <c r="A453" s="434"/>
      <c r="B453" s="438"/>
      <c r="C453" s="434"/>
      <c r="D453" s="434"/>
      <c r="E453" s="434"/>
      <c r="F453" s="434"/>
      <c r="G453" s="434"/>
      <c r="J453" s="434"/>
      <c r="K453" s="437"/>
      <c r="L453" s="434"/>
      <c r="M453" s="434"/>
      <c r="N453" s="434"/>
      <c r="O453" s="434"/>
      <c r="P453" s="436"/>
      <c r="Q453" s="434"/>
      <c r="R453" s="434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  <c r="AH453" s="434"/>
      <c r="AI453" s="434"/>
      <c r="AJ453" s="434"/>
      <c r="AK453" s="434"/>
      <c r="AL453" s="434"/>
      <c r="AM453" s="434"/>
      <c r="AN453" s="434"/>
      <c r="AO453" s="434"/>
      <c r="AP453" s="434"/>
      <c r="AQ453" s="434"/>
      <c r="AR453" s="434"/>
      <c r="AU453" s="434"/>
    </row>
    <row r="454" spans="1:47" s="435" customFormat="1" ht="12.75" x14ac:dyDescent="0.2">
      <c r="A454" s="434"/>
      <c r="B454" s="438"/>
      <c r="C454" s="434"/>
      <c r="D454" s="434"/>
      <c r="E454" s="434"/>
      <c r="F454" s="434"/>
      <c r="G454" s="434"/>
      <c r="J454" s="434"/>
      <c r="K454" s="437"/>
      <c r="L454" s="434"/>
      <c r="M454" s="434"/>
      <c r="N454" s="434"/>
      <c r="O454" s="434"/>
      <c r="P454" s="436"/>
      <c r="Q454" s="434"/>
      <c r="R454" s="434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  <c r="AH454" s="434"/>
      <c r="AI454" s="434"/>
      <c r="AJ454" s="434"/>
      <c r="AK454" s="434"/>
      <c r="AL454" s="434"/>
      <c r="AM454" s="434"/>
      <c r="AN454" s="434"/>
      <c r="AO454" s="434"/>
      <c r="AP454" s="434"/>
      <c r="AQ454" s="434"/>
      <c r="AR454" s="434"/>
      <c r="AU454" s="434"/>
    </row>
    <row r="455" spans="1:47" s="435" customFormat="1" ht="12.75" x14ac:dyDescent="0.2">
      <c r="A455" s="434"/>
      <c r="B455" s="438"/>
      <c r="C455" s="434"/>
      <c r="D455" s="434"/>
      <c r="E455" s="434"/>
      <c r="F455" s="434"/>
      <c r="G455" s="434"/>
      <c r="J455" s="434"/>
      <c r="K455" s="437"/>
      <c r="L455" s="434"/>
      <c r="M455" s="434"/>
      <c r="N455" s="434"/>
      <c r="O455" s="434"/>
      <c r="P455" s="436"/>
      <c r="Q455" s="434"/>
      <c r="R455" s="434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  <c r="AH455" s="434"/>
      <c r="AI455" s="434"/>
      <c r="AJ455" s="434"/>
      <c r="AK455" s="434"/>
      <c r="AL455" s="434"/>
      <c r="AM455" s="434"/>
      <c r="AN455" s="434"/>
      <c r="AO455" s="434"/>
      <c r="AP455" s="434"/>
      <c r="AQ455" s="434"/>
      <c r="AR455" s="434"/>
      <c r="AU455" s="434"/>
    </row>
    <row r="456" spans="1:47" s="435" customFormat="1" ht="12.75" x14ac:dyDescent="0.2">
      <c r="A456" s="434"/>
      <c r="B456" s="438"/>
      <c r="C456" s="434"/>
      <c r="D456" s="434"/>
      <c r="E456" s="434"/>
      <c r="F456" s="434"/>
      <c r="G456" s="434"/>
      <c r="J456" s="434"/>
      <c r="K456" s="437"/>
      <c r="L456" s="434"/>
      <c r="M456" s="434"/>
      <c r="N456" s="434"/>
      <c r="O456" s="434"/>
      <c r="P456" s="436"/>
      <c r="Q456" s="434"/>
      <c r="R456" s="434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  <c r="AH456" s="434"/>
      <c r="AI456" s="434"/>
      <c r="AJ456" s="434"/>
      <c r="AK456" s="434"/>
      <c r="AL456" s="434"/>
      <c r="AM456" s="434"/>
      <c r="AN456" s="434"/>
      <c r="AO456" s="434"/>
      <c r="AP456" s="434"/>
      <c r="AQ456" s="434"/>
      <c r="AR456" s="434"/>
      <c r="AU456" s="434"/>
    </row>
    <row r="457" spans="1:47" s="435" customFormat="1" ht="12.75" x14ac:dyDescent="0.2">
      <c r="A457" s="434"/>
      <c r="B457" s="438"/>
      <c r="C457" s="434"/>
      <c r="D457" s="434"/>
      <c r="E457" s="434"/>
      <c r="F457" s="434"/>
      <c r="G457" s="434"/>
      <c r="J457" s="434"/>
      <c r="K457" s="437"/>
      <c r="L457" s="434"/>
      <c r="M457" s="434"/>
      <c r="N457" s="434"/>
      <c r="O457" s="434"/>
      <c r="P457" s="436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  <c r="AJ457" s="434"/>
      <c r="AK457" s="434"/>
      <c r="AL457" s="434"/>
      <c r="AM457" s="434"/>
      <c r="AN457" s="434"/>
      <c r="AO457" s="434"/>
      <c r="AP457" s="434"/>
      <c r="AQ457" s="434"/>
      <c r="AR457" s="434"/>
      <c r="AU457" s="434"/>
    </row>
    <row r="458" spans="1:47" s="435" customFormat="1" ht="12.75" x14ac:dyDescent="0.2">
      <c r="A458" s="434"/>
      <c r="B458" s="438"/>
      <c r="C458" s="434"/>
      <c r="D458" s="434"/>
      <c r="E458" s="434"/>
      <c r="F458" s="434"/>
      <c r="G458" s="434"/>
      <c r="J458" s="434"/>
      <c r="K458" s="437"/>
      <c r="L458" s="434"/>
      <c r="M458" s="434"/>
      <c r="N458" s="434"/>
      <c r="O458" s="434"/>
      <c r="P458" s="436"/>
      <c r="Q458" s="434"/>
      <c r="R458" s="434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  <c r="AH458" s="434"/>
      <c r="AI458" s="434"/>
      <c r="AJ458" s="434"/>
      <c r="AK458" s="434"/>
      <c r="AL458" s="434"/>
      <c r="AM458" s="434"/>
      <c r="AN458" s="434"/>
      <c r="AO458" s="434"/>
      <c r="AP458" s="434"/>
      <c r="AQ458" s="434"/>
      <c r="AR458" s="434"/>
      <c r="AU458" s="434"/>
    </row>
    <row r="459" spans="1:47" s="435" customFormat="1" ht="12.75" x14ac:dyDescent="0.2">
      <c r="A459" s="434"/>
      <c r="B459" s="438"/>
      <c r="C459" s="434"/>
      <c r="D459" s="434"/>
      <c r="E459" s="434"/>
      <c r="F459" s="434"/>
      <c r="G459" s="434"/>
      <c r="J459" s="434"/>
      <c r="K459" s="437"/>
      <c r="L459" s="434"/>
      <c r="M459" s="434"/>
      <c r="N459" s="434"/>
      <c r="O459" s="434"/>
      <c r="P459" s="436"/>
      <c r="Q459" s="434"/>
      <c r="R459" s="434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  <c r="AH459" s="434"/>
      <c r="AI459" s="434"/>
      <c r="AJ459" s="434"/>
      <c r="AK459" s="434"/>
      <c r="AL459" s="434"/>
      <c r="AM459" s="434"/>
      <c r="AN459" s="434"/>
      <c r="AO459" s="434"/>
      <c r="AP459" s="434"/>
      <c r="AQ459" s="434"/>
      <c r="AR459" s="434"/>
      <c r="AU459" s="434"/>
    </row>
    <row r="460" spans="1:47" s="435" customFormat="1" ht="12.75" x14ac:dyDescent="0.2">
      <c r="A460" s="434"/>
      <c r="B460" s="438"/>
      <c r="C460" s="434"/>
      <c r="D460" s="434"/>
      <c r="E460" s="434"/>
      <c r="F460" s="434"/>
      <c r="G460" s="434"/>
      <c r="J460" s="434"/>
      <c r="K460" s="437"/>
      <c r="L460" s="434"/>
      <c r="M460" s="434"/>
      <c r="N460" s="434"/>
      <c r="O460" s="434"/>
      <c r="P460" s="436"/>
      <c r="Q460" s="434"/>
      <c r="R460" s="434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  <c r="AH460" s="434"/>
      <c r="AI460" s="434"/>
      <c r="AJ460" s="434"/>
      <c r="AK460" s="434"/>
      <c r="AL460" s="434"/>
      <c r="AM460" s="434"/>
      <c r="AN460" s="434"/>
      <c r="AO460" s="434"/>
      <c r="AP460" s="434"/>
      <c r="AQ460" s="434"/>
      <c r="AR460" s="434"/>
      <c r="AU460" s="434"/>
    </row>
    <row r="461" spans="1:47" s="435" customFormat="1" ht="12.75" x14ac:dyDescent="0.2">
      <c r="A461" s="434"/>
      <c r="B461" s="438"/>
      <c r="C461" s="434"/>
      <c r="D461" s="434"/>
      <c r="E461" s="434"/>
      <c r="F461" s="434"/>
      <c r="G461" s="434"/>
      <c r="J461" s="434"/>
      <c r="K461" s="437"/>
      <c r="L461" s="434"/>
      <c r="M461" s="434"/>
      <c r="N461" s="434"/>
      <c r="O461" s="434"/>
      <c r="P461" s="436"/>
      <c r="Q461" s="434"/>
      <c r="R461" s="434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  <c r="AH461" s="434"/>
      <c r="AI461" s="434"/>
      <c r="AJ461" s="434"/>
      <c r="AK461" s="434"/>
      <c r="AL461" s="434"/>
      <c r="AM461" s="434"/>
      <c r="AN461" s="434"/>
      <c r="AO461" s="434"/>
      <c r="AP461" s="434"/>
      <c r="AQ461" s="434"/>
      <c r="AR461" s="434"/>
      <c r="AU461" s="434"/>
    </row>
    <row r="462" spans="1:47" s="435" customFormat="1" ht="12.75" x14ac:dyDescent="0.2">
      <c r="A462" s="434"/>
      <c r="B462" s="438"/>
      <c r="C462" s="434"/>
      <c r="D462" s="434"/>
      <c r="E462" s="434"/>
      <c r="F462" s="434"/>
      <c r="G462" s="434"/>
      <c r="J462" s="434"/>
      <c r="K462" s="437"/>
      <c r="L462" s="434"/>
      <c r="M462" s="434"/>
      <c r="N462" s="434"/>
      <c r="O462" s="434"/>
      <c r="P462" s="436"/>
      <c r="Q462" s="434"/>
      <c r="R462" s="434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  <c r="AH462" s="434"/>
      <c r="AI462" s="434"/>
      <c r="AJ462" s="434"/>
      <c r="AK462" s="434"/>
      <c r="AL462" s="434"/>
      <c r="AM462" s="434"/>
      <c r="AN462" s="434"/>
      <c r="AO462" s="434"/>
      <c r="AP462" s="434"/>
      <c r="AQ462" s="434"/>
      <c r="AR462" s="434"/>
      <c r="AU462" s="434"/>
    </row>
    <row r="463" spans="1:47" s="435" customFormat="1" ht="12.75" x14ac:dyDescent="0.2">
      <c r="A463" s="434"/>
      <c r="B463" s="438"/>
      <c r="C463" s="434"/>
      <c r="D463" s="434"/>
      <c r="E463" s="434"/>
      <c r="F463" s="434"/>
      <c r="G463" s="434"/>
      <c r="J463" s="434"/>
      <c r="K463" s="437"/>
      <c r="L463" s="434"/>
      <c r="M463" s="434"/>
      <c r="N463" s="434"/>
      <c r="O463" s="434"/>
      <c r="P463" s="436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  <c r="AJ463" s="434"/>
      <c r="AK463" s="434"/>
      <c r="AL463" s="434"/>
      <c r="AM463" s="434"/>
      <c r="AN463" s="434"/>
      <c r="AO463" s="434"/>
      <c r="AP463" s="434"/>
      <c r="AQ463" s="434"/>
      <c r="AR463" s="434"/>
      <c r="AU463" s="434"/>
    </row>
    <row r="464" spans="1:47" s="435" customFormat="1" ht="12.75" x14ac:dyDescent="0.2">
      <c r="A464" s="434"/>
      <c r="B464" s="438"/>
      <c r="C464" s="434"/>
      <c r="D464" s="434"/>
      <c r="E464" s="434"/>
      <c r="F464" s="434"/>
      <c r="G464" s="434"/>
      <c r="J464" s="434"/>
      <c r="K464" s="437"/>
      <c r="L464" s="434"/>
      <c r="M464" s="434"/>
      <c r="N464" s="434"/>
      <c r="O464" s="434"/>
      <c r="P464" s="436"/>
      <c r="Q464" s="434"/>
      <c r="R464" s="434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  <c r="AH464" s="434"/>
      <c r="AI464" s="434"/>
      <c r="AJ464" s="434"/>
      <c r="AK464" s="434"/>
      <c r="AL464" s="434"/>
      <c r="AM464" s="434"/>
      <c r="AN464" s="434"/>
      <c r="AO464" s="434"/>
      <c r="AP464" s="434"/>
      <c r="AQ464" s="434"/>
      <c r="AR464" s="434"/>
      <c r="AU464" s="434"/>
    </row>
    <row r="465" spans="1:47" s="435" customFormat="1" ht="12.75" x14ac:dyDescent="0.2">
      <c r="A465" s="434"/>
      <c r="B465" s="438"/>
      <c r="C465" s="434"/>
      <c r="D465" s="434"/>
      <c r="E465" s="434"/>
      <c r="F465" s="434"/>
      <c r="G465" s="434"/>
      <c r="J465" s="434"/>
      <c r="K465" s="437"/>
      <c r="L465" s="434"/>
      <c r="M465" s="434"/>
      <c r="N465" s="434"/>
      <c r="O465" s="434"/>
      <c r="P465" s="436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  <c r="AK465" s="434"/>
      <c r="AL465" s="434"/>
      <c r="AM465" s="434"/>
      <c r="AN465" s="434"/>
      <c r="AO465" s="434"/>
      <c r="AP465" s="434"/>
      <c r="AQ465" s="434"/>
      <c r="AR465" s="434"/>
      <c r="AU465" s="434"/>
    </row>
    <row r="466" spans="1:47" s="435" customFormat="1" ht="12.75" x14ac:dyDescent="0.2">
      <c r="A466" s="434"/>
      <c r="B466" s="438"/>
      <c r="C466" s="434"/>
      <c r="D466" s="434"/>
      <c r="E466" s="434"/>
      <c r="F466" s="434"/>
      <c r="G466" s="434"/>
      <c r="J466" s="434"/>
      <c r="K466" s="437"/>
      <c r="L466" s="434"/>
      <c r="M466" s="434"/>
      <c r="N466" s="434"/>
      <c r="O466" s="434"/>
      <c r="P466" s="436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  <c r="AJ466" s="434"/>
      <c r="AK466" s="434"/>
      <c r="AL466" s="434"/>
      <c r="AM466" s="434"/>
      <c r="AN466" s="434"/>
      <c r="AO466" s="434"/>
      <c r="AP466" s="434"/>
      <c r="AQ466" s="434"/>
      <c r="AR466" s="434"/>
      <c r="AU466" s="434"/>
    </row>
    <row r="467" spans="1:47" s="435" customFormat="1" ht="12.75" x14ac:dyDescent="0.2">
      <c r="A467" s="434"/>
      <c r="B467" s="438"/>
      <c r="C467" s="434"/>
      <c r="D467" s="434"/>
      <c r="E467" s="434"/>
      <c r="F467" s="434"/>
      <c r="G467" s="434"/>
      <c r="J467" s="434"/>
      <c r="K467" s="437"/>
      <c r="L467" s="434"/>
      <c r="M467" s="434"/>
      <c r="N467" s="434"/>
      <c r="O467" s="434"/>
      <c r="P467" s="436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  <c r="AJ467" s="434"/>
      <c r="AK467" s="434"/>
      <c r="AL467" s="434"/>
      <c r="AM467" s="434"/>
      <c r="AN467" s="434"/>
      <c r="AO467" s="434"/>
      <c r="AP467" s="434"/>
      <c r="AQ467" s="434"/>
      <c r="AR467" s="434"/>
      <c r="AU467" s="434"/>
    </row>
    <row r="468" spans="1:47" s="435" customFormat="1" ht="12.75" x14ac:dyDescent="0.2">
      <c r="A468" s="434"/>
      <c r="B468" s="438"/>
      <c r="C468" s="434"/>
      <c r="D468" s="434"/>
      <c r="E468" s="434"/>
      <c r="F468" s="434"/>
      <c r="G468" s="434"/>
      <c r="J468" s="434"/>
      <c r="K468" s="437"/>
      <c r="L468" s="434"/>
      <c r="M468" s="434"/>
      <c r="N468" s="434"/>
      <c r="O468" s="434"/>
      <c r="P468" s="436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  <c r="AJ468" s="434"/>
      <c r="AK468" s="434"/>
      <c r="AL468" s="434"/>
      <c r="AM468" s="434"/>
      <c r="AN468" s="434"/>
      <c r="AO468" s="434"/>
      <c r="AP468" s="434"/>
      <c r="AQ468" s="434"/>
      <c r="AR468" s="434"/>
      <c r="AU468" s="434"/>
    </row>
    <row r="469" spans="1:47" s="435" customFormat="1" ht="12.75" x14ac:dyDescent="0.2">
      <c r="A469" s="434"/>
      <c r="B469" s="438"/>
      <c r="C469" s="434"/>
      <c r="D469" s="434"/>
      <c r="E469" s="434"/>
      <c r="F469" s="434"/>
      <c r="G469" s="434"/>
      <c r="J469" s="434"/>
      <c r="K469" s="437"/>
      <c r="L469" s="434"/>
      <c r="M469" s="434"/>
      <c r="N469" s="434"/>
      <c r="O469" s="434"/>
      <c r="P469" s="436"/>
      <c r="Q469" s="434"/>
      <c r="R469" s="434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  <c r="AH469" s="434"/>
      <c r="AI469" s="434"/>
      <c r="AJ469" s="434"/>
      <c r="AK469" s="434"/>
      <c r="AL469" s="434"/>
      <c r="AM469" s="434"/>
      <c r="AN469" s="434"/>
      <c r="AO469" s="434"/>
      <c r="AP469" s="434"/>
      <c r="AQ469" s="434"/>
      <c r="AR469" s="434"/>
      <c r="AU469" s="434"/>
    </row>
    <row r="470" spans="1:47" s="435" customFormat="1" ht="12.75" x14ac:dyDescent="0.2">
      <c r="A470" s="434"/>
      <c r="B470" s="438"/>
      <c r="C470" s="434"/>
      <c r="D470" s="434"/>
      <c r="E470" s="434"/>
      <c r="F470" s="434"/>
      <c r="G470" s="434"/>
      <c r="J470" s="434"/>
      <c r="K470" s="437"/>
      <c r="L470" s="434"/>
      <c r="M470" s="434"/>
      <c r="N470" s="434"/>
      <c r="O470" s="434"/>
      <c r="P470" s="436"/>
      <c r="Q470" s="434"/>
      <c r="R470" s="434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  <c r="AH470" s="434"/>
      <c r="AI470" s="434"/>
      <c r="AJ470" s="434"/>
      <c r="AK470" s="434"/>
      <c r="AL470" s="434"/>
      <c r="AM470" s="434"/>
      <c r="AN470" s="434"/>
      <c r="AO470" s="434"/>
      <c r="AP470" s="434"/>
      <c r="AQ470" s="434"/>
      <c r="AR470" s="434"/>
      <c r="AU470" s="434"/>
    </row>
    <row r="471" spans="1:47" s="435" customFormat="1" ht="12.75" x14ac:dyDescent="0.2">
      <c r="A471" s="434"/>
      <c r="B471" s="438"/>
      <c r="C471" s="434"/>
      <c r="D471" s="434"/>
      <c r="E471" s="434"/>
      <c r="F471" s="434"/>
      <c r="G471" s="434"/>
      <c r="J471" s="434"/>
      <c r="K471" s="437"/>
      <c r="L471" s="434"/>
      <c r="M471" s="434"/>
      <c r="N471" s="434"/>
      <c r="O471" s="434"/>
      <c r="P471" s="436"/>
      <c r="Q471" s="434"/>
      <c r="R471" s="434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  <c r="AH471" s="434"/>
      <c r="AI471" s="434"/>
      <c r="AJ471" s="434"/>
      <c r="AK471" s="434"/>
      <c r="AL471" s="434"/>
      <c r="AM471" s="434"/>
      <c r="AN471" s="434"/>
      <c r="AO471" s="434"/>
      <c r="AP471" s="434"/>
      <c r="AQ471" s="434"/>
      <c r="AR471" s="434"/>
      <c r="AU471" s="434"/>
    </row>
    <row r="472" spans="1:47" s="435" customFormat="1" ht="12.75" x14ac:dyDescent="0.2">
      <c r="A472" s="434"/>
      <c r="B472" s="438"/>
      <c r="C472" s="434"/>
      <c r="D472" s="434"/>
      <c r="E472" s="434"/>
      <c r="F472" s="434"/>
      <c r="G472" s="434"/>
      <c r="J472" s="434"/>
      <c r="K472" s="437"/>
      <c r="L472" s="434"/>
      <c r="M472" s="434"/>
      <c r="N472" s="434"/>
      <c r="O472" s="434"/>
      <c r="P472" s="436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  <c r="AJ472" s="434"/>
      <c r="AK472" s="434"/>
      <c r="AL472" s="434"/>
      <c r="AM472" s="434"/>
      <c r="AN472" s="434"/>
      <c r="AO472" s="434"/>
      <c r="AP472" s="434"/>
      <c r="AQ472" s="434"/>
      <c r="AR472" s="434"/>
      <c r="AU472" s="434"/>
    </row>
    <row r="473" spans="1:47" s="435" customFormat="1" ht="12.75" x14ac:dyDescent="0.2">
      <c r="A473" s="434"/>
      <c r="B473" s="438"/>
      <c r="C473" s="434"/>
      <c r="D473" s="434"/>
      <c r="E473" s="434"/>
      <c r="F473" s="434"/>
      <c r="G473" s="434"/>
      <c r="J473" s="434"/>
      <c r="K473" s="437"/>
      <c r="L473" s="434"/>
      <c r="M473" s="434"/>
      <c r="N473" s="434"/>
      <c r="O473" s="434"/>
      <c r="P473" s="436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  <c r="AJ473" s="434"/>
      <c r="AK473" s="434"/>
      <c r="AL473" s="434"/>
      <c r="AM473" s="434"/>
      <c r="AN473" s="434"/>
      <c r="AO473" s="434"/>
      <c r="AP473" s="434"/>
      <c r="AQ473" s="434"/>
      <c r="AR473" s="434"/>
      <c r="AU473" s="434"/>
    </row>
    <row r="474" spans="1:47" s="435" customFormat="1" ht="12.75" x14ac:dyDescent="0.2">
      <c r="A474" s="434"/>
      <c r="B474" s="438"/>
      <c r="C474" s="434"/>
      <c r="D474" s="434"/>
      <c r="E474" s="434"/>
      <c r="F474" s="434"/>
      <c r="G474" s="434"/>
      <c r="J474" s="434"/>
      <c r="K474" s="437"/>
      <c r="L474" s="434"/>
      <c r="M474" s="434"/>
      <c r="N474" s="434"/>
      <c r="O474" s="434"/>
      <c r="P474" s="436"/>
      <c r="Q474" s="434"/>
      <c r="R474" s="434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  <c r="AH474" s="434"/>
      <c r="AI474" s="434"/>
      <c r="AJ474" s="434"/>
      <c r="AK474" s="434"/>
      <c r="AL474" s="434"/>
      <c r="AM474" s="434"/>
      <c r="AN474" s="434"/>
      <c r="AO474" s="434"/>
      <c r="AP474" s="434"/>
      <c r="AQ474" s="434"/>
      <c r="AR474" s="434"/>
      <c r="AU474" s="434"/>
    </row>
    <row r="475" spans="1:47" s="435" customFormat="1" ht="12.75" x14ac:dyDescent="0.2">
      <c r="A475" s="434"/>
      <c r="B475" s="438"/>
      <c r="C475" s="434"/>
      <c r="D475" s="434"/>
      <c r="E475" s="434"/>
      <c r="F475" s="434"/>
      <c r="G475" s="434"/>
      <c r="J475" s="434"/>
      <c r="K475" s="437"/>
      <c r="L475" s="434"/>
      <c r="M475" s="434"/>
      <c r="N475" s="434"/>
      <c r="O475" s="434"/>
      <c r="P475" s="436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  <c r="AJ475" s="434"/>
      <c r="AK475" s="434"/>
      <c r="AL475" s="434"/>
      <c r="AM475" s="434"/>
      <c r="AN475" s="434"/>
      <c r="AO475" s="434"/>
      <c r="AP475" s="434"/>
      <c r="AQ475" s="434"/>
      <c r="AR475" s="434"/>
      <c r="AU475" s="434"/>
    </row>
    <row r="476" spans="1:47" s="435" customFormat="1" ht="12.75" x14ac:dyDescent="0.2">
      <c r="A476" s="434"/>
      <c r="B476" s="438"/>
      <c r="C476" s="434"/>
      <c r="D476" s="434"/>
      <c r="E476" s="434"/>
      <c r="F476" s="434"/>
      <c r="G476" s="434"/>
      <c r="J476" s="434"/>
      <c r="K476" s="437"/>
      <c r="L476" s="434"/>
      <c r="M476" s="434"/>
      <c r="N476" s="434"/>
      <c r="O476" s="434"/>
      <c r="P476" s="436"/>
      <c r="Q476" s="434"/>
      <c r="R476" s="434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  <c r="AH476" s="434"/>
      <c r="AI476" s="434"/>
      <c r="AJ476" s="434"/>
      <c r="AK476" s="434"/>
      <c r="AL476" s="434"/>
      <c r="AM476" s="434"/>
      <c r="AN476" s="434"/>
      <c r="AO476" s="434"/>
      <c r="AP476" s="434"/>
      <c r="AQ476" s="434"/>
      <c r="AR476" s="434"/>
      <c r="AU476" s="434"/>
    </row>
    <row r="477" spans="1:47" s="435" customFormat="1" ht="12.75" x14ac:dyDescent="0.2">
      <c r="A477" s="434"/>
      <c r="B477" s="438"/>
      <c r="C477" s="434"/>
      <c r="D477" s="434"/>
      <c r="E477" s="434"/>
      <c r="F477" s="434"/>
      <c r="G477" s="434"/>
      <c r="J477" s="434"/>
      <c r="K477" s="437"/>
      <c r="L477" s="434"/>
      <c r="M477" s="434"/>
      <c r="N477" s="434"/>
      <c r="O477" s="434"/>
      <c r="P477" s="436"/>
      <c r="Q477" s="434"/>
      <c r="R477" s="434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  <c r="AH477" s="434"/>
      <c r="AI477" s="434"/>
      <c r="AJ477" s="434"/>
      <c r="AK477" s="434"/>
      <c r="AL477" s="434"/>
      <c r="AM477" s="434"/>
      <c r="AN477" s="434"/>
      <c r="AO477" s="434"/>
      <c r="AP477" s="434"/>
      <c r="AQ477" s="434"/>
      <c r="AR477" s="434"/>
      <c r="AU477" s="434"/>
    </row>
    <row r="478" spans="1:47" s="435" customFormat="1" ht="12.75" x14ac:dyDescent="0.2">
      <c r="A478" s="434"/>
      <c r="B478" s="438"/>
      <c r="C478" s="434"/>
      <c r="D478" s="434"/>
      <c r="E478" s="434"/>
      <c r="F478" s="434"/>
      <c r="G478" s="434"/>
      <c r="J478" s="434"/>
      <c r="K478" s="437"/>
      <c r="L478" s="434"/>
      <c r="M478" s="434"/>
      <c r="N478" s="434"/>
      <c r="O478" s="434"/>
      <c r="P478" s="436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  <c r="AJ478" s="434"/>
      <c r="AK478" s="434"/>
      <c r="AL478" s="434"/>
      <c r="AM478" s="434"/>
      <c r="AN478" s="434"/>
      <c r="AO478" s="434"/>
      <c r="AP478" s="434"/>
      <c r="AQ478" s="434"/>
      <c r="AR478" s="434"/>
      <c r="AU478" s="434"/>
    </row>
    <row r="479" spans="1:47" s="435" customFormat="1" ht="12.75" x14ac:dyDescent="0.2">
      <c r="A479" s="434"/>
      <c r="B479" s="438"/>
      <c r="C479" s="434"/>
      <c r="D479" s="434"/>
      <c r="E479" s="434"/>
      <c r="F479" s="434"/>
      <c r="G479" s="434"/>
      <c r="J479" s="434"/>
      <c r="K479" s="437"/>
      <c r="L479" s="434"/>
      <c r="M479" s="434"/>
      <c r="N479" s="434"/>
      <c r="O479" s="434"/>
      <c r="P479" s="436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  <c r="AK479" s="434"/>
      <c r="AL479" s="434"/>
      <c r="AM479" s="434"/>
      <c r="AN479" s="434"/>
      <c r="AO479" s="434"/>
      <c r="AP479" s="434"/>
      <c r="AQ479" s="434"/>
      <c r="AR479" s="434"/>
      <c r="AU479" s="434"/>
    </row>
    <row r="480" spans="1:47" s="435" customFormat="1" ht="12.75" x14ac:dyDescent="0.2">
      <c r="A480" s="434"/>
      <c r="B480" s="438"/>
      <c r="C480" s="434"/>
      <c r="D480" s="434"/>
      <c r="E480" s="434"/>
      <c r="F480" s="434"/>
      <c r="G480" s="434"/>
      <c r="J480" s="434"/>
      <c r="K480" s="437"/>
      <c r="L480" s="434"/>
      <c r="M480" s="434"/>
      <c r="N480" s="434"/>
      <c r="O480" s="434"/>
      <c r="P480" s="436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  <c r="AN480" s="434"/>
      <c r="AO480" s="434"/>
      <c r="AP480" s="434"/>
      <c r="AQ480" s="434"/>
      <c r="AR480" s="434"/>
      <c r="AU480" s="434"/>
    </row>
    <row r="481" spans="1:47" s="435" customFormat="1" ht="12.75" x14ac:dyDescent="0.2">
      <c r="A481" s="434"/>
      <c r="B481" s="438"/>
      <c r="C481" s="434"/>
      <c r="D481" s="434"/>
      <c r="E481" s="434"/>
      <c r="F481" s="434"/>
      <c r="G481" s="434"/>
      <c r="J481" s="434"/>
      <c r="K481" s="437"/>
      <c r="L481" s="434"/>
      <c r="M481" s="434"/>
      <c r="N481" s="434"/>
      <c r="O481" s="434"/>
      <c r="P481" s="436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  <c r="AK481" s="434"/>
      <c r="AL481" s="434"/>
      <c r="AM481" s="434"/>
      <c r="AN481" s="434"/>
      <c r="AO481" s="434"/>
      <c r="AP481" s="434"/>
      <c r="AQ481" s="434"/>
      <c r="AR481" s="434"/>
      <c r="AU481" s="434"/>
    </row>
    <row r="482" spans="1:47" s="435" customFormat="1" ht="12.75" x14ac:dyDescent="0.2">
      <c r="A482" s="434"/>
      <c r="B482" s="438"/>
      <c r="C482" s="434"/>
      <c r="D482" s="434"/>
      <c r="E482" s="434"/>
      <c r="F482" s="434"/>
      <c r="G482" s="434"/>
      <c r="J482" s="434"/>
      <c r="K482" s="437"/>
      <c r="L482" s="434"/>
      <c r="M482" s="434"/>
      <c r="N482" s="434"/>
      <c r="O482" s="434"/>
      <c r="P482" s="436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  <c r="AN482" s="434"/>
      <c r="AO482" s="434"/>
      <c r="AP482" s="434"/>
      <c r="AQ482" s="434"/>
      <c r="AR482" s="434"/>
      <c r="AU482" s="434"/>
    </row>
    <row r="483" spans="1:47" s="435" customFormat="1" ht="12.75" x14ac:dyDescent="0.2">
      <c r="A483" s="434"/>
      <c r="B483" s="438"/>
      <c r="C483" s="434"/>
      <c r="D483" s="434"/>
      <c r="E483" s="434"/>
      <c r="F483" s="434"/>
      <c r="G483" s="434"/>
      <c r="J483" s="434"/>
      <c r="K483" s="437"/>
      <c r="L483" s="434"/>
      <c r="M483" s="434"/>
      <c r="N483" s="434"/>
      <c r="O483" s="434"/>
      <c r="P483" s="436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  <c r="AK483" s="434"/>
      <c r="AL483" s="434"/>
      <c r="AM483" s="434"/>
      <c r="AN483" s="434"/>
      <c r="AO483" s="434"/>
      <c r="AP483" s="434"/>
      <c r="AQ483" s="434"/>
      <c r="AR483" s="434"/>
      <c r="AU483" s="434"/>
    </row>
    <row r="484" spans="1:47" s="435" customFormat="1" ht="12.75" x14ac:dyDescent="0.2">
      <c r="A484" s="434"/>
      <c r="B484" s="438"/>
      <c r="C484" s="434"/>
      <c r="D484" s="434"/>
      <c r="E484" s="434"/>
      <c r="F484" s="434"/>
      <c r="G484" s="434"/>
      <c r="J484" s="434"/>
      <c r="K484" s="437"/>
      <c r="L484" s="434"/>
      <c r="M484" s="434"/>
      <c r="N484" s="434"/>
      <c r="O484" s="434"/>
      <c r="P484" s="436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  <c r="AK484" s="434"/>
      <c r="AL484" s="434"/>
      <c r="AM484" s="434"/>
      <c r="AN484" s="434"/>
      <c r="AO484" s="434"/>
      <c r="AP484" s="434"/>
      <c r="AQ484" s="434"/>
      <c r="AR484" s="434"/>
      <c r="AU484" s="434"/>
    </row>
    <row r="485" spans="1:47" s="435" customFormat="1" ht="12.75" x14ac:dyDescent="0.2">
      <c r="A485" s="434"/>
      <c r="B485" s="438"/>
      <c r="C485" s="434"/>
      <c r="D485" s="434"/>
      <c r="E485" s="434"/>
      <c r="F485" s="434"/>
      <c r="G485" s="434"/>
      <c r="J485" s="434"/>
      <c r="K485" s="437"/>
      <c r="L485" s="434"/>
      <c r="M485" s="434"/>
      <c r="N485" s="434"/>
      <c r="O485" s="434"/>
      <c r="P485" s="436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  <c r="AK485" s="434"/>
      <c r="AL485" s="434"/>
      <c r="AM485" s="434"/>
      <c r="AN485" s="434"/>
      <c r="AO485" s="434"/>
      <c r="AP485" s="434"/>
      <c r="AQ485" s="434"/>
      <c r="AR485" s="434"/>
      <c r="AU485" s="434"/>
    </row>
    <row r="486" spans="1:47" s="435" customFormat="1" ht="12.75" x14ac:dyDescent="0.2">
      <c r="A486" s="434"/>
      <c r="B486" s="438"/>
      <c r="C486" s="434"/>
      <c r="D486" s="434"/>
      <c r="E486" s="434"/>
      <c r="F486" s="434"/>
      <c r="G486" s="434"/>
      <c r="J486" s="434"/>
      <c r="K486" s="437"/>
      <c r="L486" s="434"/>
      <c r="M486" s="434"/>
      <c r="N486" s="434"/>
      <c r="O486" s="434"/>
      <c r="P486" s="436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  <c r="AK486" s="434"/>
      <c r="AL486" s="434"/>
      <c r="AM486" s="434"/>
      <c r="AN486" s="434"/>
      <c r="AO486" s="434"/>
      <c r="AP486" s="434"/>
      <c r="AQ486" s="434"/>
      <c r="AR486" s="434"/>
      <c r="AU486" s="434"/>
    </row>
    <row r="487" spans="1:47" s="435" customFormat="1" ht="12.75" x14ac:dyDescent="0.2">
      <c r="A487" s="434"/>
      <c r="B487" s="438"/>
      <c r="C487" s="434"/>
      <c r="D487" s="434"/>
      <c r="E487" s="434"/>
      <c r="F487" s="434"/>
      <c r="G487" s="434"/>
      <c r="J487" s="434"/>
      <c r="K487" s="437"/>
      <c r="L487" s="434"/>
      <c r="M487" s="434"/>
      <c r="N487" s="434"/>
      <c r="O487" s="434"/>
      <c r="P487" s="436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  <c r="AK487" s="434"/>
      <c r="AL487" s="434"/>
      <c r="AM487" s="434"/>
      <c r="AN487" s="434"/>
      <c r="AO487" s="434"/>
      <c r="AP487" s="434"/>
      <c r="AQ487" s="434"/>
      <c r="AR487" s="434"/>
      <c r="AU487" s="434"/>
    </row>
    <row r="488" spans="1:47" s="435" customFormat="1" ht="12.75" x14ac:dyDescent="0.2">
      <c r="A488" s="434"/>
      <c r="B488" s="438"/>
      <c r="C488" s="434"/>
      <c r="D488" s="434"/>
      <c r="E488" s="434"/>
      <c r="F488" s="434"/>
      <c r="G488" s="434"/>
      <c r="J488" s="434"/>
      <c r="K488" s="437"/>
      <c r="L488" s="434"/>
      <c r="M488" s="434"/>
      <c r="N488" s="434"/>
      <c r="O488" s="434"/>
      <c r="P488" s="436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  <c r="AK488" s="434"/>
      <c r="AL488" s="434"/>
      <c r="AM488" s="434"/>
      <c r="AN488" s="434"/>
      <c r="AO488" s="434"/>
      <c r="AP488" s="434"/>
      <c r="AQ488" s="434"/>
      <c r="AR488" s="434"/>
      <c r="AU488" s="434"/>
    </row>
    <row r="489" spans="1:47" s="435" customFormat="1" ht="12.75" x14ac:dyDescent="0.2">
      <c r="A489" s="434"/>
      <c r="B489" s="438"/>
      <c r="C489" s="434"/>
      <c r="D489" s="434"/>
      <c r="E489" s="434"/>
      <c r="F489" s="434"/>
      <c r="G489" s="434"/>
      <c r="J489" s="434"/>
      <c r="K489" s="437"/>
      <c r="L489" s="434"/>
      <c r="M489" s="434"/>
      <c r="N489" s="434"/>
      <c r="O489" s="434"/>
      <c r="P489" s="436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  <c r="AK489" s="434"/>
      <c r="AL489" s="434"/>
      <c r="AM489" s="434"/>
      <c r="AN489" s="434"/>
      <c r="AO489" s="434"/>
      <c r="AP489" s="434"/>
      <c r="AQ489" s="434"/>
      <c r="AR489" s="434"/>
      <c r="AU489" s="434"/>
    </row>
    <row r="490" spans="1:47" s="435" customFormat="1" ht="12.75" x14ac:dyDescent="0.2">
      <c r="A490" s="434"/>
      <c r="B490" s="438"/>
      <c r="C490" s="434"/>
      <c r="D490" s="434"/>
      <c r="E490" s="434"/>
      <c r="F490" s="434"/>
      <c r="G490" s="434"/>
      <c r="J490" s="434"/>
      <c r="K490" s="437"/>
      <c r="L490" s="434"/>
      <c r="M490" s="434"/>
      <c r="N490" s="434"/>
      <c r="O490" s="434"/>
      <c r="P490" s="436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  <c r="AK490" s="434"/>
      <c r="AL490" s="434"/>
      <c r="AM490" s="434"/>
      <c r="AN490" s="434"/>
      <c r="AO490" s="434"/>
      <c r="AP490" s="434"/>
      <c r="AQ490" s="434"/>
      <c r="AR490" s="434"/>
      <c r="AU490" s="434"/>
    </row>
    <row r="491" spans="1:47" s="435" customFormat="1" ht="12.75" x14ac:dyDescent="0.2">
      <c r="A491" s="434"/>
      <c r="B491" s="438"/>
      <c r="C491" s="434"/>
      <c r="D491" s="434"/>
      <c r="E491" s="434"/>
      <c r="F491" s="434"/>
      <c r="G491" s="434"/>
      <c r="J491" s="434"/>
      <c r="K491" s="437"/>
      <c r="L491" s="434"/>
      <c r="M491" s="434"/>
      <c r="N491" s="434"/>
      <c r="O491" s="434"/>
      <c r="P491" s="436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  <c r="AK491" s="434"/>
      <c r="AL491" s="434"/>
      <c r="AM491" s="434"/>
      <c r="AN491" s="434"/>
      <c r="AO491" s="434"/>
      <c r="AP491" s="434"/>
      <c r="AQ491" s="434"/>
      <c r="AR491" s="434"/>
      <c r="AU491" s="434"/>
    </row>
    <row r="492" spans="1:47" s="435" customFormat="1" ht="12.75" x14ac:dyDescent="0.2">
      <c r="A492" s="434"/>
      <c r="B492" s="438"/>
      <c r="C492" s="434"/>
      <c r="D492" s="434"/>
      <c r="E492" s="434"/>
      <c r="F492" s="434"/>
      <c r="G492" s="434"/>
      <c r="J492" s="434"/>
      <c r="K492" s="437"/>
      <c r="L492" s="434"/>
      <c r="M492" s="434"/>
      <c r="N492" s="434"/>
      <c r="O492" s="434"/>
      <c r="P492" s="436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  <c r="AK492" s="434"/>
      <c r="AL492" s="434"/>
      <c r="AM492" s="434"/>
      <c r="AN492" s="434"/>
      <c r="AO492" s="434"/>
      <c r="AP492" s="434"/>
      <c r="AQ492" s="434"/>
      <c r="AR492" s="434"/>
      <c r="AU492" s="434"/>
    </row>
    <row r="493" spans="1:47" s="435" customFormat="1" ht="12.75" x14ac:dyDescent="0.2">
      <c r="A493" s="434"/>
      <c r="B493" s="438"/>
      <c r="C493" s="434"/>
      <c r="D493" s="434"/>
      <c r="E493" s="434"/>
      <c r="F493" s="434"/>
      <c r="G493" s="434"/>
      <c r="J493" s="434"/>
      <c r="K493" s="437"/>
      <c r="L493" s="434"/>
      <c r="M493" s="434"/>
      <c r="N493" s="434"/>
      <c r="O493" s="434"/>
      <c r="P493" s="436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  <c r="AK493" s="434"/>
      <c r="AL493" s="434"/>
      <c r="AM493" s="434"/>
      <c r="AN493" s="434"/>
      <c r="AO493" s="434"/>
      <c r="AP493" s="434"/>
      <c r="AQ493" s="434"/>
      <c r="AR493" s="434"/>
      <c r="AU493" s="434"/>
    </row>
    <row r="494" spans="1:47" s="435" customFormat="1" ht="12.75" x14ac:dyDescent="0.2">
      <c r="A494" s="434"/>
      <c r="B494" s="438"/>
      <c r="C494" s="434"/>
      <c r="D494" s="434"/>
      <c r="E494" s="434"/>
      <c r="F494" s="434"/>
      <c r="G494" s="434"/>
      <c r="J494" s="434"/>
      <c r="K494" s="437"/>
      <c r="L494" s="434"/>
      <c r="M494" s="434"/>
      <c r="N494" s="434"/>
      <c r="O494" s="434"/>
      <c r="P494" s="436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  <c r="AK494" s="434"/>
      <c r="AL494" s="434"/>
      <c r="AM494" s="434"/>
      <c r="AN494" s="434"/>
      <c r="AO494" s="434"/>
      <c r="AP494" s="434"/>
      <c r="AQ494" s="434"/>
      <c r="AR494" s="434"/>
      <c r="AU494" s="434"/>
    </row>
    <row r="495" spans="1:47" s="435" customFormat="1" ht="12.75" x14ac:dyDescent="0.2">
      <c r="A495" s="434"/>
      <c r="B495" s="438"/>
      <c r="C495" s="434"/>
      <c r="D495" s="434"/>
      <c r="E495" s="434"/>
      <c r="F495" s="434"/>
      <c r="G495" s="434"/>
      <c r="J495" s="434"/>
      <c r="K495" s="437"/>
      <c r="L495" s="434"/>
      <c r="M495" s="434"/>
      <c r="N495" s="434"/>
      <c r="O495" s="434"/>
      <c r="P495" s="436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  <c r="AK495" s="434"/>
      <c r="AL495" s="434"/>
      <c r="AM495" s="434"/>
      <c r="AN495" s="434"/>
      <c r="AO495" s="434"/>
      <c r="AP495" s="434"/>
      <c r="AQ495" s="434"/>
      <c r="AR495" s="434"/>
      <c r="AU495" s="434"/>
    </row>
    <row r="496" spans="1:47" s="435" customFormat="1" ht="12.75" x14ac:dyDescent="0.2">
      <c r="A496" s="434"/>
      <c r="B496" s="438"/>
      <c r="C496" s="434"/>
      <c r="D496" s="434"/>
      <c r="E496" s="434"/>
      <c r="F496" s="434"/>
      <c r="G496" s="434"/>
      <c r="J496" s="434"/>
      <c r="K496" s="437"/>
      <c r="L496" s="434"/>
      <c r="M496" s="434"/>
      <c r="N496" s="434"/>
      <c r="O496" s="434"/>
      <c r="P496" s="436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  <c r="AK496" s="434"/>
      <c r="AL496" s="434"/>
      <c r="AM496" s="434"/>
      <c r="AN496" s="434"/>
      <c r="AO496" s="434"/>
      <c r="AP496" s="434"/>
      <c r="AQ496" s="434"/>
      <c r="AR496" s="434"/>
      <c r="AU496" s="434"/>
    </row>
    <row r="497" spans="1:47" s="435" customFormat="1" ht="12.75" x14ac:dyDescent="0.2">
      <c r="A497" s="434"/>
      <c r="B497" s="438"/>
      <c r="C497" s="434"/>
      <c r="D497" s="434"/>
      <c r="E497" s="434"/>
      <c r="F497" s="434"/>
      <c r="G497" s="434"/>
      <c r="J497" s="434"/>
      <c r="K497" s="437"/>
      <c r="L497" s="434"/>
      <c r="M497" s="434"/>
      <c r="N497" s="434"/>
      <c r="O497" s="434"/>
      <c r="P497" s="436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  <c r="AK497" s="434"/>
      <c r="AL497" s="434"/>
      <c r="AM497" s="434"/>
      <c r="AN497" s="434"/>
      <c r="AO497" s="434"/>
      <c r="AP497" s="434"/>
      <c r="AQ497" s="434"/>
      <c r="AR497" s="434"/>
      <c r="AU497" s="434"/>
    </row>
    <row r="498" spans="1:47" s="435" customFormat="1" ht="12.75" x14ac:dyDescent="0.2">
      <c r="A498" s="434"/>
      <c r="B498" s="438"/>
      <c r="C498" s="434"/>
      <c r="D498" s="434"/>
      <c r="E498" s="434"/>
      <c r="F498" s="434"/>
      <c r="G498" s="434"/>
      <c r="J498" s="434"/>
      <c r="K498" s="437"/>
      <c r="L498" s="434"/>
      <c r="M498" s="434"/>
      <c r="N498" s="434"/>
      <c r="O498" s="434"/>
      <c r="P498" s="436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  <c r="AK498" s="434"/>
      <c r="AL498" s="434"/>
      <c r="AM498" s="434"/>
      <c r="AN498" s="434"/>
      <c r="AO498" s="434"/>
      <c r="AP498" s="434"/>
      <c r="AQ498" s="434"/>
      <c r="AR498" s="434"/>
      <c r="AU498" s="434"/>
    </row>
    <row r="499" spans="1:47" s="435" customFormat="1" ht="12.75" x14ac:dyDescent="0.2">
      <c r="A499" s="434"/>
      <c r="B499" s="438"/>
      <c r="C499" s="434"/>
      <c r="D499" s="434"/>
      <c r="E499" s="434"/>
      <c r="F499" s="434"/>
      <c r="G499" s="434"/>
      <c r="J499" s="434"/>
      <c r="K499" s="437"/>
      <c r="L499" s="434"/>
      <c r="M499" s="434"/>
      <c r="N499" s="434"/>
      <c r="O499" s="434"/>
      <c r="P499" s="436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  <c r="AK499" s="434"/>
      <c r="AL499" s="434"/>
      <c r="AM499" s="434"/>
      <c r="AN499" s="434"/>
      <c r="AO499" s="434"/>
      <c r="AP499" s="434"/>
      <c r="AQ499" s="434"/>
      <c r="AR499" s="434"/>
      <c r="AU499" s="434"/>
    </row>
    <row r="500" spans="1:47" s="435" customFormat="1" ht="12.75" x14ac:dyDescent="0.2">
      <c r="A500" s="434"/>
      <c r="B500" s="438"/>
      <c r="C500" s="434"/>
      <c r="D500" s="434"/>
      <c r="E500" s="434"/>
      <c r="F500" s="434"/>
      <c r="G500" s="434"/>
      <c r="J500" s="434"/>
      <c r="K500" s="437"/>
      <c r="L500" s="434"/>
      <c r="M500" s="434"/>
      <c r="N500" s="434"/>
      <c r="O500" s="434"/>
      <c r="P500" s="436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  <c r="AK500" s="434"/>
      <c r="AL500" s="434"/>
      <c r="AM500" s="434"/>
      <c r="AN500" s="434"/>
      <c r="AO500" s="434"/>
      <c r="AP500" s="434"/>
      <c r="AQ500" s="434"/>
      <c r="AR500" s="434"/>
      <c r="AU500" s="434"/>
    </row>
    <row r="501" spans="1:47" s="435" customFormat="1" ht="12.75" x14ac:dyDescent="0.2">
      <c r="A501" s="434"/>
      <c r="B501" s="438"/>
      <c r="C501" s="434"/>
      <c r="D501" s="434"/>
      <c r="E501" s="434"/>
      <c r="F501" s="434"/>
      <c r="G501" s="434"/>
      <c r="J501" s="434"/>
      <c r="K501" s="437"/>
      <c r="L501" s="434"/>
      <c r="M501" s="434"/>
      <c r="N501" s="434"/>
      <c r="O501" s="434"/>
      <c r="P501" s="436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4"/>
      <c r="AM501" s="434"/>
      <c r="AN501" s="434"/>
      <c r="AO501" s="434"/>
      <c r="AP501" s="434"/>
      <c r="AQ501" s="434"/>
      <c r="AR501" s="434"/>
      <c r="AU501" s="434"/>
    </row>
    <row r="502" spans="1:47" s="435" customFormat="1" ht="12.75" x14ac:dyDescent="0.2">
      <c r="A502" s="434"/>
      <c r="B502" s="438"/>
      <c r="C502" s="434"/>
      <c r="D502" s="434"/>
      <c r="E502" s="434"/>
      <c r="F502" s="434"/>
      <c r="G502" s="434"/>
      <c r="J502" s="434"/>
      <c r="K502" s="437"/>
      <c r="L502" s="434"/>
      <c r="M502" s="434"/>
      <c r="N502" s="434"/>
      <c r="O502" s="434"/>
      <c r="P502" s="436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  <c r="AK502" s="434"/>
      <c r="AL502" s="434"/>
      <c r="AM502" s="434"/>
      <c r="AN502" s="434"/>
      <c r="AO502" s="434"/>
      <c r="AP502" s="434"/>
      <c r="AQ502" s="434"/>
      <c r="AR502" s="434"/>
      <c r="AU502" s="434"/>
    </row>
    <row r="503" spans="1:47" s="435" customFormat="1" ht="12.75" x14ac:dyDescent="0.2">
      <c r="A503" s="434"/>
      <c r="B503" s="438"/>
      <c r="C503" s="434"/>
      <c r="D503" s="434"/>
      <c r="E503" s="434"/>
      <c r="F503" s="434"/>
      <c r="G503" s="434"/>
      <c r="J503" s="434"/>
      <c r="K503" s="437"/>
      <c r="L503" s="434"/>
      <c r="M503" s="434"/>
      <c r="N503" s="434"/>
      <c r="O503" s="434"/>
      <c r="P503" s="436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  <c r="AK503" s="434"/>
      <c r="AL503" s="434"/>
      <c r="AM503" s="434"/>
      <c r="AN503" s="434"/>
      <c r="AO503" s="434"/>
      <c r="AP503" s="434"/>
      <c r="AQ503" s="434"/>
      <c r="AR503" s="434"/>
      <c r="AU503" s="434"/>
    </row>
    <row r="504" spans="1:47" s="435" customFormat="1" ht="12.75" x14ac:dyDescent="0.2">
      <c r="A504" s="434"/>
      <c r="B504" s="438"/>
      <c r="C504" s="434"/>
      <c r="D504" s="434"/>
      <c r="E504" s="434"/>
      <c r="F504" s="434"/>
      <c r="G504" s="434"/>
      <c r="J504" s="434"/>
      <c r="K504" s="437"/>
      <c r="L504" s="434"/>
      <c r="M504" s="434"/>
      <c r="N504" s="434"/>
      <c r="O504" s="434"/>
      <c r="P504" s="436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  <c r="AK504" s="434"/>
      <c r="AL504" s="434"/>
      <c r="AM504" s="434"/>
      <c r="AN504" s="434"/>
      <c r="AO504" s="434"/>
      <c r="AP504" s="434"/>
      <c r="AQ504" s="434"/>
      <c r="AR504" s="434"/>
      <c r="AU504" s="434"/>
    </row>
    <row r="505" spans="1:47" s="435" customFormat="1" ht="12.75" x14ac:dyDescent="0.2">
      <c r="A505" s="434"/>
      <c r="B505" s="438"/>
      <c r="C505" s="434"/>
      <c r="D505" s="434"/>
      <c r="E505" s="434"/>
      <c r="F505" s="434"/>
      <c r="G505" s="434"/>
      <c r="J505" s="434"/>
      <c r="K505" s="437"/>
      <c r="L505" s="434"/>
      <c r="M505" s="434"/>
      <c r="N505" s="434"/>
      <c r="O505" s="434"/>
      <c r="P505" s="436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  <c r="AK505" s="434"/>
      <c r="AL505" s="434"/>
      <c r="AM505" s="434"/>
      <c r="AN505" s="434"/>
      <c r="AO505" s="434"/>
      <c r="AP505" s="434"/>
      <c r="AQ505" s="434"/>
      <c r="AR505" s="434"/>
      <c r="AU505" s="434"/>
    </row>
    <row r="506" spans="1:47" s="435" customFormat="1" ht="12.75" x14ac:dyDescent="0.2">
      <c r="A506" s="434"/>
      <c r="B506" s="438"/>
      <c r="C506" s="434"/>
      <c r="D506" s="434"/>
      <c r="E506" s="434"/>
      <c r="F506" s="434"/>
      <c r="G506" s="434"/>
      <c r="J506" s="434"/>
      <c r="K506" s="437"/>
      <c r="L506" s="434"/>
      <c r="M506" s="434"/>
      <c r="N506" s="434"/>
      <c r="O506" s="434"/>
      <c r="P506" s="436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  <c r="AK506" s="434"/>
      <c r="AL506" s="434"/>
      <c r="AM506" s="434"/>
      <c r="AN506" s="434"/>
      <c r="AO506" s="434"/>
      <c r="AP506" s="434"/>
      <c r="AQ506" s="434"/>
      <c r="AR506" s="434"/>
      <c r="AU506" s="434"/>
    </row>
    <row r="507" spans="1:47" s="435" customFormat="1" ht="12.75" x14ac:dyDescent="0.2">
      <c r="A507" s="434"/>
      <c r="B507" s="438"/>
      <c r="C507" s="434"/>
      <c r="D507" s="434"/>
      <c r="E507" s="434"/>
      <c r="F507" s="434"/>
      <c r="G507" s="434"/>
      <c r="J507" s="434"/>
      <c r="K507" s="437"/>
      <c r="L507" s="434"/>
      <c r="M507" s="434"/>
      <c r="N507" s="434"/>
      <c r="O507" s="434"/>
      <c r="P507" s="436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  <c r="AN507" s="434"/>
      <c r="AO507" s="434"/>
      <c r="AP507" s="434"/>
      <c r="AQ507" s="434"/>
      <c r="AR507" s="434"/>
      <c r="AU507" s="434"/>
    </row>
    <row r="508" spans="1:47" s="435" customFormat="1" ht="12.75" x14ac:dyDescent="0.2">
      <c r="A508" s="434"/>
      <c r="B508" s="438"/>
      <c r="C508" s="434"/>
      <c r="D508" s="434"/>
      <c r="E508" s="434"/>
      <c r="F508" s="434"/>
      <c r="G508" s="434"/>
      <c r="J508" s="434"/>
      <c r="K508" s="437"/>
      <c r="L508" s="434"/>
      <c r="M508" s="434"/>
      <c r="N508" s="434"/>
      <c r="O508" s="434"/>
      <c r="P508" s="436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  <c r="AK508" s="434"/>
      <c r="AL508" s="434"/>
      <c r="AM508" s="434"/>
      <c r="AN508" s="434"/>
      <c r="AO508" s="434"/>
      <c r="AP508" s="434"/>
      <c r="AQ508" s="434"/>
      <c r="AR508" s="434"/>
      <c r="AU508" s="434"/>
    </row>
    <row r="509" spans="1:47" s="435" customFormat="1" ht="12.75" x14ac:dyDescent="0.2">
      <c r="A509" s="434"/>
      <c r="B509" s="438"/>
      <c r="C509" s="434"/>
      <c r="D509" s="434"/>
      <c r="E509" s="434"/>
      <c r="F509" s="434"/>
      <c r="G509" s="434"/>
      <c r="J509" s="434"/>
      <c r="K509" s="437"/>
      <c r="L509" s="434"/>
      <c r="M509" s="434"/>
      <c r="N509" s="434"/>
      <c r="O509" s="434"/>
      <c r="P509" s="436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  <c r="AK509" s="434"/>
      <c r="AL509" s="434"/>
      <c r="AM509" s="434"/>
      <c r="AN509" s="434"/>
      <c r="AO509" s="434"/>
      <c r="AP509" s="434"/>
      <c r="AQ509" s="434"/>
      <c r="AR509" s="434"/>
      <c r="AU509" s="434"/>
    </row>
    <row r="510" spans="1:47" s="435" customFormat="1" ht="12.75" x14ac:dyDescent="0.2">
      <c r="A510" s="434"/>
      <c r="B510" s="438"/>
      <c r="C510" s="434"/>
      <c r="D510" s="434"/>
      <c r="E510" s="434"/>
      <c r="F510" s="434"/>
      <c r="G510" s="434"/>
      <c r="J510" s="434"/>
      <c r="K510" s="437"/>
      <c r="L510" s="434"/>
      <c r="M510" s="434"/>
      <c r="N510" s="434"/>
      <c r="O510" s="434"/>
      <c r="P510" s="436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  <c r="AK510" s="434"/>
      <c r="AL510" s="434"/>
      <c r="AM510" s="434"/>
      <c r="AN510" s="434"/>
      <c r="AO510" s="434"/>
      <c r="AP510" s="434"/>
      <c r="AQ510" s="434"/>
      <c r="AR510" s="434"/>
      <c r="AU510" s="434"/>
    </row>
    <row r="511" spans="1:47" s="435" customFormat="1" ht="12.75" x14ac:dyDescent="0.2">
      <c r="A511" s="434"/>
      <c r="B511" s="438"/>
      <c r="C511" s="434"/>
      <c r="D511" s="434"/>
      <c r="E511" s="434"/>
      <c r="F511" s="434"/>
      <c r="G511" s="434"/>
      <c r="J511" s="434"/>
      <c r="K511" s="437"/>
      <c r="L511" s="434"/>
      <c r="M511" s="434"/>
      <c r="N511" s="434"/>
      <c r="O511" s="434"/>
      <c r="P511" s="436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  <c r="AK511" s="434"/>
      <c r="AL511" s="434"/>
      <c r="AM511" s="434"/>
      <c r="AN511" s="434"/>
      <c r="AO511" s="434"/>
      <c r="AP511" s="434"/>
      <c r="AQ511" s="434"/>
      <c r="AR511" s="434"/>
      <c r="AU511" s="434"/>
    </row>
    <row r="512" spans="1:47" s="435" customFormat="1" ht="12.75" x14ac:dyDescent="0.2">
      <c r="A512" s="434"/>
      <c r="B512" s="438"/>
      <c r="C512" s="434"/>
      <c r="D512" s="434"/>
      <c r="E512" s="434"/>
      <c r="F512" s="434"/>
      <c r="G512" s="434"/>
      <c r="J512" s="434"/>
      <c r="K512" s="437"/>
      <c r="L512" s="434"/>
      <c r="M512" s="434"/>
      <c r="N512" s="434"/>
      <c r="O512" s="434"/>
      <c r="P512" s="436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  <c r="AK512" s="434"/>
      <c r="AL512" s="434"/>
      <c r="AM512" s="434"/>
      <c r="AN512" s="434"/>
      <c r="AO512" s="434"/>
      <c r="AP512" s="434"/>
      <c r="AQ512" s="434"/>
      <c r="AR512" s="434"/>
      <c r="AU512" s="434"/>
    </row>
    <row r="513" spans="1:47" s="435" customFormat="1" ht="12.75" x14ac:dyDescent="0.2">
      <c r="A513" s="434"/>
      <c r="B513" s="438"/>
      <c r="C513" s="434"/>
      <c r="D513" s="434"/>
      <c r="E513" s="434"/>
      <c r="F513" s="434"/>
      <c r="G513" s="434"/>
      <c r="J513" s="434"/>
      <c r="K513" s="437"/>
      <c r="L513" s="434"/>
      <c r="M513" s="434"/>
      <c r="N513" s="434"/>
      <c r="O513" s="434"/>
      <c r="P513" s="436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  <c r="AK513" s="434"/>
      <c r="AL513" s="434"/>
      <c r="AM513" s="434"/>
      <c r="AN513" s="434"/>
      <c r="AO513" s="434"/>
      <c r="AP513" s="434"/>
      <c r="AQ513" s="434"/>
      <c r="AR513" s="434"/>
      <c r="AU513" s="434"/>
    </row>
    <row r="514" spans="1:47" s="435" customFormat="1" ht="12.75" x14ac:dyDescent="0.2">
      <c r="A514" s="434"/>
      <c r="B514" s="438"/>
      <c r="C514" s="434"/>
      <c r="D514" s="434"/>
      <c r="E514" s="434"/>
      <c r="F514" s="434"/>
      <c r="G514" s="434"/>
      <c r="J514" s="434"/>
      <c r="K514" s="437"/>
      <c r="L514" s="434"/>
      <c r="M514" s="434"/>
      <c r="N514" s="434"/>
      <c r="O514" s="434"/>
      <c r="P514" s="436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  <c r="AK514" s="434"/>
      <c r="AL514" s="434"/>
      <c r="AM514" s="434"/>
      <c r="AN514" s="434"/>
      <c r="AO514" s="434"/>
      <c r="AP514" s="434"/>
      <c r="AQ514" s="434"/>
      <c r="AR514" s="434"/>
      <c r="AU514" s="434"/>
    </row>
    <row r="515" spans="1:47" s="435" customFormat="1" ht="12.75" x14ac:dyDescent="0.2">
      <c r="A515" s="434"/>
      <c r="B515" s="438"/>
      <c r="C515" s="434"/>
      <c r="D515" s="434"/>
      <c r="E515" s="434"/>
      <c r="F515" s="434"/>
      <c r="G515" s="434"/>
      <c r="J515" s="434"/>
      <c r="K515" s="437"/>
      <c r="L515" s="434"/>
      <c r="M515" s="434"/>
      <c r="N515" s="434"/>
      <c r="O515" s="434"/>
      <c r="P515" s="436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434"/>
      <c r="AN515" s="434"/>
      <c r="AO515" s="434"/>
      <c r="AP515" s="434"/>
      <c r="AQ515" s="434"/>
      <c r="AR515" s="434"/>
      <c r="AU515" s="434"/>
    </row>
    <row r="516" spans="1:47" s="435" customFormat="1" ht="12.75" x14ac:dyDescent="0.2">
      <c r="A516" s="434"/>
      <c r="B516" s="438"/>
      <c r="C516" s="434"/>
      <c r="D516" s="434"/>
      <c r="E516" s="434"/>
      <c r="F516" s="434"/>
      <c r="G516" s="434"/>
      <c r="J516" s="434"/>
      <c r="K516" s="437"/>
      <c r="L516" s="434"/>
      <c r="M516" s="434"/>
      <c r="N516" s="434"/>
      <c r="O516" s="434"/>
      <c r="P516" s="436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  <c r="AK516" s="434"/>
      <c r="AL516" s="434"/>
      <c r="AM516" s="434"/>
      <c r="AN516" s="434"/>
      <c r="AO516" s="434"/>
      <c r="AP516" s="434"/>
      <c r="AQ516" s="434"/>
      <c r="AR516" s="434"/>
      <c r="AU516" s="434"/>
    </row>
    <row r="517" spans="1:47" s="435" customFormat="1" ht="12.75" x14ac:dyDescent="0.2">
      <c r="A517" s="434"/>
      <c r="B517" s="438"/>
      <c r="C517" s="434"/>
      <c r="D517" s="434"/>
      <c r="E517" s="434"/>
      <c r="F517" s="434"/>
      <c r="G517" s="434"/>
      <c r="J517" s="434"/>
      <c r="K517" s="437"/>
      <c r="L517" s="434"/>
      <c r="M517" s="434"/>
      <c r="N517" s="434"/>
      <c r="O517" s="434"/>
      <c r="P517" s="436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  <c r="AK517" s="434"/>
      <c r="AL517" s="434"/>
      <c r="AM517" s="434"/>
      <c r="AN517" s="434"/>
      <c r="AO517" s="434"/>
      <c r="AP517" s="434"/>
      <c r="AQ517" s="434"/>
      <c r="AR517" s="434"/>
      <c r="AU517" s="434"/>
    </row>
    <row r="518" spans="1:47" s="435" customFormat="1" ht="12.75" x14ac:dyDescent="0.2">
      <c r="A518" s="434"/>
      <c r="B518" s="438"/>
      <c r="C518" s="434"/>
      <c r="D518" s="434"/>
      <c r="E518" s="434"/>
      <c r="F518" s="434"/>
      <c r="G518" s="434"/>
      <c r="J518" s="434"/>
      <c r="K518" s="437"/>
      <c r="L518" s="434"/>
      <c r="M518" s="434"/>
      <c r="N518" s="434"/>
      <c r="O518" s="434"/>
      <c r="P518" s="436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  <c r="AK518" s="434"/>
      <c r="AL518" s="434"/>
      <c r="AM518" s="434"/>
      <c r="AN518" s="434"/>
      <c r="AO518" s="434"/>
      <c r="AP518" s="434"/>
      <c r="AQ518" s="434"/>
      <c r="AR518" s="434"/>
      <c r="AU518" s="434"/>
    </row>
    <row r="519" spans="1:47" s="435" customFormat="1" ht="12.75" x14ac:dyDescent="0.2">
      <c r="A519" s="434"/>
      <c r="B519" s="438"/>
      <c r="C519" s="434"/>
      <c r="D519" s="434"/>
      <c r="E519" s="434"/>
      <c r="F519" s="434"/>
      <c r="G519" s="434"/>
      <c r="J519" s="434"/>
      <c r="K519" s="437"/>
      <c r="L519" s="434"/>
      <c r="M519" s="434"/>
      <c r="N519" s="434"/>
      <c r="O519" s="434"/>
      <c r="P519" s="436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  <c r="AK519" s="434"/>
      <c r="AL519" s="434"/>
      <c r="AM519" s="434"/>
      <c r="AN519" s="434"/>
      <c r="AO519" s="434"/>
      <c r="AP519" s="434"/>
      <c r="AQ519" s="434"/>
      <c r="AR519" s="434"/>
      <c r="AU519" s="434"/>
    </row>
    <row r="520" spans="1:47" s="435" customFormat="1" ht="12.75" x14ac:dyDescent="0.2">
      <c r="A520" s="434"/>
      <c r="B520" s="438"/>
      <c r="C520" s="434"/>
      <c r="D520" s="434"/>
      <c r="E520" s="434"/>
      <c r="F520" s="434"/>
      <c r="G520" s="434"/>
      <c r="J520" s="434"/>
      <c r="K520" s="437"/>
      <c r="L520" s="434"/>
      <c r="M520" s="434"/>
      <c r="N520" s="434"/>
      <c r="O520" s="434"/>
      <c r="P520" s="436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  <c r="AK520" s="434"/>
      <c r="AL520" s="434"/>
      <c r="AM520" s="434"/>
      <c r="AN520" s="434"/>
      <c r="AO520" s="434"/>
      <c r="AP520" s="434"/>
      <c r="AQ520" s="434"/>
      <c r="AR520" s="434"/>
      <c r="AU520" s="434"/>
    </row>
    <row r="521" spans="1:47" s="435" customFormat="1" ht="12.75" x14ac:dyDescent="0.2">
      <c r="A521" s="434"/>
      <c r="B521" s="438"/>
      <c r="C521" s="434"/>
      <c r="D521" s="434"/>
      <c r="E521" s="434"/>
      <c r="F521" s="434"/>
      <c r="G521" s="434"/>
      <c r="J521" s="434"/>
      <c r="K521" s="437"/>
      <c r="L521" s="434"/>
      <c r="M521" s="434"/>
      <c r="N521" s="434"/>
      <c r="O521" s="434"/>
      <c r="P521" s="436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  <c r="AK521" s="434"/>
      <c r="AL521" s="434"/>
      <c r="AM521" s="434"/>
      <c r="AN521" s="434"/>
      <c r="AO521" s="434"/>
      <c r="AP521" s="434"/>
      <c r="AQ521" s="434"/>
      <c r="AR521" s="434"/>
      <c r="AU521" s="434"/>
    </row>
    <row r="522" spans="1:47" s="435" customFormat="1" ht="12.75" x14ac:dyDescent="0.2">
      <c r="A522" s="434"/>
      <c r="B522" s="438"/>
      <c r="C522" s="434"/>
      <c r="D522" s="434"/>
      <c r="E522" s="434"/>
      <c r="F522" s="434"/>
      <c r="G522" s="434"/>
      <c r="J522" s="434"/>
      <c r="K522" s="437"/>
      <c r="L522" s="434"/>
      <c r="M522" s="434"/>
      <c r="N522" s="434"/>
      <c r="O522" s="434"/>
      <c r="P522" s="436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  <c r="AK522" s="434"/>
      <c r="AL522" s="434"/>
      <c r="AM522" s="434"/>
      <c r="AN522" s="434"/>
      <c r="AO522" s="434"/>
      <c r="AP522" s="434"/>
      <c r="AQ522" s="434"/>
      <c r="AR522" s="434"/>
      <c r="AU522" s="434"/>
    </row>
    <row r="523" spans="1:47" s="435" customFormat="1" ht="12.75" x14ac:dyDescent="0.2">
      <c r="A523" s="434"/>
      <c r="B523" s="438"/>
      <c r="C523" s="434"/>
      <c r="D523" s="434"/>
      <c r="E523" s="434"/>
      <c r="F523" s="434"/>
      <c r="G523" s="434"/>
      <c r="J523" s="434"/>
      <c r="K523" s="437"/>
      <c r="L523" s="434"/>
      <c r="M523" s="434"/>
      <c r="N523" s="434"/>
      <c r="O523" s="434"/>
      <c r="P523" s="436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  <c r="AK523" s="434"/>
      <c r="AL523" s="434"/>
      <c r="AM523" s="434"/>
      <c r="AN523" s="434"/>
      <c r="AO523" s="434"/>
      <c r="AP523" s="434"/>
      <c r="AQ523" s="434"/>
      <c r="AR523" s="434"/>
      <c r="AU523" s="434"/>
    </row>
    <row r="524" spans="1:47" s="435" customFormat="1" ht="12.75" x14ac:dyDescent="0.2">
      <c r="A524" s="434"/>
      <c r="B524" s="438"/>
      <c r="C524" s="434"/>
      <c r="D524" s="434"/>
      <c r="E524" s="434"/>
      <c r="F524" s="434"/>
      <c r="G524" s="434"/>
      <c r="J524" s="434"/>
      <c r="K524" s="437"/>
      <c r="L524" s="434"/>
      <c r="M524" s="434"/>
      <c r="N524" s="434"/>
      <c r="O524" s="434"/>
      <c r="P524" s="436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  <c r="AK524" s="434"/>
      <c r="AL524" s="434"/>
      <c r="AM524" s="434"/>
      <c r="AN524" s="434"/>
      <c r="AO524" s="434"/>
      <c r="AP524" s="434"/>
      <c r="AQ524" s="434"/>
      <c r="AR524" s="434"/>
      <c r="AU524" s="434"/>
    </row>
    <row r="525" spans="1:47" s="435" customFormat="1" ht="12.75" x14ac:dyDescent="0.2">
      <c r="A525" s="434"/>
      <c r="B525" s="438"/>
      <c r="C525" s="434"/>
      <c r="D525" s="434"/>
      <c r="E525" s="434"/>
      <c r="F525" s="434"/>
      <c r="G525" s="434"/>
      <c r="J525" s="434"/>
      <c r="K525" s="437"/>
      <c r="L525" s="434"/>
      <c r="M525" s="434"/>
      <c r="N525" s="434"/>
      <c r="O525" s="434"/>
      <c r="P525" s="436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  <c r="AK525" s="434"/>
      <c r="AL525" s="434"/>
      <c r="AM525" s="434"/>
      <c r="AN525" s="434"/>
      <c r="AO525" s="434"/>
      <c r="AP525" s="434"/>
      <c r="AQ525" s="434"/>
      <c r="AR525" s="434"/>
      <c r="AU525" s="434"/>
    </row>
    <row r="526" spans="1:47" s="435" customFormat="1" ht="12.75" x14ac:dyDescent="0.2">
      <c r="A526" s="434"/>
      <c r="B526" s="438"/>
      <c r="C526" s="434"/>
      <c r="D526" s="434"/>
      <c r="E526" s="434"/>
      <c r="F526" s="434"/>
      <c r="G526" s="434"/>
      <c r="J526" s="434"/>
      <c r="K526" s="437"/>
      <c r="L526" s="434"/>
      <c r="M526" s="434"/>
      <c r="N526" s="434"/>
      <c r="O526" s="434"/>
      <c r="P526" s="436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  <c r="AK526" s="434"/>
      <c r="AL526" s="434"/>
      <c r="AM526" s="434"/>
      <c r="AN526" s="434"/>
      <c r="AO526" s="434"/>
      <c r="AP526" s="434"/>
      <c r="AQ526" s="434"/>
      <c r="AR526" s="434"/>
      <c r="AU526" s="434"/>
    </row>
    <row r="527" spans="1:47" s="435" customFormat="1" ht="12.75" x14ac:dyDescent="0.2">
      <c r="A527" s="434"/>
      <c r="B527" s="438"/>
      <c r="C527" s="434"/>
      <c r="D527" s="434"/>
      <c r="E527" s="434"/>
      <c r="F527" s="434"/>
      <c r="G527" s="434"/>
      <c r="J527" s="434"/>
      <c r="K527" s="437"/>
      <c r="L527" s="434"/>
      <c r="M527" s="434"/>
      <c r="N527" s="434"/>
      <c r="O527" s="434"/>
      <c r="P527" s="436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  <c r="AK527" s="434"/>
      <c r="AL527" s="434"/>
      <c r="AM527" s="434"/>
      <c r="AN527" s="434"/>
      <c r="AO527" s="434"/>
      <c r="AP527" s="434"/>
      <c r="AQ527" s="434"/>
      <c r="AR527" s="434"/>
      <c r="AU527" s="434"/>
    </row>
    <row r="528" spans="1:47" s="435" customFormat="1" ht="12.75" x14ac:dyDescent="0.2">
      <c r="A528" s="434"/>
      <c r="B528" s="438"/>
      <c r="C528" s="434"/>
      <c r="D528" s="434"/>
      <c r="E528" s="434"/>
      <c r="F528" s="434"/>
      <c r="G528" s="434"/>
      <c r="J528" s="434"/>
      <c r="K528" s="437"/>
      <c r="L528" s="434"/>
      <c r="M528" s="434"/>
      <c r="N528" s="434"/>
      <c r="O528" s="434"/>
      <c r="P528" s="436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434"/>
      <c r="AN528" s="434"/>
      <c r="AO528" s="434"/>
      <c r="AP528" s="434"/>
      <c r="AQ528" s="434"/>
      <c r="AR528" s="434"/>
      <c r="AU528" s="434"/>
    </row>
    <row r="529" spans="1:47" s="435" customFormat="1" ht="12.75" x14ac:dyDescent="0.2">
      <c r="A529" s="434"/>
      <c r="B529" s="438"/>
      <c r="C529" s="434"/>
      <c r="D529" s="434"/>
      <c r="E529" s="434"/>
      <c r="F529" s="434"/>
      <c r="G529" s="434"/>
      <c r="J529" s="434"/>
      <c r="K529" s="437"/>
      <c r="L529" s="434"/>
      <c r="M529" s="434"/>
      <c r="N529" s="434"/>
      <c r="O529" s="434"/>
      <c r="P529" s="436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  <c r="AK529" s="434"/>
      <c r="AL529" s="434"/>
      <c r="AM529" s="434"/>
      <c r="AN529" s="434"/>
      <c r="AO529" s="434"/>
      <c r="AP529" s="434"/>
      <c r="AQ529" s="434"/>
      <c r="AR529" s="434"/>
      <c r="AU529" s="434"/>
    </row>
    <row r="530" spans="1:47" s="435" customFormat="1" ht="12.75" x14ac:dyDescent="0.2">
      <c r="A530" s="434"/>
      <c r="B530" s="438"/>
      <c r="C530" s="434"/>
      <c r="D530" s="434"/>
      <c r="E530" s="434"/>
      <c r="F530" s="434"/>
      <c r="G530" s="434"/>
      <c r="J530" s="434"/>
      <c r="K530" s="437"/>
      <c r="L530" s="434"/>
      <c r="M530" s="434"/>
      <c r="N530" s="434"/>
      <c r="O530" s="434"/>
      <c r="P530" s="436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  <c r="AK530" s="434"/>
      <c r="AL530" s="434"/>
      <c r="AM530" s="434"/>
      <c r="AN530" s="434"/>
      <c r="AO530" s="434"/>
      <c r="AP530" s="434"/>
      <c r="AQ530" s="434"/>
      <c r="AR530" s="434"/>
      <c r="AU530" s="434"/>
    </row>
    <row r="531" spans="1:47" s="435" customFormat="1" ht="12.75" x14ac:dyDescent="0.2">
      <c r="A531" s="434"/>
      <c r="B531" s="438"/>
      <c r="C531" s="434"/>
      <c r="D531" s="434"/>
      <c r="E531" s="434"/>
      <c r="F531" s="434"/>
      <c r="G531" s="434"/>
      <c r="J531" s="434"/>
      <c r="K531" s="437"/>
      <c r="L531" s="434"/>
      <c r="M531" s="434"/>
      <c r="N531" s="434"/>
      <c r="O531" s="434"/>
      <c r="P531" s="436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  <c r="AK531" s="434"/>
      <c r="AL531" s="434"/>
      <c r="AM531" s="434"/>
      <c r="AN531" s="434"/>
      <c r="AO531" s="434"/>
      <c r="AP531" s="434"/>
      <c r="AQ531" s="434"/>
      <c r="AR531" s="434"/>
      <c r="AU531" s="434"/>
    </row>
    <row r="532" spans="1:47" s="435" customFormat="1" ht="12.75" x14ac:dyDescent="0.2">
      <c r="A532" s="434"/>
      <c r="B532" s="438"/>
      <c r="C532" s="434"/>
      <c r="D532" s="434"/>
      <c r="E532" s="434"/>
      <c r="F532" s="434"/>
      <c r="G532" s="434"/>
      <c r="J532" s="434"/>
      <c r="K532" s="437"/>
      <c r="L532" s="434"/>
      <c r="M532" s="434"/>
      <c r="N532" s="434"/>
      <c r="O532" s="434"/>
      <c r="P532" s="436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  <c r="AK532" s="434"/>
      <c r="AL532" s="434"/>
      <c r="AM532" s="434"/>
      <c r="AN532" s="434"/>
      <c r="AO532" s="434"/>
      <c r="AP532" s="434"/>
      <c r="AQ532" s="434"/>
      <c r="AR532" s="434"/>
      <c r="AU532" s="434"/>
    </row>
    <row r="533" spans="1:47" s="435" customFormat="1" ht="12.75" x14ac:dyDescent="0.2">
      <c r="A533" s="434"/>
      <c r="B533" s="438"/>
      <c r="C533" s="434"/>
      <c r="D533" s="434"/>
      <c r="E533" s="434"/>
      <c r="F533" s="434"/>
      <c r="G533" s="434"/>
      <c r="J533" s="434"/>
      <c r="K533" s="437"/>
      <c r="L533" s="434"/>
      <c r="M533" s="434"/>
      <c r="N533" s="434"/>
      <c r="O533" s="434"/>
      <c r="P533" s="436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  <c r="AK533" s="434"/>
      <c r="AL533" s="434"/>
      <c r="AM533" s="434"/>
      <c r="AN533" s="434"/>
      <c r="AO533" s="434"/>
      <c r="AP533" s="434"/>
      <c r="AQ533" s="434"/>
      <c r="AR533" s="434"/>
      <c r="AU533" s="434"/>
    </row>
    <row r="534" spans="1:47" s="435" customFormat="1" ht="12.75" x14ac:dyDescent="0.2">
      <c r="A534" s="434"/>
      <c r="B534" s="438"/>
      <c r="C534" s="434"/>
      <c r="D534" s="434"/>
      <c r="E534" s="434"/>
      <c r="F534" s="434"/>
      <c r="G534" s="434"/>
      <c r="J534" s="434"/>
      <c r="K534" s="437"/>
      <c r="L534" s="434"/>
      <c r="M534" s="434"/>
      <c r="N534" s="434"/>
      <c r="O534" s="434"/>
      <c r="P534" s="436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  <c r="AK534" s="434"/>
      <c r="AL534" s="434"/>
      <c r="AM534" s="434"/>
      <c r="AN534" s="434"/>
      <c r="AO534" s="434"/>
      <c r="AP534" s="434"/>
      <c r="AQ534" s="434"/>
      <c r="AR534" s="434"/>
      <c r="AU534" s="434"/>
    </row>
    <row r="535" spans="1:47" s="435" customFormat="1" ht="12.75" x14ac:dyDescent="0.2">
      <c r="A535" s="434"/>
      <c r="B535" s="438"/>
      <c r="C535" s="434"/>
      <c r="D535" s="434"/>
      <c r="E535" s="434"/>
      <c r="F535" s="434"/>
      <c r="G535" s="434"/>
      <c r="J535" s="434"/>
      <c r="K535" s="437"/>
      <c r="L535" s="434"/>
      <c r="M535" s="434"/>
      <c r="N535" s="434"/>
      <c r="O535" s="434"/>
      <c r="P535" s="436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  <c r="AK535" s="434"/>
      <c r="AL535" s="434"/>
      <c r="AM535" s="434"/>
      <c r="AN535" s="434"/>
      <c r="AO535" s="434"/>
      <c r="AP535" s="434"/>
      <c r="AQ535" s="434"/>
      <c r="AR535" s="434"/>
      <c r="AU535" s="434"/>
    </row>
    <row r="536" spans="1:47" s="435" customFormat="1" ht="12.75" x14ac:dyDescent="0.2">
      <c r="A536" s="434"/>
      <c r="B536" s="438"/>
      <c r="C536" s="434"/>
      <c r="D536" s="434"/>
      <c r="E536" s="434"/>
      <c r="F536" s="434"/>
      <c r="G536" s="434"/>
      <c r="J536" s="434"/>
      <c r="K536" s="437"/>
      <c r="L536" s="434"/>
      <c r="M536" s="434"/>
      <c r="N536" s="434"/>
      <c r="O536" s="434"/>
      <c r="P536" s="436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  <c r="AK536" s="434"/>
      <c r="AL536" s="434"/>
      <c r="AM536" s="434"/>
      <c r="AN536" s="434"/>
      <c r="AO536" s="434"/>
      <c r="AP536" s="434"/>
      <c r="AQ536" s="434"/>
      <c r="AR536" s="434"/>
      <c r="AU536" s="434"/>
    </row>
    <row r="537" spans="1:47" s="435" customFormat="1" ht="12.75" x14ac:dyDescent="0.2">
      <c r="A537" s="434"/>
      <c r="B537" s="438"/>
      <c r="C537" s="434"/>
      <c r="D537" s="434"/>
      <c r="E537" s="434"/>
      <c r="F537" s="434"/>
      <c r="G537" s="434"/>
      <c r="J537" s="434"/>
      <c r="K537" s="437"/>
      <c r="L537" s="434"/>
      <c r="M537" s="434"/>
      <c r="N537" s="434"/>
      <c r="O537" s="434"/>
      <c r="P537" s="436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  <c r="AK537" s="434"/>
      <c r="AL537" s="434"/>
      <c r="AM537" s="434"/>
      <c r="AN537" s="434"/>
      <c r="AO537" s="434"/>
      <c r="AP537" s="434"/>
      <c r="AQ537" s="434"/>
      <c r="AR537" s="434"/>
      <c r="AU537" s="434"/>
    </row>
    <row r="538" spans="1:47" s="435" customFormat="1" ht="12.75" x14ac:dyDescent="0.2">
      <c r="A538" s="434"/>
      <c r="B538" s="438"/>
      <c r="C538" s="434"/>
      <c r="D538" s="434"/>
      <c r="E538" s="434"/>
      <c r="F538" s="434"/>
      <c r="G538" s="434"/>
      <c r="J538" s="434"/>
      <c r="K538" s="437"/>
      <c r="L538" s="434"/>
      <c r="M538" s="434"/>
      <c r="N538" s="434"/>
      <c r="O538" s="434"/>
      <c r="P538" s="436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  <c r="AK538" s="434"/>
      <c r="AL538" s="434"/>
      <c r="AM538" s="434"/>
      <c r="AN538" s="434"/>
      <c r="AO538" s="434"/>
      <c r="AP538" s="434"/>
      <c r="AQ538" s="434"/>
      <c r="AR538" s="434"/>
      <c r="AU538" s="434"/>
    </row>
    <row r="539" spans="1:47" s="435" customFormat="1" ht="12.75" x14ac:dyDescent="0.2">
      <c r="A539" s="434"/>
      <c r="B539" s="438"/>
      <c r="C539" s="434"/>
      <c r="D539" s="434"/>
      <c r="E539" s="434"/>
      <c r="F539" s="434"/>
      <c r="G539" s="434"/>
      <c r="J539" s="434"/>
      <c r="K539" s="437"/>
      <c r="L539" s="434"/>
      <c r="M539" s="434"/>
      <c r="N539" s="434"/>
      <c r="O539" s="434"/>
      <c r="P539" s="436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  <c r="AK539" s="434"/>
      <c r="AL539" s="434"/>
      <c r="AM539" s="434"/>
      <c r="AN539" s="434"/>
      <c r="AO539" s="434"/>
      <c r="AP539" s="434"/>
      <c r="AQ539" s="434"/>
      <c r="AR539" s="434"/>
      <c r="AU539" s="434"/>
    </row>
    <row r="540" spans="1:47" s="435" customFormat="1" ht="12.75" x14ac:dyDescent="0.2">
      <c r="A540" s="434"/>
      <c r="B540" s="438"/>
      <c r="C540" s="434"/>
      <c r="D540" s="434"/>
      <c r="E540" s="434"/>
      <c r="F540" s="434"/>
      <c r="G540" s="434"/>
      <c r="J540" s="434"/>
      <c r="K540" s="437"/>
      <c r="L540" s="434"/>
      <c r="M540" s="434"/>
      <c r="N540" s="434"/>
      <c r="O540" s="434"/>
      <c r="P540" s="436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  <c r="AK540" s="434"/>
      <c r="AL540" s="434"/>
      <c r="AM540" s="434"/>
      <c r="AN540" s="434"/>
      <c r="AO540" s="434"/>
      <c r="AP540" s="434"/>
      <c r="AQ540" s="434"/>
      <c r="AR540" s="434"/>
      <c r="AU540" s="434"/>
    </row>
    <row r="541" spans="1:47" s="435" customFormat="1" ht="12.75" x14ac:dyDescent="0.2">
      <c r="A541" s="434"/>
      <c r="B541" s="438"/>
      <c r="C541" s="434"/>
      <c r="D541" s="434"/>
      <c r="E541" s="434"/>
      <c r="F541" s="434"/>
      <c r="G541" s="434"/>
      <c r="J541" s="434"/>
      <c r="K541" s="437"/>
      <c r="L541" s="434"/>
      <c r="M541" s="434"/>
      <c r="N541" s="434"/>
      <c r="O541" s="434"/>
      <c r="P541" s="436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  <c r="AK541" s="434"/>
      <c r="AL541" s="434"/>
      <c r="AM541" s="434"/>
      <c r="AN541" s="434"/>
      <c r="AO541" s="434"/>
      <c r="AP541" s="434"/>
      <c r="AQ541" s="434"/>
      <c r="AR541" s="434"/>
      <c r="AU541" s="434"/>
    </row>
    <row r="542" spans="1:47" s="435" customFormat="1" ht="12.75" x14ac:dyDescent="0.2">
      <c r="A542" s="434"/>
      <c r="B542" s="438"/>
      <c r="C542" s="434"/>
      <c r="D542" s="434"/>
      <c r="E542" s="434"/>
      <c r="F542" s="434"/>
      <c r="G542" s="434"/>
      <c r="J542" s="434"/>
      <c r="K542" s="437"/>
      <c r="L542" s="434"/>
      <c r="M542" s="434"/>
      <c r="N542" s="434"/>
      <c r="O542" s="434"/>
      <c r="P542" s="436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  <c r="AK542" s="434"/>
      <c r="AL542" s="434"/>
      <c r="AM542" s="434"/>
      <c r="AN542" s="434"/>
      <c r="AO542" s="434"/>
      <c r="AP542" s="434"/>
      <c r="AQ542" s="434"/>
      <c r="AR542" s="434"/>
      <c r="AU542" s="434"/>
    </row>
    <row r="543" spans="1:47" s="435" customFormat="1" ht="12.75" x14ac:dyDescent="0.2">
      <c r="A543" s="434"/>
      <c r="B543" s="438"/>
      <c r="C543" s="434"/>
      <c r="D543" s="434"/>
      <c r="E543" s="434"/>
      <c r="F543" s="434"/>
      <c r="G543" s="434"/>
      <c r="J543" s="434"/>
      <c r="K543" s="437"/>
      <c r="L543" s="434"/>
      <c r="M543" s="434"/>
      <c r="N543" s="434"/>
      <c r="O543" s="434"/>
      <c r="P543" s="436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  <c r="AK543" s="434"/>
      <c r="AL543" s="434"/>
      <c r="AM543" s="434"/>
      <c r="AN543" s="434"/>
      <c r="AO543" s="434"/>
      <c r="AP543" s="434"/>
      <c r="AQ543" s="434"/>
      <c r="AR543" s="434"/>
      <c r="AU543" s="434"/>
    </row>
    <row r="544" spans="1:47" s="435" customFormat="1" ht="12.75" x14ac:dyDescent="0.2">
      <c r="A544" s="434"/>
      <c r="B544" s="438"/>
      <c r="C544" s="434"/>
      <c r="D544" s="434"/>
      <c r="E544" s="434"/>
      <c r="F544" s="434"/>
      <c r="G544" s="434"/>
      <c r="J544" s="434"/>
      <c r="K544" s="437"/>
      <c r="L544" s="434"/>
      <c r="M544" s="434"/>
      <c r="N544" s="434"/>
      <c r="O544" s="434"/>
      <c r="P544" s="436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  <c r="AK544" s="434"/>
      <c r="AL544" s="434"/>
      <c r="AM544" s="434"/>
      <c r="AN544" s="434"/>
      <c r="AO544" s="434"/>
      <c r="AP544" s="434"/>
      <c r="AQ544" s="434"/>
      <c r="AR544" s="434"/>
      <c r="AU544" s="434"/>
    </row>
    <row r="545" spans="1:47" s="435" customFormat="1" ht="12.75" x14ac:dyDescent="0.2">
      <c r="A545" s="434"/>
      <c r="B545" s="438"/>
      <c r="C545" s="434"/>
      <c r="D545" s="434"/>
      <c r="E545" s="434"/>
      <c r="F545" s="434"/>
      <c r="G545" s="434"/>
      <c r="J545" s="434"/>
      <c r="K545" s="437"/>
      <c r="L545" s="434"/>
      <c r="M545" s="434"/>
      <c r="N545" s="434"/>
      <c r="O545" s="434"/>
      <c r="P545" s="436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  <c r="AK545" s="434"/>
      <c r="AL545" s="434"/>
      <c r="AM545" s="434"/>
      <c r="AN545" s="434"/>
      <c r="AO545" s="434"/>
      <c r="AP545" s="434"/>
      <c r="AQ545" s="434"/>
      <c r="AR545" s="434"/>
      <c r="AU545" s="434"/>
    </row>
    <row r="546" spans="1:47" s="435" customFormat="1" ht="12.75" x14ac:dyDescent="0.2">
      <c r="A546" s="434"/>
      <c r="B546" s="438"/>
      <c r="C546" s="434"/>
      <c r="D546" s="434"/>
      <c r="E546" s="434"/>
      <c r="F546" s="434"/>
      <c r="G546" s="434"/>
      <c r="J546" s="434"/>
      <c r="K546" s="437"/>
      <c r="L546" s="434"/>
      <c r="M546" s="434"/>
      <c r="N546" s="434"/>
      <c r="O546" s="434"/>
      <c r="P546" s="436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  <c r="AK546" s="434"/>
      <c r="AL546" s="434"/>
      <c r="AM546" s="434"/>
      <c r="AN546" s="434"/>
      <c r="AO546" s="434"/>
      <c r="AP546" s="434"/>
      <c r="AQ546" s="434"/>
      <c r="AR546" s="434"/>
      <c r="AU546" s="434"/>
    </row>
    <row r="547" spans="1:47" s="435" customFormat="1" ht="12.75" x14ac:dyDescent="0.2">
      <c r="A547" s="434"/>
      <c r="B547" s="438"/>
      <c r="C547" s="434"/>
      <c r="D547" s="434"/>
      <c r="E547" s="434"/>
      <c r="F547" s="434"/>
      <c r="G547" s="434"/>
      <c r="J547" s="434"/>
      <c r="K547" s="437"/>
      <c r="L547" s="434"/>
      <c r="M547" s="434"/>
      <c r="N547" s="434"/>
      <c r="O547" s="434"/>
      <c r="P547" s="436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  <c r="AK547" s="434"/>
      <c r="AL547" s="434"/>
      <c r="AM547" s="434"/>
      <c r="AN547" s="434"/>
      <c r="AO547" s="434"/>
      <c r="AP547" s="434"/>
      <c r="AQ547" s="434"/>
      <c r="AR547" s="434"/>
      <c r="AU547" s="434"/>
    </row>
    <row r="548" spans="1:47" s="435" customFormat="1" ht="12.75" x14ac:dyDescent="0.2">
      <c r="A548" s="434"/>
      <c r="B548" s="438"/>
      <c r="C548" s="434"/>
      <c r="D548" s="434"/>
      <c r="E548" s="434"/>
      <c r="F548" s="434"/>
      <c r="G548" s="434"/>
      <c r="J548" s="434"/>
      <c r="K548" s="437"/>
      <c r="L548" s="434"/>
      <c r="M548" s="434"/>
      <c r="N548" s="434"/>
      <c r="O548" s="434"/>
      <c r="P548" s="436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  <c r="AN548" s="434"/>
      <c r="AO548" s="434"/>
      <c r="AP548" s="434"/>
      <c r="AQ548" s="434"/>
      <c r="AR548" s="434"/>
      <c r="AU548" s="434"/>
    </row>
    <row r="549" spans="1:47" s="435" customFormat="1" ht="12.75" x14ac:dyDescent="0.2">
      <c r="A549" s="434"/>
      <c r="B549" s="438"/>
      <c r="C549" s="434"/>
      <c r="D549" s="434"/>
      <c r="E549" s="434"/>
      <c r="F549" s="434"/>
      <c r="G549" s="434"/>
      <c r="J549" s="434"/>
      <c r="K549" s="437"/>
      <c r="L549" s="434"/>
      <c r="M549" s="434"/>
      <c r="N549" s="434"/>
      <c r="O549" s="434"/>
      <c r="P549" s="436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  <c r="AK549" s="434"/>
      <c r="AL549" s="434"/>
      <c r="AM549" s="434"/>
      <c r="AN549" s="434"/>
      <c r="AO549" s="434"/>
      <c r="AP549" s="434"/>
      <c r="AQ549" s="434"/>
      <c r="AR549" s="434"/>
      <c r="AU549" s="434"/>
    </row>
    <row r="550" spans="1:47" s="435" customFormat="1" ht="12.75" x14ac:dyDescent="0.2">
      <c r="A550" s="434"/>
      <c r="B550" s="438"/>
      <c r="C550" s="434"/>
      <c r="D550" s="434"/>
      <c r="E550" s="434"/>
      <c r="F550" s="434"/>
      <c r="G550" s="434"/>
      <c r="J550" s="434"/>
      <c r="K550" s="437"/>
      <c r="L550" s="434"/>
      <c r="M550" s="434"/>
      <c r="N550" s="434"/>
      <c r="O550" s="434"/>
      <c r="P550" s="436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  <c r="AK550" s="434"/>
      <c r="AL550" s="434"/>
      <c r="AM550" s="434"/>
      <c r="AN550" s="434"/>
      <c r="AO550" s="434"/>
      <c r="AP550" s="434"/>
      <c r="AQ550" s="434"/>
      <c r="AR550" s="434"/>
      <c r="AU550" s="434"/>
    </row>
    <row r="551" spans="1:47" s="435" customFormat="1" ht="12.75" x14ac:dyDescent="0.2">
      <c r="A551" s="434"/>
      <c r="B551" s="438"/>
      <c r="C551" s="434"/>
      <c r="D551" s="434"/>
      <c r="E551" s="434"/>
      <c r="F551" s="434"/>
      <c r="G551" s="434"/>
      <c r="J551" s="434"/>
      <c r="K551" s="437"/>
      <c r="L551" s="434"/>
      <c r="M551" s="434"/>
      <c r="N551" s="434"/>
      <c r="O551" s="434"/>
      <c r="P551" s="436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  <c r="AK551" s="434"/>
      <c r="AL551" s="434"/>
      <c r="AM551" s="434"/>
      <c r="AN551" s="434"/>
      <c r="AO551" s="434"/>
      <c r="AP551" s="434"/>
      <c r="AQ551" s="434"/>
      <c r="AR551" s="434"/>
      <c r="AU551" s="434"/>
    </row>
    <row r="552" spans="1:47" s="435" customFormat="1" ht="12.75" x14ac:dyDescent="0.2">
      <c r="A552" s="434"/>
      <c r="B552" s="438"/>
      <c r="C552" s="434"/>
      <c r="D552" s="434"/>
      <c r="E552" s="434"/>
      <c r="F552" s="434"/>
      <c r="G552" s="434"/>
      <c r="J552" s="434"/>
      <c r="K552" s="437"/>
      <c r="L552" s="434"/>
      <c r="M552" s="434"/>
      <c r="N552" s="434"/>
      <c r="O552" s="434"/>
      <c r="P552" s="436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  <c r="AK552" s="434"/>
      <c r="AL552" s="434"/>
      <c r="AM552" s="434"/>
      <c r="AN552" s="434"/>
      <c r="AO552" s="434"/>
      <c r="AP552" s="434"/>
      <c r="AQ552" s="434"/>
      <c r="AR552" s="434"/>
      <c r="AU552" s="434"/>
    </row>
    <row r="553" spans="1:47" s="435" customFormat="1" ht="12.75" x14ac:dyDescent="0.2">
      <c r="A553" s="434"/>
      <c r="B553" s="438"/>
      <c r="C553" s="434"/>
      <c r="D553" s="434"/>
      <c r="E553" s="434"/>
      <c r="F553" s="434"/>
      <c r="G553" s="434"/>
      <c r="J553" s="434"/>
      <c r="K553" s="437"/>
      <c r="L553" s="434"/>
      <c r="M553" s="434"/>
      <c r="N553" s="434"/>
      <c r="O553" s="434"/>
      <c r="P553" s="436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  <c r="AK553" s="434"/>
      <c r="AL553" s="434"/>
      <c r="AM553" s="434"/>
      <c r="AN553" s="434"/>
      <c r="AO553" s="434"/>
      <c r="AP553" s="434"/>
      <c r="AQ553" s="434"/>
      <c r="AR553" s="434"/>
      <c r="AU553" s="434"/>
    </row>
    <row r="554" spans="1:47" s="435" customFormat="1" ht="12.75" x14ac:dyDescent="0.2">
      <c r="A554" s="434"/>
      <c r="B554" s="438"/>
      <c r="C554" s="434"/>
      <c r="D554" s="434"/>
      <c r="E554" s="434"/>
      <c r="F554" s="434"/>
      <c r="G554" s="434"/>
      <c r="J554" s="434"/>
      <c r="K554" s="437"/>
      <c r="L554" s="434"/>
      <c r="M554" s="434"/>
      <c r="N554" s="434"/>
      <c r="O554" s="434"/>
      <c r="P554" s="436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  <c r="AK554" s="434"/>
      <c r="AL554" s="434"/>
      <c r="AM554" s="434"/>
      <c r="AN554" s="434"/>
      <c r="AO554" s="434"/>
      <c r="AP554" s="434"/>
      <c r="AQ554" s="434"/>
      <c r="AR554" s="434"/>
      <c r="AU554" s="434"/>
    </row>
    <row r="555" spans="1:47" s="435" customFormat="1" ht="12.75" x14ac:dyDescent="0.2">
      <c r="A555" s="434"/>
      <c r="B555" s="438"/>
      <c r="C555" s="434"/>
      <c r="D555" s="434"/>
      <c r="E555" s="434"/>
      <c r="F555" s="434"/>
      <c r="G555" s="434"/>
      <c r="J555" s="434"/>
      <c r="K555" s="437"/>
      <c r="L555" s="434"/>
      <c r="M555" s="434"/>
      <c r="N555" s="434"/>
      <c r="O555" s="434"/>
      <c r="P555" s="436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  <c r="AK555" s="434"/>
      <c r="AL555" s="434"/>
      <c r="AM555" s="434"/>
      <c r="AN555" s="434"/>
      <c r="AO555" s="434"/>
      <c r="AP555" s="434"/>
      <c r="AQ555" s="434"/>
      <c r="AR555" s="434"/>
      <c r="AU555" s="434"/>
    </row>
    <row r="556" spans="1:47" s="435" customFormat="1" ht="12.75" x14ac:dyDescent="0.2">
      <c r="A556" s="434"/>
      <c r="B556" s="438"/>
      <c r="C556" s="434"/>
      <c r="D556" s="434"/>
      <c r="E556" s="434"/>
      <c r="F556" s="434"/>
      <c r="G556" s="434"/>
      <c r="J556" s="434"/>
      <c r="K556" s="437"/>
      <c r="L556" s="434"/>
      <c r="M556" s="434"/>
      <c r="N556" s="434"/>
      <c r="O556" s="434"/>
      <c r="P556" s="436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  <c r="AK556" s="434"/>
      <c r="AL556" s="434"/>
      <c r="AM556" s="434"/>
      <c r="AN556" s="434"/>
      <c r="AO556" s="434"/>
      <c r="AP556" s="434"/>
      <c r="AQ556" s="434"/>
      <c r="AR556" s="434"/>
      <c r="AU556" s="434"/>
    </row>
    <row r="557" spans="1:47" s="435" customFormat="1" ht="12.75" x14ac:dyDescent="0.2">
      <c r="A557" s="434"/>
      <c r="B557" s="438"/>
      <c r="C557" s="434"/>
      <c r="D557" s="434"/>
      <c r="E557" s="434"/>
      <c r="F557" s="434"/>
      <c r="G557" s="434"/>
      <c r="J557" s="434"/>
      <c r="K557" s="437"/>
      <c r="L557" s="434"/>
      <c r="M557" s="434"/>
      <c r="N557" s="434"/>
      <c r="O557" s="434"/>
      <c r="P557" s="436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  <c r="AK557" s="434"/>
      <c r="AL557" s="434"/>
      <c r="AM557" s="434"/>
      <c r="AN557" s="434"/>
      <c r="AO557" s="434"/>
      <c r="AP557" s="434"/>
      <c r="AQ557" s="434"/>
      <c r="AR557" s="434"/>
      <c r="AU557" s="434"/>
    </row>
    <row r="558" spans="1:47" s="435" customFormat="1" ht="12.75" x14ac:dyDescent="0.2">
      <c r="A558" s="434"/>
      <c r="B558" s="438"/>
      <c r="C558" s="434"/>
      <c r="D558" s="434"/>
      <c r="E558" s="434"/>
      <c r="F558" s="434"/>
      <c r="G558" s="434"/>
      <c r="J558" s="434"/>
      <c r="K558" s="437"/>
      <c r="L558" s="434"/>
      <c r="M558" s="434"/>
      <c r="N558" s="434"/>
      <c r="O558" s="434"/>
      <c r="P558" s="436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  <c r="AK558" s="434"/>
      <c r="AL558" s="434"/>
      <c r="AM558" s="434"/>
      <c r="AN558" s="434"/>
      <c r="AO558" s="434"/>
      <c r="AP558" s="434"/>
      <c r="AQ558" s="434"/>
      <c r="AR558" s="434"/>
      <c r="AU558" s="434"/>
    </row>
    <row r="559" spans="1:47" s="435" customFormat="1" ht="12.75" x14ac:dyDescent="0.2">
      <c r="A559" s="434"/>
      <c r="B559" s="438"/>
      <c r="C559" s="434"/>
      <c r="D559" s="434"/>
      <c r="E559" s="434"/>
      <c r="F559" s="434"/>
      <c r="G559" s="434"/>
      <c r="J559" s="434"/>
      <c r="K559" s="437"/>
      <c r="L559" s="434"/>
      <c r="M559" s="434"/>
      <c r="N559" s="434"/>
      <c r="O559" s="434"/>
      <c r="P559" s="436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4"/>
      <c r="AM559" s="434"/>
      <c r="AN559" s="434"/>
      <c r="AO559" s="434"/>
      <c r="AP559" s="434"/>
      <c r="AQ559" s="434"/>
      <c r="AR559" s="434"/>
      <c r="AU559" s="434"/>
    </row>
    <row r="560" spans="1:47" s="435" customFormat="1" ht="12.75" x14ac:dyDescent="0.2">
      <c r="A560" s="434"/>
      <c r="B560" s="438"/>
      <c r="C560" s="434"/>
      <c r="D560" s="434"/>
      <c r="E560" s="434"/>
      <c r="F560" s="434"/>
      <c r="G560" s="434"/>
      <c r="J560" s="434"/>
      <c r="K560" s="437"/>
      <c r="L560" s="434"/>
      <c r="M560" s="434"/>
      <c r="N560" s="434"/>
      <c r="O560" s="434"/>
      <c r="P560" s="436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  <c r="AK560" s="434"/>
      <c r="AL560" s="434"/>
      <c r="AM560" s="434"/>
      <c r="AN560" s="434"/>
      <c r="AO560" s="434"/>
      <c r="AP560" s="434"/>
      <c r="AQ560" s="434"/>
      <c r="AR560" s="434"/>
      <c r="AU560" s="434"/>
    </row>
    <row r="561" spans="1:47" s="435" customFormat="1" ht="12.75" x14ac:dyDescent="0.2">
      <c r="A561" s="434"/>
      <c r="B561" s="438"/>
      <c r="C561" s="434"/>
      <c r="D561" s="434"/>
      <c r="E561" s="434"/>
      <c r="F561" s="434"/>
      <c r="G561" s="434"/>
      <c r="J561" s="434"/>
      <c r="K561" s="437"/>
      <c r="L561" s="434"/>
      <c r="M561" s="434"/>
      <c r="N561" s="434"/>
      <c r="O561" s="434"/>
      <c r="P561" s="436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  <c r="AK561" s="434"/>
      <c r="AL561" s="434"/>
      <c r="AM561" s="434"/>
      <c r="AN561" s="434"/>
      <c r="AO561" s="434"/>
      <c r="AP561" s="434"/>
      <c r="AQ561" s="434"/>
      <c r="AR561" s="434"/>
      <c r="AU561" s="434"/>
    </row>
    <row r="562" spans="1:47" s="435" customFormat="1" ht="12.75" x14ac:dyDescent="0.2">
      <c r="A562" s="434"/>
      <c r="B562" s="438"/>
      <c r="C562" s="434"/>
      <c r="D562" s="434"/>
      <c r="E562" s="434"/>
      <c r="F562" s="434"/>
      <c r="G562" s="434"/>
      <c r="J562" s="434"/>
      <c r="K562" s="437"/>
      <c r="L562" s="434"/>
      <c r="M562" s="434"/>
      <c r="N562" s="434"/>
      <c r="O562" s="434"/>
      <c r="P562" s="436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  <c r="AK562" s="434"/>
      <c r="AL562" s="434"/>
      <c r="AM562" s="434"/>
      <c r="AN562" s="434"/>
      <c r="AO562" s="434"/>
      <c r="AP562" s="434"/>
      <c r="AQ562" s="434"/>
      <c r="AR562" s="434"/>
      <c r="AU562" s="434"/>
    </row>
    <row r="563" spans="1:47" s="435" customFormat="1" ht="12.75" x14ac:dyDescent="0.2">
      <c r="A563" s="434"/>
      <c r="B563" s="438"/>
      <c r="C563" s="434"/>
      <c r="D563" s="434"/>
      <c r="E563" s="434"/>
      <c r="F563" s="434"/>
      <c r="G563" s="434"/>
      <c r="J563" s="434"/>
      <c r="K563" s="437"/>
      <c r="L563" s="434"/>
      <c r="M563" s="434"/>
      <c r="N563" s="434"/>
      <c r="O563" s="434"/>
      <c r="P563" s="436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  <c r="AK563" s="434"/>
      <c r="AL563" s="434"/>
      <c r="AM563" s="434"/>
      <c r="AN563" s="434"/>
      <c r="AO563" s="434"/>
      <c r="AP563" s="434"/>
      <c r="AQ563" s="434"/>
      <c r="AR563" s="434"/>
      <c r="AU563" s="434"/>
    </row>
    <row r="564" spans="1:47" s="435" customFormat="1" ht="12.75" x14ac:dyDescent="0.2">
      <c r="A564" s="434"/>
      <c r="B564" s="438"/>
      <c r="C564" s="434"/>
      <c r="D564" s="434"/>
      <c r="E564" s="434"/>
      <c r="F564" s="434"/>
      <c r="G564" s="434"/>
      <c r="J564" s="434"/>
      <c r="K564" s="437"/>
      <c r="L564" s="434"/>
      <c r="M564" s="434"/>
      <c r="N564" s="434"/>
      <c r="O564" s="434"/>
      <c r="P564" s="436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  <c r="AK564" s="434"/>
      <c r="AL564" s="434"/>
      <c r="AM564" s="434"/>
      <c r="AN564" s="434"/>
      <c r="AO564" s="434"/>
      <c r="AP564" s="434"/>
      <c r="AQ564" s="434"/>
      <c r="AR564" s="434"/>
      <c r="AU564" s="434"/>
    </row>
    <row r="565" spans="1:47" s="435" customFormat="1" ht="12.75" x14ac:dyDescent="0.2">
      <c r="A565" s="434"/>
      <c r="B565" s="438"/>
      <c r="C565" s="434"/>
      <c r="D565" s="434"/>
      <c r="E565" s="434"/>
      <c r="F565" s="434"/>
      <c r="G565" s="434"/>
      <c r="J565" s="434"/>
      <c r="K565" s="437"/>
      <c r="L565" s="434"/>
      <c r="M565" s="434"/>
      <c r="N565" s="434"/>
      <c r="O565" s="434"/>
      <c r="P565" s="436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  <c r="AK565" s="434"/>
      <c r="AL565" s="434"/>
      <c r="AM565" s="434"/>
      <c r="AN565" s="434"/>
      <c r="AO565" s="434"/>
      <c r="AP565" s="434"/>
      <c r="AQ565" s="434"/>
      <c r="AR565" s="434"/>
      <c r="AU565" s="434"/>
    </row>
    <row r="566" spans="1:47" s="435" customFormat="1" ht="12.75" x14ac:dyDescent="0.2">
      <c r="A566" s="434"/>
      <c r="B566" s="438"/>
      <c r="C566" s="434"/>
      <c r="D566" s="434"/>
      <c r="E566" s="434"/>
      <c r="F566" s="434"/>
      <c r="G566" s="434"/>
      <c r="J566" s="434"/>
      <c r="K566" s="437"/>
      <c r="L566" s="434"/>
      <c r="M566" s="434"/>
      <c r="N566" s="434"/>
      <c r="O566" s="434"/>
      <c r="P566" s="436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  <c r="AK566" s="434"/>
      <c r="AL566" s="434"/>
      <c r="AM566" s="434"/>
      <c r="AN566" s="434"/>
      <c r="AO566" s="434"/>
      <c r="AP566" s="434"/>
      <c r="AQ566" s="434"/>
      <c r="AR566" s="434"/>
      <c r="AU566" s="434"/>
    </row>
    <row r="567" spans="1:47" s="435" customFormat="1" ht="12.75" x14ac:dyDescent="0.2">
      <c r="A567" s="434"/>
      <c r="B567" s="438"/>
      <c r="C567" s="434"/>
      <c r="D567" s="434"/>
      <c r="E567" s="434"/>
      <c r="F567" s="434"/>
      <c r="G567" s="434"/>
      <c r="J567" s="434"/>
      <c r="K567" s="437"/>
      <c r="L567" s="434"/>
      <c r="M567" s="434"/>
      <c r="N567" s="434"/>
      <c r="O567" s="434"/>
      <c r="P567" s="436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  <c r="AK567" s="434"/>
      <c r="AL567" s="434"/>
      <c r="AM567" s="434"/>
      <c r="AN567" s="434"/>
      <c r="AO567" s="434"/>
      <c r="AP567" s="434"/>
      <c r="AQ567" s="434"/>
      <c r="AR567" s="434"/>
      <c r="AU567" s="434"/>
    </row>
    <row r="568" spans="1:47" s="435" customFormat="1" ht="12.75" x14ac:dyDescent="0.2">
      <c r="A568" s="434"/>
      <c r="B568" s="438"/>
      <c r="C568" s="434"/>
      <c r="D568" s="434"/>
      <c r="E568" s="434"/>
      <c r="F568" s="434"/>
      <c r="G568" s="434"/>
      <c r="J568" s="434"/>
      <c r="K568" s="437"/>
      <c r="L568" s="434"/>
      <c r="M568" s="434"/>
      <c r="N568" s="434"/>
      <c r="O568" s="434"/>
      <c r="P568" s="436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  <c r="AK568" s="434"/>
      <c r="AL568" s="434"/>
      <c r="AM568" s="434"/>
      <c r="AN568" s="434"/>
      <c r="AO568" s="434"/>
      <c r="AP568" s="434"/>
      <c r="AQ568" s="434"/>
      <c r="AR568" s="434"/>
      <c r="AU568" s="434"/>
    </row>
    <row r="569" spans="1:47" s="435" customFormat="1" ht="12.75" x14ac:dyDescent="0.2">
      <c r="A569" s="434"/>
      <c r="B569" s="438"/>
      <c r="C569" s="434"/>
      <c r="D569" s="434"/>
      <c r="E569" s="434"/>
      <c r="F569" s="434"/>
      <c r="G569" s="434"/>
      <c r="J569" s="434"/>
      <c r="K569" s="437"/>
      <c r="L569" s="434"/>
      <c r="M569" s="434"/>
      <c r="N569" s="434"/>
      <c r="O569" s="434"/>
      <c r="P569" s="436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  <c r="AN569" s="434"/>
      <c r="AO569" s="434"/>
      <c r="AP569" s="434"/>
      <c r="AQ569" s="434"/>
      <c r="AR569" s="434"/>
      <c r="AU569" s="434"/>
    </row>
    <row r="570" spans="1:47" s="435" customFormat="1" ht="12.75" x14ac:dyDescent="0.2">
      <c r="A570" s="434"/>
      <c r="B570" s="438"/>
      <c r="C570" s="434"/>
      <c r="D570" s="434"/>
      <c r="E570" s="434"/>
      <c r="F570" s="434"/>
      <c r="G570" s="434"/>
      <c r="J570" s="434"/>
      <c r="K570" s="437"/>
      <c r="L570" s="434"/>
      <c r="M570" s="434"/>
      <c r="N570" s="434"/>
      <c r="O570" s="434"/>
      <c r="P570" s="436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  <c r="AK570" s="434"/>
      <c r="AL570" s="434"/>
      <c r="AM570" s="434"/>
      <c r="AN570" s="434"/>
      <c r="AO570" s="434"/>
      <c r="AP570" s="434"/>
      <c r="AQ570" s="434"/>
      <c r="AR570" s="434"/>
      <c r="AU570" s="434"/>
    </row>
    <row r="571" spans="1:47" s="435" customFormat="1" ht="12.75" x14ac:dyDescent="0.2">
      <c r="A571" s="434"/>
      <c r="B571" s="438"/>
      <c r="C571" s="434"/>
      <c r="D571" s="434"/>
      <c r="E571" s="434"/>
      <c r="F571" s="434"/>
      <c r="G571" s="434"/>
      <c r="J571" s="434"/>
      <c r="K571" s="437"/>
      <c r="L571" s="434"/>
      <c r="M571" s="434"/>
      <c r="N571" s="434"/>
      <c r="O571" s="434"/>
      <c r="P571" s="436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  <c r="AK571" s="434"/>
      <c r="AL571" s="434"/>
      <c r="AM571" s="434"/>
      <c r="AN571" s="434"/>
      <c r="AO571" s="434"/>
      <c r="AP571" s="434"/>
      <c r="AQ571" s="434"/>
      <c r="AR571" s="434"/>
      <c r="AU571" s="434"/>
    </row>
    <row r="572" spans="1:47" s="435" customFormat="1" ht="12.75" x14ac:dyDescent="0.2">
      <c r="A572" s="434"/>
      <c r="B572" s="438"/>
      <c r="C572" s="434"/>
      <c r="D572" s="434"/>
      <c r="E572" s="434"/>
      <c r="F572" s="434"/>
      <c r="G572" s="434"/>
      <c r="J572" s="434"/>
      <c r="K572" s="437"/>
      <c r="L572" s="434"/>
      <c r="M572" s="434"/>
      <c r="N572" s="434"/>
      <c r="O572" s="434"/>
      <c r="P572" s="436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  <c r="AK572" s="434"/>
      <c r="AL572" s="434"/>
      <c r="AM572" s="434"/>
      <c r="AN572" s="434"/>
      <c r="AO572" s="434"/>
      <c r="AP572" s="434"/>
      <c r="AQ572" s="434"/>
      <c r="AR572" s="434"/>
      <c r="AU572" s="434"/>
    </row>
    <row r="573" spans="1:47" s="435" customFormat="1" ht="12.75" x14ac:dyDescent="0.2">
      <c r="A573" s="434"/>
      <c r="B573" s="438"/>
      <c r="C573" s="434"/>
      <c r="D573" s="434"/>
      <c r="E573" s="434"/>
      <c r="F573" s="434"/>
      <c r="G573" s="434"/>
      <c r="J573" s="434"/>
      <c r="K573" s="437"/>
      <c r="L573" s="434"/>
      <c r="M573" s="434"/>
      <c r="N573" s="434"/>
      <c r="O573" s="434"/>
      <c r="P573" s="436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  <c r="AK573" s="434"/>
      <c r="AL573" s="434"/>
      <c r="AM573" s="434"/>
      <c r="AN573" s="434"/>
      <c r="AO573" s="434"/>
      <c r="AP573" s="434"/>
      <c r="AQ573" s="434"/>
      <c r="AR573" s="434"/>
      <c r="AU573" s="434"/>
    </row>
    <row r="574" spans="1:47" s="435" customFormat="1" ht="12.75" x14ac:dyDescent="0.2">
      <c r="A574" s="434"/>
      <c r="B574" s="438"/>
      <c r="C574" s="434"/>
      <c r="D574" s="434"/>
      <c r="E574" s="434"/>
      <c r="F574" s="434"/>
      <c r="G574" s="434"/>
      <c r="J574" s="434"/>
      <c r="K574" s="437"/>
      <c r="L574" s="434"/>
      <c r="M574" s="434"/>
      <c r="N574" s="434"/>
      <c r="O574" s="434"/>
      <c r="P574" s="436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  <c r="AK574" s="434"/>
      <c r="AL574" s="434"/>
      <c r="AM574" s="434"/>
      <c r="AN574" s="434"/>
      <c r="AO574" s="434"/>
      <c r="AP574" s="434"/>
      <c r="AQ574" s="434"/>
      <c r="AR574" s="434"/>
      <c r="AU574" s="434"/>
    </row>
    <row r="575" spans="1:47" s="435" customFormat="1" ht="12.75" x14ac:dyDescent="0.2">
      <c r="A575" s="434"/>
      <c r="B575" s="438"/>
      <c r="C575" s="434"/>
      <c r="D575" s="434"/>
      <c r="E575" s="434"/>
      <c r="F575" s="434"/>
      <c r="G575" s="434"/>
      <c r="J575" s="434"/>
      <c r="K575" s="437"/>
      <c r="L575" s="434"/>
      <c r="M575" s="434"/>
      <c r="N575" s="434"/>
      <c r="O575" s="434"/>
      <c r="P575" s="436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  <c r="AK575" s="434"/>
      <c r="AL575" s="434"/>
      <c r="AM575" s="434"/>
      <c r="AN575" s="434"/>
      <c r="AO575" s="434"/>
      <c r="AP575" s="434"/>
      <c r="AQ575" s="434"/>
      <c r="AR575" s="434"/>
      <c r="AU575" s="434"/>
    </row>
    <row r="576" spans="1:47" s="435" customFormat="1" ht="12.75" x14ac:dyDescent="0.2">
      <c r="A576" s="434"/>
      <c r="B576" s="438"/>
      <c r="C576" s="434"/>
      <c r="D576" s="434"/>
      <c r="E576" s="434"/>
      <c r="F576" s="434"/>
      <c r="G576" s="434"/>
      <c r="J576" s="434"/>
      <c r="K576" s="437"/>
      <c r="L576" s="434"/>
      <c r="M576" s="434"/>
      <c r="N576" s="434"/>
      <c r="O576" s="434"/>
      <c r="P576" s="436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  <c r="AK576" s="434"/>
      <c r="AL576" s="434"/>
      <c r="AM576" s="434"/>
      <c r="AN576" s="434"/>
      <c r="AO576" s="434"/>
      <c r="AP576" s="434"/>
      <c r="AQ576" s="434"/>
      <c r="AR576" s="434"/>
      <c r="AU576" s="434"/>
    </row>
    <row r="577" spans="1:47" s="435" customFormat="1" ht="12.75" x14ac:dyDescent="0.2">
      <c r="A577" s="434"/>
      <c r="B577" s="438"/>
      <c r="C577" s="434"/>
      <c r="D577" s="434"/>
      <c r="E577" s="434"/>
      <c r="F577" s="434"/>
      <c r="G577" s="434"/>
      <c r="J577" s="434"/>
      <c r="K577" s="437"/>
      <c r="L577" s="434"/>
      <c r="M577" s="434"/>
      <c r="N577" s="434"/>
      <c r="O577" s="434"/>
      <c r="P577" s="436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  <c r="AK577" s="434"/>
      <c r="AL577" s="434"/>
      <c r="AM577" s="434"/>
      <c r="AN577" s="434"/>
      <c r="AO577" s="434"/>
      <c r="AP577" s="434"/>
      <c r="AQ577" s="434"/>
      <c r="AR577" s="434"/>
      <c r="AU577" s="434"/>
    </row>
    <row r="578" spans="1:47" s="435" customFormat="1" ht="12.75" x14ac:dyDescent="0.2">
      <c r="A578" s="434"/>
      <c r="B578" s="438"/>
      <c r="C578" s="434"/>
      <c r="D578" s="434"/>
      <c r="E578" s="434"/>
      <c r="F578" s="434"/>
      <c r="G578" s="434"/>
      <c r="J578" s="434"/>
      <c r="K578" s="437"/>
      <c r="L578" s="434"/>
      <c r="M578" s="434"/>
      <c r="N578" s="434"/>
      <c r="O578" s="434"/>
      <c r="P578" s="436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  <c r="AK578" s="434"/>
      <c r="AL578" s="434"/>
      <c r="AM578" s="434"/>
      <c r="AN578" s="434"/>
      <c r="AO578" s="434"/>
      <c r="AP578" s="434"/>
      <c r="AQ578" s="434"/>
      <c r="AR578" s="434"/>
      <c r="AU578" s="434"/>
    </row>
    <row r="579" spans="1:47" s="435" customFormat="1" ht="12.75" x14ac:dyDescent="0.2">
      <c r="A579" s="434"/>
      <c r="B579" s="438"/>
      <c r="C579" s="434"/>
      <c r="D579" s="434"/>
      <c r="E579" s="434"/>
      <c r="F579" s="434"/>
      <c r="G579" s="434"/>
      <c r="J579" s="434"/>
      <c r="K579" s="437"/>
      <c r="L579" s="434"/>
      <c r="M579" s="434"/>
      <c r="N579" s="434"/>
      <c r="O579" s="434"/>
      <c r="P579" s="436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  <c r="AK579" s="434"/>
      <c r="AL579" s="434"/>
      <c r="AM579" s="434"/>
      <c r="AN579" s="434"/>
      <c r="AO579" s="434"/>
      <c r="AP579" s="434"/>
      <c r="AQ579" s="434"/>
      <c r="AR579" s="434"/>
      <c r="AU579" s="434"/>
    </row>
    <row r="580" spans="1:47" s="435" customFormat="1" ht="12.75" x14ac:dyDescent="0.2">
      <c r="A580" s="434"/>
      <c r="B580" s="438"/>
      <c r="C580" s="434"/>
      <c r="D580" s="434"/>
      <c r="E580" s="434"/>
      <c r="F580" s="434"/>
      <c r="G580" s="434"/>
      <c r="J580" s="434"/>
      <c r="K580" s="437"/>
      <c r="L580" s="434"/>
      <c r="M580" s="434"/>
      <c r="N580" s="434"/>
      <c r="O580" s="434"/>
      <c r="P580" s="436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  <c r="AK580" s="434"/>
      <c r="AL580" s="434"/>
      <c r="AM580" s="434"/>
      <c r="AN580" s="434"/>
      <c r="AO580" s="434"/>
      <c r="AP580" s="434"/>
      <c r="AQ580" s="434"/>
      <c r="AR580" s="434"/>
      <c r="AU580" s="434"/>
    </row>
    <row r="581" spans="1:47" s="435" customFormat="1" ht="12.75" x14ac:dyDescent="0.2">
      <c r="A581" s="434"/>
      <c r="B581" s="438"/>
      <c r="C581" s="434"/>
      <c r="D581" s="434"/>
      <c r="E581" s="434"/>
      <c r="F581" s="434"/>
      <c r="G581" s="434"/>
      <c r="J581" s="434"/>
      <c r="K581" s="437"/>
      <c r="L581" s="434"/>
      <c r="M581" s="434"/>
      <c r="N581" s="434"/>
      <c r="O581" s="434"/>
      <c r="P581" s="436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  <c r="AK581" s="434"/>
      <c r="AL581" s="434"/>
      <c r="AM581" s="434"/>
      <c r="AN581" s="434"/>
      <c r="AO581" s="434"/>
      <c r="AP581" s="434"/>
      <c r="AQ581" s="434"/>
      <c r="AR581" s="434"/>
      <c r="AU581" s="434"/>
    </row>
    <row r="582" spans="1:47" s="435" customFormat="1" ht="12.75" x14ac:dyDescent="0.2">
      <c r="A582" s="434"/>
      <c r="B582" s="438"/>
      <c r="C582" s="434"/>
      <c r="D582" s="434"/>
      <c r="E582" s="434"/>
      <c r="F582" s="434"/>
      <c r="G582" s="434"/>
      <c r="J582" s="434"/>
      <c r="K582" s="437"/>
      <c r="L582" s="434"/>
      <c r="M582" s="434"/>
      <c r="N582" s="434"/>
      <c r="O582" s="434"/>
      <c r="P582" s="436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  <c r="AK582" s="434"/>
      <c r="AL582" s="434"/>
      <c r="AM582" s="434"/>
      <c r="AN582" s="434"/>
      <c r="AO582" s="434"/>
      <c r="AP582" s="434"/>
      <c r="AQ582" s="434"/>
      <c r="AR582" s="434"/>
      <c r="AU582" s="434"/>
    </row>
    <row r="583" spans="1:47" s="435" customFormat="1" ht="12.75" x14ac:dyDescent="0.2">
      <c r="A583" s="434"/>
      <c r="B583" s="438"/>
      <c r="C583" s="434"/>
      <c r="D583" s="434"/>
      <c r="E583" s="434"/>
      <c r="F583" s="434"/>
      <c r="G583" s="434"/>
      <c r="J583" s="434"/>
      <c r="K583" s="437"/>
      <c r="L583" s="434"/>
      <c r="M583" s="434"/>
      <c r="N583" s="434"/>
      <c r="O583" s="434"/>
      <c r="P583" s="436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  <c r="AK583" s="434"/>
      <c r="AL583" s="434"/>
      <c r="AM583" s="434"/>
      <c r="AN583" s="434"/>
      <c r="AO583" s="434"/>
      <c r="AP583" s="434"/>
      <c r="AQ583" s="434"/>
      <c r="AR583" s="434"/>
      <c r="AU583" s="434"/>
    </row>
    <row r="584" spans="1:47" s="435" customFormat="1" ht="12.75" x14ac:dyDescent="0.2">
      <c r="A584" s="434"/>
      <c r="B584" s="438"/>
      <c r="C584" s="434"/>
      <c r="D584" s="434"/>
      <c r="E584" s="434"/>
      <c r="F584" s="434"/>
      <c r="G584" s="434"/>
      <c r="J584" s="434"/>
      <c r="K584" s="437"/>
      <c r="L584" s="434"/>
      <c r="M584" s="434"/>
      <c r="N584" s="434"/>
      <c r="O584" s="434"/>
      <c r="P584" s="436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  <c r="AK584" s="434"/>
      <c r="AL584" s="434"/>
      <c r="AM584" s="434"/>
      <c r="AN584" s="434"/>
      <c r="AO584" s="434"/>
      <c r="AP584" s="434"/>
      <c r="AQ584" s="434"/>
      <c r="AR584" s="434"/>
      <c r="AU584" s="434"/>
    </row>
    <row r="585" spans="1:47" s="435" customFormat="1" ht="12.75" x14ac:dyDescent="0.2">
      <c r="A585" s="434"/>
      <c r="B585" s="438"/>
      <c r="C585" s="434"/>
      <c r="D585" s="434"/>
      <c r="E585" s="434"/>
      <c r="F585" s="434"/>
      <c r="G585" s="434"/>
      <c r="J585" s="434"/>
      <c r="K585" s="437"/>
      <c r="L585" s="434"/>
      <c r="M585" s="434"/>
      <c r="N585" s="434"/>
      <c r="O585" s="434"/>
      <c r="P585" s="436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  <c r="AH585" s="434"/>
      <c r="AI585" s="434"/>
      <c r="AJ585" s="434"/>
      <c r="AK585" s="434"/>
      <c r="AL585" s="434"/>
      <c r="AM585" s="434"/>
      <c r="AN585" s="434"/>
      <c r="AO585" s="434"/>
      <c r="AP585" s="434"/>
      <c r="AQ585" s="434"/>
      <c r="AR585" s="434"/>
      <c r="AU585" s="434"/>
    </row>
    <row r="586" spans="1:47" s="435" customFormat="1" ht="12.75" x14ac:dyDescent="0.2">
      <c r="A586" s="434"/>
      <c r="B586" s="438"/>
      <c r="C586" s="434"/>
      <c r="D586" s="434"/>
      <c r="E586" s="434"/>
      <c r="F586" s="434"/>
      <c r="G586" s="434"/>
      <c r="J586" s="434"/>
      <c r="K586" s="437"/>
      <c r="L586" s="434"/>
      <c r="M586" s="434"/>
      <c r="N586" s="434"/>
      <c r="O586" s="434"/>
      <c r="P586" s="436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  <c r="AH586" s="434"/>
      <c r="AI586" s="434"/>
      <c r="AJ586" s="434"/>
      <c r="AK586" s="434"/>
      <c r="AL586" s="434"/>
      <c r="AM586" s="434"/>
      <c r="AN586" s="434"/>
      <c r="AO586" s="434"/>
      <c r="AP586" s="434"/>
      <c r="AQ586" s="434"/>
      <c r="AR586" s="434"/>
      <c r="AU586" s="434"/>
    </row>
    <row r="587" spans="1:47" s="435" customFormat="1" ht="12.75" x14ac:dyDescent="0.2">
      <c r="A587" s="434"/>
      <c r="B587" s="438"/>
      <c r="C587" s="434"/>
      <c r="D587" s="434"/>
      <c r="E587" s="434"/>
      <c r="F587" s="434"/>
      <c r="G587" s="434"/>
      <c r="J587" s="434"/>
      <c r="K587" s="437"/>
      <c r="L587" s="434"/>
      <c r="M587" s="434"/>
      <c r="N587" s="434"/>
      <c r="O587" s="434"/>
      <c r="P587" s="436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  <c r="AH587" s="434"/>
      <c r="AI587" s="434"/>
      <c r="AJ587" s="434"/>
      <c r="AK587" s="434"/>
      <c r="AL587" s="434"/>
      <c r="AM587" s="434"/>
      <c r="AN587" s="434"/>
      <c r="AO587" s="434"/>
      <c r="AP587" s="434"/>
      <c r="AQ587" s="434"/>
      <c r="AR587" s="434"/>
      <c r="AU587" s="434"/>
    </row>
    <row r="588" spans="1:47" s="435" customFormat="1" ht="12.75" x14ac:dyDescent="0.2">
      <c r="A588" s="434"/>
      <c r="B588" s="438"/>
      <c r="C588" s="434"/>
      <c r="D588" s="434"/>
      <c r="E588" s="434"/>
      <c r="F588" s="434"/>
      <c r="G588" s="434"/>
      <c r="J588" s="434"/>
      <c r="K588" s="437"/>
      <c r="L588" s="434"/>
      <c r="M588" s="434"/>
      <c r="N588" s="434"/>
      <c r="O588" s="434"/>
      <c r="P588" s="436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  <c r="AH588" s="434"/>
      <c r="AI588" s="434"/>
      <c r="AJ588" s="434"/>
      <c r="AK588" s="434"/>
      <c r="AL588" s="434"/>
      <c r="AM588" s="434"/>
      <c r="AN588" s="434"/>
      <c r="AO588" s="434"/>
      <c r="AP588" s="434"/>
      <c r="AQ588" s="434"/>
      <c r="AR588" s="434"/>
      <c r="AU588" s="434"/>
    </row>
    <row r="589" spans="1:47" s="435" customFormat="1" ht="12.75" x14ac:dyDescent="0.2">
      <c r="A589" s="434"/>
      <c r="B589" s="438"/>
      <c r="C589" s="434"/>
      <c r="D589" s="434"/>
      <c r="E589" s="434"/>
      <c r="F589" s="434"/>
      <c r="G589" s="434"/>
      <c r="J589" s="434"/>
      <c r="K589" s="437"/>
      <c r="L589" s="434"/>
      <c r="M589" s="434"/>
      <c r="N589" s="434"/>
      <c r="O589" s="434"/>
      <c r="P589" s="436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  <c r="AH589" s="434"/>
      <c r="AI589" s="434"/>
      <c r="AJ589" s="434"/>
      <c r="AK589" s="434"/>
      <c r="AL589" s="434"/>
      <c r="AM589" s="434"/>
      <c r="AN589" s="434"/>
      <c r="AO589" s="434"/>
      <c r="AP589" s="434"/>
      <c r="AQ589" s="434"/>
      <c r="AR589" s="434"/>
      <c r="AU589" s="434"/>
    </row>
    <row r="590" spans="1:47" s="435" customFormat="1" ht="12.75" x14ac:dyDescent="0.2">
      <c r="A590" s="434"/>
      <c r="B590" s="438"/>
      <c r="C590" s="434"/>
      <c r="D590" s="434"/>
      <c r="E590" s="434"/>
      <c r="F590" s="434"/>
      <c r="G590" s="434"/>
      <c r="J590" s="434"/>
      <c r="K590" s="437"/>
      <c r="L590" s="434"/>
      <c r="M590" s="434"/>
      <c r="N590" s="434"/>
      <c r="O590" s="434"/>
      <c r="P590" s="436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  <c r="AH590" s="434"/>
      <c r="AI590" s="434"/>
      <c r="AJ590" s="434"/>
      <c r="AK590" s="434"/>
      <c r="AL590" s="434"/>
      <c r="AM590" s="434"/>
      <c r="AN590" s="434"/>
      <c r="AO590" s="434"/>
      <c r="AP590" s="434"/>
      <c r="AQ590" s="434"/>
      <c r="AR590" s="434"/>
      <c r="AU590" s="434"/>
    </row>
    <row r="591" spans="1:47" s="435" customFormat="1" ht="12.75" x14ac:dyDescent="0.2">
      <c r="A591" s="434"/>
      <c r="B591" s="438"/>
      <c r="C591" s="434"/>
      <c r="D591" s="434"/>
      <c r="E591" s="434"/>
      <c r="F591" s="434"/>
      <c r="G591" s="434"/>
      <c r="J591" s="434"/>
      <c r="K591" s="437"/>
      <c r="L591" s="434"/>
      <c r="M591" s="434"/>
      <c r="N591" s="434"/>
      <c r="O591" s="434"/>
      <c r="P591" s="436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  <c r="AH591" s="434"/>
      <c r="AI591" s="434"/>
      <c r="AJ591" s="434"/>
      <c r="AK591" s="434"/>
      <c r="AL591" s="434"/>
      <c r="AM591" s="434"/>
      <c r="AN591" s="434"/>
      <c r="AO591" s="434"/>
      <c r="AP591" s="434"/>
      <c r="AQ591" s="434"/>
      <c r="AR591" s="434"/>
      <c r="AU591" s="434"/>
    </row>
    <row r="592" spans="1:47" s="435" customFormat="1" ht="12.75" x14ac:dyDescent="0.2">
      <c r="A592" s="434"/>
      <c r="B592" s="438"/>
      <c r="C592" s="434"/>
      <c r="D592" s="434"/>
      <c r="E592" s="434"/>
      <c r="F592" s="434"/>
      <c r="G592" s="434"/>
      <c r="J592" s="434"/>
      <c r="K592" s="437"/>
      <c r="L592" s="434"/>
      <c r="M592" s="434"/>
      <c r="N592" s="434"/>
      <c r="O592" s="434"/>
      <c r="P592" s="436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  <c r="AH592" s="434"/>
      <c r="AI592" s="434"/>
      <c r="AJ592" s="434"/>
      <c r="AK592" s="434"/>
      <c r="AL592" s="434"/>
      <c r="AM592" s="434"/>
      <c r="AN592" s="434"/>
      <c r="AO592" s="434"/>
      <c r="AP592" s="434"/>
      <c r="AQ592" s="434"/>
      <c r="AR592" s="434"/>
      <c r="AU592" s="434"/>
    </row>
    <row r="593" spans="1:47" s="435" customFormat="1" ht="12.75" x14ac:dyDescent="0.2">
      <c r="A593" s="434"/>
      <c r="B593" s="438"/>
      <c r="C593" s="434"/>
      <c r="D593" s="434"/>
      <c r="E593" s="434"/>
      <c r="F593" s="434"/>
      <c r="G593" s="434"/>
      <c r="J593" s="434"/>
      <c r="K593" s="437"/>
      <c r="L593" s="434"/>
      <c r="M593" s="434"/>
      <c r="N593" s="434"/>
      <c r="O593" s="434"/>
      <c r="P593" s="436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  <c r="AH593" s="434"/>
      <c r="AI593" s="434"/>
      <c r="AJ593" s="434"/>
      <c r="AK593" s="434"/>
      <c r="AL593" s="434"/>
      <c r="AM593" s="434"/>
      <c r="AN593" s="434"/>
      <c r="AO593" s="434"/>
      <c r="AP593" s="434"/>
      <c r="AQ593" s="434"/>
      <c r="AR593" s="434"/>
      <c r="AU593" s="434"/>
    </row>
    <row r="594" spans="1:47" s="435" customFormat="1" ht="12.75" x14ac:dyDescent="0.2">
      <c r="A594" s="434"/>
      <c r="B594" s="438"/>
      <c r="C594" s="434"/>
      <c r="D594" s="434"/>
      <c r="E594" s="434"/>
      <c r="F594" s="434"/>
      <c r="G594" s="434"/>
      <c r="J594" s="434"/>
      <c r="K594" s="437"/>
      <c r="L594" s="434"/>
      <c r="M594" s="434"/>
      <c r="N594" s="434"/>
      <c r="O594" s="434"/>
      <c r="P594" s="436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  <c r="AH594" s="434"/>
      <c r="AI594" s="434"/>
      <c r="AJ594" s="434"/>
      <c r="AK594" s="434"/>
      <c r="AL594" s="434"/>
      <c r="AM594" s="434"/>
      <c r="AN594" s="434"/>
      <c r="AO594" s="434"/>
      <c r="AP594" s="434"/>
      <c r="AQ594" s="434"/>
      <c r="AR594" s="434"/>
      <c r="AU594" s="434"/>
    </row>
    <row r="595" spans="1:47" s="435" customFormat="1" ht="12.75" x14ac:dyDescent="0.2">
      <c r="A595" s="434"/>
      <c r="B595" s="438"/>
      <c r="C595" s="434"/>
      <c r="D595" s="434"/>
      <c r="E595" s="434"/>
      <c r="F595" s="434"/>
      <c r="G595" s="434"/>
      <c r="J595" s="434"/>
      <c r="K595" s="437"/>
      <c r="L595" s="434"/>
      <c r="M595" s="434"/>
      <c r="N595" s="434"/>
      <c r="O595" s="434"/>
      <c r="P595" s="436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  <c r="AH595" s="434"/>
      <c r="AI595" s="434"/>
      <c r="AJ595" s="434"/>
      <c r="AK595" s="434"/>
      <c r="AL595" s="434"/>
      <c r="AM595" s="434"/>
      <c r="AN595" s="434"/>
      <c r="AO595" s="434"/>
      <c r="AP595" s="434"/>
      <c r="AQ595" s="434"/>
      <c r="AR595" s="434"/>
      <c r="AU595" s="434"/>
    </row>
    <row r="596" spans="1:47" s="435" customFormat="1" ht="12.75" x14ac:dyDescent="0.2">
      <c r="A596" s="434"/>
      <c r="B596" s="438"/>
      <c r="C596" s="434"/>
      <c r="D596" s="434"/>
      <c r="E596" s="434"/>
      <c r="F596" s="434"/>
      <c r="G596" s="434"/>
      <c r="J596" s="434"/>
      <c r="K596" s="437"/>
      <c r="L596" s="434"/>
      <c r="M596" s="434"/>
      <c r="N596" s="434"/>
      <c r="O596" s="434"/>
      <c r="P596" s="436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  <c r="AH596" s="434"/>
      <c r="AI596" s="434"/>
      <c r="AJ596" s="434"/>
      <c r="AK596" s="434"/>
      <c r="AL596" s="434"/>
      <c r="AM596" s="434"/>
      <c r="AN596" s="434"/>
      <c r="AO596" s="434"/>
      <c r="AP596" s="434"/>
      <c r="AQ596" s="434"/>
      <c r="AR596" s="434"/>
      <c r="AU596" s="434"/>
    </row>
    <row r="597" spans="1:47" s="435" customFormat="1" ht="12.75" x14ac:dyDescent="0.2">
      <c r="A597" s="434"/>
      <c r="B597" s="438"/>
      <c r="C597" s="434"/>
      <c r="D597" s="434"/>
      <c r="E597" s="434"/>
      <c r="F597" s="434"/>
      <c r="G597" s="434"/>
      <c r="J597" s="434"/>
      <c r="K597" s="437"/>
      <c r="L597" s="434"/>
      <c r="M597" s="434"/>
      <c r="N597" s="434"/>
      <c r="O597" s="434"/>
      <c r="P597" s="436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  <c r="AH597" s="434"/>
      <c r="AI597" s="434"/>
      <c r="AJ597" s="434"/>
      <c r="AK597" s="434"/>
      <c r="AL597" s="434"/>
      <c r="AM597" s="434"/>
      <c r="AN597" s="434"/>
      <c r="AO597" s="434"/>
      <c r="AP597" s="434"/>
      <c r="AQ597" s="434"/>
      <c r="AR597" s="434"/>
      <c r="AU597" s="434"/>
    </row>
    <row r="598" spans="1:47" s="435" customFormat="1" ht="12.75" x14ac:dyDescent="0.2">
      <c r="A598" s="434"/>
      <c r="B598" s="438"/>
      <c r="C598" s="434"/>
      <c r="D598" s="434"/>
      <c r="E598" s="434"/>
      <c r="F598" s="434"/>
      <c r="G598" s="434"/>
      <c r="J598" s="434"/>
      <c r="K598" s="437"/>
      <c r="L598" s="434"/>
      <c r="M598" s="434"/>
      <c r="N598" s="434"/>
      <c r="O598" s="434"/>
      <c r="P598" s="436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  <c r="AH598" s="434"/>
      <c r="AI598" s="434"/>
      <c r="AJ598" s="434"/>
      <c r="AK598" s="434"/>
      <c r="AL598" s="434"/>
      <c r="AM598" s="434"/>
      <c r="AN598" s="434"/>
      <c r="AO598" s="434"/>
      <c r="AP598" s="434"/>
      <c r="AQ598" s="434"/>
      <c r="AR598" s="434"/>
      <c r="AU598" s="434"/>
    </row>
    <row r="599" spans="1:47" s="435" customFormat="1" ht="12.75" x14ac:dyDescent="0.2">
      <c r="A599" s="434"/>
      <c r="B599" s="438"/>
      <c r="C599" s="434"/>
      <c r="D599" s="434"/>
      <c r="E599" s="434"/>
      <c r="F599" s="434"/>
      <c r="G599" s="434"/>
      <c r="J599" s="434"/>
      <c r="K599" s="437"/>
      <c r="L599" s="434"/>
      <c r="M599" s="434"/>
      <c r="N599" s="434"/>
      <c r="O599" s="434"/>
      <c r="P599" s="436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  <c r="AJ599" s="434"/>
      <c r="AK599" s="434"/>
      <c r="AL599" s="434"/>
      <c r="AM599" s="434"/>
      <c r="AN599" s="434"/>
      <c r="AO599" s="434"/>
      <c r="AP599" s="434"/>
      <c r="AQ599" s="434"/>
      <c r="AR599" s="434"/>
      <c r="AU599" s="434"/>
    </row>
    <row r="600" spans="1:47" s="435" customFormat="1" ht="12.75" x14ac:dyDescent="0.2">
      <c r="A600" s="434"/>
      <c r="B600" s="438"/>
      <c r="C600" s="434"/>
      <c r="D600" s="434"/>
      <c r="E600" s="434"/>
      <c r="F600" s="434"/>
      <c r="G600" s="434"/>
      <c r="J600" s="434"/>
      <c r="K600" s="437"/>
      <c r="L600" s="434"/>
      <c r="M600" s="434"/>
      <c r="N600" s="434"/>
      <c r="O600" s="434"/>
      <c r="P600" s="436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  <c r="AH600" s="434"/>
      <c r="AI600" s="434"/>
      <c r="AJ600" s="434"/>
      <c r="AK600" s="434"/>
      <c r="AL600" s="434"/>
      <c r="AM600" s="434"/>
      <c r="AN600" s="434"/>
      <c r="AO600" s="434"/>
      <c r="AP600" s="434"/>
      <c r="AQ600" s="434"/>
      <c r="AR600" s="434"/>
      <c r="AU600" s="434"/>
    </row>
    <row r="601" spans="1:47" s="435" customFormat="1" ht="12.75" x14ac:dyDescent="0.2">
      <c r="A601" s="434"/>
      <c r="B601" s="438"/>
      <c r="C601" s="434"/>
      <c r="D601" s="434"/>
      <c r="E601" s="434"/>
      <c r="F601" s="434"/>
      <c r="G601" s="434"/>
      <c r="J601" s="434"/>
      <c r="K601" s="437"/>
      <c r="L601" s="434"/>
      <c r="M601" s="434"/>
      <c r="N601" s="434"/>
      <c r="O601" s="434"/>
      <c r="P601" s="436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  <c r="AJ601" s="434"/>
      <c r="AK601" s="434"/>
      <c r="AL601" s="434"/>
      <c r="AM601" s="434"/>
      <c r="AN601" s="434"/>
      <c r="AO601" s="434"/>
      <c r="AP601" s="434"/>
      <c r="AQ601" s="434"/>
      <c r="AR601" s="434"/>
      <c r="AU601" s="434"/>
    </row>
    <row r="602" spans="1:47" s="435" customFormat="1" ht="12.75" x14ac:dyDescent="0.2">
      <c r="A602" s="434"/>
      <c r="B602" s="438"/>
      <c r="C602" s="434"/>
      <c r="D602" s="434"/>
      <c r="E602" s="434"/>
      <c r="F602" s="434"/>
      <c r="G602" s="434"/>
      <c r="J602" s="434"/>
      <c r="K602" s="437"/>
      <c r="L602" s="434"/>
      <c r="M602" s="434"/>
      <c r="N602" s="434"/>
      <c r="O602" s="434"/>
      <c r="P602" s="436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  <c r="AJ602" s="434"/>
      <c r="AK602" s="434"/>
      <c r="AL602" s="434"/>
      <c r="AM602" s="434"/>
      <c r="AN602" s="434"/>
      <c r="AO602" s="434"/>
      <c r="AP602" s="434"/>
      <c r="AQ602" s="434"/>
      <c r="AR602" s="434"/>
      <c r="AU602" s="434"/>
    </row>
    <row r="603" spans="1:47" s="435" customFormat="1" ht="12.75" x14ac:dyDescent="0.2">
      <c r="A603" s="434"/>
      <c r="B603" s="438"/>
      <c r="C603" s="434"/>
      <c r="D603" s="434"/>
      <c r="E603" s="434"/>
      <c r="F603" s="434"/>
      <c r="G603" s="434"/>
      <c r="J603" s="434"/>
      <c r="K603" s="437"/>
      <c r="L603" s="434"/>
      <c r="M603" s="434"/>
      <c r="N603" s="434"/>
      <c r="O603" s="434"/>
      <c r="P603" s="436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  <c r="AH603" s="434"/>
      <c r="AI603" s="434"/>
      <c r="AJ603" s="434"/>
      <c r="AK603" s="434"/>
      <c r="AL603" s="434"/>
      <c r="AM603" s="434"/>
      <c r="AN603" s="434"/>
      <c r="AO603" s="434"/>
      <c r="AP603" s="434"/>
      <c r="AQ603" s="434"/>
      <c r="AR603" s="434"/>
      <c r="AU603" s="434"/>
    </row>
    <row r="604" spans="1:47" s="435" customFormat="1" ht="12.75" x14ac:dyDescent="0.2">
      <c r="A604" s="434"/>
      <c r="B604" s="438"/>
      <c r="C604" s="434"/>
      <c r="D604" s="434"/>
      <c r="E604" s="434"/>
      <c r="F604" s="434"/>
      <c r="G604" s="434"/>
      <c r="J604" s="434"/>
      <c r="K604" s="437"/>
      <c r="L604" s="434"/>
      <c r="M604" s="434"/>
      <c r="N604" s="434"/>
      <c r="O604" s="434"/>
      <c r="P604" s="436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  <c r="AH604" s="434"/>
      <c r="AI604" s="434"/>
      <c r="AJ604" s="434"/>
      <c r="AK604" s="434"/>
      <c r="AL604" s="434"/>
      <c r="AM604" s="434"/>
      <c r="AN604" s="434"/>
      <c r="AO604" s="434"/>
      <c r="AP604" s="434"/>
      <c r="AQ604" s="434"/>
      <c r="AR604" s="434"/>
      <c r="AU604" s="434"/>
    </row>
    <row r="605" spans="1:47" s="435" customFormat="1" ht="12.75" x14ac:dyDescent="0.2">
      <c r="A605" s="434"/>
      <c r="B605" s="438"/>
      <c r="C605" s="434"/>
      <c r="D605" s="434"/>
      <c r="E605" s="434"/>
      <c r="F605" s="434"/>
      <c r="G605" s="434"/>
      <c r="J605" s="434"/>
      <c r="K605" s="437"/>
      <c r="L605" s="434"/>
      <c r="M605" s="434"/>
      <c r="N605" s="434"/>
      <c r="O605" s="434"/>
      <c r="P605" s="436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  <c r="AH605" s="434"/>
      <c r="AI605" s="434"/>
      <c r="AJ605" s="434"/>
      <c r="AK605" s="434"/>
      <c r="AL605" s="434"/>
      <c r="AM605" s="434"/>
      <c r="AN605" s="434"/>
      <c r="AO605" s="434"/>
      <c r="AP605" s="434"/>
      <c r="AQ605" s="434"/>
      <c r="AR605" s="434"/>
      <c r="AU605" s="434"/>
    </row>
    <row r="606" spans="1:47" s="435" customFormat="1" ht="12.75" x14ac:dyDescent="0.2">
      <c r="A606" s="434"/>
      <c r="B606" s="438"/>
      <c r="C606" s="434"/>
      <c r="D606" s="434"/>
      <c r="E606" s="434"/>
      <c r="F606" s="434"/>
      <c r="G606" s="434"/>
      <c r="J606" s="434"/>
      <c r="K606" s="437"/>
      <c r="L606" s="434"/>
      <c r="M606" s="434"/>
      <c r="N606" s="434"/>
      <c r="O606" s="434"/>
      <c r="P606" s="436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  <c r="AH606" s="434"/>
      <c r="AI606" s="434"/>
      <c r="AJ606" s="434"/>
      <c r="AK606" s="434"/>
      <c r="AL606" s="434"/>
      <c r="AM606" s="434"/>
      <c r="AN606" s="434"/>
      <c r="AO606" s="434"/>
      <c r="AP606" s="434"/>
      <c r="AQ606" s="434"/>
      <c r="AR606" s="434"/>
      <c r="AU606" s="434"/>
    </row>
    <row r="607" spans="1:47" s="435" customFormat="1" ht="12.75" x14ac:dyDescent="0.2">
      <c r="A607" s="434"/>
      <c r="B607" s="438"/>
      <c r="C607" s="434"/>
      <c r="D607" s="434"/>
      <c r="E607" s="434"/>
      <c r="F607" s="434"/>
      <c r="G607" s="434"/>
      <c r="J607" s="434"/>
      <c r="K607" s="437"/>
      <c r="L607" s="434"/>
      <c r="M607" s="434"/>
      <c r="N607" s="434"/>
      <c r="O607" s="434"/>
      <c r="P607" s="436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  <c r="AH607" s="434"/>
      <c r="AI607" s="434"/>
      <c r="AJ607" s="434"/>
      <c r="AK607" s="434"/>
      <c r="AL607" s="434"/>
      <c r="AM607" s="434"/>
      <c r="AN607" s="434"/>
      <c r="AO607" s="434"/>
      <c r="AP607" s="434"/>
      <c r="AQ607" s="434"/>
      <c r="AR607" s="434"/>
      <c r="AU607" s="434"/>
    </row>
    <row r="608" spans="1:47" s="435" customFormat="1" ht="12.75" x14ac:dyDescent="0.2">
      <c r="A608" s="434"/>
      <c r="B608" s="438"/>
      <c r="C608" s="434"/>
      <c r="D608" s="434"/>
      <c r="E608" s="434"/>
      <c r="F608" s="434"/>
      <c r="G608" s="434"/>
      <c r="J608" s="434"/>
      <c r="K608" s="437"/>
      <c r="L608" s="434"/>
      <c r="M608" s="434"/>
      <c r="N608" s="434"/>
      <c r="O608" s="434"/>
      <c r="P608" s="436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  <c r="AH608" s="434"/>
      <c r="AI608" s="434"/>
      <c r="AJ608" s="434"/>
      <c r="AK608" s="434"/>
      <c r="AL608" s="434"/>
      <c r="AM608" s="434"/>
      <c r="AN608" s="434"/>
      <c r="AO608" s="434"/>
      <c r="AP608" s="434"/>
      <c r="AQ608" s="434"/>
      <c r="AR608" s="434"/>
      <c r="AU608" s="434"/>
    </row>
    <row r="609" spans="1:47" s="435" customFormat="1" ht="12.75" x14ac:dyDescent="0.2">
      <c r="A609" s="434"/>
      <c r="B609" s="438"/>
      <c r="C609" s="434"/>
      <c r="D609" s="434"/>
      <c r="E609" s="434"/>
      <c r="F609" s="434"/>
      <c r="G609" s="434"/>
      <c r="J609" s="434"/>
      <c r="K609" s="437"/>
      <c r="L609" s="434"/>
      <c r="M609" s="434"/>
      <c r="N609" s="434"/>
      <c r="O609" s="434"/>
      <c r="P609" s="436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  <c r="AJ609" s="434"/>
      <c r="AK609" s="434"/>
      <c r="AL609" s="434"/>
      <c r="AM609" s="434"/>
      <c r="AN609" s="434"/>
      <c r="AO609" s="434"/>
      <c r="AP609" s="434"/>
      <c r="AQ609" s="434"/>
      <c r="AR609" s="434"/>
      <c r="AU609" s="434"/>
    </row>
    <row r="610" spans="1:47" s="435" customFormat="1" ht="12.75" x14ac:dyDescent="0.2">
      <c r="A610" s="434"/>
      <c r="B610" s="438"/>
      <c r="C610" s="434"/>
      <c r="D610" s="434"/>
      <c r="E610" s="434"/>
      <c r="F610" s="434"/>
      <c r="G610" s="434"/>
      <c r="J610" s="434"/>
      <c r="K610" s="437"/>
      <c r="L610" s="434"/>
      <c r="M610" s="434"/>
      <c r="N610" s="434"/>
      <c r="O610" s="434"/>
      <c r="P610" s="436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  <c r="AH610" s="434"/>
      <c r="AI610" s="434"/>
      <c r="AJ610" s="434"/>
      <c r="AK610" s="434"/>
      <c r="AL610" s="434"/>
      <c r="AM610" s="434"/>
      <c r="AN610" s="434"/>
      <c r="AO610" s="434"/>
      <c r="AP610" s="434"/>
      <c r="AQ610" s="434"/>
      <c r="AR610" s="434"/>
      <c r="AU610" s="434"/>
    </row>
    <row r="611" spans="1:47" s="435" customFormat="1" ht="12.75" x14ac:dyDescent="0.2">
      <c r="A611" s="434"/>
      <c r="B611" s="438"/>
      <c r="C611" s="434"/>
      <c r="D611" s="434"/>
      <c r="E611" s="434"/>
      <c r="F611" s="434"/>
      <c r="G611" s="434"/>
      <c r="J611" s="434"/>
      <c r="K611" s="437"/>
      <c r="L611" s="434"/>
      <c r="M611" s="434"/>
      <c r="N611" s="434"/>
      <c r="O611" s="434"/>
      <c r="P611" s="436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  <c r="AH611" s="434"/>
      <c r="AI611" s="434"/>
      <c r="AJ611" s="434"/>
      <c r="AK611" s="434"/>
      <c r="AL611" s="434"/>
      <c r="AM611" s="434"/>
      <c r="AN611" s="434"/>
      <c r="AO611" s="434"/>
      <c r="AP611" s="434"/>
      <c r="AQ611" s="434"/>
      <c r="AR611" s="434"/>
      <c r="AU611" s="434"/>
    </row>
    <row r="612" spans="1:47" s="435" customFormat="1" ht="12.75" x14ac:dyDescent="0.2">
      <c r="A612" s="434"/>
      <c r="B612" s="438"/>
      <c r="C612" s="434"/>
      <c r="D612" s="434"/>
      <c r="E612" s="434"/>
      <c r="F612" s="434"/>
      <c r="G612" s="434"/>
      <c r="J612" s="434"/>
      <c r="K612" s="437"/>
      <c r="L612" s="434"/>
      <c r="M612" s="434"/>
      <c r="N612" s="434"/>
      <c r="O612" s="434"/>
      <c r="P612" s="436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  <c r="AH612" s="434"/>
      <c r="AI612" s="434"/>
      <c r="AJ612" s="434"/>
      <c r="AK612" s="434"/>
      <c r="AL612" s="434"/>
      <c r="AM612" s="434"/>
      <c r="AN612" s="434"/>
      <c r="AO612" s="434"/>
      <c r="AP612" s="434"/>
      <c r="AQ612" s="434"/>
      <c r="AR612" s="434"/>
      <c r="AU612" s="434"/>
    </row>
    <row r="613" spans="1:47" s="435" customFormat="1" ht="12.75" x14ac:dyDescent="0.2">
      <c r="A613" s="434"/>
      <c r="B613" s="438"/>
      <c r="C613" s="434"/>
      <c r="D613" s="434"/>
      <c r="E613" s="434"/>
      <c r="F613" s="434"/>
      <c r="G613" s="434"/>
      <c r="J613" s="434"/>
      <c r="K613" s="437"/>
      <c r="L613" s="434"/>
      <c r="M613" s="434"/>
      <c r="N613" s="434"/>
      <c r="O613" s="434"/>
      <c r="P613" s="436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  <c r="AH613" s="434"/>
      <c r="AI613" s="434"/>
      <c r="AJ613" s="434"/>
      <c r="AK613" s="434"/>
      <c r="AL613" s="434"/>
      <c r="AM613" s="434"/>
      <c r="AN613" s="434"/>
      <c r="AO613" s="434"/>
      <c r="AP613" s="434"/>
      <c r="AQ613" s="434"/>
      <c r="AR613" s="434"/>
      <c r="AU613" s="434"/>
    </row>
    <row r="614" spans="1:47" s="435" customFormat="1" ht="12.75" x14ac:dyDescent="0.2">
      <c r="A614" s="434"/>
      <c r="B614" s="438"/>
      <c r="C614" s="434"/>
      <c r="D614" s="434"/>
      <c r="E614" s="434"/>
      <c r="F614" s="434"/>
      <c r="G614" s="434"/>
      <c r="J614" s="434"/>
      <c r="K614" s="437"/>
      <c r="L614" s="434"/>
      <c r="M614" s="434"/>
      <c r="N614" s="434"/>
      <c r="O614" s="434"/>
      <c r="P614" s="436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  <c r="AJ614" s="434"/>
      <c r="AK614" s="434"/>
      <c r="AL614" s="434"/>
      <c r="AM614" s="434"/>
      <c r="AN614" s="434"/>
      <c r="AO614" s="434"/>
      <c r="AP614" s="434"/>
      <c r="AQ614" s="434"/>
      <c r="AR614" s="434"/>
      <c r="AU614" s="434"/>
    </row>
    <row r="615" spans="1:47" s="435" customFormat="1" ht="12.75" x14ac:dyDescent="0.2">
      <c r="A615" s="434"/>
      <c r="B615" s="438"/>
      <c r="C615" s="434"/>
      <c r="D615" s="434"/>
      <c r="E615" s="434"/>
      <c r="F615" s="434"/>
      <c r="G615" s="434"/>
      <c r="J615" s="434"/>
      <c r="K615" s="437"/>
      <c r="L615" s="434"/>
      <c r="M615" s="434"/>
      <c r="N615" s="434"/>
      <c r="O615" s="434"/>
      <c r="P615" s="436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  <c r="AH615" s="434"/>
      <c r="AI615" s="434"/>
      <c r="AJ615" s="434"/>
      <c r="AK615" s="434"/>
      <c r="AL615" s="434"/>
      <c r="AM615" s="434"/>
      <c r="AN615" s="434"/>
      <c r="AO615" s="434"/>
      <c r="AP615" s="434"/>
      <c r="AQ615" s="434"/>
      <c r="AR615" s="434"/>
      <c r="AU615" s="434"/>
    </row>
    <row r="616" spans="1:47" s="435" customFormat="1" ht="12.75" x14ac:dyDescent="0.2">
      <c r="A616" s="434"/>
      <c r="B616" s="438"/>
      <c r="C616" s="434"/>
      <c r="D616" s="434"/>
      <c r="E616" s="434"/>
      <c r="F616" s="434"/>
      <c r="G616" s="434"/>
      <c r="J616" s="434"/>
      <c r="K616" s="437"/>
      <c r="L616" s="434"/>
      <c r="M616" s="434"/>
      <c r="N616" s="434"/>
      <c r="O616" s="434"/>
      <c r="P616" s="436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  <c r="AJ616" s="434"/>
      <c r="AK616" s="434"/>
      <c r="AL616" s="434"/>
      <c r="AM616" s="434"/>
      <c r="AN616" s="434"/>
      <c r="AO616" s="434"/>
      <c r="AP616" s="434"/>
      <c r="AQ616" s="434"/>
      <c r="AR616" s="434"/>
      <c r="AU616" s="434"/>
    </row>
    <row r="617" spans="1:47" s="435" customFormat="1" ht="12.75" x14ac:dyDescent="0.2">
      <c r="A617" s="434"/>
      <c r="B617" s="438"/>
      <c r="C617" s="434"/>
      <c r="D617" s="434"/>
      <c r="E617" s="434"/>
      <c r="F617" s="434"/>
      <c r="G617" s="434"/>
      <c r="J617" s="434"/>
      <c r="K617" s="437"/>
      <c r="L617" s="434"/>
      <c r="M617" s="434"/>
      <c r="N617" s="434"/>
      <c r="O617" s="434"/>
      <c r="P617" s="436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  <c r="AH617" s="434"/>
      <c r="AI617" s="434"/>
      <c r="AJ617" s="434"/>
      <c r="AK617" s="434"/>
      <c r="AL617" s="434"/>
      <c r="AM617" s="434"/>
      <c r="AN617" s="434"/>
      <c r="AO617" s="434"/>
      <c r="AP617" s="434"/>
      <c r="AQ617" s="434"/>
      <c r="AR617" s="434"/>
      <c r="AU617" s="434"/>
    </row>
    <row r="618" spans="1:47" s="435" customFormat="1" ht="12.75" x14ac:dyDescent="0.2">
      <c r="A618" s="434"/>
      <c r="B618" s="438"/>
      <c r="C618" s="434"/>
      <c r="D618" s="434"/>
      <c r="E618" s="434"/>
      <c r="F618" s="434"/>
      <c r="G618" s="434"/>
      <c r="J618" s="434"/>
      <c r="K618" s="437"/>
      <c r="L618" s="434"/>
      <c r="M618" s="434"/>
      <c r="N618" s="434"/>
      <c r="O618" s="434"/>
      <c r="P618" s="436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  <c r="AH618" s="434"/>
      <c r="AI618" s="434"/>
      <c r="AJ618" s="434"/>
      <c r="AK618" s="434"/>
      <c r="AL618" s="434"/>
      <c r="AM618" s="434"/>
      <c r="AN618" s="434"/>
      <c r="AO618" s="434"/>
      <c r="AP618" s="434"/>
      <c r="AQ618" s="434"/>
      <c r="AR618" s="434"/>
      <c r="AU618" s="434"/>
    </row>
    <row r="619" spans="1:47" s="435" customFormat="1" ht="12.75" x14ac:dyDescent="0.2">
      <c r="A619" s="434"/>
      <c r="B619" s="438"/>
      <c r="C619" s="434"/>
      <c r="D619" s="434"/>
      <c r="E619" s="434"/>
      <c r="F619" s="434"/>
      <c r="G619" s="434"/>
      <c r="J619" s="434"/>
      <c r="K619" s="437"/>
      <c r="L619" s="434"/>
      <c r="M619" s="434"/>
      <c r="N619" s="434"/>
      <c r="O619" s="434"/>
      <c r="P619" s="436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  <c r="AH619" s="434"/>
      <c r="AI619" s="434"/>
      <c r="AJ619" s="434"/>
      <c r="AK619" s="434"/>
      <c r="AL619" s="434"/>
      <c r="AM619" s="434"/>
      <c r="AN619" s="434"/>
      <c r="AO619" s="434"/>
      <c r="AP619" s="434"/>
      <c r="AQ619" s="434"/>
      <c r="AR619" s="434"/>
      <c r="AU619" s="434"/>
    </row>
    <row r="620" spans="1:47" s="435" customFormat="1" ht="12.75" x14ac:dyDescent="0.2">
      <c r="A620" s="434"/>
      <c r="B620" s="438"/>
      <c r="C620" s="434"/>
      <c r="D620" s="434"/>
      <c r="E620" s="434"/>
      <c r="F620" s="434"/>
      <c r="G620" s="434"/>
      <c r="J620" s="434"/>
      <c r="K620" s="437"/>
      <c r="L620" s="434"/>
      <c r="M620" s="434"/>
      <c r="N620" s="434"/>
      <c r="O620" s="434"/>
      <c r="P620" s="436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  <c r="AH620" s="434"/>
      <c r="AI620" s="434"/>
      <c r="AJ620" s="434"/>
      <c r="AK620" s="434"/>
      <c r="AL620" s="434"/>
      <c r="AM620" s="434"/>
      <c r="AN620" s="434"/>
      <c r="AO620" s="434"/>
      <c r="AP620" s="434"/>
      <c r="AQ620" s="434"/>
      <c r="AR620" s="434"/>
      <c r="AU620" s="434"/>
    </row>
    <row r="621" spans="1:47" s="435" customFormat="1" ht="12.75" x14ac:dyDescent="0.2">
      <c r="A621" s="434"/>
      <c r="B621" s="438"/>
      <c r="C621" s="434"/>
      <c r="D621" s="434"/>
      <c r="E621" s="434"/>
      <c r="F621" s="434"/>
      <c r="G621" s="434"/>
      <c r="J621" s="434"/>
      <c r="K621" s="437"/>
      <c r="L621" s="434"/>
      <c r="M621" s="434"/>
      <c r="N621" s="434"/>
      <c r="O621" s="434"/>
      <c r="P621" s="436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  <c r="AH621" s="434"/>
      <c r="AI621" s="434"/>
      <c r="AJ621" s="434"/>
      <c r="AK621" s="434"/>
      <c r="AL621" s="434"/>
      <c r="AM621" s="434"/>
      <c r="AN621" s="434"/>
      <c r="AO621" s="434"/>
      <c r="AP621" s="434"/>
      <c r="AQ621" s="434"/>
      <c r="AR621" s="434"/>
      <c r="AU621" s="434"/>
    </row>
    <row r="622" spans="1:47" s="435" customFormat="1" ht="12.75" x14ac:dyDescent="0.2">
      <c r="A622" s="434"/>
      <c r="B622" s="438"/>
      <c r="C622" s="434"/>
      <c r="D622" s="434"/>
      <c r="E622" s="434"/>
      <c r="F622" s="434"/>
      <c r="G622" s="434"/>
      <c r="J622" s="434"/>
      <c r="K622" s="437"/>
      <c r="L622" s="434"/>
      <c r="M622" s="434"/>
      <c r="N622" s="434"/>
      <c r="O622" s="434"/>
      <c r="P622" s="436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  <c r="AJ622" s="434"/>
      <c r="AK622" s="434"/>
      <c r="AL622" s="434"/>
      <c r="AM622" s="434"/>
      <c r="AN622" s="434"/>
      <c r="AO622" s="434"/>
      <c r="AP622" s="434"/>
      <c r="AQ622" s="434"/>
      <c r="AR622" s="434"/>
      <c r="AU622" s="434"/>
    </row>
    <row r="623" spans="1:47" s="435" customFormat="1" ht="12.75" x14ac:dyDescent="0.2">
      <c r="A623" s="434"/>
      <c r="B623" s="438"/>
      <c r="C623" s="434"/>
      <c r="D623" s="434"/>
      <c r="E623" s="434"/>
      <c r="F623" s="434"/>
      <c r="G623" s="434"/>
      <c r="J623" s="434"/>
      <c r="K623" s="437"/>
      <c r="L623" s="434"/>
      <c r="M623" s="434"/>
      <c r="N623" s="434"/>
      <c r="O623" s="434"/>
      <c r="P623" s="436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  <c r="AH623" s="434"/>
      <c r="AI623" s="434"/>
      <c r="AJ623" s="434"/>
      <c r="AK623" s="434"/>
      <c r="AL623" s="434"/>
      <c r="AM623" s="434"/>
      <c r="AN623" s="434"/>
      <c r="AO623" s="434"/>
      <c r="AP623" s="434"/>
      <c r="AQ623" s="434"/>
      <c r="AR623" s="434"/>
      <c r="AU623" s="434"/>
    </row>
    <row r="624" spans="1:47" s="435" customFormat="1" ht="12.75" x14ac:dyDescent="0.2">
      <c r="A624" s="434"/>
      <c r="B624" s="438"/>
      <c r="C624" s="434"/>
      <c r="D624" s="434"/>
      <c r="E624" s="434"/>
      <c r="F624" s="434"/>
      <c r="G624" s="434"/>
      <c r="J624" s="434"/>
      <c r="K624" s="437"/>
      <c r="L624" s="434"/>
      <c r="M624" s="434"/>
      <c r="N624" s="434"/>
      <c r="O624" s="434"/>
      <c r="P624" s="436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  <c r="AH624" s="434"/>
      <c r="AI624" s="434"/>
      <c r="AJ624" s="434"/>
      <c r="AK624" s="434"/>
      <c r="AL624" s="434"/>
      <c r="AM624" s="434"/>
      <c r="AN624" s="434"/>
      <c r="AO624" s="434"/>
      <c r="AP624" s="434"/>
      <c r="AQ624" s="434"/>
      <c r="AR624" s="434"/>
      <c r="AU624" s="434"/>
    </row>
    <row r="625" spans="1:47" s="435" customFormat="1" ht="12.75" x14ac:dyDescent="0.2">
      <c r="A625" s="434"/>
      <c r="B625" s="438"/>
      <c r="C625" s="434"/>
      <c r="D625" s="434"/>
      <c r="E625" s="434"/>
      <c r="F625" s="434"/>
      <c r="G625" s="434"/>
      <c r="J625" s="434"/>
      <c r="K625" s="437"/>
      <c r="L625" s="434"/>
      <c r="M625" s="434"/>
      <c r="N625" s="434"/>
      <c r="O625" s="434"/>
      <c r="P625" s="436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  <c r="AH625" s="434"/>
      <c r="AI625" s="434"/>
      <c r="AJ625" s="434"/>
      <c r="AK625" s="434"/>
      <c r="AL625" s="434"/>
      <c r="AM625" s="434"/>
      <c r="AN625" s="434"/>
      <c r="AO625" s="434"/>
      <c r="AP625" s="434"/>
      <c r="AQ625" s="434"/>
      <c r="AR625" s="434"/>
      <c r="AU625" s="434"/>
    </row>
    <row r="626" spans="1:47" s="435" customFormat="1" ht="12.75" x14ac:dyDescent="0.2">
      <c r="A626" s="434"/>
      <c r="B626" s="438"/>
      <c r="C626" s="434"/>
      <c r="D626" s="434"/>
      <c r="E626" s="434"/>
      <c r="F626" s="434"/>
      <c r="G626" s="434"/>
      <c r="J626" s="434"/>
      <c r="K626" s="437"/>
      <c r="L626" s="434"/>
      <c r="M626" s="434"/>
      <c r="N626" s="434"/>
      <c r="O626" s="434"/>
      <c r="P626" s="436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  <c r="AH626" s="434"/>
      <c r="AI626" s="434"/>
      <c r="AJ626" s="434"/>
      <c r="AK626" s="434"/>
      <c r="AL626" s="434"/>
      <c r="AM626" s="434"/>
      <c r="AN626" s="434"/>
      <c r="AO626" s="434"/>
      <c r="AP626" s="434"/>
      <c r="AQ626" s="434"/>
      <c r="AR626" s="434"/>
      <c r="AU626" s="434"/>
    </row>
    <row r="627" spans="1:47" s="435" customFormat="1" ht="12.75" x14ac:dyDescent="0.2">
      <c r="A627" s="434"/>
      <c r="B627" s="438"/>
      <c r="C627" s="434"/>
      <c r="D627" s="434"/>
      <c r="E627" s="434"/>
      <c r="F627" s="434"/>
      <c r="G627" s="434"/>
      <c r="J627" s="434"/>
      <c r="K627" s="437"/>
      <c r="L627" s="434"/>
      <c r="M627" s="434"/>
      <c r="N627" s="434"/>
      <c r="O627" s="434"/>
      <c r="P627" s="436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  <c r="AH627" s="434"/>
      <c r="AI627" s="434"/>
      <c r="AJ627" s="434"/>
      <c r="AK627" s="434"/>
      <c r="AL627" s="434"/>
      <c r="AM627" s="434"/>
      <c r="AN627" s="434"/>
      <c r="AO627" s="434"/>
      <c r="AP627" s="434"/>
      <c r="AQ627" s="434"/>
      <c r="AR627" s="434"/>
      <c r="AU627" s="434"/>
    </row>
    <row r="628" spans="1:47" s="435" customFormat="1" ht="12.75" x14ac:dyDescent="0.2">
      <c r="A628" s="434"/>
      <c r="B628" s="438"/>
      <c r="C628" s="434"/>
      <c r="D628" s="434"/>
      <c r="E628" s="434"/>
      <c r="F628" s="434"/>
      <c r="G628" s="434"/>
      <c r="J628" s="434"/>
      <c r="K628" s="437"/>
      <c r="L628" s="434"/>
      <c r="M628" s="434"/>
      <c r="N628" s="434"/>
      <c r="O628" s="434"/>
      <c r="P628" s="436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  <c r="AH628" s="434"/>
      <c r="AI628" s="434"/>
      <c r="AJ628" s="434"/>
      <c r="AK628" s="434"/>
      <c r="AL628" s="434"/>
      <c r="AM628" s="434"/>
      <c r="AN628" s="434"/>
      <c r="AO628" s="434"/>
      <c r="AP628" s="434"/>
      <c r="AQ628" s="434"/>
      <c r="AR628" s="434"/>
      <c r="AU628" s="434"/>
    </row>
    <row r="629" spans="1:47" s="435" customFormat="1" ht="12.75" x14ac:dyDescent="0.2">
      <c r="A629" s="434"/>
      <c r="B629" s="438"/>
      <c r="C629" s="434"/>
      <c r="D629" s="434"/>
      <c r="E629" s="434"/>
      <c r="F629" s="434"/>
      <c r="G629" s="434"/>
      <c r="J629" s="434"/>
      <c r="K629" s="437"/>
      <c r="L629" s="434"/>
      <c r="M629" s="434"/>
      <c r="N629" s="434"/>
      <c r="O629" s="434"/>
      <c r="P629" s="436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  <c r="AH629" s="434"/>
      <c r="AI629" s="434"/>
      <c r="AJ629" s="434"/>
      <c r="AK629" s="434"/>
      <c r="AL629" s="434"/>
      <c r="AM629" s="434"/>
      <c r="AN629" s="434"/>
      <c r="AO629" s="434"/>
      <c r="AP629" s="434"/>
      <c r="AQ629" s="434"/>
      <c r="AR629" s="434"/>
      <c r="AU629" s="434"/>
    </row>
    <row r="630" spans="1:47" s="435" customFormat="1" ht="12.75" x14ac:dyDescent="0.2">
      <c r="A630" s="434"/>
      <c r="B630" s="438"/>
      <c r="C630" s="434"/>
      <c r="D630" s="434"/>
      <c r="E630" s="434"/>
      <c r="F630" s="434"/>
      <c r="G630" s="434"/>
      <c r="J630" s="434"/>
      <c r="K630" s="437"/>
      <c r="L630" s="434"/>
      <c r="M630" s="434"/>
      <c r="N630" s="434"/>
      <c r="O630" s="434"/>
      <c r="P630" s="436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  <c r="AH630" s="434"/>
      <c r="AI630" s="434"/>
      <c r="AJ630" s="434"/>
      <c r="AK630" s="434"/>
      <c r="AL630" s="434"/>
      <c r="AM630" s="434"/>
      <c r="AN630" s="434"/>
      <c r="AO630" s="434"/>
      <c r="AP630" s="434"/>
      <c r="AQ630" s="434"/>
      <c r="AR630" s="434"/>
      <c r="AU630" s="434"/>
    </row>
    <row r="631" spans="1:47" s="435" customFormat="1" ht="12.75" x14ac:dyDescent="0.2">
      <c r="A631" s="434"/>
      <c r="B631" s="438"/>
      <c r="C631" s="434"/>
      <c r="D631" s="434"/>
      <c r="E631" s="434"/>
      <c r="F631" s="434"/>
      <c r="G631" s="434"/>
      <c r="J631" s="434"/>
      <c r="K631" s="437"/>
      <c r="L631" s="434"/>
      <c r="M631" s="434"/>
      <c r="N631" s="434"/>
      <c r="O631" s="434"/>
      <c r="P631" s="436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  <c r="AH631" s="434"/>
      <c r="AI631" s="434"/>
      <c r="AJ631" s="434"/>
      <c r="AK631" s="434"/>
      <c r="AL631" s="434"/>
      <c r="AM631" s="434"/>
      <c r="AN631" s="434"/>
      <c r="AO631" s="434"/>
      <c r="AP631" s="434"/>
      <c r="AQ631" s="434"/>
      <c r="AR631" s="434"/>
      <c r="AU631" s="434"/>
    </row>
    <row r="632" spans="1:47" s="435" customFormat="1" ht="12.75" x14ac:dyDescent="0.2">
      <c r="A632" s="434"/>
      <c r="B632" s="438"/>
      <c r="C632" s="434"/>
      <c r="D632" s="434"/>
      <c r="E632" s="434"/>
      <c r="F632" s="434"/>
      <c r="G632" s="434"/>
      <c r="J632" s="434"/>
      <c r="K632" s="437"/>
      <c r="L632" s="434"/>
      <c r="M632" s="434"/>
      <c r="N632" s="434"/>
      <c r="O632" s="434"/>
      <c r="P632" s="436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  <c r="AH632" s="434"/>
      <c r="AI632" s="434"/>
      <c r="AJ632" s="434"/>
      <c r="AK632" s="434"/>
      <c r="AL632" s="434"/>
      <c r="AM632" s="434"/>
      <c r="AN632" s="434"/>
      <c r="AO632" s="434"/>
      <c r="AP632" s="434"/>
      <c r="AQ632" s="434"/>
      <c r="AR632" s="434"/>
      <c r="AU632" s="434"/>
    </row>
    <row r="633" spans="1:47" s="435" customFormat="1" ht="12.75" x14ac:dyDescent="0.2">
      <c r="A633" s="434"/>
      <c r="B633" s="438"/>
      <c r="C633" s="434"/>
      <c r="D633" s="434"/>
      <c r="E633" s="434"/>
      <c r="F633" s="434"/>
      <c r="G633" s="434"/>
      <c r="J633" s="434"/>
      <c r="K633" s="437"/>
      <c r="L633" s="434"/>
      <c r="M633" s="434"/>
      <c r="N633" s="434"/>
      <c r="O633" s="434"/>
      <c r="P633" s="436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  <c r="AH633" s="434"/>
      <c r="AI633" s="434"/>
      <c r="AJ633" s="434"/>
      <c r="AK633" s="434"/>
      <c r="AL633" s="434"/>
      <c r="AM633" s="434"/>
      <c r="AN633" s="434"/>
      <c r="AO633" s="434"/>
      <c r="AP633" s="434"/>
      <c r="AQ633" s="434"/>
      <c r="AR633" s="434"/>
      <c r="AU633" s="434"/>
    </row>
    <row r="634" spans="1:47" s="435" customFormat="1" ht="12.75" x14ac:dyDescent="0.2">
      <c r="A634" s="434"/>
      <c r="B634" s="438"/>
      <c r="C634" s="434"/>
      <c r="D634" s="434"/>
      <c r="E634" s="434"/>
      <c r="F634" s="434"/>
      <c r="G634" s="434"/>
      <c r="J634" s="434"/>
      <c r="K634" s="437"/>
      <c r="L634" s="434"/>
      <c r="M634" s="434"/>
      <c r="N634" s="434"/>
      <c r="O634" s="434"/>
      <c r="P634" s="436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  <c r="AH634" s="434"/>
      <c r="AI634" s="434"/>
      <c r="AJ634" s="434"/>
      <c r="AK634" s="434"/>
      <c r="AL634" s="434"/>
      <c r="AM634" s="434"/>
      <c r="AN634" s="434"/>
      <c r="AO634" s="434"/>
      <c r="AP634" s="434"/>
      <c r="AQ634" s="434"/>
      <c r="AR634" s="434"/>
      <c r="AU634" s="434"/>
    </row>
    <row r="635" spans="1:47" s="435" customFormat="1" ht="12.75" x14ac:dyDescent="0.2">
      <c r="A635" s="434"/>
      <c r="B635" s="438"/>
      <c r="C635" s="434"/>
      <c r="D635" s="434"/>
      <c r="E635" s="434"/>
      <c r="F635" s="434"/>
      <c r="G635" s="434"/>
      <c r="J635" s="434"/>
      <c r="K635" s="437"/>
      <c r="L635" s="434"/>
      <c r="M635" s="434"/>
      <c r="N635" s="434"/>
      <c r="O635" s="434"/>
      <c r="P635" s="436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  <c r="AH635" s="434"/>
      <c r="AI635" s="434"/>
      <c r="AJ635" s="434"/>
      <c r="AK635" s="434"/>
      <c r="AL635" s="434"/>
      <c r="AM635" s="434"/>
      <c r="AN635" s="434"/>
      <c r="AO635" s="434"/>
      <c r="AP635" s="434"/>
      <c r="AQ635" s="434"/>
      <c r="AR635" s="434"/>
      <c r="AU635" s="434"/>
    </row>
    <row r="636" spans="1:47" s="435" customFormat="1" ht="12.75" x14ac:dyDescent="0.2">
      <c r="A636" s="434"/>
      <c r="B636" s="438"/>
      <c r="C636" s="434"/>
      <c r="D636" s="434"/>
      <c r="E636" s="434"/>
      <c r="F636" s="434"/>
      <c r="G636" s="434"/>
      <c r="J636" s="434"/>
      <c r="K636" s="437"/>
      <c r="L636" s="434"/>
      <c r="M636" s="434"/>
      <c r="N636" s="434"/>
      <c r="O636" s="434"/>
      <c r="P636" s="436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  <c r="AH636" s="434"/>
      <c r="AI636" s="434"/>
      <c r="AJ636" s="434"/>
      <c r="AK636" s="434"/>
      <c r="AL636" s="434"/>
      <c r="AM636" s="434"/>
      <c r="AN636" s="434"/>
      <c r="AO636" s="434"/>
      <c r="AP636" s="434"/>
      <c r="AQ636" s="434"/>
      <c r="AR636" s="434"/>
      <c r="AU636" s="434"/>
    </row>
    <row r="637" spans="1:47" s="435" customFormat="1" ht="12.75" x14ac:dyDescent="0.2">
      <c r="A637" s="434"/>
      <c r="B637" s="438"/>
      <c r="C637" s="434"/>
      <c r="D637" s="434"/>
      <c r="E637" s="434"/>
      <c r="F637" s="434"/>
      <c r="G637" s="434"/>
      <c r="J637" s="434"/>
      <c r="K637" s="437"/>
      <c r="L637" s="434"/>
      <c r="M637" s="434"/>
      <c r="N637" s="434"/>
      <c r="O637" s="434"/>
      <c r="P637" s="436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  <c r="AH637" s="434"/>
      <c r="AI637" s="434"/>
      <c r="AJ637" s="434"/>
      <c r="AK637" s="434"/>
      <c r="AL637" s="434"/>
      <c r="AM637" s="434"/>
      <c r="AN637" s="434"/>
      <c r="AO637" s="434"/>
      <c r="AP637" s="434"/>
      <c r="AQ637" s="434"/>
      <c r="AR637" s="434"/>
      <c r="AU637" s="434"/>
    </row>
    <row r="638" spans="1:47" s="435" customFormat="1" ht="12.75" x14ac:dyDescent="0.2">
      <c r="A638" s="434"/>
      <c r="B638" s="438"/>
      <c r="C638" s="434"/>
      <c r="D638" s="434"/>
      <c r="E638" s="434"/>
      <c r="F638" s="434"/>
      <c r="G638" s="434"/>
      <c r="J638" s="434"/>
      <c r="K638" s="437"/>
      <c r="L638" s="434"/>
      <c r="M638" s="434"/>
      <c r="N638" s="434"/>
      <c r="O638" s="434"/>
      <c r="P638" s="436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  <c r="AH638" s="434"/>
      <c r="AI638" s="434"/>
      <c r="AJ638" s="434"/>
      <c r="AK638" s="434"/>
      <c r="AL638" s="434"/>
      <c r="AM638" s="434"/>
      <c r="AN638" s="434"/>
      <c r="AO638" s="434"/>
      <c r="AP638" s="434"/>
      <c r="AQ638" s="434"/>
      <c r="AR638" s="434"/>
      <c r="AU638" s="434"/>
    </row>
    <row r="639" spans="1:47" s="435" customFormat="1" ht="12.75" x14ac:dyDescent="0.2">
      <c r="A639" s="434"/>
      <c r="B639" s="438"/>
      <c r="C639" s="434"/>
      <c r="D639" s="434"/>
      <c r="E639" s="434"/>
      <c r="F639" s="434"/>
      <c r="G639" s="434"/>
      <c r="J639" s="434"/>
      <c r="K639" s="437"/>
      <c r="L639" s="434"/>
      <c r="M639" s="434"/>
      <c r="N639" s="434"/>
      <c r="O639" s="434"/>
      <c r="P639" s="436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  <c r="AH639" s="434"/>
      <c r="AI639" s="434"/>
      <c r="AJ639" s="434"/>
      <c r="AK639" s="434"/>
      <c r="AL639" s="434"/>
      <c r="AM639" s="434"/>
      <c r="AN639" s="434"/>
      <c r="AO639" s="434"/>
      <c r="AP639" s="434"/>
      <c r="AQ639" s="434"/>
      <c r="AR639" s="434"/>
      <c r="AU639" s="434"/>
    </row>
    <row r="640" spans="1:47" s="435" customFormat="1" ht="12.75" x14ac:dyDescent="0.2">
      <c r="A640" s="434"/>
      <c r="B640" s="438"/>
      <c r="C640" s="434"/>
      <c r="D640" s="434"/>
      <c r="E640" s="434"/>
      <c r="F640" s="434"/>
      <c r="G640" s="434"/>
      <c r="J640" s="434"/>
      <c r="K640" s="437"/>
      <c r="L640" s="434"/>
      <c r="M640" s="434"/>
      <c r="N640" s="434"/>
      <c r="O640" s="434"/>
      <c r="P640" s="436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  <c r="AH640" s="434"/>
      <c r="AI640" s="434"/>
      <c r="AJ640" s="434"/>
      <c r="AK640" s="434"/>
      <c r="AL640" s="434"/>
      <c r="AM640" s="434"/>
      <c r="AN640" s="434"/>
      <c r="AO640" s="434"/>
      <c r="AP640" s="434"/>
      <c r="AQ640" s="434"/>
      <c r="AR640" s="434"/>
      <c r="AU640" s="434"/>
    </row>
    <row r="641" spans="1:47" s="435" customFormat="1" ht="12.75" x14ac:dyDescent="0.2">
      <c r="A641" s="434"/>
      <c r="B641" s="438"/>
      <c r="C641" s="434"/>
      <c r="D641" s="434"/>
      <c r="E641" s="434"/>
      <c r="F641" s="434"/>
      <c r="G641" s="434"/>
      <c r="J641" s="434"/>
      <c r="K641" s="437"/>
      <c r="L641" s="434"/>
      <c r="M641" s="434"/>
      <c r="N641" s="434"/>
      <c r="O641" s="434"/>
      <c r="P641" s="436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  <c r="AH641" s="434"/>
      <c r="AI641" s="434"/>
      <c r="AJ641" s="434"/>
      <c r="AK641" s="434"/>
      <c r="AL641" s="434"/>
      <c r="AM641" s="434"/>
      <c r="AN641" s="434"/>
      <c r="AO641" s="434"/>
      <c r="AP641" s="434"/>
      <c r="AQ641" s="434"/>
      <c r="AR641" s="434"/>
      <c r="AU641" s="434"/>
    </row>
    <row r="642" spans="1:47" s="435" customFormat="1" ht="12.75" x14ac:dyDescent="0.2">
      <c r="A642" s="434"/>
      <c r="B642" s="438"/>
      <c r="C642" s="434"/>
      <c r="D642" s="434"/>
      <c r="E642" s="434"/>
      <c r="F642" s="434"/>
      <c r="G642" s="434"/>
      <c r="J642" s="434"/>
      <c r="K642" s="437"/>
      <c r="L642" s="434"/>
      <c r="M642" s="434"/>
      <c r="N642" s="434"/>
      <c r="O642" s="434"/>
      <c r="P642" s="436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  <c r="AH642" s="434"/>
      <c r="AI642" s="434"/>
      <c r="AJ642" s="434"/>
      <c r="AK642" s="434"/>
      <c r="AL642" s="434"/>
      <c r="AM642" s="434"/>
      <c r="AN642" s="434"/>
      <c r="AO642" s="434"/>
      <c r="AP642" s="434"/>
      <c r="AQ642" s="434"/>
      <c r="AR642" s="434"/>
      <c r="AU642" s="434"/>
    </row>
    <row r="643" spans="1:47" s="435" customFormat="1" ht="12.75" x14ac:dyDescent="0.2">
      <c r="A643" s="434"/>
      <c r="B643" s="438"/>
      <c r="C643" s="434"/>
      <c r="D643" s="434"/>
      <c r="E643" s="434"/>
      <c r="F643" s="434"/>
      <c r="G643" s="434"/>
      <c r="J643" s="434"/>
      <c r="K643" s="437"/>
      <c r="L643" s="434"/>
      <c r="M643" s="434"/>
      <c r="N643" s="434"/>
      <c r="O643" s="434"/>
      <c r="P643" s="436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  <c r="AH643" s="434"/>
      <c r="AI643" s="434"/>
      <c r="AJ643" s="434"/>
      <c r="AK643" s="434"/>
      <c r="AL643" s="434"/>
      <c r="AM643" s="434"/>
      <c r="AN643" s="434"/>
      <c r="AO643" s="434"/>
      <c r="AP643" s="434"/>
      <c r="AQ643" s="434"/>
      <c r="AR643" s="434"/>
      <c r="AU643" s="434"/>
    </row>
    <row r="644" spans="1:47" s="435" customFormat="1" ht="12.75" x14ac:dyDescent="0.2">
      <c r="A644" s="434"/>
      <c r="B644" s="438"/>
      <c r="C644" s="434"/>
      <c r="D644" s="434"/>
      <c r="E644" s="434"/>
      <c r="F644" s="434"/>
      <c r="G644" s="434"/>
      <c r="J644" s="434"/>
      <c r="K644" s="437"/>
      <c r="L644" s="434"/>
      <c r="M644" s="434"/>
      <c r="N644" s="434"/>
      <c r="O644" s="434"/>
      <c r="P644" s="436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  <c r="AH644" s="434"/>
      <c r="AI644" s="434"/>
      <c r="AJ644" s="434"/>
      <c r="AK644" s="434"/>
      <c r="AL644" s="434"/>
      <c r="AM644" s="434"/>
      <c r="AN644" s="434"/>
      <c r="AO644" s="434"/>
      <c r="AP644" s="434"/>
      <c r="AQ644" s="434"/>
      <c r="AR644" s="434"/>
      <c r="AU644" s="434"/>
    </row>
    <row r="645" spans="1:47" s="435" customFormat="1" ht="12.75" x14ac:dyDescent="0.2">
      <c r="A645" s="434"/>
      <c r="B645" s="438"/>
      <c r="C645" s="434"/>
      <c r="D645" s="434"/>
      <c r="E645" s="434"/>
      <c r="F645" s="434"/>
      <c r="G645" s="434"/>
      <c r="J645" s="434"/>
      <c r="K645" s="437"/>
      <c r="L645" s="434"/>
      <c r="M645" s="434"/>
      <c r="N645" s="434"/>
      <c r="O645" s="434"/>
      <c r="P645" s="436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  <c r="AH645" s="434"/>
      <c r="AI645" s="434"/>
      <c r="AJ645" s="434"/>
      <c r="AK645" s="434"/>
      <c r="AL645" s="434"/>
      <c r="AM645" s="434"/>
      <c r="AN645" s="434"/>
      <c r="AO645" s="434"/>
      <c r="AP645" s="434"/>
      <c r="AQ645" s="434"/>
      <c r="AR645" s="434"/>
      <c r="AU645" s="434"/>
    </row>
    <row r="646" spans="1:47" s="435" customFormat="1" ht="12.75" x14ac:dyDescent="0.2">
      <c r="A646" s="434"/>
      <c r="B646" s="438"/>
      <c r="C646" s="434"/>
      <c r="D646" s="434"/>
      <c r="E646" s="434"/>
      <c r="F646" s="434"/>
      <c r="G646" s="434"/>
      <c r="J646" s="434"/>
      <c r="K646" s="437"/>
      <c r="L646" s="434"/>
      <c r="M646" s="434"/>
      <c r="N646" s="434"/>
      <c r="O646" s="434"/>
      <c r="P646" s="436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  <c r="AH646" s="434"/>
      <c r="AI646" s="434"/>
      <c r="AJ646" s="434"/>
      <c r="AK646" s="434"/>
      <c r="AL646" s="434"/>
      <c r="AM646" s="434"/>
      <c r="AN646" s="434"/>
      <c r="AO646" s="434"/>
      <c r="AP646" s="434"/>
      <c r="AQ646" s="434"/>
      <c r="AR646" s="434"/>
      <c r="AU646" s="434"/>
    </row>
    <row r="647" spans="1:47" s="435" customFormat="1" ht="12.75" x14ac:dyDescent="0.2">
      <c r="A647" s="434"/>
      <c r="B647" s="438"/>
      <c r="C647" s="434"/>
      <c r="D647" s="434"/>
      <c r="E647" s="434"/>
      <c r="F647" s="434"/>
      <c r="G647" s="434"/>
      <c r="J647" s="434"/>
      <c r="K647" s="437"/>
      <c r="L647" s="434"/>
      <c r="M647" s="434"/>
      <c r="N647" s="434"/>
      <c r="O647" s="434"/>
      <c r="P647" s="436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  <c r="AH647" s="434"/>
      <c r="AI647" s="434"/>
      <c r="AJ647" s="434"/>
      <c r="AK647" s="434"/>
      <c r="AL647" s="434"/>
      <c r="AM647" s="434"/>
      <c r="AN647" s="434"/>
      <c r="AO647" s="434"/>
      <c r="AP647" s="434"/>
      <c r="AQ647" s="434"/>
      <c r="AR647" s="434"/>
      <c r="AU647" s="434"/>
    </row>
    <row r="648" spans="1:47" s="435" customFormat="1" ht="12.75" x14ac:dyDescent="0.2">
      <c r="A648" s="434"/>
      <c r="B648" s="438"/>
      <c r="C648" s="434"/>
      <c r="D648" s="434"/>
      <c r="E648" s="434"/>
      <c r="F648" s="434"/>
      <c r="G648" s="434"/>
      <c r="J648" s="434"/>
      <c r="K648" s="437"/>
      <c r="L648" s="434"/>
      <c r="M648" s="434"/>
      <c r="N648" s="434"/>
      <c r="O648" s="434"/>
      <c r="P648" s="436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  <c r="AH648" s="434"/>
      <c r="AI648" s="434"/>
      <c r="AJ648" s="434"/>
      <c r="AK648" s="434"/>
      <c r="AL648" s="434"/>
      <c r="AM648" s="434"/>
      <c r="AN648" s="434"/>
      <c r="AO648" s="434"/>
      <c r="AP648" s="434"/>
      <c r="AQ648" s="434"/>
      <c r="AR648" s="434"/>
      <c r="AU648" s="434"/>
    </row>
    <row r="649" spans="1:47" s="435" customFormat="1" ht="12.75" x14ac:dyDescent="0.2">
      <c r="A649" s="434"/>
      <c r="B649" s="438"/>
      <c r="C649" s="434"/>
      <c r="D649" s="434"/>
      <c r="E649" s="434"/>
      <c r="F649" s="434"/>
      <c r="G649" s="434"/>
      <c r="J649" s="434"/>
      <c r="K649" s="437"/>
      <c r="L649" s="434"/>
      <c r="M649" s="434"/>
      <c r="N649" s="434"/>
      <c r="O649" s="434"/>
      <c r="P649" s="436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  <c r="AH649" s="434"/>
      <c r="AI649" s="434"/>
      <c r="AJ649" s="434"/>
      <c r="AK649" s="434"/>
      <c r="AL649" s="434"/>
      <c r="AM649" s="434"/>
      <c r="AN649" s="434"/>
      <c r="AO649" s="434"/>
      <c r="AP649" s="434"/>
      <c r="AQ649" s="434"/>
      <c r="AR649" s="434"/>
      <c r="AU649" s="434"/>
    </row>
    <row r="650" spans="1:47" s="435" customFormat="1" ht="12.75" x14ac:dyDescent="0.2">
      <c r="A650" s="434"/>
      <c r="B650" s="438"/>
      <c r="C650" s="434"/>
      <c r="D650" s="434"/>
      <c r="E650" s="434"/>
      <c r="F650" s="434"/>
      <c r="G650" s="434"/>
      <c r="J650" s="434"/>
      <c r="K650" s="437"/>
      <c r="L650" s="434"/>
      <c r="M650" s="434"/>
      <c r="N650" s="434"/>
      <c r="O650" s="434"/>
      <c r="P650" s="436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  <c r="AH650" s="434"/>
      <c r="AI650" s="434"/>
      <c r="AJ650" s="434"/>
      <c r="AK650" s="434"/>
      <c r="AL650" s="434"/>
      <c r="AM650" s="434"/>
      <c r="AN650" s="434"/>
      <c r="AO650" s="434"/>
      <c r="AP650" s="434"/>
      <c r="AQ650" s="434"/>
      <c r="AR650" s="434"/>
      <c r="AU650" s="434"/>
    </row>
    <row r="651" spans="1:47" s="435" customFormat="1" ht="12.75" x14ac:dyDescent="0.2">
      <c r="A651" s="434"/>
      <c r="B651" s="438"/>
      <c r="C651" s="434"/>
      <c r="D651" s="434"/>
      <c r="E651" s="434"/>
      <c r="F651" s="434"/>
      <c r="G651" s="434"/>
      <c r="J651" s="434"/>
      <c r="K651" s="437"/>
      <c r="L651" s="434"/>
      <c r="M651" s="434"/>
      <c r="N651" s="434"/>
      <c r="O651" s="434"/>
      <c r="P651" s="436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  <c r="AH651" s="434"/>
      <c r="AI651" s="434"/>
      <c r="AJ651" s="434"/>
      <c r="AK651" s="434"/>
      <c r="AL651" s="434"/>
      <c r="AM651" s="434"/>
      <c r="AN651" s="434"/>
      <c r="AO651" s="434"/>
      <c r="AP651" s="434"/>
      <c r="AQ651" s="434"/>
      <c r="AR651" s="434"/>
      <c r="AU651" s="434"/>
    </row>
    <row r="652" spans="1:47" s="435" customFormat="1" ht="12.75" x14ac:dyDescent="0.2">
      <c r="A652" s="434"/>
      <c r="B652" s="438"/>
      <c r="C652" s="434"/>
      <c r="D652" s="434"/>
      <c r="E652" s="434"/>
      <c r="F652" s="434"/>
      <c r="G652" s="434"/>
      <c r="J652" s="434"/>
      <c r="K652" s="437"/>
      <c r="L652" s="434"/>
      <c r="M652" s="434"/>
      <c r="N652" s="434"/>
      <c r="O652" s="434"/>
      <c r="P652" s="436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  <c r="AH652" s="434"/>
      <c r="AI652" s="434"/>
      <c r="AJ652" s="434"/>
      <c r="AK652" s="434"/>
      <c r="AL652" s="434"/>
      <c r="AM652" s="434"/>
      <c r="AN652" s="434"/>
      <c r="AO652" s="434"/>
      <c r="AP652" s="434"/>
      <c r="AQ652" s="434"/>
      <c r="AR652" s="434"/>
      <c r="AU652" s="434"/>
    </row>
    <row r="653" spans="1:47" s="435" customFormat="1" ht="12.75" x14ac:dyDescent="0.2">
      <c r="A653" s="434"/>
      <c r="B653" s="438"/>
      <c r="C653" s="434"/>
      <c r="D653" s="434"/>
      <c r="E653" s="434"/>
      <c r="F653" s="434"/>
      <c r="G653" s="434"/>
      <c r="J653" s="434"/>
      <c r="K653" s="437"/>
      <c r="L653" s="434"/>
      <c r="M653" s="434"/>
      <c r="N653" s="434"/>
      <c r="O653" s="434"/>
      <c r="P653" s="436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  <c r="AJ653" s="434"/>
      <c r="AK653" s="434"/>
      <c r="AL653" s="434"/>
      <c r="AM653" s="434"/>
      <c r="AN653" s="434"/>
      <c r="AO653" s="434"/>
      <c r="AP653" s="434"/>
      <c r="AQ653" s="434"/>
      <c r="AR653" s="434"/>
      <c r="AU653" s="434"/>
    </row>
    <row r="654" spans="1:47" s="435" customFormat="1" ht="12.75" x14ac:dyDescent="0.2">
      <c r="A654" s="434"/>
      <c r="B654" s="438"/>
      <c r="C654" s="434"/>
      <c r="D654" s="434"/>
      <c r="E654" s="434"/>
      <c r="F654" s="434"/>
      <c r="G654" s="434"/>
      <c r="J654" s="434"/>
      <c r="K654" s="437"/>
      <c r="L654" s="434"/>
      <c r="M654" s="434"/>
      <c r="N654" s="434"/>
      <c r="O654" s="434"/>
      <c r="P654" s="436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  <c r="AH654" s="434"/>
      <c r="AI654" s="434"/>
      <c r="AJ654" s="434"/>
      <c r="AK654" s="434"/>
      <c r="AL654" s="434"/>
      <c r="AM654" s="434"/>
      <c r="AN654" s="434"/>
      <c r="AO654" s="434"/>
      <c r="AP654" s="434"/>
      <c r="AQ654" s="434"/>
      <c r="AR654" s="434"/>
      <c r="AU654" s="434"/>
    </row>
    <row r="655" spans="1:47" s="435" customFormat="1" ht="12.75" x14ac:dyDescent="0.2">
      <c r="A655" s="434"/>
      <c r="B655" s="438"/>
      <c r="C655" s="434"/>
      <c r="D655" s="434"/>
      <c r="E655" s="434"/>
      <c r="F655" s="434"/>
      <c r="G655" s="434"/>
      <c r="J655" s="434"/>
      <c r="K655" s="437"/>
      <c r="L655" s="434"/>
      <c r="M655" s="434"/>
      <c r="N655" s="434"/>
      <c r="O655" s="434"/>
      <c r="P655" s="436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  <c r="AJ655" s="434"/>
      <c r="AK655" s="434"/>
      <c r="AL655" s="434"/>
      <c r="AM655" s="434"/>
      <c r="AN655" s="434"/>
      <c r="AO655" s="434"/>
      <c r="AP655" s="434"/>
      <c r="AQ655" s="434"/>
      <c r="AR655" s="434"/>
      <c r="AU655" s="434"/>
    </row>
    <row r="656" spans="1:47" s="435" customFormat="1" ht="12.75" x14ac:dyDescent="0.2">
      <c r="A656" s="434"/>
      <c r="B656" s="438"/>
      <c r="C656" s="434"/>
      <c r="D656" s="434"/>
      <c r="E656" s="434"/>
      <c r="F656" s="434"/>
      <c r="G656" s="434"/>
      <c r="J656" s="434"/>
      <c r="K656" s="437"/>
      <c r="L656" s="434"/>
      <c r="M656" s="434"/>
      <c r="N656" s="434"/>
      <c r="O656" s="434"/>
      <c r="P656" s="436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  <c r="AJ656" s="434"/>
      <c r="AK656" s="434"/>
      <c r="AL656" s="434"/>
      <c r="AM656" s="434"/>
      <c r="AN656" s="434"/>
      <c r="AO656" s="434"/>
      <c r="AP656" s="434"/>
      <c r="AQ656" s="434"/>
      <c r="AR656" s="434"/>
      <c r="AU656" s="434"/>
    </row>
    <row r="657" spans="1:47" s="435" customFormat="1" ht="12.75" x14ac:dyDescent="0.2">
      <c r="A657" s="434"/>
      <c r="B657" s="438"/>
      <c r="C657" s="434"/>
      <c r="D657" s="434"/>
      <c r="E657" s="434"/>
      <c r="F657" s="434"/>
      <c r="G657" s="434"/>
      <c r="J657" s="434"/>
      <c r="K657" s="437"/>
      <c r="L657" s="434"/>
      <c r="M657" s="434"/>
      <c r="N657" s="434"/>
      <c r="O657" s="434"/>
      <c r="P657" s="436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  <c r="AH657" s="434"/>
      <c r="AI657" s="434"/>
      <c r="AJ657" s="434"/>
      <c r="AK657" s="434"/>
      <c r="AL657" s="434"/>
      <c r="AM657" s="434"/>
      <c r="AN657" s="434"/>
      <c r="AO657" s="434"/>
      <c r="AP657" s="434"/>
      <c r="AQ657" s="434"/>
      <c r="AR657" s="434"/>
      <c r="AU657" s="434"/>
    </row>
    <row r="658" spans="1:47" s="435" customFormat="1" ht="12.75" x14ac:dyDescent="0.2">
      <c r="A658" s="434"/>
      <c r="B658" s="438"/>
      <c r="C658" s="434"/>
      <c r="D658" s="434"/>
      <c r="E658" s="434"/>
      <c r="F658" s="434"/>
      <c r="G658" s="434"/>
      <c r="J658" s="434"/>
      <c r="K658" s="437"/>
      <c r="L658" s="434"/>
      <c r="M658" s="434"/>
      <c r="N658" s="434"/>
      <c r="O658" s="434"/>
      <c r="P658" s="436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  <c r="AH658" s="434"/>
      <c r="AI658" s="434"/>
      <c r="AJ658" s="434"/>
      <c r="AK658" s="434"/>
      <c r="AL658" s="434"/>
      <c r="AM658" s="434"/>
      <c r="AN658" s="434"/>
      <c r="AO658" s="434"/>
      <c r="AP658" s="434"/>
      <c r="AQ658" s="434"/>
      <c r="AR658" s="434"/>
      <c r="AU658" s="434"/>
    </row>
    <row r="659" spans="1:47" s="435" customFormat="1" ht="12.75" x14ac:dyDescent="0.2">
      <c r="A659" s="434"/>
      <c r="B659" s="438"/>
      <c r="C659" s="434"/>
      <c r="D659" s="434"/>
      <c r="E659" s="434"/>
      <c r="F659" s="434"/>
      <c r="G659" s="434"/>
      <c r="J659" s="434"/>
      <c r="K659" s="437"/>
      <c r="L659" s="434"/>
      <c r="M659" s="434"/>
      <c r="N659" s="434"/>
      <c r="O659" s="434"/>
      <c r="P659" s="436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  <c r="AH659" s="434"/>
      <c r="AI659" s="434"/>
      <c r="AJ659" s="434"/>
      <c r="AK659" s="434"/>
      <c r="AL659" s="434"/>
      <c r="AM659" s="434"/>
      <c r="AN659" s="434"/>
      <c r="AO659" s="434"/>
      <c r="AP659" s="434"/>
      <c r="AQ659" s="434"/>
      <c r="AR659" s="434"/>
      <c r="AU659" s="434"/>
    </row>
    <row r="660" spans="1:47" s="435" customFormat="1" ht="12.75" x14ac:dyDescent="0.2">
      <c r="A660" s="434"/>
      <c r="B660" s="438"/>
      <c r="C660" s="434"/>
      <c r="D660" s="434"/>
      <c r="E660" s="434"/>
      <c r="F660" s="434"/>
      <c r="G660" s="434"/>
      <c r="J660" s="434"/>
      <c r="K660" s="437"/>
      <c r="L660" s="434"/>
      <c r="M660" s="434"/>
      <c r="N660" s="434"/>
      <c r="O660" s="434"/>
      <c r="P660" s="436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  <c r="AH660" s="434"/>
      <c r="AI660" s="434"/>
      <c r="AJ660" s="434"/>
      <c r="AK660" s="434"/>
      <c r="AL660" s="434"/>
      <c r="AM660" s="434"/>
      <c r="AN660" s="434"/>
      <c r="AO660" s="434"/>
      <c r="AP660" s="434"/>
      <c r="AQ660" s="434"/>
      <c r="AR660" s="434"/>
      <c r="AU660" s="434"/>
    </row>
    <row r="661" spans="1:47" s="435" customFormat="1" ht="12.75" x14ac:dyDescent="0.2">
      <c r="A661" s="434"/>
      <c r="B661" s="438"/>
      <c r="C661" s="434"/>
      <c r="D661" s="434"/>
      <c r="E661" s="434"/>
      <c r="F661" s="434"/>
      <c r="G661" s="434"/>
      <c r="J661" s="434"/>
      <c r="K661" s="437"/>
      <c r="L661" s="434"/>
      <c r="M661" s="434"/>
      <c r="N661" s="434"/>
      <c r="O661" s="434"/>
      <c r="P661" s="436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  <c r="AH661" s="434"/>
      <c r="AI661" s="434"/>
      <c r="AJ661" s="434"/>
      <c r="AK661" s="434"/>
      <c r="AL661" s="434"/>
      <c r="AM661" s="434"/>
      <c r="AN661" s="434"/>
      <c r="AO661" s="434"/>
      <c r="AP661" s="434"/>
      <c r="AQ661" s="434"/>
      <c r="AR661" s="434"/>
      <c r="AU661" s="434"/>
    </row>
    <row r="662" spans="1:47" s="435" customFormat="1" ht="12.75" x14ac:dyDescent="0.2">
      <c r="A662" s="434"/>
      <c r="B662" s="438"/>
      <c r="C662" s="434"/>
      <c r="D662" s="434"/>
      <c r="E662" s="434"/>
      <c r="F662" s="434"/>
      <c r="G662" s="434"/>
      <c r="J662" s="434"/>
      <c r="K662" s="437"/>
      <c r="L662" s="434"/>
      <c r="M662" s="434"/>
      <c r="N662" s="434"/>
      <c r="O662" s="434"/>
      <c r="P662" s="436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  <c r="AH662" s="434"/>
      <c r="AI662" s="434"/>
      <c r="AJ662" s="434"/>
      <c r="AK662" s="434"/>
      <c r="AL662" s="434"/>
      <c r="AM662" s="434"/>
      <c r="AN662" s="434"/>
      <c r="AO662" s="434"/>
      <c r="AP662" s="434"/>
      <c r="AQ662" s="434"/>
      <c r="AR662" s="434"/>
      <c r="AU662" s="434"/>
    </row>
    <row r="663" spans="1:47" s="435" customFormat="1" ht="12.75" x14ac:dyDescent="0.2">
      <c r="A663" s="434"/>
      <c r="B663" s="438"/>
      <c r="C663" s="434"/>
      <c r="D663" s="434"/>
      <c r="E663" s="434"/>
      <c r="F663" s="434"/>
      <c r="G663" s="434"/>
      <c r="J663" s="434"/>
      <c r="K663" s="437"/>
      <c r="L663" s="434"/>
      <c r="M663" s="434"/>
      <c r="N663" s="434"/>
      <c r="O663" s="434"/>
      <c r="P663" s="436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  <c r="AJ663" s="434"/>
      <c r="AK663" s="434"/>
      <c r="AL663" s="434"/>
      <c r="AM663" s="434"/>
      <c r="AN663" s="434"/>
      <c r="AO663" s="434"/>
      <c r="AP663" s="434"/>
      <c r="AQ663" s="434"/>
      <c r="AR663" s="434"/>
      <c r="AU663" s="434"/>
    </row>
    <row r="664" spans="1:47" s="435" customFormat="1" ht="12.75" x14ac:dyDescent="0.2">
      <c r="A664" s="434"/>
      <c r="B664" s="438"/>
      <c r="C664" s="434"/>
      <c r="D664" s="434"/>
      <c r="E664" s="434"/>
      <c r="F664" s="434"/>
      <c r="G664" s="434"/>
      <c r="J664" s="434"/>
      <c r="K664" s="437"/>
      <c r="L664" s="434"/>
      <c r="M664" s="434"/>
      <c r="N664" s="434"/>
      <c r="O664" s="434"/>
      <c r="P664" s="436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  <c r="AH664" s="434"/>
      <c r="AI664" s="434"/>
      <c r="AJ664" s="434"/>
      <c r="AK664" s="434"/>
      <c r="AL664" s="434"/>
      <c r="AM664" s="434"/>
      <c r="AN664" s="434"/>
      <c r="AO664" s="434"/>
      <c r="AP664" s="434"/>
      <c r="AQ664" s="434"/>
      <c r="AR664" s="434"/>
      <c r="AU664" s="434"/>
    </row>
    <row r="665" spans="1:47" s="435" customFormat="1" ht="12.75" x14ac:dyDescent="0.2">
      <c r="A665" s="434"/>
      <c r="B665" s="438"/>
      <c r="C665" s="434"/>
      <c r="D665" s="434"/>
      <c r="E665" s="434"/>
      <c r="F665" s="434"/>
      <c r="G665" s="434"/>
      <c r="J665" s="434"/>
      <c r="K665" s="437"/>
      <c r="L665" s="434"/>
      <c r="M665" s="434"/>
      <c r="N665" s="434"/>
      <c r="O665" s="434"/>
      <c r="P665" s="436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  <c r="AH665" s="434"/>
      <c r="AI665" s="434"/>
      <c r="AJ665" s="434"/>
      <c r="AK665" s="434"/>
      <c r="AL665" s="434"/>
      <c r="AM665" s="434"/>
      <c r="AN665" s="434"/>
      <c r="AO665" s="434"/>
      <c r="AP665" s="434"/>
      <c r="AQ665" s="434"/>
      <c r="AR665" s="434"/>
      <c r="AU665" s="434"/>
    </row>
    <row r="666" spans="1:47" s="435" customFormat="1" ht="12.75" x14ac:dyDescent="0.2">
      <c r="A666" s="434"/>
      <c r="B666" s="438"/>
      <c r="C666" s="434"/>
      <c r="D666" s="434"/>
      <c r="E666" s="434"/>
      <c r="F666" s="434"/>
      <c r="G666" s="434"/>
      <c r="J666" s="434"/>
      <c r="K666" s="437"/>
      <c r="L666" s="434"/>
      <c r="M666" s="434"/>
      <c r="N666" s="434"/>
      <c r="O666" s="434"/>
      <c r="P666" s="436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  <c r="AH666" s="434"/>
      <c r="AI666" s="434"/>
      <c r="AJ666" s="434"/>
      <c r="AK666" s="434"/>
      <c r="AL666" s="434"/>
      <c r="AM666" s="434"/>
      <c r="AN666" s="434"/>
      <c r="AO666" s="434"/>
      <c r="AP666" s="434"/>
      <c r="AQ666" s="434"/>
      <c r="AR666" s="434"/>
      <c r="AU666" s="434"/>
    </row>
    <row r="667" spans="1:47" s="435" customFormat="1" ht="12.75" x14ac:dyDescent="0.2">
      <c r="A667" s="434"/>
      <c r="B667" s="438"/>
      <c r="C667" s="434"/>
      <c r="D667" s="434"/>
      <c r="E667" s="434"/>
      <c r="F667" s="434"/>
      <c r="G667" s="434"/>
      <c r="J667" s="434"/>
      <c r="K667" s="437"/>
      <c r="L667" s="434"/>
      <c r="M667" s="434"/>
      <c r="N667" s="434"/>
      <c r="O667" s="434"/>
      <c r="P667" s="436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  <c r="AH667" s="434"/>
      <c r="AI667" s="434"/>
      <c r="AJ667" s="434"/>
      <c r="AK667" s="434"/>
      <c r="AL667" s="434"/>
      <c r="AM667" s="434"/>
      <c r="AN667" s="434"/>
      <c r="AO667" s="434"/>
      <c r="AP667" s="434"/>
      <c r="AQ667" s="434"/>
      <c r="AR667" s="434"/>
      <c r="AU667" s="434"/>
    </row>
    <row r="668" spans="1:47" s="435" customFormat="1" ht="12.75" x14ac:dyDescent="0.2">
      <c r="A668" s="434"/>
      <c r="B668" s="438"/>
      <c r="C668" s="434"/>
      <c r="D668" s="434"/>
      <c r="E668" s="434"/>
      <c r="F668" s="434"/>
      <c r="G668" s="434"/>
      <c r="J668" s="434"/>
      <c r="K668" s="437"/>
      <c r="L668" s="434"/>
      <c r="M668" s="434"/>
      <c r="N668" s="434"/>
      <c r="O668" s="434"/>
      <c r="P668" s="436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  <c r="AJ668" s="434"/>
      <c r="AK668" s="434"/>
      <c r="AL668" s="434"/>
      <c r="AM668" s="434"/>
      <c r="AN668" s="434"/>
      <c r="AO668" s="434"/>
      <c r="AP668" s="434"/>
      <c r="AQ668" s="434"/>
      <c r="AR668" s="434"/>
      <c r="AU668" s="434"/>
    </row>
    <row r="669" spans="1:47" s="435" customFormat="1" ht="12.75" x14ac:dyDescent="0.2">
      <c r="A669" s="434"/>
      <c r="B669" s="438"/>
      <c r="C669" s="434"/>
      <c r="D669" s="434"/>
      <c r="E669" s="434"/>
      <c r="F669" s="434"/>
      <c r="G669" s="434"/>
      <c r="J669" s="434"/>
      <c r="K669" s="437"/>
      <c r="L669" s="434"/>
      <c r="M669" s="434"/>
      <c r="N669" s="434"/>
      <c r="O669" s="434"/>
      <c r="P669" s="436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  <c r="AH669" s="434"/>
      <c r="AI669" s="434"/>
      <c r="AJ669" s="434"/>
      <c r="AK669" s="434"/>
      <c r="AL669" s="434"/>
      <c r="AM669" s="434"/>
      <c r="AN669" s="434"/>
      <c r="AO669" s="434"/>
      <c r="AP669" s="434"/>
      <c r="AQ669" s="434"/>
      <c r="AR669" s="434"/>
      <c r="AU669" s="434"/>
    </row>
    <row r="670" spans="1:47" s="435" customFormat="1" ht="12.75" x14ac:dyDescent="0.2">
      <c r="A670" s="434"/>
      <c r="B670" s="438"/>
      <c r="C670" s="434"/>
      <c r="D670" s="434"/>
      <c r="E670" s="434"/>
      <c r="F670" s="434"/>
      <c r="G670" s="434"/>
      <c r="J670" s="434"/>
      <c r="K670" s="437"/>
      <c r="L670" s="434"/>
      <c r="M670" s="434"/>
      <c r="N670" s="434"/>
      <c r="O670" s="434"/>
      <c r="P670" s="436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  <c r="AJ670" s="434"/>
      <c r="AK670" s="434"/>
      <c r="AL670" s="434"/>
      <c r="AM670" s="434"/>
      <c r="AN670" s="434"/>
      <c r="AO670" s="434"/>
      <c r="AP670" s="434"/>
      <c r="AQ670" s="434"/>
      <c r="AR670" s="434"/>
      <c r="AU670" s="434"/>
    </row>
    <row r="671" spans="1:47" s="435" customFormat="1" ht="12.75" x14ac:dyDescent="0.2">
      <c r="A671" s="434"/>
      <c r="B671" s="438"/>
      <c r="C671" s="434"/>
      <c r="D671" s="434"/>
      <c r="E671" s="434"/>
      <c r="F671" s="434"/>
      <c r="G671" s="434"/>
      <c r="J671" s="434"/>
      <c r="K671" s="437"/>
      <c r="L671" s="434"/>
      <c r="M671" s="434"/>
      <c r="N671" s="434"/>
      <c r="O671" s="434"/>
      <c r="P671" s="436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  <c r="AH671" s="434"/>
      <c r="AI671" s="434"/>
      <c r="AJ671" s="434"/>
      <c r="AK671" s="434"/>
      <c r="AL671" s="434"/>
      <c r="AM671" s="434"/>
      <c r="AN671" s="434"/>
      <c r="AO671" s="434"/>
      <c r="AP671" s="434"/>
      <c r="AQ671" s="434"/>
      <c r="AR671" s="434"/>
      <c r="AU671" s="434"/>
    </row>
    <row r="672" spans="1:47" s="435" customFormat="1" ht="12.75" x14ac:dyDescent="0.2">
      <c r="A672" s="434"/>
      <c r="B672" s="438"/>
      <c r="C672" s="434"/>
      <c r="D672" s="434"/>
      <c r="E672" s="434"/>
      <c r="F672" s="434"/>
      <c r="G672" s="434"/>
      <c r="J672" s="434"/>
      <c r="K672" s="437"/>
      <c r="L672" s="434"/>
      <c r="M672" s="434"/>
      <c r="N672" s="434"/>
      <c r="O672" s="434"/>
      <c r="P672" s="436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  <c r="AH672" s="434"/>
      <c r="AI672" s="434"/>
      <c r="AJ672" s="434"/>
      <c r="AK672" s="434"/>
      <c r="AL672" s="434"/>
      <c r="AM672" s="434"/>
      <c r="AN672" s="434"/>
      <c r="AO672" s="434"/>
      <c r="AP672" s="434"/>
      <c r="AQ672" s="434"/>
      <c r="AR672" s="434"/>
      <c r="AU672" s="434"/>
    </row>
    <row r="673" spans="1:47" s="435" customFormat="1" ht="12.75" x14ac:dyDescent="0.2">
      <c r="A673" s="434"/>
      <c r="B673" s="438"/>
      <c r="C673" s="434"/>
      <c r="D673" s="434"/>
      <c r="E673" s="434"/>
      <c r="F673" s="434"/>
      <c r="G673" s="434"/>
      <c r="J673" s="434"/>
      <c r="K673" s="437"/>
      <c r="L673" s="434"/>
      <c r="M673" s="434"/>
      <c r="N673" s="434"/>
      <c r="O673" s="434"/>
      <c r="P673" s="436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  <c r="AH673" s="434"/>
      <c r="AI673" s="434"/>
      <c r="AJ673" s="434"/>
      <c r="AK673" s="434"/>
      <c r="AL673" s="434"/>
      <c r="AM673" s="434"/>
      <c r="AN673" s="434"/>
      <c r="AO673" s="434"/>
      <c r="AP673" s="434"/>
      <c r="AQ673" s="434"/>
      <c r="AR673" s="434"/>
      <c r="AU673" s="434"/>
    </row>
    <row r="674" spans="1:47" s="435" customFormat="1" ht="12.75" x14ac:dyDescent="0.2">
      <c r="A674" s="434"/>
      <c r="B674" s="438"/>
      <c r="C674" s="434"/>
      <c r="D674" s="434"/>
      <c r="E674" s="434"/>
      <c r="F674" s="434"/>
      <c r="G674" s="434"/>
      <c r="J674" s="434"/>
      <c r="K674" s="437"/>
      <c r="L674" s="434"/>
      <c r="M674" s="434"/>
      <c r="N674" s="434"/>
      <c r="O674" s="434"/>
      <c r="P674" s="436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  <c r="AH674" s="434"/>
      <c r="AI674" s="434"/>
      <c r="AJ674" s="434"/>
      <c r="AK674" s="434"/>
      <c r="AL674" s="434"/>
      <c r="AM674" s="434"/>
      <c r="AN674" s="434"/>
      <c r="AO674" s="434"/>
      <c r="AP674" s="434"/>
      <c r="AQ674" s="434"/>
      <c r="AR674" s="434"/>
      <c r="AU674" s="434"/>
    </row>
    <row r="675" spans="1:47" s="435" customFormat="1" ht="12.75" x14ac:dyDescent="0.2">
      <c r="A675" s="434"/>
      <c r="B675" s="438"/>
      <c r="C675" s="434"/>
      <c r="D675" s="434"/>
      <c r="E675" s="434"/>
      <c r="F675" s="434"/>
      <c r="G675" s="434"/>
      <c r="J675" s="434"/>
      <c r="K675" s="437"/>
      <c r="L675" s="434"/>
      <c r="M675" s="434"/>
      <c r="N675" s="434"/>
      <c r="O675" s="434"/>
      <c r="P675" s="436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  <c r="AH675" s="434"/>
      <c r="AI675" s="434"/>
      <c r="AJ675" s="434"/>
      <c r="AK675" s="434"/>
      <c r="AL675" s="434"/>
      <c r="AM675" s="434"/>
      <c r="AN675" s="434"/>
      <c r="AO675" s="434"/>
      <c r="AP675" s="434"/>
      <c r="AQ675" s="434"/>
      <c r="AR675" s="434"/>
      <c r="AU675" s="434"/>
    </row>
    <row r="676" spans="1:47" s="435" customFormat="1" ht="12.75" x14ac:dyDescent="0.2">
      <c r="A676" s="434"/>
      <c r="B676" s="438"/>
      <c r="C676" s="434"/>
      <c r="D676" s="434"/>
      <c r="E676" s="434"/>
      <c r="F676" s="434"/>
      <c r="G676" s="434"/>
      <c r="J676" s="434"/>
      <c r="K676" s="437"/>
      <c r="L676" s="434"/>
      <c r="M676" s="434"/>
      <c r="N676" s="434"/>
      <c r="O676" s="434"/>
      <c r="P676" s="436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  <c r="AH676" s="434"/>
      <c r="AI676" s="434"/>
      <c r="AJ676" s="434"/>
      <c r="AK676" s="434"/>
      <c r="AL676" s="434"/>
      <c r="AM676" s="434"/>
      <c r="AN676" s="434"/>
      <c r="AO676" s="434"/>
      <c r="AP676" s="434"/>
      <c r="AQ676" s="434"/>
      <c r="AR676" s="434"/>
      <c r="AU676" s="434"/>
    </row>
    <row r="677" spans="1:47" s="435" customFormat="1" ht="12.75" x14ac:dyDescent="0.2">
      <c r="A677" s="434"/>
      <c r="B677" s="438"/>
      <c r="C677" s="434"/>
      <c r="D677" s="434"/>
      <c r="E677" s="434"/>
      <c r="F677" s="434"/>
      <c r="G677" s="434"/>
      <c r="J677" s="434"/>
      <c r="K677" s="437"/>
      <c r="L677" s="434"/>
      <c r="M677" s="434"/>
      <c r="N677" s="434"/>
      <c r="O677" s="434"/>
      <c r="P677" s="436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  <c r="AH677" s="434"/>
      <c r="AI677" s="434"/>
      <c r="AJ677" s="434"/>
      <c r="AK677" s="434"/>
      <c r="AL677" s="434"/>
      <c r="AM677" s="434"/>
      <c r="AN677" s="434"/>
      <c r="AO677" s="434"/>
      <c r="AP677" s="434"/>
      <c r="AQ677" s="434"/>
      <c r="AR677" s="434"/>
      <c r="AU677" s="434"/>
    </row>
    <row r="678" spans="1:47" s="435" customFormat="1" ht="12.75" x14ac:dyDescent="0.2">
      <c r="A678" s="434"/>
      <c r="B678" s="438"/>
      <c r="C678" s="434"/>
      <c r="D678" s="434"/>
      <c r="E678" s="434"/>
      <c r="F678" s="434"/>
      <c r="G678" s="434"/>
      <c r="J678" s="434"/>
      <c r="K678" s="437"/>
      <c r="L678" s="434"/>
      <c r="M678" s="434"/>
      <c r="N678" s="434"/>
      <c r="O678" s="434"/>
      <c r="P678" s="436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  <c r="AH678" s="434"/>
      <c r="AI678" s="434"/>
      <c r="AJ678" s="434"/>
      <c r="AK678" s="434"/>
      <c r="AL678" s="434"/>
      <c r="AM678" s="434"/>
      <c r="AN678" s="434"/>
      <c r="AO678" s="434"/>
      <c r="AP678" s="434"/>
      <c r="AQ678" s="434"/>
      <c r="AR678" s="434"/>
      <c r="AU678" s="434"/>
    </row>
    <row r="679" spans="1:47" s="435" customFormat="1" ht="12.75" x14ac:dyDescent="0.2">
      <c r="A679" s="434"/>
      <c r="B679" s="438"/>
      <c r="C679" s="434"/>
      <c r="D679" s="434"/>
      <c r="E679" s="434"/>
      <c r="F679" s="434"/>
      <c r="G679" s="434"/>
      <c r="J679" s="434"/>
      <c r="K679" s="437"/>
      <c r="L679" s="434"/>
      <c r="M679" s="434"/>
      <c r="N679" s="434"/>
      <c r="O679" s="434"/>
      <c r="P679" s="436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  <c r="AH679" s="434"/>
      <c r="AI679" s="434"/>
      <c r="AJ679" s="434"/>
      <c r="AK679" s="434"/>
      <c r="AL679" s="434"/>
      <c r="AM679" s="434"/>
      <c r="AN679" s="434"/>
      <c r="AO679" s="434"/>
      <c r="AP679" s="434"/>
      <c r="AQ679" s="434"/>
      <c r="AR679" s="434"/>
      <c r="AU679" s="434"/>
    </row>
    <row r="680" spans="1:47" s="435" customFormat="1" ht="12.75" x14ac:dyDescent="0.2">
      <c r="A680" s="434"/>
      <c r="B680" s="438"/>
      <c r="C680" s="434"/>
      <c r="D680" s="434"/>
      <c r="E680" s="434"/>
      <c r="F680" s="434"/>
      <c r="G680" s="434"/>
      <c r="J680" s="434"/>
      <c r="K680" s="437"/>
      <c r="L680" s="434"/>
      <c r="M680" s="434"/>
      <c r="N680" s="434"/>
      <c r="O680" s="434"/>
      <c r="P680" s="436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  <c r="AH680" s="434"/>
      <c r="AI680" s="434"/>
      <c r="AJ680" s="434"/>
      <c r="AK680" s="434"/>
      <c r="AL680" s="434"/>
      <c r="AM680" s="434"/>
      <c r="AN680" s="434"/>
      <c r="AO680" s="434"/>
      <c r="AP680" s="434"/>
      <c r="AQ680" s="434"/>
      <c r="AR680" s="434"/>
      <c r="AU680" s="434"/>
    </row>
    <row r="681" spans="1:47" s="435" customFormat="1" ht="12.75" x14ac:dyDescent="0.2">
      <c r="A681" s="434"/>
      <c r="B681" s="438"/>
      <c r="C681" s="434"/>
      <c r="D681" s="434"/>
      <c r="E681" s="434"/>
      <c r="F681" s="434"/>
      <c r="G681" s="434"/>
      <c r="J681" s="434"/>
      <c r="K681" s="437"/>
      <c r="L681" s="434"/>
      <c r="M681" s="434"/>
      <c r="N681" s="434"/>
      <c r="O681" s="434"/>
      <c r="P681" s="436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  <c r="AH681" s="434"/>
      <c r="AI681" s="434"/>
      <c r="AJ681" s="434"/>
      <c r="AK681" s="434"/>
      <c r="AL681" s="434"/>
      <c r="AM681" s="434"/>
      <c r="AN681" s="434"/>
      <c r="AO681" s="434"/>
      <c r="AP681" s="434"/>
      <c r="AQ681" s="434"/>
      <c r="AR681" s="434"/>
      <c r="AU681" s="434"/>
    </row>
    <row r="682" spans="1:47" s="435" customFormat="1" ht="12.75" x14ac:dyDescent="0.2">
      <c r="A682" s="434"/>
      <c r="B682" s="438"/>
      <c r="C682" s="434"/>
      <c r="D682" s="434"/>
      <c r="E682" s="434"/>
      <c r="F682" s="434"/>
      <c r="G682" s="434"/>
      <c r="J682" s="434"/>
      <c r="K682" s="437"/>
      <c r="L682" s="434"/>
      <c r="M682" s="434"/>
      <c r="N682" s="434"/>
      <c r="O682" s="434"/>
      <c r="P682" s="436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  <c r="AH682" s="434"/>
      <c r="AI682" s="434"/>
      <c r="AJ682" s="434"/>
      <c r="AK682" s="434"/>
      <c r="AL682" s="434"/>
      <c r="AM682" s="434"/>
      <c r="AN682" s="434"/>
      <c r="AO682" s="434"/>
      <c r="AP682" s="434"/>
      <c r="AQ682" s="434"/>
      <c r="AR682" s="434"/>
      <c r="AU682" s="434"/>
    </row>
    <row r="683" spans="1:47" s="435" customFormat="1" ht="12.75" x14ac:dyDescent="0.2">
      <c r="A683" s="434"/>
      <c r="B683" s="438"/>
      <c r="C683" s="434"/>
      <c r="D683" s="434"/>
      <c r="E683" s="434"/>
      <c r="F683" s="434"/>
      <c r="G683" s="434"/>
      <c r="J683" s="434"/>
      <c r="K683" s="437"/>
      <c r="L683" s="434"/>
      <c r="M683" s="434"/>
      <c r="N683" s="434"/>
      <c r="O683" s="434"/>
      <c r="P683" s="436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  <c r="AH683" s="434"/>
      <c r="AI683" s="434"/>
      <c r="AJ683" s="434"/>
      <c r="AK683" s="434"/>
      <c r="AL683" s="434"/>
      <c r="AM683" s="434"/>
      <c r="AN683" s="434"/>
      <c r="AO683" s="434"/>
      <c r="AP683" s="434"/>
      <c r="AQ683" s="434"/>
      <c r="AR683" s="434"/>
      <c r="AU683" s="434"/>
    </row>
    <row r="684" spans="1:47" s="435" customFormat="1" ht="12.75" x14ac:dyDescent="0.2">
      <c r="A684" s="434"/>
      <c r="B684" s="438"/>
      <c r="C684" s="434"/>
      <c r="D684" s="434"/>
      <c r="E684" s="434"/>
      <c r="F684" s="434"/>
      <c r="G684" s="434"/>
      <c r="J684" s="434"/>
      <c r="K684" s="437"/>
      <c r="L684" s="434"/>
      <c r="M684" s="434"/>
      <c r="N684" s="434"/>
      <c r="O684" s="434"/>
      <c r="P684" s="436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  <c r="AH684" s="434"/>
      <c r="AI684" s="434"/>
      <c r="AJ684" s="434"/>
      <c r="AK684" s="434"/>
      <c r="AL684" s="434"/>
      <c r="AM684" s="434"/>
      <c r="AN684" s="434"/>
      <c r="AO684" s="434"/>
      <c r="AP684" s="434"/>
      <c r="AQ684" s="434"/>
      <c r="AR684" s="434"/>
      <c r="AU684" s="434"/>
    </row>
    <row r="685" spans="1:47" s="435" customFormat="1" ht="12.75" x14ac:dyDescent="0.2">
      <c r="A685" s="434"/>
      <c r="B685" s="438"/>
      <c r="C685" s="434"/>
      <c r="D685" s="434"/>
      <c r="E685" s="434"/>
      <c r="F685" s="434"/>
      <c r="G685" s="434"/>
      <c r="J685" s="434"/>
      <c r="K685" s="437"/>
      <c r="L685" s="434"/>
      <c r="M685" s="434"/>
      <c r="N685" s="434"/>
      <c r="O685" s="434"/>
      <c r="P685" s="436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  <c r="AH685" s="434"/>
      <c r="AI685" s="434"/>
      <c r="AJ685" s="434"/>
      <c r="AK685" s="434"/>
      <c r="AL685" s="434"/>
      <c r="AM685" s="434"/>
      <c r="AN685" s="434"/>
      <c r="AO685" s="434"/>
      <c r="AP685" s="434"/>
      <c r="AQ685" s="434"/>
      <c r="AR685" s="434"/>
      <c r="AU685" s="434"/>
    </row>
    <row r="686" spans="1:47" s="435" customFormat="1" ht="12.75" x14ac:dyDescent="0.2">
      <c r="A686" s="434"/>
      <c r="B686" s="438"/>
      <c r="C686" s="434"/>
      <c r="D686" s="434"/>
      <c r="E686" s="434"/>
      <c r="F686" s="434"/>
      <c r="G686" s="434"/>
      <c r="J686" s="434"/>
      <c r="K686" s="437"/>
      <c r="L686" s="434"/>
      <c r="M686" s="434"/>
      <c r="N686" s="434"/>
      <c r="O686" s="434"/>
      <c r="P686" s="436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  <c r="AH686" s="434"/>
      <c r="AI686" s="434"/>
      <c r="AJ686" s="434"/>
      <c r="AK686" s="434"/>
      <c r="AL686" s="434"/>
      <c r="AM686" s="434"/>
      <c r="AN686" s="434"/>
      <c r="AO686" s="434"/>
      <c r="AP686" s="434"/>
      <c r="AQ686" s="434"/>
      <c r="AR686" s="434"/>
      <c r="AU686" s="434"/>
    </row>
    <row r="687" spans="1:47" s="435" customFormat="1" ht="12.75" x14ac:dyDescent="0.2">
      <c r="A687" s="434"/>
      <c r="B687" s="438"/>
      <c r="C687" s="434"/>
      <c r="D687" s="434"/>
      <c r="E687" s="434"/>
      <c r="F687" s="434"/>
      <c r="G687" s="434"/>
      <c r="J687" s="434"/>
      <c r="K687" s="437"/>
      <c r="L687" s="434"/>
      <c r="M687" s="434"/>
      <c r="N687" s="434"/>
      <c r="O687" s="434"/>
      <c r="P687" s="436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  <c r="AH687" s="434"/>
      <c r="AI687" s="434"/>
      <c r="AJ687" s="434"/>
      <c r="AK687" s="434"/>
      <c r="AL687" s="434"/>
      <c r="AM687" s="434"/>
      <c r="AN687" s="434"/>
      <c r="AO687" s="434"/>
      <c r="AP687" s="434"/>
      <c r="AQ687" s="434"/>
      <c r="AR687" s="434"/>
      <c r="AU687" s="434"/>
    </row>
    <row r="688" spans="1:47" s="435" customFormat="1" ht="12.75" x14ac:dyDescent="0.2">
      <c r="A688" s="434"/>
      <c r="B688" s="438"/>
      <c r="C688" s="434"/>
      <c r="D688" s="434"/>
      <c r="E688" s="434"/>
      <c r="F688" s="434"/>
      <c r="G688" s="434"/>
      <c r="J688" s="434"/>
      <c r="K688" s="437"/>
      <c r="L688" s="434"/>
      <c r="M688" s="434"/>
      <c r="N688" s="434"/>
      <c r="O688" s="434"/>
      <c r="P688" s="436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  <c r="AH688" s="434"/>
      <c r="AI688" s="434"/>
      <c r="AJ688" s="434"/>
      <c r="AK688" s="434"/>
      <c r="AL688" s="434"/>
      <c r="AM688" s="434"/>
      <c r="AN688" s="434"/>
      <c r="AO688" s="434"/>
      <c r="AP688" s="434"/>
      <c r="AQ688" s="434"/>
      <c r="AR688" s="434"/>
      <c r="AU688" s="434"/>
    </row>
    <row r="689" spans="1:47" s="435" customFormat="1" ht="12.75" x14ac:dyDescent="0.2">
      <c r="A689" s="434"/>
      <c r="B689" s="438"/>
      <c r="C689" s="434"/>
      <c r="D689" s="434"/>
      <c r="E689" s="434"/>
      <c r="F689" s="434"/>
      <c r="G689" s="434"/>
      <c r="J689" s="434"/>
      <c r="K689" s="437"/>
      <c r="L689" s="434"/>
      <c r="M689" s="434"/>
      <c r="N689" s="434"/>
      <c r="O689" s="434"/>
      <c r="P689" s="436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  <c r="AH689" s="434"/>
      <c r="AI689" s="434"/>
      <c r="AJ689" s="434"/>
      <c r="AK689" s="434"/>
      <c r="AL689" s="434"/>
      <c r="AM689" s="434"/>
      <c r="AN689" s="434"/>
      <c r="AO689" s="434"/>
      <c r="AP689" s="434"/>
      <c r="AQ689" s="434"/>
      <c r="AR689" s="434"/>
      <c r="AU689" s="434"/>
    </row>
    <row r="690" spans="1:47" s="435" customFormat="1" ht="12.75" x14ac:dyDescent="0.2">
      <c r="A690" s="434"/>
      <c r="B690" s="438"/>
      <c r="C690" s="434"/>
      <c r="D690" s="434"/>
      <c r="E690" s="434"/>
      <c r="F690" s="434"/>
      <c r="G690" s="434"/>
      <c r="J690" s="434"/>
      <c r="K690" s="437"/>
      <c r="L690" s="434"/>
      <c r="M690" s="434"/>
      <c r="N690" s="434"/>
      <c r="O690" s="434"/>
      <c r="P690" s="436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  <c r="AH690" s="434"/>
      <c r="AI690" s="434"/>
      <c r="AJ690" s="434"/>
      <c r="AK690" s="434"/>
      <c r="AL690" s="434"/>
      <c r="AM690" s="434"/>
      <c r="AN690" s="434"/>
      <c r="AO690" s="434"/>
      <c r="AP690" s="434"/>
      <c r="AQ690" s="434"/>
      <c r="AR690" s="434"/>
      <c r="AU690" s="434"/>
    </row>
    <row r="691" spans="1:47" s="435" customFormat="1" ht="12.75" x14ac:dyDescent="0.2">
      <c r="A691" s="434"/>
      <c r="B691" s="438"/>
      <c r="C691" s="434"/>
      <c r="D691" s="434"/>
      <c r="E691" s="434"/>
      <c r="F691" s="434"/>
      <c r="G691" s="434"/>
      <c r="J691" s="434"/>
      <c r="K691" s="437"/>
      <c r="L691" s="434"/>
      <c r="M691" s="434"/>
      <c r="N691" s="434"/>
      <c r="O691" s="434"/>
      <c r="P691" s="436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  <c r="AH691" s="434"/>
      <c r="AI691" s="434"/>
      <c r="AJ691" s="434"/>
      <c r="AK691" s="434"/>
      <c r="AL691" s="434"/>
      <c r="AM691" s="434"/>
      <c r="AN691" s="434"/>
      <c r="AO691" s="434"/>
      <c r="AP691" s="434"/>
      <c r="AQ691" s="434"/>
      <c r="AR691" s="434"/>
      <c r="AU691" s="434"/>
    </row>
    <row r="692" spans="1:47" s="435" customFormat="1" ht="12.75" x14ac:dyDescent="0.2">
      <c r="A692" s="434"/>
      <c r="B692" s="438"/>
      <c r="C692" s="434"/>
      <c r="D692" s="434"/>
      <c r="E692" s="434"/>
      <c r="F692" s="434"/>
      <c r="G692" s="434"/>
      <c r="J692" s="434"/>
      <c r="K692" s="437"/>
      <c r="L692" s="434"/>
      <c r="M692" s="434"/>
      <c r="N692" s="434"/>
      <c r="O692" s="434"/>
      <c r="P692" s="436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  <c r="AH692" s="434"/>
      <c r="AI692" s="434"/>
      <c r="AJ692" s="434"/>
      <c r="AK692" s="434"/>
      <c r="AL692" s="434"/>
      <c r="AM692" s="434"/>
      <c r="AN692" s="434"/>
      <c r="AO692" s="434"/>
      <c r="AP692" s="434"/>
      <c r="AQ692" s="434"/>
      <c r="AR692" s="434"/>
      <c r="AU692" s="434"/>
    </row>
    <row r="693" spans="1:47" s="435" customFormat="1" ht="12.75" x14ac:dyDescent="0.2">
      <c r="A693" s="434"/>
      <c r="B693" s="438"/>
      <c r="C693" s="434"/>
      <c r="D693" s="434"/>
      <c r="E693" s="434"/>
      <c r="F693" s="434"/>
      <c r="G693" s="434"/>
      <c r="J693" s="434"/>
      <c r="K693" s="437"/>
      <c r="L693" s="434"/>
      <c r="M693" s="434"/>
      <c r="N693" s="434"/>
      <c r="O693" s="434"/>
      <c r="P693" s="436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  <c r="AH693" s="434"/>
      <c r="AI693" s="434"/>
      <c r="AJ693" s="434"/>
      <c r="AK693" s="434"/>
      <c r="AL693" s="434"/>
      <c r="AM693" s="434"/>
      <c r="AN693" s="434"/>
      <c r="AO693" s="434"/>
      <c r="AP693" s="434"/>
      <c r="AQ693" s="434"/>
      <c r="AR693" s="434"/>
      <c r="AU693" s="434"/>
    </row>
    <row r="694" spans="1:47" s="435" customFormat="1" ht="12.75" x14ac:dyDescent="0.2">
      <c r="A694" s="434"/>
      <c r="B694" s="438"/>
      <c r="C694" s="434"/>
      <c r="D694" s="434"/>
      <c r="E694" s="434"/>
      <c r="F694" s="434"/>
      <c r="G694" s="434"/>
      <c r="J694" s="434"/>
      <c r="K694" s="437"/>
      <c r="L694" s="434"/>
      <c r="M694" s="434"/>
      <c r="N694" s="434"/>
      <c r="O694" s="434"/>
      <c r="P694" s="436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  <c r="AH694" s="434"/>
      <c r="AI694" s="434"/>
      <c r="AJ694" s="434"/>
      <c r="AK694" s="434"/>
      <c r="AL694" s="434"/>
      <c r="AM694" s="434"/>
      <c r="AN694" s="434"/>
      <c r="AO694" s="434"/>
      <c r="AP694" s="434"/>
      <c r="AQ694" s="434"/>
      <c r="AR694" s="434"/>
      <c r="AU694" s="434"/>
    </row>
    <row r="695" spans="1:47" s="435" customFormat="1" ht="12.75" x14ac:dyDescent="0.2">
      <c r="A695" s="434"/>
      <c r="B695" s="438"/>
      <c r="C695" s="434"/>
      <c r="D695" s="434"/>
      <c r="E695" s="434"/>
      <c r="F695" s="434"/>
      <c r="G695" s="434"/>
      <c r="J695" s="434"/>
      <c r="K695" s="437"/>
      <c r="L695" s="434"/>
      <c r="M695" s="434"/>
      <c r="N695" s="434"/>
      <c r="O695" s="434"/>
      <c r="P695" s="436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  <c r="AH695" s="434"/>
      <c r="AI695" s="434"/>
      <c r="AJ695" s="434"/>
      <c r="AK695" s="434"/>
      <c r="AL695" s="434"/>
      <c r="AM695" s="434"/>
      <c r="AN695" s="434"/>
      <c r="AO695" s="434"/>
      <c r="AP695" s="434"/>
      <c r="AQ695" s="434"/>
      <c r="AR695" s="434"/>
      <c r="AU695" s="434"/>
    </row>
    <row r="696" spans="1:47" s="435" customFormat="1" ht="12.75" x14ac:dyDescent="0.2">
      <c r="A696" s="434"/>
      <c r="B696" s="438"/>
      <c r="C696" s="434"/>
      <c r="D696" s="434"/>
      <c r="E696" s="434"/>
      <c r="F696" s="434"/>
      <c r="G696" s="434"/>
      <c r="J696" s="434"/>
      <c r="K696" s="437"/>
      <c r="L696" s="434"/>
      <c r="M696" s="434"/>
      <c r="N696" s="434"/>
      <c r="O696" s="434"/>
      <c r="P696" s="436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  <c r="AH696" s="434"/>
      <c r="AI696" s="434"/>
      <c r="AJ696" s="434"/>
      <c r="AK696" s="434"/>
      <c r="AL696" s="434"/>
      <c r="AM696" s="434"/>
      <c r="AN696" s="434"/>
      <c r="AO696" s="434"/>
      <c r="AP696" s="434"/>
      <c r="AQ696" s="434"/>
      <c r="AR696" s="434"/>
      <c r="AU696" s="434"/>
    </row>
    <row r="697" spans="1:47" s="435" customFormat="1" ht="12.75" x14ac:dyDescent="0.2">
      <c r="A697" s="434"/>
      <c r="B697" s="438"/>
      <c r="C697" s="434"/>
      <c r="D697" s="434"/>
      <c r="E697" s="434"/>
      <c r="F697" s="434"/>
      <c r="G697" s="434"/>
      <c r="J697" s="434"/>
      <c r="K697" s="437"/>
      <c r="L697" s="434"/>
      <c r="M697" s="434"/>
      <c r="N697" s="434"/>
      <c r="O697" s="434"/>
      <c r="P697" s="436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  <c r="AH697" s="434"/>
      <c r="AI697" s="434"/>
      <c r="AJ697" s="434"/>
      <c r="AK697" s="434"/>
      <c r="AL697" s="434"/>
      <c r="AM697" s="434"/>
      <c r="AN697" s="434"/>
      <c r="AO697" s="434"/>
      <c r="AP697" s="434"/>
      <c r="AQ697" s="434"/>
      <c r="AR697" s="434"/>
      <c r="AU697" s="434"/>
    </row>
    <row r="698" spans="1:47" s="435" customFormat="1" ht="12.75" x14ac:dyDescent="0.2">
      <c r="A698" s="434"/>
      <c r="B698" s="438"/>
      <c r="C698" s="434"/>
      <c r="D698" s="434"/>
      <c r="E698" s="434"/>
      <c r="F698" s="434"/>
      <c r="G698" s="434"/>
      <c r="J698" s="434"/>
      <c r="K698" s="437"/>
      <c r="L698" s="434"/>
      <c r="M698" s="434"/>
      <c r="N698" s="434"/>
      <c r="O698" s="434"/>
      <c r="P698" s="436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  <c r="AH698" s="434"/>
      <c r="AI698" s="434"/>
      <c r="AJ698" s="434"/>
      <c r="AK698" s="434"/>
      <c r="AL698" s="434"/>
      <c r="AM698" s="434"/>
      <c r="AN698" s="434"/>
      <c r="AO698" s="434"/>
      <c r="AP698" s="434"/>
      <c r="AQ698" s="434"/>
      <c r="AR698" s="434"/>
      <c r="AU698" s="434"/>
    </row>
    <row r="699" spans="1:47" s="435" customFormat="1" ht="12.75" x14ac:dyDescent="0.2">
      <c r="A699" s="434"/>
      <c r="B699" s="438"/>
      <c r="C699" s="434"/>
      <c r="D699" s="434"/>
      <c r="E699" s="434"/>
      <c r="F699" s="434"/>
      <c r="G699" s="434"/>
      <c r="J699" s="434"/>
      <c r="K699" s="437"/>
      <c r="L699" s="434"/>
      <c r="M699" s="434"/>
      <c r="N699" s="434"/>
      <c r="O699" s="434"/>
      <c r="P699" s="436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  <c r="AH699" s="434"/>
      <c r="AI699" s="434"/>
      <c r="AJ699" s="434"/>
      <c r="AK699" s="434"/>
      <c r="AL699" s="434"/>
      <c r="AM699" s="434"/>
      <c r="AN699" s="434"/>
      <c r="AO699" s="434"/>
      <c r="AP699" s="434"/>
      <c r="AQ699" s="434"/>
      <c r="AR699" s="434"/>
      <c r="AU699" s="434"/>
    </row>
    <row r="700" spans="1:47" s="435" customFormat="1" ht="12.75" x14ac:dyDescent="0.2">
      <c r="A700" s="434"/>
      <c r="B700" s="438"/>
      <c r="C700" s="434"/>
      <c r="D700" s="434"/>
      <c r="E700" s="434"/>
      <c r="F700" s="434"/>
      <c r="G700" s="434"/>
      <c r="J700" s="434"/>
      <c r="K700" s="437"/>
      <c r="L700" s="434"/>
      <c r="M700" s="434"/>
      <c r="N700" s="434"/>
      <c r="O700" s="434"/>
      <c r="P700" s="436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  <c r="AH700" s="434"/>
      <c r="AI700" s="434"/>
      <c r="AJ700" s="434"/>
      <c r="AK700" s="434"/>
      <c r="AL700" s="434"/>
      <c r="AM700" s="434"/>
      <c r="AN700" s="434"/>
      <c r="AO700" s="434"/>
      <c r="AP700" s="434"/>
      <c r="AQ700" s="434"/>
      <c r="AR700" s="434"/>
      <c r="AU700" s="434"/>
    </row>
    <row r="701" spans="1:47" s="435" customFormat="1" ht="12.75" x14ac:dyDescent="0.2">
      <c r="A701" s="434"/>
      <c r="B701" s="438"/>
      <c r="C701" s="434"/>
      <c r="D701" s="434"/>
      <c r="E701" s="434"/>
      <c r="F701" s="434"/>
      <c r="G701" s="434"/>
      <c r="J701" s="434"/>
      <c r="K701" s="437"/>
      <c r="L701" s="434"/>
      <c r="M701" s="434"/>
      <c r="N701" s="434"/>
      <c r="O701" s="434"/>
      <c r="P701" s="436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  <c r="AH701" s="434"/>
      <c r="AI701" s="434"/>
      <c r="AJ701" s="434"/>
      <c r="AK701" s="434"/>
      <c r="AL701" s="434"/>
      <c r="AM701" s="434"/>
      <c r="AN701" s="434"/>
      <c r="AO701" s="434"/>
      <c r="AP701" s="434"/>
      <c r="AQ701" s="434"/>
      <c r="AR701" s="434"/>
      <c r="AU701" s="434"/>
    </row>
    <row r="702" spans="1:47" s="435" customFormat="1" ht="12.75" x14ac:dyDescent="0.2">
      <c r="A702" s="434"/>
      <c r="B702" s="438"/>
      <c r="C702" s="434"/>
      <c r="D702" s="434"/>
      <c r="E702" s="434"/>
      <c r="F702" s="434"/>
      <c r="G702" s="434"/>
      <c r="J702" s="434"/>
      <c r="K702" s="437"/>
      <c r="L702" s="434"/>
      <c r="M702" s="434"/>
      <c r="N702" s="434"/>
      <c r="O702" s="434"/>
      <c r="P702" s="436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  <c r="AH702" s="434"/>
      <c r="AI702" s="434"/>
      <c r="AJ702" s="434"/>
      <c r="AK702" s="434"/>
      <c r="AL702" s="434"/>
      <c r="AM702" s="434"/>
      <c r="AN702" s="434"/>
      <c r="AO702" s="434"/>
      <c r="AP702" s="434"/>
      <c r="AQ702" s="434"/>
      <c r="AR702" s="434"/>
      <c r="AU702" s="434"/>
    </row>
    <row r="703" spans="1:47" s="435" customFormat="1" ht="12.75" x14ac:dyDescent="0.2">
      <c r="A703" s="434"/>
      <c r="B703" s="438"/>
      <c r="C703" s="434"/>
      <c r="D703" s="434"/>
      <c r="E703" s="434"/>
      <c r="F703" s="434"/>
      <c r="G703" s="434"/>
      <c r="J703" s="434"/>
      <c r="K703" s="437"/>
      <c r="L703" s="434"/>
      <c r="M703" s="434"/>
      <c r="N703" s="434"/>
      <c r="O703" s="434"/>
      <c r="P703" s="436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  <c r="AH703" s="434"/>
      <c r="AI703" s="434"/>
      <c r="AJ703" s="434"/>
      <c r="AK703" s="434"/>
      <c r="AL703" s="434"/>
      <c r="AM703" s="434"/>
      <c r="AN703" s="434"/>
      <c r="AO703" s="434"/>
      <c r="AP703" s="434"/>
      <c r="AQ703" s="434"/>
      <c r="AR703" s="434"/>
      <c r="AU703" s="434"/>
    </row>
    <row r="704" spans="1:47" s="435" customFormat="1" ht="12.75" x14ac:dyDescent="0.2">
      <c r="A704" s="434"/>
      <c r="B704" s="438"/>
      <c r="C704" s="434"/>
      <c r="D704" s="434"/>
      <c r="E704" s="434"/>
      <c r="F704" s="434"/>
      <c r="G704" s="434"/>
      <c r="J704" s="434"/>
      <c r="K704" s="437"/>
      <c r="L704" s="434"/>
      <c r="M704" s="434"/>
      <c r="N704" s="434"/>
      <c r="O704" s="434"/>
      <c r="P704" s="436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  <c r="AH704" s="434"/>
      <c r="AI704" s="434"/>
      <c r="AJ704" s="434"/>
      <c r="AK704" s="434"/>
      <c r="AL704" s="434"/>
      <c r="AM704" s="434"/>
      <c r="AN704" s="434"/>
      <c r="AO704" s="434"/>
      <c r="AP704" s="434"/>
      <c r="AQ704" s="434"/>
      <c r="AR704" s="434"/>
      <c r="AU704" s="434"/>
    </row>
    <row r="705" spans="1:47" s="435" customFormat="1" ht="12.75" x14ac:dyDescent="0.2">
      <c r="A705" s="434"/>
      <c r="B705" s="438"/>
      <c r="C705" s="434"/>
      <c r="D705" s="434"/>
      <c r="E705" s="434"/>
      <c r="F705" s="434"/>
      <c r="G705" s="434"/>
      <c r="J705" s="434"/>
      <c r="K705" s="437"/>
      <c r="L705" s="434"/>
      <c r="M705" s="434"/>
      <c r="N705" s="434"/>
      <c r="O705" s="434"/>
      <c r="P705" s="436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  <c r="AH705" s="434"/>
      <c r="AI705" s="434"/>
      <c r="AJ705" s="434"/>
      <c r="AK705" s="434"/>
      <c r="AL705" s="434"/>
      <c r="AM705" s="434"/>
      <c r="AN705" s="434"/>
      <c r="AO705" s="434"/>
      <c r="AP705" s="434"/>
      <c r="AQ705" s="434"/>
      <c r="AR705" s="434"/>
      <c r="AU705" s="434"/>
    </row>
    <row r="706" spans="1:47" s="435" customFormat="1" ht="12.75" x14ac:dyDescent="0.2">
      <c r="A706" s="434"/>
      <c r="B706" s="438"/>
      <c r="C706" s="434"/>
      <c r="D706" s="434"/>
      <c r="E706" s="434"/>
      <c r="F706" s="434"/>
      <c r="G706" s="434"/>
      <c r="J706" s="434"/>
      <c r="K706" s="437"/>
      <c r="L706" s="434"/>
      <c r="M706" s="434"/>
      <c r="N706" s="434"/>
      <c r="O706" s="434"/>
      <c r="P706" s="436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  <c r="AH706" s="434"/>
      <c r="AI706" s="434"/>
      <c r="AJ706" s="434"/>
      <c r="AK706" s="434"/>
      <c r="AL706" s="434"/>
      <c r="AM706" s="434"/>
      <c r="AN706" s="434"/>
      <c r="AO706" s="434"/>
      <c r="AP706" s="434"/>
      <c r="AQ706" s="434"/>
      <c r="AR706" s="434"/>
      <c r="AU706" s="434"/>
    </row>
    <row r="707" spans="1:47" s="435" customFormat="1" ht="12.75" x14ac:dyDescent="0.2">
      <c r="A707" s="434"/>
      <c r="B707" s="438"/>
      <c r="C707" s="434"/>
      <c r="D707" s="434"/>
      <c r="E707" s="434"/>
      <c r="F707" s="434"/>
      <c r="G707" s="434"/>
      <c r="J707" s="434"/>
      <c r="K707" s="437"/>
      <c r="L707" s="434"/>
      <c r="M707" s="434"/>
      <c r="N707" s="434"/>
      <c r="O707" s="434"/>
      <c r="P707" s="436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  <c r="AH707" s="434"/>
      <c r="AI707" s="434"/>
      <c r="AJ707" s="434"/>
      <c r="AK707" s="434"/>
      <c r="AL707" s="434"/>
      <c r="AM707" s="434"/>
      <c r="AN707" s="434"/>
      <c r="AO707" s="434"/>
      <c r="AP707" s="434"/>
      <c r="AQ707" s="434"/>
      <c r="AR707" s="434"/>
      <c r="AU707" s="434"/>
    </row>
    <row r="708" spans="1:47" s="435" customFormat="1" ht="12.75" x14ac:dyDescent="0.2">
      <c r="A708" s="434"/>
      <c r="B708" s="438"/>
      <c r="C708" s="434"/>
      <c r="D708" s="434"/>
      <c r="E708" s="434"/>
      <c r="F708" s="434"/>
      <c r="G708" s="434"/>
      <c r="J708" s="434"/>
      <c r="K708" s="437"/>
      <c r="L708" s="434"/>
      <c r="M708" s="434"/>
      <c r="N708" s="434"/>
      <c r="O708" s="434"/>
      <c r="P708" s="436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  <c r="AH708" s="434"/>
      <c r="AI708" s="434"/>
      <c r="AJ708" s="434"/>
      <c r="AK708" s="434"/>
      <c r="AL708" s="434"/>
      <c r="AM708" s="434"/>
      <c r="AN708" s="434"/>
      <c r="AO708" s="434"/>
      <c r="AP708" s="434"/>
      <c r="AQ708" s="434"/>
      <c r="AR708" s="434"/>
      <c r="AU708" s="434"/>
    </row>
    <row r="709" spans="1:47" s="435" customFormat="1" ht="12.75" x14ac:dyDescent="0.2">
      <c r="A709" s="434"/>
      <c r="B709" s="438"/>
      <c r="C709" s="434"/>
      <c r="D709" s="434"/>
      <c r="E709" s="434"/>
      <c r="F709" s="434"/>
      <c r="G709" s="434"/>
      <c r="J709" s="434"/>
      <c r="K709" s="437"/>
      <c r="L709" s="434"/>
      <c r="M709" s="434"/>
      <c r="N709" s="434"/>
      <c r="O709" s="434"/>
      <c r="P709" s="436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  <c r="AH709" s="434"/>
      <c r="AI709" s="434"/>
      <c r="AJ709" s="434"/>
      <c r="AK709" s="434"/>
      <c r="AL709" s="434"/>
      <c r="AM709" s="434"/>
      <c r="AN709" s="434"/>
      <c r="AO709" s="434"/>
      <c r="AP709" s="434"/>
      <c r="AQ709" s="434"/>
      <c r="AR709" s="434"/>
      <c r="AU709" s="434"/>
    </row>
    <row r="710" spans="1:47" s="435" customFormat="1" ht="12.75" x14ac:dyDescent="0.2">
      <c r="A710" s="434"/>
      <c r="B710" s="438"/>
      <c r="C710" s="434"/>
      <c r="D710" s="434"/>
      <c r="E710" s="434"/>
      <c r="F710" s="434"/>
      <c r="G710" s="434"/>
      <c r="J710" s="434"/>
      <c r="K710" s="437"/>
      <c r="L710" s="434"/>
      <c r="M710" s="434"/>
      <c r="N710" s="434"/>
      <c r="O710" s="434"/>
      <c r="P710" s="436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  <c r="AH710" s="434"/>
      <c r="AI710" s="434"/>
      <c r="AJ710" s="434"/>
      <c r="AK710" s="434"/>
      <c r="AL710" s="434"/>
      <c r="AM710" s="434"/>
      <c r="AN710" s="434"/>
      <c r="AO710" s="434"/>
      <c r="AP710" s="434"/>
      <c r="AQ710" s="434"/>
      <c r="AR710" s="434"/>
      <c r="AU710" s="434"/>
    </row>
    <row r="711" spans="1:47" s="435" customFormat="1" ht="12.75" x14ac:dyDescent="0.2">
      <c r="A711" s="434"/>
      <c r="B711" s="438"/>
      <c r="C711" s="434"/>
      <c r="D711" s="434"/>
      <c r="E711" s="434"/>
      <c r="F711" s="434"/>
      <c r="G711" s="434"/>
      <c r="J711" s="434"/>
      <c r="K711" s="437"/>
      <c r="L711" s="434"/>
      <c r="M711" s="434"/>
      <c r="N711" s="434"/>
      <c r="O711" s="434"/>
      <c r="P711" s="436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  <c r="AH711" s="434"/>
      <c r="AI711" s="434"/>
      <c r="AJ711" s="434"/>
      <c r="AK711" s="434"/>
      <c r="AL711" s="434"/>
      <c r="AM711" s="434"/>
      <c r="AN711" s="434"/>
      <c r="AO711" s="434"/>
      <c r="AP711" s="434"/>
      <c r="AQ711" s="434"/>
      <c r="AR711" s="434"/>
      <c r="AU711" s="434"/>
    </row>
    <row r="712" spans="1:47" s="435" customFormat="1" ht="12.75" x14ac:dyDescent="0.2">
      <c r="A712" s="434"/>
      <c r="B712" s="438"/>
      <c r="C712" s="434"/>
      <c r="D712" s="434"/>
      <c r="E712" s="434"/>
      <c r="F712" s="434"/>
      <c r="G712" s="434"/>
      <c r="J712" s="434"/>
      <c r="K712" s="437"/>
      <c r="L712" s="434"/>
      <c r="M712" s="434"/>
      <c r="N712" s="434"/>
      <c r="O712" s="434"/>
      <c r="P712" s="436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  <c r="AH712" s="434"/>
      <c r="AI712" s="434"/>
      <c r="AJ712" s="434"/>
      <c r="AK712" s="434"/>
      <c r="AL712" s="434"/>
      <c r="AM712" s="434"/>
      <c r="AN712" s="434"/>
      <c r="AO712" s="434"/>
      <c r="AP712" s="434"/>
      <c r="AQ712" s="434"/>
      <c r="AR712" s="434"/>
      <c r="AU712" s="434"/>
    </row>
    <row r="713" spans="1:47" s="435" customFormat="1" ht="12.75" x14ac:dyDescent="0.2">
      <c r="A713" s="434"/>
      <c r="B713" s="438"/>
      <c r="C713" s="434"/>
      <c r="D713" s="434"/>
      <c r="E713" s="434"/>
      <c r="F713" s="434"/>
      <c r="G713" s="434"/>
      <c r="J713" s="434"/>
      <c r="K713" s="437"/>
      <c r="L713" s="434"/>
      <c r="M713" s="434"/>
      <c r="N713" s="434"/>
      <c r="O713" s="434"/>
      <c r="P713" s="436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  <c r="AH713" s="434"/>
      <c r="AI713" s="434"/>
      <c r="AJ713" s="434"/>
      <c r="AK713" s="434"/>
      <c r="AL713" s="434"/>
      <c r="AM713" s="434"/>
      <c r="AN713" s="434"/>
      <c r="AO713" s="434"/>
      <c r="AP713" s="434"/>
      <c r="AQ713" s="434"/>
      <c r="AR713" s="434"/>
      <c r="AU713" s="434"/>
    </row>
    <row r="714" spans="1:47" s="435" customFormat="1" ht="12.75" x14ac:dyDescent="0.2">
      <c r="A714" s="434"/>
      <c r="B714" s="438"/>
      <c r="C714" s="434"/>
      <c r="D714" s="434"/>
      <c r="E714" s="434"/>
      <c r="F714" s="434"/>
      <c r="G714" s="434"/>
      <c r="J714" s="434"/>
      <c r="K714" s="437"/>
      <c r="L714" s="434"/>
      <c r="M714" s="434"/>
      <c r="N714" s="434"/>
      <c r="O714" s="434"/>
      <c r="P714" s="436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  <c r="AH714" s="434"/>
      <c r="AI714" s="434"/>
      <c r="AJ714" s="434"/>
      <c r="AK714" s="434"/>
      <c r="AL714" s="434"/>
      <c r="AM714" s="434"/>
      <c r="AN714" s="434"/>
      <c r="AO714" s="434"/>
      <c r="AP714" s="434"/>
      <c r="AQ714" s="434"/>
      <c r="AR714" s="434"/>
      <c r="AU714" s="434"/>
    </row>
    <row r="715" spans="1:47" s="435" customFormat="1" ht="12.75" x14ac:dyDescent="0.2">
      <c r="A715" s="434"/>
      <c r="B715" s="438"/>
      <c r="C715" s="434"/>
      <c r="D715" s="434"/>
      <c r="E715" s="434"/>
      <c r="F715" s="434"/>
      <c r="G715" s="434"/>
      <c r="J715" s="434"/>
      <c r="K715" s="437"/>
      <c r="L715" s="434"/>
      <c r="M715" s="434"/>
      <c r="N715" s="434"/>
      <c r="O715" s="434"/>
      <c r="P715" s="436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  <c r="AH715" s="434"/>
      <c r="AI715" s="434"/>
      <c r="AJ715" s="434"/>
      <c r="AK715" s="434"/>
      <c r="AL715" s="434"/>
      <c r="AM715" s="434"/>
      <c r="AN715" s="434"/>
      <c r="AO715" s="434"/>
      <c r="AP715" s="434"/>
      <c r="AQ715" s="434"/>
      <c r="AR715" s="434"/>
      <c r="AU715" s="434"/>
    </row>
    <row r="716" spans="1:47" s="435" customFormat="1" ht="12.75" x14ac:dyDescent="0.2">
      <c r="A716" s="434"/>
      <c r="B716" s="438"/>
      <c r="C716" s="434"/>
      <c r="D716" s="434"/>
      <c r="E716" s="434"/>
      <c r="F716" s="434"/>
      <c r="G716" s="434"/>
      <c r="J716" s="434"/>
      <c r="K716" s="437"/>
      <c r="L716" s="434"/>
      <c r="M716" s="434"/>
      <c r="N716" s="434"/>
      <c r="O716" s="434"/>
      <c r="P716" s="436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  <c r="AH716" s="434"/>
      <c r="AI716" s="434"/>
      <c r="AJ716" s="434"/>
      <c r="AK716" s="434"/>
      <c r="AL716" s="434"/>
      <c r="AM716" s="434"/>
      <c r="AN716" s="434"/>
      <c r="AO716" s="434"/>
      <c r="AP716" s="434"/>
      <c r="AQ716" s="434"/>
      <c r="AR716" s="434"/>
      <c r="AU716" s="434"/>
    </row>
    <row r="717" spans="1:47" s="435" customFormat="1" ht="12.75" x14ac:dyDescent="0.2">
      <c r="A717" s="434"/>
      <c r="B717" s="438"/>
      <c r="C717" s="434"/>
      <c r="D717" s="434"/>
      <c r="E717" s="434"/>
      <c r="F717" s="434"/>
      <c r="G717" s="434"/>
      <c r="J717" s="434"/>
      <c r="K717" s="437"/>
      <c r="L717" s="434"/>
      <c r="M717" s="434"/>
      <c r="N717" s="434"/>
      <c r="O717" s="434"/>
      <c r="P717" s="436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  <c r="AH717" s="434"/>
      <c r="AI717" s="434"/>
      <c r="AJ717" s="434"/>
      <c r="AK717" s="434"/>
      <c r="AL717" s="434"/>
      <c r="AM717" s="434"/>
      <c r="AN717" s="434"/>
      <c r="AO717" s="434"/>
      <c r="AP717" s="434"/>
      <c r="AQ717" s="434"/>
      <c r="AR717" s="434"/>
      <c r="AU717" s="434"/>
    </row>
    <row r="718" spans="1:47" s="435" customFormat="1" ht="12.75" x14ac:dyDescent="0.2">
      <c r="A718" s="434"/>
      <c r="B718" s="438"/>
      <c r="C718" s="434"/>
      <c r="D718" s="434"/>
      <c r="E718" s="434"/>
      <c r="F718" s="434"/>
      <c r="G718" s="434"/>
      <c r="J718" s="434"/>
      <c r="K718" s="437"/>
      <c r="L718" s="434"/>
      <c r="M718" s="434"/>
      <c r="N718" s="434"/>
      <c r="O718" s="434"/>
      <c r="P718" s="436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  <c r="AH718" s="434"/>
      <c r="AI718" s="434"/>
      <c r="AJ718" s="434"/>
      <c r="AK718" s="434"/>
      <c r="AL718" s="434"/>
      <c r="AM718" s="434"/>
      <c r="AN718" s="434"/>
      <c r="AO718" s="434"/>
      <c r="AP718" s="434"/>
      <c r="AQ718" s="434"/>
      <c r="AR718" s="434"/>
      <c r="AU718" s="434"/>
    </row>
    <row r="719" spans="1:47" s="435" customFormat="1" ht="12.75" x14ac:dyDescent="0.2">
      <c r="A719" s="434"/>
      <c r="B719" s="438"/>
      <c r="C719" s="434"/>
      <c r="D719" s="434"/>
      <c r="E719" s="434"/>
      <c r="F719" s="434"/>
      <c r="G719" s="434"/>
      <c r="J719" s="434"/>
      <c r="K719" s="437"/>
      <c r="L719" s="434"/>
      <c r="M719" s="434"/>
      <c r="N719" s="434"/>
      <c r="O719" s="434"/>
      <c r="P719" s="436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  <c r="AH719" s="434"/>
      <c r="AI719" s="434"/>
      <c r="AJ719" s="434"/>
      <c r="AK719" s="434"/>
      <c r="AL719" s="434"/>
      <c r="AM719" s="434"/>
      <c r="AN719" s="434"/>
      <c r="AO719" s="434"/>
      <c r="AP719" s="434"/>
      <c r="AQ719" s="434"/>
      <c r="AR719" s="434"/>
      <c r="AU719" s="434"/>
    </row>
    <row r="720" spans="1:47" s="435" customFormat="1" ht="12.75" x14ac:dyDescent="0.2">
      <c r="A720" s="434"/>
      <c r="B720" s="438"/>
      <c r="C720" s="434"/>
      <c r="D720" s="434"/>
      <c r="E720" s="434"/>
      <c r="F720" s="434"/>
      <c r="G720" s="434"/>
      <c r="J720" s="434"/>
      <c r="K720" s="437"/>
      <c r="L720" s="434"/>
      <c r="M720" s="434"/>
      <c r="N720" s="434"/>
      <c r="O720" s="434"/>
      <c r="P720" s="436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  <c r="AH720" s="434"/>
      <c r="AI720" s="434"/>
      <c r="AJ720" s="434"/>
      <c r="AK720" s="434"/>
      <c r="AL720" s="434"/>
      <c r="AM720" s="434"/>
      <c r="AN720" s="434"/>
      <c r="AO720" s="434"/>
      <c r="AP720" s="434"/>
      <c r="AQ720" s="434"/>
      <c r="AR720" s="434"/>
      <c r="AU720" s="434"/>
    </row>
    <row r="721" spans="1:47" s="435" customFormat="1" ht="12.75" x14ac:dyDescent="0.2">
      <c r="A721" s="434"/>
      <c r="B721" s="438"/>
      <c r="C721" s="434"/>
      <c r="D721" s="434"/>
      <c r="E721" s="434"/>
      <c r="F721" s="434"/>
      <c r="G721" s="434"/>
      <c r="J721" s="434"/>
      <c r="K721" s="437"/>
      <c r="L721" s="434"/>
      <c r="M721" s="434"/>
      <c r="N721" s="434"/>
      <c r="O721" s="434"/>
      <c r="P721" s="436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  <c r="AH721" s="434"/>
      <c r="AI721" s="434"/>
      <c r="AJ721" s="434"/>
      <c r="AK721" s="434"/>
      <c r="AL721" s="434"/>
      <c r="AM721" s="434"/>
      <c r="AN721" s="434"/>
      <c r="AO721" s="434"/>
      <c r="AP721" s="434"/>
      <c r="AQ721" s="434"/>
      <c r="AR721" s="434"/>
      <c r="AU721" s="434"/>
    </row>
    <row r="722" spans="1:47" s="435" customFormat="1" ht="12.75" x14ac:dyDescent="0.2">
      <c r="A722" s="434"/>
      <c r="B722" s="438"/>
      <c r="C722" s="434"/>
      <c r="D722" s="434"/>
      <c r="E722" s="434"/>
      <c r="F722" s="434"/>
      <c r="G722" s="434"/>
      <c r="J722" s="434"/>
      <c r="K722" s="437"/>
      <c r="L722" s="434"/>
      <c r="M722" s="434"/>
      <c r="N722" s="434"/>
      <c r="O722" s="434"/>
      <c r="P722" s="436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  <c r="AH722" s="434"/>
      <c r="AI722" s="434"/>
      <c r="AJ722" s="434"/>
      <c r="AK722" s="434"/>
      <c r="AL722" s="434"/>
      <c r="AM722" s="434"/>
      <c r="AN722" s="434"/>
      <c r="AO722" s="434"/>
      <c r="AP722" s="434"/>
      <c r="AQ722" s="434"/>
      <c r="AR722" s="434"/>
      <c r="AU722" s="434"/>
    </row>
    <row r="723" spans="1:47" s="435" customFormat="1" ht="12.75" x14ac:dyDescent="0.2">
      <c r="A723" s="434"/>
      <c r="B723" s="438"/>
      <c r="C723" s="434"/>
      <c r="D723" s="434"/>
      <c r="E723" s="434"/>
      <c r="F723" s="434"/>
      <c r="G723" s="434"/>
      <c r="J723" s="434"/>
      <c r="K723" s="437"/>
      <c r="L723" s="434"/>
      <c r="M723" s="434"/>
      <c r="N723" s="434"/>
      <c r="O723" s="434"/>
      <c r="P723" s="436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  <c r="AH723" s="434"/>
      <c r="AI723" s="434"/>
      <c r="AJ723" s="434"/>
      <c r="AK723" s="434"/>
      <c r="AL723" s="434"/>
      <c r="AM723" s="434"/>
      <c r="AN723" s="434"/>
      <c r="AO723" s="434"/>
      <c r="AP723" s="434"/>
      <c r="AQ723" s="434"/>
      <c r="AR723" s="434"/>
      <c r="AU723" s="434"/>
    </row>
    <row r="724" spans="1:47" s="435" customFormat="1" ht="12.75" x14ac:dyDescent="0.2">
      <c r="A724" s="434"/>
      <c r="B724" s="438"/>
      <c r="C724" s="434"/>
      <c r="D724" s="434"/>
      <c r="E724" s="434"/>
      <c r="F724" s="434"/>
      <c r="G724" s="434"/>
      <c r="J724" s="434"/>
      <c r="K724" s="437"/>
      <c r="L724" s="434"/>
      <c r="M724" s="434"/>
      <c r="N724" s="434"/>
      <c r="O724" s="434"/>
      <c r="P724" s="436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  <c r="AH724" s="434"/>
      <c r="AI724" s="434"/>
      <c r="AJ724" s="434"/>
      <c r="AK724" s="434"/>
      <c r="AL724" s="434"/>
      <c r="AM724" s="434"/>
      <c r="AN724" s="434"/>
      <c r="AO724" s="434"/>
      <c r="AP724" s="434"/>
      <c r="AQ724" s="434"/>
      <c r="AR724" s="434"/>
      <c r="AU724" s="434"/>
    </row>
    <row r="725" spans="1:47" s="435" customFormat="1" ht="12.75" x14ac:dyDescent="0.2">
      <c r="A725" s="434"/>
      <c r="B725" s="438"/>
      <c r="C725" s="434"/>
      <c r="D725" s="434"/>
      <c r="E725" s="434"/>
      <c r="F725" s="434"/>
      <c r="G725" s="434"/>
      <c r="J725" s="434"/>
      <c r="K725" s="437"/>
      <c r="L725" s="434"/>
      <c r="M725" s="434"/>
      <c r="N725" s="434"/>
      <c r="O725" s="434"/>
      <c r="P725" s="436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  <c r="AH725" s="434"/>
      <c r="AI725" s="434"/>
      <c r="AJ725" s="434"/>
      <c r="AK725" s="434"/>
      <c r="AL725" s="434"/>
      <c r="AM725" s="434"/>
      <c r="AN725" s="434"/>
      <c r="AO725" s="434"/>
      <c r="AP725" s="434"/>
      <c r="AQ725" s="434"/>
      <c r="AR725" s="434"/>
      <c r="AU725" s="434"/>
    </row>
    <row r="726" spans="1:47" s="435" customFormat="1" ht="12.75" x14ac:dyDescent="0.2">
      <c r="A726" s="434"/>
      <c r="B726" s="438"/>
      <c r="C726" s="434"/>
      <c r="D726" s="434"/>
      <c r="E726" s="434"/>
      <c r="F726" s="434"/>
      <c r="G726" s="434"/>
      <c r="J726" s="434"/>
      <c r="K726" s="437"/>
      <c r="L726" s="434"/>
      <c r="M726" s="434"/>
      <c r="N726" s="434"/>
      <c r="O726" s="434"/>
      <c r="P726" s="436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  <c r="AH726" s="434"/>
      <c r="AI726" s="434"/>
      <c r="AJ726" s="434"/>
      <c r="AK726" s="434"/>
      <c r="AL726" s="434"/>
      <c r="AM726" s="434"/>
      <c r="AN726" s="434"/>
      <c r="AO726" s="434"/>
      <c r="AP726" s="434"/>
      <c r="AQ726" s="434"/>
      <c r="AR726" s="434"/>
      <c r="AU726" s="434"/>
    </row>
    <row r="727" spans="1:47" s="435" customFormat="1" ht="12.75" x14ac:dyDescent="0.2">
      <c r="A727" s="434"/>
      <c r="B727" s="438"/>
      <c r="C727" s="434"/>
      <c r="D727" s="434"/>
      <c r="E727" s="434"/>
      <c r="F727" s="434"/>
      <c r="G727" s="434"/>
      <c r="J727" s="434"/>
      <c r="K727" s="437"/>
      <c r="L727" s="434"/>
      <c r="M727" s="434"/>
      <c r="N727" s="434"/>
      <c r="O727" s="434"/>
      <c r="P727" s="436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  <c r="AH727" s="434"/>
      <c r="AI727" s="434"/>
      <c r="AJ727" s="434"/>
      <c r="AK727" s="434"/>
      <c r="AL727" s="434"/>
      <c r="AM727" s="434"/>
      <c r="AN727" s="434"/>
      <c r="AO727" s="434"/>
      <c r="AP727" s="434"/>
      <c r="AQ727" s="434"/>
      <c r="AR727" s="434"/>
      <c r="AU727" s="434"/>
    </row>
    <row r="728" spans="1:47" s="435" customFormat="1" ht="12.75" x14ac:dyDescent="0.2">
      <c r="A728" s="434"/>
      <c r="B728" s="438"/>
      <c r="C728" s="434"/>
      <c r="D728" s="434"/>
      <c r="E728" s="434"/>
      <c r="F728" s="434"/>
      <c r="G728" s="434"/>
      <c r="J728" s="434"/>
      <c r="K728" s="437"/>
      <c r="L728" s="434"/>
      <c r="M728" s="434"/>
      <c r="N728" s="434"/>
      <c r="O728" s="434"/>
      <c r="P728" s="436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  <c r="AH728" s="434"/>
      <c r="AI728" s="434"/>
      <c r="AJ728" s="434"/>
      <c r="AK728" s="434"/>
      <c r="AL728" s="434"/>
      <c r="AM728" s="434"/>
      <c r="AN728" s="434"/>
      <c r="AO728" s="434"/>
      <c r="AP728" s="434"/>
      <c r="AQ728" s="434"/>
      <c r="AR728" s="434"/>
      <c r="AU728" s="434"/>
    </row>
    <row r="729" spans="1:47" s="435" customFormat="1" ht="12.75" x14ac:dyDescent="0.2">
      <c r="A729" s="434"/>
      <c r="B729" s="438"/>
      <c r="C729" s="434"/>
      <c r="D729" s="434"/>
      <c r="E729" s="434"/>
      <c r="F729" s="434"/>
      <c r="G729" s="434"/>
      <c r="J729" s="434"/>
      <c r="K729" s="437"/>
      <c r="L729" s="434"/>
      <c r="M729" s="434"/>
      <c r="N729" s="434"/>
      <c r="O729" s="434"/>
      <c r="P729" s="436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  <c r="AH729" s="434"/>
      <c r="AI729" s="434"/>
      <c r="AJ729" s="434"/>
      <c r="AK729" s="434"/>
      <c r="AL729" s="434"/>
      <c r="AM729" s="434"/>
      <c r="AN729" s="434"/>
      <c r="AO729" s="434"/>
      <c r="AP729" s="434"/>
      <c r="AQ729" s="434"/>
      <c r="AR729" s="434"/>
      <c r="AU729" s="434"/>
    </row>
    <row r="730" spans="1:47" s="435" customFormat="1" ht="12.75" x14ac:dyDescent="0.2">
      <c r="A730" s="434"/>
      <c r="B730" s="438"/>
      <c r="C730" s="434"/>
      <c r="D730" s="434"/>
      <c r="E730" s="434"/>
      <c r="F730" s="434"/>
      <c r="G730" s="434"/>
      <c r="J730" s="434"/>
      <c r="K730" s="437"/>
      <c r="L730" s="434"/>
      <c r="M730" s="434"/>
      <c r="N730" s="434"/>
      <c r="O730" s="434"/>
      <c r="P730" s="436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  <c r="AH730" s="434"/>
      <c r="AI730" s="434"/>
      <c r="AJ730" s="434"/>
      <c r="AK730" s="434"/>
      <c r="AL730" s="434"/>
      <c r="AM730" s="434"/>
      <c r="AN730" s="434"/>
      <c r="AO730" s="434"/>
      <c r="AP730" s="434"/>
      <c r="AQ730" s="434"/>
      <c r="AR730" s="434"/>
      <c r="AU730" s="434"/>
    </row>
    <row r="731" spans="1:47" s="435" customFormat="1" ht="12.75" x14ac:dyDescent="0.2">
      <c r="A731" s="434"/>
      <c r="B731" s="438"/>
      <c r="C731" s="434"/>
      <c r="D731" s="434"/>
      <c r="E731" s="434"/>
      <c r="F731" s="434"/>
      <c r="G731" s="434"/>
      <c r="J731" s="434"/>
      <c r="K731" s="437"/>
      <c r="L731" s="434"/>
      <c r="M731" s="434"/>
      <c r="N731" s="434"/>
      <c r="O731" s="434"/>
      <c r="P731" s="436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  <c r="AH731" s="434"/>
      <c r="AI731" s="434"/>
      <c r="AJ731" s="434"/>
      <c r="AK731" s="434"/>
      <c r="AL731" s="434"/>
      <c r="AM731" s="434"/>
      <c r="AN731" s="434"/>
      <c r="AO731" s="434"/>
      <c r="AP731" s="434"/>
      <c r="AQ731" s="434"/>
      <c r="AR731" s="434"/>
      <c r="AU731" s="434"/>
    </row>
    <row r="732" spans="1:47" s="435" customFormat="1" ht="12.75" x14ac:dyDescent="0.2">
      <c r="A732" s="434"/>
      <c r="B732" s="438"/>
      <c r="C732" s="434"/>
      <c r="D732" s="434"/>
      <c r="E732" s="434"/>
      <c r="F732" s="434"/>
      <c r="G732" s="434"/>
      <c r="J732" s="434"/>
      <c r="K732" s="437"/>
      <c r="L732" s="434"/>
      <c r="M732" s="434"/>
      <c r="N732" s="434"/>
      <c r="O732" s="434"/>
      <c r="P732" s="436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  <c r="AH732" s="434"/>
      <c r="AI732" s="434"/>
      <c r="AJ732" s="434"/>
      <c r="AK732" s="434"/>
      <c r="AL732" s="434"/>
      <c r="AM732" s="434"/>
      <c r="AN732" s="434"/>
      <c r="AO732" s="434"/>
      <c r="AP732" s="434"/>
      <c r="AQ732" s="434"/>
      <c r="AR732" s="434"/>
      <c r="AU732" s="434"/>
    </row>
    <row r="733" spans="1:47" s="435" customFormat="1" ht="12.75" x14ac:dyDescent="0.2">
      <c r="A733" s="434"/>
      <c r="B733" s="438"/>
      <c r="C733" s="434"/>
      <c r="D733" s="434"/>
      <c r="E733" s="434"/>
      <c r="F733" s="434"/>
      <c r="G733" s="434"/>
      <c r="J733" s="434"/>
      <c r="K733" s="437"/>
      <c r="L733" s="434"/>
      <c r="M733" s="434"/>
      <c r="N733" s="434"/>
      <c r="O733" s="434"/>
      <c r="P733" s="436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  <c r="AH733" s="434"/>
      <c r="AI733" s="434"/>
      <c r="AJ733" s="434"/>
      <c r="AK733" s="434"/>
      <c r="AL733" s="434"/>
      <c r="AM733" s="434"/>
      <c r="AN733" s="434"/>
      <c r="AO733" s="434"/>
      <c r="AP733" s="434"/>
      <c r="AQ733" s="434"/>
      <c r="AR733" s="434"/>
      <c r="AU733" s="434"/>
    </row>
    <row r="734" spans="1:47" s="435" customFormat="1" ht="12.75" x14ac:dyDescent="0.2">
      <c r="A734" s="434"/>
      <c r="B734" s="438"/>
      <c r="C734" s="434"/>
      <c r="D734" s="434"/>
      <c r="E734" s="434"/>
      <c r="F734" s="434"/>
      <c r="G734" s="434"/>
      <c r="J734" s="434"/>
      <c r="K734" s="437"/>
      <c r="L734" s="434"/>
      <c r="M734" s="434"/>
      <c r="N734" s="434"/>
      <c r="O734" s="434"/>
      <c r="P734" s="436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  <c r="AH734" s="434"/>
      <c r="AI734" s="434"/>
      <c r="AJ734" s="434"/>
      <c r="AK734" s="434"/>
      <c r="AL734" s="434"/>
      <c r="AM734" s="434"/>
      <c r="AN734" s="434"/>
      <c r="AO734" s="434"/>
      <c r="AP734" s="434"/>
      <c r="AQ734" s="434"/>
      <c r="AR734" s="434"/>
      <c r="AU734" s="434"/>
    </row>
    <row r="735" spans="1:47" s="435" customFormat="1" ht="12.75" x14ac:dyDescent="0.2">
      <c r="A735" s="434"/>
      <c r="B735" s="438"/>
      <c r="C735" s="434"/>
      <c r="D735" s="434"/>
      <c r="E735" s="434"/>
      <c r="F735" s="434"/>
      <c r="G735" s="434"/>
      <c r="J735" s="434"/>
      <c r="K735" s="437"/>
      <c r="L735" s="434"/>
      <c r="M735" s="434"/>
      <c r="N735" s="434"/>
      <c r="O735" s="434"/>
      <c r="P735" s="436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  <c r="AH735" s="434"/>
      <c r="AI735" s="434"/>
      <c r="AJ735" s="434"/>
      <c r="AK735" s="434"/>
      <c r="AL735" s="434"/>
      <c r="AM735" s="434"/>
      <c r="AN735" s="434"/>
      <c r="AO735" s="434"/>
      <c r="AP735" s="434"/>
      <c r="AQ735" s="434"/>
      <c r="AR735" s="434"/>
      <c r="AU735" s="434"/>
    </row>
    <row r="736" spans="1:47" s="435" customFormat="1" ht="12.75" x14ac:dyDescent="0.2">
      <c r="A736" s="434"/>
      <c r="B736" s="438"/>
      <c r="C736" s="434"/>
      <c r="D736" s="434"/>
      <c r="E736" s="434"/>
      <c r="F736" s="434"/>
      <c r="G736" s="434"/>
      <c r="J736" s="434"/>
      <c r="K736" s="437"/>
      <c r="L736" s="434"/>
      <c r="M736" s="434"/>
      <c r="N736" s="434"/>
      <c r="O736" s="434"/>
      <c r="P736" s="436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  <c r="AH736" s="434"/>
      <c r="AI736" s="434"/>
      <c r="AJ736" s="434"/>
      <c r="AK736" s="434"/>
      <c r="AL736" s="434"/>
      <c r="AM736" s="434"/>
      <c r="AN736" s="434"/>
      <c r="AO736" s="434"/>
      <c r="AP736" s="434"/>
      <c r="AQ736" s="434"/>
      <c r="AR736" s="434"/>
      <c r="AU736" s="434"/>
    </row>
    <row r="737" spans="1:47" s="435" customFormat="1" ht="12.75" x14ac:dyDescent="0.2">
      <c r="A737" s="434"/>
      <c r="B737" s="438"/>
      <c r="C737" s="434"/>
      <c r="D737" s="434"/>
      <c r="E737" s="434"/>
      <c r="F737" s="434"/>
      <c r="G737" s="434"/>
      <c r="J737" s="434"/>
      <c r="K737" s="437"/>
      <c r="L737" s="434"/>
      <c r="M737" s="434"/>
      <c r="N737" s="434"/>
      <c r="O737" s="434"/>
      <c r="P737" s="436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  <c r="AH737" s="434"/>
      <c r="AI737" s="434"/>
      <c r="AJ737" s="434"/>
      <c r="AK737" s="434"/>
      <c r="AL737" s="434"/>
      <c r="AM737" s="434"/>
      <c r="AN737" s="434"/>
      <c r="AO737" s="434"/>
      <c r="AP737" s="434"/>
      <c r="AQ737" s="434"/>
      <c r="AR737" s="434"/>
      <c r="AU737" s="434"/>
    </row>
    <row r="738" spans="1:47" s="435" customFormat="1" ht="12.75" x14ac:dyDescent="0.2">
      <c r="A738" s="434"/>
      <c r="B738" s="438"/>
      <c r="C738" s="434"/>
      <c r="D738" s="434"/>
      <c r="E738" s="434"/>
      <c r="F738" s="434"/>
      <c r="G738" s="434"/>
      <c r="J738" s="434"/>
      <c r="K738" s="437"/>
      <c r="L738" s="434"/>
      <c r="M738" s="434"/>
      <c r="N738" s="434"/>
      <c r="O738" s="434"/>
      <c r="P738" s="436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  <c r="AH738" s="434"/>
      <c r="AI738" s="434"/>
      <c r="AJ738" s="434"/>
      <c r="AK738" s="434"/>
      <c r="AL738" s="434"/>
      <c r="AM738" s="434"/>
      <c r="AN738" s="434"/>
      <c r="AO738" s="434"/>
      <c r="AP738" s="434"/>
      <c r="AQ738" s="434"/>
      <c r="AR738" s="434"/>
      <c r="AU738" s="434"/>
    </row>
    <row r="739" spans="1:47" s="435" customFormat="1" ht="12.75" x14ac:dyDescent="0.2">
      <c r="A739" s="434"/>
      <c r="B739" s="438"/>
      <c r="C739" s="434"/>
      <c r="D739" s="434"/>
      <c r="E739" s="434"/>
      <c r="F739" s="434"/>
      <c r="G739" s="434"/>
      <c r="J739" s="434"/>
      <c r="K739" s="437"/>
      <c r="L739" s="434"/>
      <c r="M739" s="434"/>
      <c r="N739" s="434"/>
      <c r="O739" s="434"/>
      <c r="P739" s="436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  <c r="AH739" s="434"/>
      <c r="AI739" s="434"/>
      <c r="AJ739" s="434"/>
      <c r="AK739" s="434"/>
      <c r="AL739" s="434"/>
      <c r="AM739" s="434"/>
      <c r="AN739" s="434"/>
      <c r="AO739" s="434"/>
      <c r="AP739" s="434"/>
      <c r="AQ739" s="434"/>
      <c r="AR739" s="434"/>
      <c r="AU739" s="434"/>
    </row>
    <row r="740" spans="1:47" s="435" customFormat="1" ht="12.75" x14ac:dyDescent="0.2">
      <c r="A740" s="434"/>
      <c r="B740" s="438"/>
      <c r="C740" s="434"/>
      <c r="D740" s="434"/>
      <c r="E740" s="434"/>
      <c r="F740" s="434"/>
      <c r="G740" s="434"/>
      <c r="J740" s="434"/>
      <c r="K740" s="437"/>
      <c r="L740" s="434"/>
      <c r="M740" s="434"/>
      <c r="N740" s="434"/>
      <c r="O740" s="434"/>
      <c r="P740" s="436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  <c r="AH740" s="434"/>
      <c r="AI740" s="434"/>
      <c r="AJ740" s="434"/>
      <c r="AK740" s="434"/>
      <c r="AL740" s="434"/>
      <c r="AM740" s="434"/>
      <c r="AN740" s="434"/>
      <c r="AO740" s="434"/>
      <c r="AP740" s="434"/>
      <c r="AQ740" s="434"/>
      <c r="AR740" s="434"/>
      <c r="AU740" s="434"/>
    </row>
    <row r="741" spans="1:47" s="435" customFormat="1" ht="12.75" x14ac:dyDescent="0.2">
      <c r="A741" s="434"/>
      <c r="B741" s="438"/>
      <c r="C741" s="434"/>
      <c r="D741" s="434"/>
      <c r="E741" s="434"/>
      <c r="F741" s="434"/>
      <c r="G741" s="434"/>
      <c r="J741" s="434"/>
      <c r="K741" s="437"/>
      <c r="L741" s="434"/>
      <c r="M741" s="434"/>
      <c r="N741" s="434"/>
      <c r="O741" s="434"/>
      <c r="P741" s="436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  <c r="AH741" s="434"/>
      <c r="AI741" s="434"/>
      <c r="AJ741" s="434"/>
      <c r="AK741" s="434"/>
      <c r="AL741" s="434"/>
      <c r="AM741" s="434"/>
      <c r="AN741" s="434"/>
      <c r="AO741" s="434"/>
      <c r="AP741" s="434"/>
      <c r="AQ741" s="434"/>
      <c r="AR741" s="434"/>
      <c r="AU741" s="434"/>
    </row>
    <row r="742" spans="1:47" s="435" customFormat="1" ht="12.75" x14ac:dyDescent="0.2">
      <c r="A742" s="434"/>
      <c r="B742" s="438"/>
      <c r="C742" s="434"/>
      <c r="D742" s="434"/>
      <c r="E742" s="434"/>
      <c r="F742" s="434"/>
      <c r="G742" s="434"/>
      <c r="J742" s="434"/>
      <c r="K742" s="437"/>
      <c r="L742" s="434"/>
      <c r="M742" s="434"/>
      <c r="N742" s="434"/>
      <c r="O742" s="434"/>
      <c r="P742" s="436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  <c r="AH742" s="434"/>
      <c r="AI742" s="434"/>
      <c r="AJ742" s="434"/>
      <c r="AK742" s="434"/>
      <c r="AL742" s="434"/>
      <c r="AM742" s="434"/>
      <c r="AN742" s="434"/>
      <c r="AO742" s="434"/>
      <c r="AP742" s="434"/>
      <c r="AQ742" s="434"/>
      <c r="AR742" s="434"/>
      <c r="AU742" s="434"/>
    </row>
    <row r="743" spans="1:47" s="435" customFormat="1" ht="12.75" x14ac:dyDescent="0.2">
      <c r="A743" s="434"/>
      <c r="B743" s="438"/>
      <c r="C743" s="434"/>
      <c r="D743" s="434"/>
      <c r="E743" s="434"/>
      <c r="F743" s="434"/>
      <c r="G743" s="434"/>
      <c r="J743" s="434"/>
      <c r="K743" s="437"/>
      <c r="L743" s="434"/>
      <c r="M743" s="434"/>
      <c r="N743" s="434"/>
      <c r="O743" s="434"/>
      <c r="P743" s="436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  <c r="AH743" s="434"/>
      <c r="AI743" s="434"/>
      <c r="AJ743" s="434"/>
      <c r="AK743" s="434"/>
      <c r="AL743" s="434"/>
      <c r="AM743" s="434"/>
      <c r="AN743" s="434"/>
      <c r="AO743" s="434"/>
      <c r="AP743" s="434"/>
      <c r="AQ743" s="434"/>
      <c r="AR743" s="434"/>
      <c r="AU743" s="434"/>
    </row>
    <row r="744" spans="1:47" s="435" customFormat="1" ht="12.75" x14ac:dyDescent="0.2">
      <c r="A744" s="434"/>
      <c r="B744" s="438"/>
      <c r="C744" s="434"/>
      <c r="D744" s="434"/>
      <c r="E744" s="434"/>
      <c r="F744" s="434"/>
      <c r="G744" s="434"/>
      <c r="J744" s="434"/>
      <c r="K744" s="437"/>
      <c r="L744" s="434"/>
      <c r="M744" s="434"/>
      <c r="N744" s="434"/>
      <c r="O744" s="434"/>
      <c r="P744" s="436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  <c r="AH744" s="434"/>
      <c r="AI744" s="434"/>
      <c r="AJ744" s="434"/>
      <c r="AK744" s="434"/>
      <c r="AL744" s="434"/>
      <c r="AM744" s="434"/>
      <c r="AN744" s="434"/>
      <c r="AO744" s="434"/>
      <c r="AP744" s="434"/>
      <c r="AQ744" s="434"/>
      <c r="AR744" s="434"/>
      <c r="AU744" s="434"/>
    </row>
    <row r="745" spans="1:47" s="435" customFormat="1" ht="12.75" x14ac:dyDescent="0.2">
      <c r="A745" s="434"/>
      <c r="B745" s="438"/>
      <c r="C745" s="434"/>
      <c r="D745" s="434"/>
      <c r="E745" s="434"/>
      <c r="F745" s="434"/>
      <c r="G745" s="434"/>
      <c r="J745" s="434"/>
      <c r="K745" s="437"/>
      <c r="L745" s="434"/>
      <c r="M745" s="434"/>
      <c r="N745" s="434"/>
      <c r="O745" s="434"/>
      <c r="P745" s="436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  <c r="AH745" s="434"/>
      <c r="AI745" s="434"/>
      <c r="AJ745" s="434"/>
      <c r="AK745" s="434"/>
      <c r="AL745" s="434"/>
      <c r="AM745" s="434"/>
      <c r="AN745" s="434"/>
      <c r="AO745" s="434"/>
      <c r="AP745" s="434"/>
      <c r="AQ745" s="434"/>
      <c r="AR745" s="434"/>
      <c r="AU745" s="434"/>
    </row>
    <row r="746" spans="1:47" s="435" customFormat="1" ht="12.75" x14ac:dyDescent="0.2">
      <c r="A746" s="434"/>
      <c r="B746" s="438"/>
      <c r="C746" s="434"/>
      <c r="D746" s="434"/>
      <c r="E746" s="434"/>
      <c r="F746" s="434"/>
      <c r="G746" s="434"/>
      <c r="J746" s="434"/>
      <c r="K746" s="437"/>
      <c r="L746" s="434"/>
      <c r="M746" s="434"/>
      <c r="N746" s="434"/>
      <c r="O746" s="434"/>
      <c r="P746" s="436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  <c r="AH746" s="434"/>
      <c r="AI746" s="434"/>
      <c r="AJ746" s="434"/>
      <c r="AK746" s="434"/>
      <c r="AL746" s="434"/>
      <c r="AM746" s="434"/>
      <c r="AN746" s="434"/>
      <c r="AO746" s="434"/>
      <c r="AP746" s="434"/>
      <c r="AQ746" s="434"/>
      <c r="AR746" s="434"/>
      <c r="AU746" s="434"/>
    </row>
    <row r="747" spans="1:47" s="435" customFormat="1" ht="12.75" x14ac:dyDescent="0.2">
      <c r="A747" s="434"/>
      <c r="B747" s="438"/>
      <c r="C747" s="434"/>
      <c r="D747" s="434"/>
      <c r="E747" s="434"/>
      <c r="F747" s="434"/>
      <c r="G747" s="434"/>
      <c r="J747" s="434"/>
      <c r="K747" s="437"/>
      <c r="L747" s="434"/>
      <c r="M747" s="434"/>
      <c r="N747" s="434"/>
      <c r="O747" s="434"/>
      <c r="P747" s="436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  <c r="AH747" s="434"/>
      <c r="AI747" s="434"/>
      <c r="AJ747" s="434"/>
      <c r="AK747" s="434"/>
      <c r="AL747" s="434"/>
      <c r="AM747" s="434"/>
      <c r="AN747" s="434"/>
      <c r="AO747" s="434"/>
      <c r="AP747" s="434"/>
      <c r="AQ747" s="434"/>
      <c r="AR747" s="434"/>
      <c r="AU747" s="434"/>
    </row>
    <row r="748" spans="1:47" s="435" customFormat="1" ht="12.75" x14ac:dyDescent="0.2">
      <c r="A748" s="434"/>
      <c r="B748" s="438"/>
      <c r="C748" s="434"/>
      <c r="D748" s="434"/>
      <c r="E748" s="434"/>
      <c r="F748" s="434"/>
      <c r="G748" s="434"/>
      <c r="J748" s="434"/>
      <c r="K748" s="437"/>
      <c r="L748" s="434"/>
      <c r="M748" s="434"/>
      <c r="N748" s="434"/>
      <c r="O748" s="434"/>
      <c r="P748" s="436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  <c r="AH748" s="434"/>
      <c r="AI748" s="434"/>
      <c r="AJ748" s="434"/>
      <c r="AK748" s="434"/>
      <c r="AL748" s="434"/>
      <c r="AM748" s="434"/>
      <c r="AN748" s="434"/>
      <c r="AO748" s="434"/>
      <c r="AP748" s="434"/>
      <c r="AQ748" s="434"/>
      <c r="AR748" s="434"/>
      <c r="AU748" s="434"/>
    </row>
    <row r="749" spans="1:47" s="435" customFormat="1" ht="12.75" x14ac:dyDescent="0.2">
      <c r="A749" s="434"/>
      <c r="B749" s="438"/>
      <c r="C749" s="434"/>
      <c r="D749" s="434"/>
      <c r="E749" s="434"/>
      <c r="F749" s="434"/>
      <c r="G749" s="434"/>
      <c r="J749" s="434"/>
      <c r="K749" s="437"/>
      <c r="L749" s="434"/>
      <c r="M749" s="434"/>
      <c r="N749" s="434"/>
      <c r="O749" s="434"/>
      <c r="P749" s="436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  <c r="AH749" s="434"/>
      <c r="AI749" s="434"/>
      <c r="AJ749" s="434"/>
      <c r="AK749" s="434"/>
      <c r="AL749" s="434"/>
      <c r="AM749" s="434"/>
      <c r="AN749" s="434"/>
      <c r="AO749" s="434"/>
      <c r="AP749" s="434"/>
      <c r="AQ749" s="434"/>
      <c r="AR749" s="434"/>
      <c r="AU749" s="434"/>
    </row>
    <row r="750" spans="1:47" s="435" customFormat="1" ht="12.75" x14ac:dyDescent="0.2">
      <c r="A750" s="434"/>
      <c r="B750" s="438"/>
      <c r="C750" s="434"/>
      <c r="D750" s="434"/>
      <c r="E750" s="434"/>
      <c r="F750" s="434"/>
      <c r="G750" s="434"/>
      <c r="J750" s="434"/>
      <c r="K750" s="437"/>
      <c r="L750" s="434"/>
      <c r="M750" s="434"/>
      <c r="N750" s="434"/>
      <c r="O750" s="434"/>
      <c r="P750" s="436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  <c r="AH750" s="434"/>
      <c r="AI750" s="434"/>
      <c r="AJ750" s="434"/>
      <c r="AK750" s="434"/>
      <c r="AL750" s="434"/>
      <c r="AM750" s="434"/>
      <c r="AN750" s="434"/>
      <c r="AO750" s="434"/>
      <c r="AP750" s="434"/>
      <c r="AQ750" s="434"/>
      <c r="AR750" s="434"/>
      <c r="AU750" s="434"/>
    </row>
    <row r="751" spans="1:47" s="435" customFormat="1" ht="12.75" x14ac:dyDescent="0.2">
      <c r="A751" s="434"/>
      <c r="B751" s="438"/>
      <c r="C751" s="434"/>
      <c r="D751" s="434"/>
      <c r="E751" s="434"/>
      <c r="F751" s="434"/>
      <c r="G751" s="434"/>
      <c r="J751" s="434"/>
      <c r="K751" s="437"/>
      <c r="L751" s="434"/>
      <c r="M751" s="434"/>
      <c r="N751" s="434"/>
      <c r="O751" s="434"/>
      <c r="P751" s="436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  <c r="AH751" s="434"/>
      <c r="AI751" s="434"/>
      <c r="AJ751" s="434"/>
      <c r="AK751" s="434"/>
      <c r="AL751" s="434"/>
      <c r="AM751" s="434"/>
      <c r="AN751" s="434"/>
      <c r="AO751" s="434"/>
      <c r="AP751" s="434"/>
      <c r="AQ751" s="434"/>
      <c r="AR751" s="434"/>
      <c r="AU751" s="434"/>
    </row>
    <row r="752" spans="1:47" s="435" customFormat="1" ht="12.75" x14ac:dyDescent="0.2">
      <c r="A752" s="434"/>
      <c r="B752" s="438"/>
      <c r="C752" s="434"/>
      <c r="D752" s="434"/>
      <c r="E752" s="434"/>
      <c r="F752" s="434"/>
      <c r="G752" s="434"/>
      <c r="J752" s="434"/>
      <c r="K752" s="437"/>
      <c r="L752" s="434"/>
      <c r="M752" s="434"/>
      <c r="N752" s="434"/>
      <c r="O752" s="434"/>
      <c r="P752" s="436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  <c r="AH752" s="434"/>
      <c r="AI752" s="434"/>
      <c r="AJ752" s="434"/>
      <c r="AK752" s="434"/>
      <c r="AL752" s="434"/>
      <c r="AM752" s="434"/>
      <c r="AN752" s="434"/>
      <c r="AO752" s="434"/>
      <c r="AP752" s="434"/>
      <c r="AQ752" s="434"/>
      <c r="AR752" s="434"/>
      <c r="AU752" s="434"/>
    </row>
    <row r="753" spans="1:47" s="435" customFormat="1" ht="12.75" x14ac:dyDescent="0.2">
      <c r="A753" s="434"/>
      <c r="B753" s="438"/>
      <c r="C753" s="434"/>
      <c r="D753" s="434"/>
      <c r="E753" s="434"/>
      <c r="F753" s="434"/>
      <c r="G753" s="434"/>
      <c r="J753" s="434"/>
      <c r="K753" s="437"/>
      <c r="L753" s="434"/>
      <c r="M753" s="434"/>
      <c r="N753" s="434"/>
      <c r="O753" s="434"/>
      <c r="P753" s="436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  <c r="AH753" s="434"/>
      <c r="AI753" s="434"/>
      <c r="AJ753" s="434"/>
      <c r="AK753" s="434"/>
      <c r="AL753" s="434"/>
      <c r="AM753" s="434"/>
      <c r="AN753" s="434"/>
      <c r="AO753" s="434"/>
      <c r="AP753" s="434"/>
      <c r="AQ753" s="434"/>
      <c r="AR753" s="434"/>
      <c r="AU753" s="434"/>
    </row>
    <row r="754" spans="1:47" s="435" customFormat="1" ht="12.75" x14ac:dyDescent="0.2">
      <c r="A754" s="434"/>
      <c r="B754" s="438"/>
      <c r="C754" s="434"/>
      <c r="D754" s="434"/>
      <c r="E754" s="434"/>
      <c r="F754" s="434"/>
      <c r="G754" s="434"/>
      <c r="J754" s="434"/>
      <c r="K754" s="437"/>
      <c r="L754" s="434"/>
      <c r="M754" s="434"/>
      <c r="N754" s="434"/>
      <c r="O754" s="434"/>
      <c r="P754" s="436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  <c r="AH754" s="434"/>
      <c r="AI754" s="434"/>
      <c r="AJ754" s="434"/>
      <c r="AK754" s="434"/>
      <c r="AL754" s="434"/>
      <c r="AM754" s="434"/>
      <c r="AN754" s="434"/>
      <c r="AO754" s="434"/>
      <c r="AP754" s="434"/>
      <c r="AQ754" s="434"/>
      <c r="AR754" s="434"/>
      <c r="AU754" s="434"/>
    </row>
    <row r="755" spans="1:47" s="435" customFormat="1" ht="12.75" x14ac:dyDescent="0.2">
      <c r="A755" s="434"/>
      <c r="B755" s="438"/>
      <c r="C755" s="434"/>
      <c r="D755" s="434"/>
      <c r="E755" s="434"/>
      <c r="F755" s="434"/>
      <c r="G755" s="434"/>
      <c r="J755" s="434"/>
      <c r="K755" s="437"/>
      <c r="L755" s="434"/>
      <c r="M755" s="434"/>
      <c r="N755" s="434"/>
      <c r="O755" s="434"/>
      <c r="P755" s="436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  <c r="AH755" s="434"/>
      <c r="AI755" s="434"/>
      <c r="AJ755" s="434"/>
      <c r="AK755" s="434"/>
      <c r="AL755" s="434"/>
      <c r="AM755" s="434"/>
      <c r="AN755" s="434"/>
      <c r="AO755" s="434"/>
      <c r="AP755" s="434"/>
      <c r="AQ755" s="434"/>
      <c r="AR755" s="434"/>
      <c r="AU755" s="434"/>
    </row>
    <row r="756" spans="1:47" s="435" customFormat="1" ht="12.75" x14ac:dyDescent="0.2">
      <c r="A756" s="434"/>
      <c r="B756" s="438"/>
      <c r="C756" s="434"/>
      <c r="D756" s="434"/>
      <c r="E756" s="434"/>
      <c r="F756" s="434"/>
      <c r="G756" s="434"/>
      <c r="J756" s="434"/>
      <c r="K756" s="437"/>
      <c r="L756" s="434"/>
      <c r="M756" s="434"/>
      <c r="N756" s="434"/>
      <c r="O756" s="434"/>
      <c r="P756" s="436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  <c r="AH756" s="434"/>
      <c r="AI756" s="434"/>
      <c r="AJ756" s="434"/>
      <c r="AK756" s="434"/>
      <c r="AL756" s="434"/>
      <c r="AM756" s="434"/>
      <c r="AN756" s="434"/>
      <c r="AO756" s="434"/>
      <c r="AP756" s="434"/>
      <c r="AQ756" s="434"/>
      <c r="AR756" s="434"/>
      <c r="AU756" s="434"/>
    </row>
    <row r="757" spans="1:47" s="435" customFormat="1" ht="12.75" x14ac:dyDescent="0.2">
      <c r="A757" s="434"/>
      <c r="B757" s="438"/>
      <c r="C757" s="434"/>
      <c r="D757" s="434"/>
      <c r="E757" s="434"/>
      <c r="F757" s="434"/>
      <c r="G757" s="434"/>
      <c r="J757" s="434"/>
      <c r="K757" s="437"/>
      <c r="L757" s="434"/>
      <c r="M757" s="434"/>
      <c r="N757" s="434"/>
      <c r="O757" s="434"/>
      <c r="P757" s="436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  <c r="AH757" s="434"/>
      <c r="AI757" s="434"/>
      <c r="AJ757" s="434"/>
      <c r="AK757" s="434"/>
      <c r="AL757" s="434"/>
      <c r="AM757" s="434"/>
      <c r="AN757" s="434"/>
      <c r="AO757" s="434"/>
      <c r="AP757" s="434"/>
      <c r="AQ757" s="434"/>
      <c r="AR757" s="434"/>
      <c r="AU757" s="434"/>
    </row>
    <row r="758" spans="1:47" s="435" customFormat="1" ht="12.75" x14ac:dyDescent="0.2">
      <c r="A758" s="434"/>
      <c r="B758" s="438"/>
      <c r="C758" s="434"/>
      <c r="D758" s="434"/>
      <c r="E758" s="434"/>
      <c r="F758" s="434"/>
      <c r="G758" s="434"/>
      <c r="J758" s="434"/>
      <c r="K758" s="437"/>
      <c r="L758" s="434"/>
      <c r="M758" s="434"/>
      <c r="N758" s="434"/>
      <c r="O758" s="434"/>
      <c r="P758" s="436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  <c r="AH758" s="434"/>
      <c r="AI758" s="434"/>
      <c r="AJ758" s="434"/>
      <c r="AK758" s="434"/>
      <c r="AL758" s="434"/>
      <c r="AM758" s="434"/>
      <c r="AN758" s="434"/>
      <c r="AO758" s="434"/>
      <c r="AP758" s="434"/>
      <c r="AQ758" s="434"/>
      <c r="AR758" s="434"/>
      <c r="AU758" s="434"/>
    </row>
    <row r="759" spans="1:47" s="435" customFormat="1" ht="12.75" x14ac:dyDescent="0.2">
      <c r="A759" s="434"/>
      <c r="B759" s="438"/>
      <c r="C759" s="434"/>
      <c r="D759" s="434"/>
      <c r="E759" s="434"/>
      <c r="F759" s="434"/>
      <c r="G759" s="434"/>
      <c r="J759" s="434"/>
      <c r="K759" s="437"/>
      <c r="L759" s="434"/>
      <c r="M759" s="434"/>
      <c r="N759" s="434"/>
      <c r="O759" s="434"/>
      <c r="P759" s="436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  <c r="AH759" s="434"/>
      <c r="AI759" s="434"/>
      <c r="AJ759" s="434"/>
      <c r="AK759" s="434"/>
      <c r="AL759" s="434"/>
      <c r="AM759" s="434"/>
      <c r="AN759" s="434"/>
      <c r="AO759" s="434"/>
      <c r="AP759" s="434"/>
      <c r="AQ759" s="434"/>
      <c r="AR759" s="434"/>
      <c r="AU759" s="434"/>
    </row>
    <row r="760" spans="1:47" s="435" customFormat="1" ht="12.75" x14ac:dyDescent="0.2">
      <c r="A760" s="434"/>
      <c r="B760" s="438"/>
      <c r="C760" s="434"/>
      <c r="D760" s="434"/>
      <c r="E760" s="434"/>
      <c r="F760" s="434"/>
      <c r="G760" s="434"/>
      <c r="J760" s="434"/>
      <c r="K760" s="437"/>
      <c r="L760" s="434"/>
      <c r="M760" s="434"/>
      <c r="N760" s="434"/>
      <c r="O760" s="434"/>
      <c r="P760" s="436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  <c r="AH760" s="434"/>
      <c r="AI760" s="434"/>
      <c r="AJ760" s="434"/>
      <c r="AK760" s="434"/>
      <c r="AL760" s="434"/>
      <c r="AM760" s="434"/>
      <c r="AN760" s="434"/>
      <c r="AO760" s="434"/>
      <c r="AP760" s="434"/>
      <c r="AQ760" s="434"/>
      <c r="AR760" s="434"/>
      <c r="AU760" s="434"/>
    </row>
    <row r="761" spans="1:47" s="435" customFormat="1" ht="12.75" x14ac:dyDescent="0.2">
      <c r="A761" s="434"/>
      <c r="B761" s="438"/>
      <c r="C761" s="434"/>
      <c r="D761" s="434"/>
      <c r="E761" s="434"/>
      <c r="F761" s="434"/>
      <c r="G761" s="434"/>
      <c r="J761" s="434"/>
      <c r="K761" s="437"/>
      <c r="L761" s="434"/>
      <c r="M761" s="434"/>
      <c r="N761" s="434"/>
      <c r="O761" s="434"/>
      <c r="P761" s="436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  <c r="AH761" s="434"/>
      <c r="AI761" s="434"/>
      <c r="AJ761" s="434"/>
      <c r="AK761" s="434"/>
      <c r="AL761" s="434"/>
      <c r="AM761" s="434"/>
      <c r="AN761" s="434"/>
      <c r="AO761" s="434"/>
      <c r="AP761" s="434"/>
      <c r="AQ761" s="434"/>
      <c r="AR761" s="434"/>
      <c r="AU761" s="434"/>
    </row>
    <row r="762" spans="1:47" s="435" customFormat="1" ht="12.75" x14ac:dyDescent="0.2">
      <c r="A762" s="434"/>
      <c r="B762" s="438"/>
      <c r="C762" s="434"/>
      <c r="D762" s="434"/>
      <c r="E762" s="434"/>
      <c r="F762" s="434"/>
      <c r="G762" s="434"/>
      <c r="J762" s="434"/>
      <c r="K762" s="437"/>
      <c r="L762" s="434"/>
      <c r="M762" s="434"/>
      <c r="N762" s="434"/>
      <c r="O762" s="434"/>
      <c r="P762" s="436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  <c r="AH762" s="434"/>
      <c r="AI762" s="434"/>
      <c r="AJ762" s="434"/>
      <c r="AK762" s="434"/>
      <c r="AL762" s="434"/>
      <c r="AM762" s="434"/>
      <c r="AN762" s="434"/>
      <c r="AO762" s="434"/>
      <c r="AP762" s="434"/>
      <c r="AQ762" s="434"/>
      <c r="AR762" s="434"/>
      <c r="AU762" s="434"/>
    </row>
    <row r="763" spans="1:47" s="435" customFormat="1" ht="12.75" x14ac:dyDescent="0.2">
      <c r="A763" s="434"/>
      <c r="B763" s="438"/>
      <c r="C763" s="434"/>
      <c r="D763" s="434"/>
      <c r="E763" s="434"/>
      <c r="F763" s="434"/>
      <c r="G763" s="434"/>
      <c r="J763" s="434"/>
      <c r="K763" s="437"/>
      <c r="L763" s="434"/>
      <c r="M763" s="434"/>
      <c r="N763" s="434"/>
      <c r="O763" s="434"/>
      <c r="P763" s="436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  <c r="AH763" s="434"/>
      <c r="AI763" s="434"/>
      <c r="AJ763" s="434"/>
      <c r="AK763" s="434"/>
      <c r="AL763" s="434"/>
      <c r="AM763" s="434"/>
      <c r="AN763" s="434"/>
      <c r="AO763" s="434"/>
      <c r="AP763" s="434"/>
      <c r="AQ763" s="434"/>
      <c r="AR763" s="434"/>
      <c r="AU763" s="434"/>
    </row>
    <row r="764" spans="1:47" s="435" customFormat="1" ht="12.75" x14ac:dyDescent="0.2">
      <c r="A764" s="434"/>
      <c r="B764" s="438"/>
      <c r="C764" s="434"/>
      <c r="D764" s="434"/>
      <c r="E764" s="434"/>
      <c r="F764" s="434"/>
      <c r="G764" s="434"/>
      <c r="J764" s="434"/>
      <c r="K764" s="437"/>
      <c r="L764" s="434"/>
      <c r="M764" s="434"/>
      <c r="N764" s="434"/>
      <c r="O764" s="434"/>
      <c r="P764" s="436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  <c r="AH764" s="434"/>
      <c r="AI764" s="434"/>
      <c r="AJ764" s="434"/>
      <c r="AK764" s="434"/>
      <c r="AL764" s="434"/>
      <c r="AM764" s="434"/>
      <c r="AN764" s="434"/>
      <c r="AO764" s="434"/>
      <c r="AP764" s="434"/>
      <c r="AQ764" s="434"/>
      <c r="AR764" s="434"/>
      <c r="AU764" s="434"/>
    </row>
    <row r="765" spans="1:47" s="435" customFormat="1" ht="12.75" x14ac:dyDescent="0.2">
      <c r="A765" s="434"/>
      <c r="B765" s="438"/>
      <c r="C765" s="434"/>
      <c r="D765" s="434"/>
      <c r="E765" s="434"/>
      <c r="F765" s="434"/>
      <c r="G765" s="434"/>
      <c r="J765" s="434"/>
      <c r="K765" s="437"/>
      <c r="L765" s="434"/>
      <c r="M765" s="434"/>
      <c r="N765" s="434"/>
      <c r="O765" s="434"/>
      <c r="P765" s="436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  <c r="AH765" s="434"/>
      <c r="AI765" s="434"/>
      <c r="AJ765" s="434"/>
      <c r="AK765" s="434"/>
      <c r="AL765" s="434"/>
      <c r="AM765" s="434"/>
      <c r="AN765" s="434"/>
      <c r="AO765" s="434"/>
      <c r="AP765" s="434"/>
      <c r="AQ765" s="434"/>
      <c r="AR765" s="434"/>
      <c r="AU765" s="434"/>
    </row>
    <row r="766" spans="1:47" s="435" customFormat="1" ht="12.75" x14ac:dyDescent="0.2">
      <c r="A766" s="434"/>
      <c r="B766" s="438"/>
      <c r="C766" s="434"/>
      <c r="D766" s="434"/>
      <c r="E766" s="434"/>
      <c r="F766" s="434"/>
      <c r="G766" s="434"/>
      <c r="J766" s="434"/>
      <c r="K766" s="437"/>
      <c r="L766" s="434"/>
      <c r="M766" s="434"/>
      <c r="N766" s="434"/>
      <c r="O766" s="434"/>
      <c r="P766" s="436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  <c r="AH766" s="434"/>
      <c r="AI766" s="434"/>
      <c r="AJ766" s="434"/>
      <c r="AK766" s="434"/>
      <c r="AL766" s="434"/>
      <c r="AM766" s="434"/>
      <c r="AN766" s="434"/>
      <c r="AO766" s="434"/>
      <c r="AP766" s="434"/>
      <c r="AQ766" s="434"/>
      <c r="AR766" s="434"/>
      <c r="AU766" s="434"/>
    </row>
    <row r="767" spans="1:47" s="435" customFormat="1" ht="12.75" x14ac:dyDescent="0.2">
      <c r="A767" s="434"/>
      <c r="B767" s="438"/>
      <c r="C767" s="434"/>
      <c r="D767" s="434"/>
      <c r="E767" s="434"/>
      <c r="F767" s="434"/>
      <c r="G767" s="434"/>
      <c r="J767" s="434"/>
      <c r="K767" s="437"/>
      <c r="L767" s="434"/>
      <c r="M767" s="434"/>
      <c r="N767" s="434"/>
      <c r="O767" s="434"/>
      <c r="P767" s="436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  <c r="AH767" s="434"/>
      <c r="AI767" s="434"/>
      <c r="AJ767" s="434"/>
      <c r="AK767" s="434"/>
      <c r="AL767" s="434"/>
      <c r="AM767" s="434"/>
      <c r="AN767" s="434"/>
      <c r="AO767" s="434"/>
      <c r="AP767" s="434"/>
      <c r="AQ767" s="434"/>
      <c r="AR767" s="434"/>
      <c r="AU767" s="434"/>
    </row>
    <row r="768" spans="1:47" s="435" customFormat="1" ht="12.75" x14ac:dyDescent="0.2">
      <c r="A768" s="434"/>
      <c r="B768" s="438"/>
      <c r="C768" s="434"/>
      <c r="D768" s="434"/>
      <c r="E768" s="434"/>
      <c r="F768" s="434"/>
      <c r="G768" s="434"/>
      <c r="J768" s="434"/>
      <c r="K768" s="437"/>
      <c r="L768" s="434"/>
      <c r="M768" s="434"/>
      <c r="N768" s="434"/>
      <c r="O768" s="434"/>
      <c r="P768" s="436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  <c r="AH768" s="434"/>
      <c r="AI768" s="434"/>
      <c r="AJ768" s="434"/>
      <c r="AK768" s="434"/>
      <c r="AL768" s="434"/>
      <c r="AM768" s="434"/>
      <c r="AN768" s="434"/>
      <c r="AO768" s="434"/>
      <c r="AP768" s="434"/>
      <c r="AQ768" s="434"/>
      <c r="AR768" s="434"/>
      <c r="AU768" s="434"/>
    </row>
    <row r="769" spans="1:47" s="435" customFormat="1" ht="12.75" x14ac:dyDescent="0.2">
      <c r="A769" s="434"/>
      <c r="B769" s="438"/>
      <c r="C769" s="434"/>
      <c r="D769" s="434"/>
      <c r="E769" s="434"/>
      <c r="F769" s="434"/>
      <c r="G769" s="434"/>
      <c r="J769" s="434"/>
      <c r="K769" s="437"/>
      <c r="L769" s="434"/>
      <c r="M769" s="434"/>
      <c r="N769" s="434"/>
      <c r="O769" s="434"/>
      <c r="P769" s="436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  <c r="AH769" s="434"/>
      <c r="AI769" s="434"/>
      <c r="AJ769" s="434"/>
      <c r="AK769" s="434"/>
      <c r="AL769" s="434"/>
      <c r="AM769" s="434"/>
      <c r="AN769" s="434"/>
      <c r="AO769" s="434"/>
      <c r="AP769" s="434"/>
      <c r="AQ769" s="434"/>
      <c r="AR769" s="434"/>
      <c r="AU769" s="434"/>
    </row>
    <row r="770" spans="1:47" s="435" customFormat="1" ht="12.75" x14ac:dyDescent="0.2">
      <c r="A770" s="434"/>
      <c r="B770" s="438"/>
      <c r="C770" s="434"/>
      <c r="D770" s="434"/>
      <c r="E770" s="434"/>
      <c r="F770" s="434"/>
      <c r="G770" s="434"/>
      <c r="J770" s="434"/>
      <c r="K770" s="437"/>
      <c r="L770" s="434"/>
      <c r="M770" s="434"/>
      <c r="N770" s="434"/>
      <c r="O770" s="434"/>
      <c r="P770" s="436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  <c r="AH770" s="434"/>
      <c r="AI770" s="434"/>
      <c r="AJ770" s="434"/>
      <c r="AK770" s="434"/>
      <c r="AL770" s="434"/>
      <c r="AM770" s="434"/>
      <c r="AN770" s="434"/>
      <c r="AO770" s="434"/>
      <c r="AP770" s="434"/>
      <c r="AQ770" s="434"/>
      <c r="AR770" s="434"/>
      <c r="AU770" s="434"/>
    </row>
    <row r="771" spans="1:47" s="435" customFormat="1" ht="12.75" x14ac:dyDescent="0.2">
      <c r="A771" s="434"/>
      <c r="B771" s="438"/>
      <c r="C771" s="434"/>
      <c r="D771" s="434"/>
      <c r="E771" s="434"/>
      <c r="F771" s="434"/>
      <c r="G771" s="434"/>
      <c r="J771" s="434"/>
      <c r="K771" s="437"/>
      <c r="L771" s="434"/>
      <c r="M771" s="434"/>
      <c r="N771" s="434"/>
      <c r="O771" s="434"/>
      <c r="P771" s="436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  <c r="AH771" s="434"/>
      <c r="AI771" s="434"/>
      <c r="AJ771" s="434"/>
      <c r="AK771" s="434"/>
      <c r="AL771" s="434"/>
      <c r="AM771" s="434"/>
      <c r="AN771" s="434"/>
      <c r="AO771" s="434"/>
      <c r="AP771" s="434"/>
      <c r="AQ771" s="434"/>
      <c r="AR771" s="434"/>
      <c r="AU771" s="434"/>
    </row>
    <row r="772" spans="1:47" s="435" customFormat="1" ht="12.75" x14ac:dyDescent="0.2">
      <c r="A772" s="434"/>
      <c r="B772" s="438"/>
      <c r="C772" s="434"/>
      <c r="D772" s="434"/>
      <c r="E772" s="434"/>
      <c r="F772" s="434"/>
      <c r="G772" s="434"/>
      <c r="J772" s="434"/>
      <c r="K772" s="437"/>
      <c r="L772" s="434"/>
      <c r="M772" s="434"/>
      <c r="N772" s="434"/>
      <c r="O772" s="434"/>
      <c r="P772" s="436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  <c r="AH772" s="434"/>
      <c r="AI772" s="434"/>
      <c r="AJ772" s="434"/>
      <c r="AK772" s="434"/>
      <c r="AL772" s="434"/>
      <c r="AM772" s="434"/>
      <c r="AN772" s="434"/>
      <c r="AO772" s="434"/>
      <c r="AP772" s="434"/>
      <c r="AQ772" s="434"/>
      <c r="AR772" s="434"/>
      <c r="AU772" s="434"/>
    </row>
    <row r="773" spans="1:47" s="435" customFormat="1" ht="12.75" x14ac:dyDescent="0.2">
      <c r="A773" s="434"/>
      <c r="B773" s="438"/>
      <c r="C773" s="434"/>
      <c r="D773" s="434"/>
      <c r="E773" s="434"/>
      <c r="F773" s="434"/>
      <c r="G773" s="434"/>
      <c r="J773" s="434"/>
      <c r="K773" s="437"/>
      <c r="L773" s="434"/>
      <c r="M773" s="434"/>
      <c r="N773" s="434"/>
      <c r="O773" s="434"/>
      <c r="P773" s="436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  <c r="AH773" s="434"/>
      <c r="AI773" s="434"/>
      <c r="AJ773" s="434"/>
      <c r="AK773" s="434"/>
      <c r="AL773" s="434"/>
      <c r="AM773" s="434"/>
      <c r="AN773" s="434"/>
      <c r="AO773" s="434"/>
      <c r="AP773" s="434"/>
      <c r="AQ773" s="434"/>
      <c r="AR773" s="434"/>
      <c r="AU773" s="434"/>
    </row>
    <row r="774" spans="1:47" s="435" customFormat="1" ht="12.75" x14ac:dyDescent="0.2">
      <c r="A774" s="434"/>
      <c r="B774" s="438"/>
      <c r="C774" s="434"/>
      <c r="D774" s="434"/>
      <c r="E774" s="434"/>
      <c r="F774" s="434"/>
      <c r="G774" s="434"/>
      <c r="J774" s="434"/>
      <c r="K774" s="437"/>
      <c r="L774" s="434"/>
      <c r="M774" s="434"/>
      <c r="N774" s="434"/>
      <c r="O774" s="434"/>
      <c r="P774" s="436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  <c r="AH774" s="434"/>
      <c r="AI774" s="434"/>
      <c r="AJ774" s="434"/>
      <c r="AK774" s="434"/>
      <c r="AL774" s="434"/>
      <c r="AM774" s="434"/>
      <c r="AN774" s="434"/>
      <c r="AO774" s="434"/>
      <c r="AP774" s="434"/>
      <c r="AQ774" s="434"/>
      <c r="AR774" s="434"/>
      <c r="AU774" s="434"/>
    </row>
    <row r="775" spans="1:47" s="435" customFormat="1" ht="12.75" x14ac:dyDescent="0.2">
      <c r="A775" s="434"/>
      <c r="B775" s="438"/>
      <c r="C775" s="434"/>
      <c r="D775" s="434"/>
      <c r="E775" s="434"/>
      <c r="F775" s="434"/>
      <c r="G775" s="434"/>
      <c r="J775" s="434"/>
      <c r="K775" s="437"/>
      <c r="L775" s="434"/>
      <c r="M775" s="434"/>
      <c r="N775" s="434"/>
      <c r="O775" s="434"/>
      <c r="P775" s="436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  <c r="AH775" s="434"/>
      <c r="AI775" s="434"/>
      <c r="AJ775" s="434"/>
      <c r="AK775" s="434"/>
      <c r="AL775" s="434"/>
      <c r="AM775" s="434"/>
      <c r="AN775" s="434"/>
      <c r="AO775" s="434"/>
      <c r="AP775" s="434"/>
      <c r="AQ775" s="434"/>
      <c r="AR775" s="434"/>
      <c r="AU775" s="434"/>
    </row>
    <row r="776" spans="1:47" s="435" customFormat="1" ht="12.75" x14ac:dyDescent="0.2">
      <c r="A776" s="434"/>
      <c r="B776" s="438"/>
      <c r="C776" s="434"/>
      <c r="D776" s="434"/>
      <c r="E776" s="434"/>
      <c r="F776" s="434"/>
      <c r="G776" s="434"/>
      <c r="J776" s="434"/>
      <c r="K776" s="437"/>
      <c r="L776" s="434"/>
      <c r="M776" s="434"/>
      <c r="N776" s="434"/>
      <c r="O776" s="434"/>
      <c r="P776" s="436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  <c r="AH776" s="434"/>
      <c r="AI776" s="434"/>
      <c r="AJ776" s="434"/>
      <c r="AK776" s="434"/>
      <c r="AL776" s="434"/>
      <c r="AM776" s="434"/>
      <c r="AN776" s="434"/>
      <c r="AO776" s="434"/>
      <c r="AP776" s="434"/>
      <c r="AQ776" s="434"/>
      <c r="AR776" s="434"/>
      <c r="AU776" s="434"/>
    </row>
    <row r="777" spans="1:47" s="435" customFormat="1" ht="12.75" x14ac:dyDescent="0.2">
      <c r="A777" s="434"/>
      <c r="B777" s="438"/>
      <c r="C777" s="434"/>
      <c r="D777" s="434"/>
      <c r="E777" s="434"/>
      <c r="F777" s="434"/>
      <c r="G777" s="434"/>
      <c r="J777" s="434"/>
      <c r="K777" s="437"/>
      <c r="L777" s="434"/>
      <c r="M777" s="434"/>
      <c r="N777" s="434"/>
      <c r="O777" s="434"/>
      <c r="P777" s="436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  <c r="AH777" s="434"/>
      <c r="AI777" s="434"/>
      <c r="AJ777" s="434"/>
      <c r="AK777" s="434"/>
      <c r="AL777" s="434"/>
      <c r="AM777" s="434"/>
      <c r="AN777" s="434"/>
      <c r="AO777" s="434"/>
      <c r="AP777" s="434"/>
      <c r="AQ777" s="434"/>
      <c r="AR777" s="434"/>
      <c r="AU777" s="434"/>
    </row>
    <row r="778" spans="1:47" s="435" customFormat="1" ht="12.75" x14ac:dyDescent="0.2">
      <c r="A778" s="434"/>
      <c r="B778" s="438"/>
      <c r="C778" s="434"/>
      <c r="D778" s="434"/>
      <c r="E778" s="434"/>
      <c r="F778" s="434"/>
      <c r="G778" s="434"/>
      <c r="J778" s="434"/>
      <c r="K778" s="437"/>
      <c r="L778" s="434"/>
      <c r="M778" s="434"/>
      <c r="N778" s="434"/>
      <c r="O778" s="434"/>
      <c r="P778" s="436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  <c r="AH778" s="434"/>
      <c r="AI778" s="434"/>
      <c r="AJ778" s="434"/>
      <c r="AK778" s="434"/>
      <c r="AL778" s="434"/>
      <c r="AM778" s="434"/>
      <c r="AN778" s="434"/>
      <c r="AO778" s="434"/>
      <c r="AP778" s="434"/>
      <c r="AQ778" s="434"/>
      <c r="AR778" s="434"/>
      <c r="AU778" s="434"/>
    </row>
    <row r="779" spans="1:47" s="435" customFormat="1" ht="12.75" x14ac:dyDescent="0.2">
      <c r="A779" s="434"/>
      <c r="B779" s="438"/>
      <c r="C779" s="434"/>
      <c r="D779" s="434"/>
      <c r="E779" s="434"/>
      <c r="F779" s="434"/>
      <c r="G779" s="434"/>
      <c r="J779" s="434"/>
      <c r="K779" s="437"/>
      <c r="L779" s="434"/>
      <c r="M779" s="434"/>
      <c r="N779" s="434"/>
      <c r="O779" s="434"/>
      <c r="P779" s="436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  <c r="AH779" s="434"/>
      <c r="AI779" s="434"/>
      <c r="AJ779" s="434"/>
      <c r="AK779" s="434"/>
      <c r="AL779" s="434"/>
      <c r="AM779" s="434"/>
      <c r="AN779" s="434"/>
      <c r="AO779" s="434"/>
      <c r="AP779" s="434"/>
      <c r="AQ779" s="434"/>
      <c r="AR779" s="434"/>
      <c r="AU779" s="434"/>
    </row>
    <row r="780" spans="1:47" s="435" customFormat="1" ht="12.75" x14ac:dyDescent="0.2">
      <c r="A780" s="434"/>
      <c r="B780" s="438"/>
      <c r="C780" s="434"/>
      <c r="D780" s="434"/>
      <c r="E780" s="434"/>
      <c r="F780" s="434"/>
      <c r="G780" s="434"/>
      <c r="J780" s="434"/>
      <c r="K780" s="437"/>
      <c r="L780" s="434"/>
      <c r="M780" s="434"/>
      <c r="N780" s="434"/>
      <c r="O780" s="434"/>
      <c r="P780" s="436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  <c r="AH780" s="434"/>
      <c r="AI780" s="434"/>
      <c r="AJ780" s="434"/>
      <c r="AK780" s="434"/>
      <c r="AL780" s="434"/>
      <c r="AM780" s="434"/>
      <c r="AN780" s="434"/>
      <c r="AO780" s="434"/>
      <c r="AP780" s="434"/>
      <c r="AQ780" s="434"/>
      <c r="AR780" s="434"/>
      <c r="AU780" s="434"/>
    </row>
    <row r="781" spans="1:47" s="435" customFormat="1" ht="12.75" x14ac:dyDescent="0.2">
      <c r="A781" s="434"/>
      <c r="B781" s="438"/>
      <c r="C781" s="434"/>
      <c r="D781" s="434"/>
      <c r="E781" s="434"/>
      <c r="F781" s="434"/>
      <c r="G781" s="434"/>
      <c r="J781" s="434"/>
      <c r="K781" s="437"/>
      <c r="L781" s="434"/>
      <c r="M781" s="434"/>
      <c r="N781" s="434"/>
      <c r="O781" s="434"/>
      <c r="P781" s="436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  <c r="AH781" s="434"/>
      <c r="AI781" s="434"/>
      <c r="AJ781" s="434"/>
      <c r="AK781" s="434"/>
      <c r="AL781" s="434"/>
      <c r="AM781" s="434"/>
      <c r="AN781" s="434"/>
      <c r="AO781" s="434"/>
      <c r="AP781" s="434"/>
      <c r="AQ781" s="434"/>
      <c r="AR781" s="434"/>
      <c r="AU781" s="434"/>
    </row>
    <row r="782" spans="1:47" s="435" customFormat="1" ht="12.75" x14ac:dyDescent="0.2">
      <c r="A782" s="434"/>
      <c r="B782" s="438"/>
      <c r="C782" s="434"/>
      <c r="D782" s="434"/>
      <c r="E782" s="434"/>
      <c r="F782" s="434"/>
      <c r="G782" s="434"/>
      <c r="J782" s="434"/>
      <c r="K782" s="437"/>
      <c r="L782" s="434"/>
      <c r="M782" s="434"/>
      <c r="N782" s="434"/>
      <c r="O782" s="434"/>
      <c r="P782" s="436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  <c r="AH782" s="434"/>
      <c r="AI782" s="434"/>
      <c r="AJ782" s="434"/>
      <c r="AK782" s="434"/>
      <c r="AL782" s="434"/>
      <c r="AM782" s="434"/>
      <c r="AN782" s="434"/>
      <c r="AO782" s="434"/>
      <c r="AP782" s="434"/>
      <c r="AQ782" s="434"/>
      <c r="AR782" s="434"/>
      <c r="AU782" s="434"/>
    </row>
    <row r="783" spans="1:47" s="435" customFormat="1" ht="12.75" x14ac:dyDescent="0.2">
      <c r="A783" s="434"/>
      <c r="B783" s="438"/>
      <c r="C783" s="434"/>
      <c r="D783" s="434"/>
      <c r="E783" s="434"/>
      <c r="F783" s="434"/>
      <c r="G783" s="434"/>
      <c r="J783" s="434"/>
      <c r="K783" s="437"/>
      <c r="L783" s="434"/>
      <c r="M783" s="434"/>
      <c r="N783" s="434"/>
      <c r="O783" s="434"/>
      <c r="P783" s="436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  <c r="AH783" s="434"/>
      <c r="AI783" s="434"/>
      <c r="AJ783" s="434"/>
      <c r="AK783" s="434"/>
      <c r="AL783" s="434"/>
      <c r="AM783" s="434"/>
      <c r="AN783" s="434"/>
      <c r="AO783" s="434"/>
      <c r="AP783" s="434"/>
      <c r="AQ783" s="434"/>
      <c r="AR783" s="434"/>
      <c r="AU783" s="434"/>
    </row>
    <row r="784" spans="1:47" s="435" customFormat="1" ht="12.75" x14ac:dyDescent="0.2">
      <c r="A784" s="434"/>
      <c r="B784" s="438"/>
      <c r="C784" s="434"/>
      <c r="D784" s="434"/>
      <c r="E784" s="434"/>
      <c r="F784" s="434"/>
      <c r="G784" s="434"/>
      <c r="J784" s="434"/>
      <c r="K784" s="437"/>
      <c r="L784" s="434"/>
      <c r="M784" s="434"/>
      <c r="N784" s="434"/>
      <c r="O784" s="434"/>
      <c r="P784" s="436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  <c r="AH784" s="434"/>
      <c r="AI784" s="434"/>
      <c r="AJ784" s="434"/>
      <c r="AK784" s="434"/>
      <c r="AL784" s="434"/>
      <c r="AM784" s="434"/>
      <c r="AN784" s="434"/>
      <c r="AO784" s="434"/>
      <c r="AP784" s="434"/>
      <c r="AQ784" s="434"/>
      <c r="AR784" s="434"/>
      <c r="AU784" s="434"/>
    </row>
    <row r="785" spans="1:47" s="435" customFormat="1" ht="12.75" x14ac:dyDescent="0.2">
      <c r="A785" s="434"/>
      <c r="B785" s="438"/>
      <c r="C785" s="434"/>
      <c r="D785" s="434"/>
      <c r="E785" s="434"/>
      <c r="F785" s="434"/>
      <c r="G785" s="434"/>
      <c r="J785" s="434"/>
      <c r="K785" s="437"/>
      <c r="L785" s="434"/>
      <c r="M785" s="434"/>
      <c r="N785" s="434"/>
      <c r="O785" s="434"/>
      <c r="P785" s="436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  <c r="AH785" s="434"/>
      <c r="AI785" s="434"/>
      <c r="AJ785" s="434"/>
      <c r="AK785" s="434"/>
      <c r="AL785" s="434"/>
      <c r="AM785" s="434"/>
      <c r="AN785" s="434"/>
      <c r="AO785" s="434"/>
      <c r="AP785" s="434"/>
      <c r="AQ785" s="434"/>
      <c r="AR785" s="434"/>
      <c r="AU785" s="434"/>
    </row>
    <row r="786" spans="1:47" s="435" customFormat="1" ht="12.75" x14ac:dyDescent="0.2">
      <c r="A786" s="434"/>
      <c r="B786" s="438"/>
      <c r="C786" s="434"/>
      <c r="D786" s="434"/>
      <c r="E786" s="434"/>
      <c r="F786" s="434"/>
      <c r="G786" s="434"/>
      <c r="J786" s="434"/>
      <c r="K786" s="437"/>
      <c r="L786" s="434"/>
      <c r="M786" s="434"/>
      <c r="N786" s="434"/>
      <c r="O786" s="434"/>
      <c r="P786" s="436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  <c r="AH786" s="434"/>
      <c r="AI786" s="434"/>
      <c r="AJ786" s="434"/>
      <c r="AK786" s="434"/>
      <c r="AL786" s="434"/>
      <c r="AM786" s="434"/>
      <c r="AN786" s="434"/>
      <c r="AO786" s="434"/>
      <c r="AP786" s="434"/>
      <c r="AQ786" s="434"/>
      <c r="AR786" s="434"/>
      <c r="AU786" s="434"/>
    </row>
    <row r="787" spans="1:47" s="435" customFormat="1" ht="12.75" x14ac:dyDescent="0.2">
      <c r="A787" s="434"/>
      <c r="B787" s="438"/>
      <c r="C787" s="434"/>
      <c r="D787" s="434"/>
      <c r="E787" s="434"/>
      <c r="F787" s="434"/>
      <c r="G787" s="434"/>
      <c r="J787" s="434"/>
      <c r="K787" s="437"/>
      <c r="L787" s="434"/>
      <c r="M787" s="434"/>
      <c r="N787" s="434"/>
      <c r="O787" s="434"/>
      <c r="P787" s="436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  <c r="AH787" s="434"/>
      <c r="AI787" s="434"/>
      <c r="AJ787" s="434"/>
      <c r="AK787" s="434"/>
      <c r="AL787" s="434"/>
      <c r="AM787" s="434"/>
      <c r="AN787" s="434"/>
      <c r="AO787" s="434"/>
      <c r="AP787" s="434"/>
      <c r="AQ787" s="434"/>
      <c r="AR787" s="434"/>
      <c r="AU787" s="434"/>
    </row>
    <row r="788" spans="1:47" s="435" customFormat="1" ht="12.75" x14ac:dyDescent="0.2">
      <c r="A788" s="434"/>
      <c r="B788" s="438"/>
      <c r="C788" s="434"/>
      <c r="D788" s="434"/>
      <c r="E788" s="434"/>
      <c r="F788" s="434"/>
      <c r="G788" s="434"/>
      <c r="J788" s="434"/>
      <c r="K788" s="437"/>
      <c r="L788" s="434"/>
      <c r="M788" s="434"/>
      <c r="N788" s="434"/>
      <c r="O788" s="434"/>
      <c r="P788" s="436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  <c r="AH788" s="434"/>
      <c r="AI788" s="434"/>
      <c r="AJ788" s="434"/>
      <c r="AK788" s="434"/>
      <c r="AL788" s="434"/>
      <c r="AM788" s="434"/>
      <c r="AN788" s="434"/>
      <c r="AO788" s="434"/>
      <c r="AP788" s="434"/>
      <c r="AQ788" s="434"/>
      <c r="AR788" s="434"/>
      <c r="AU788" s="434"/>
    </row>
    <row r="789" spans="1:47" s="435" customFormat="1" ht="12.75" x14ac:dyDescent="0.2">
      <c r="A789" s="434"/>
      <c r="B789" s="438"/>
      <c r="C789" s="434"/>
      <c r="D789" s="434"/>
      <c r="E789" s="434"/>
      <c r="F789" s="434"/>
      <c r="G789" s="434"/>
      <c r="J789" s="434"/>
      <c r="K789" s="437"/>
      <c r="L789" s="434"/>
      <c r="M789" s="434"/>
      <c r="N789" s="434"/>
      <c r="O789" s="434"/>
      <c r="P789" s="436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  <c r="AH789" s="434"/>
      <c r="AI789" s="434"/>
      <c r="AJ789" s="434"/>
      <c r="AK789" s="434"/>
      <c r="AL789" s="434"/>
      <c r="AM789" s="434"/>
      <c r="AN789" s="434"/>
      <c r="AO789" s="434"/>
      <c r="AP789" s="434"/>
      <c r="AQ789" s="434"/>
      <c r="AR789" s="434"/>
      <c r="AU789" s="434"/>
    </row>
    <row r="790" spans="1:47" s="435" customFormat="1" ht="12.75" x14ac:dyDescent="0.2">
      <c r="A790" s="434"/>
      <c r="B790" s="438"/>
      <c r="C790" s="434"/>
      <c r="D790" s="434"/>
      <c r="E790" s="434"/>
      <c r="F790" s="434"/>
      <c r="G790" s="434"/>
      <c r="J790" s="434"/>
      <c r="K790" s="437"/>
      <c r="L790" s="434"/>
      <c r="M790" s="434"/>
      <c r="N790" s="434"/>
      <c r="O790" s="434"/>
      <c r="P790" s="436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  <c r="AH790" s="434"/>
      <c r="AI790" s="434"/>
      <c r="AJ790" s="434"/>
      <c r="AK790" s="434"/>
      <c r="AL790" s="434"/>
      <c r="AM790" s="434"/>
      <c r="AN790" s="434"/>
      <c r="AO790" s="434"/>
      <c r="AP790" s="434"/>
      <c r="AQ790" s="434"/>
      <c r="AR790" s="434"/>
      <c r="AU790" s="434"/>
    </row>
    <row r="791" spans="1:47" s="435" customFormat="1" ht="12.75" x14ac:dyDescent="0.2">
      <c r="A791" s="434"/>
      <c r="B791" s="438"/>
      <c r="C791" s="434"/>
      <c r="D791" s="434"/>
      <c r="E791" s="434"/>
      <c r="F791" s="434"/>
      <c r="G791" s="434"/>
      <c r="J791" s="434"/>
      <c r="K791" s="437"/>
      <c r="L791" s="434"/>
      <c r="M791" s="434"/>
      <c r="N791" s="434"/>
      <c r="O791" s="434"/>
      <c r="P791" s="436"/>
      <c r="Q791" s="434"/>
      <c r="R791" s="434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  <c r="AH791" s="434"/>
      <c r="AI791" s="434"/>
      <c r="AJ791" s="434"/>
      <c r="AK791" s="434"/>
      <c r="AL791" s="434"/>
      <c r="AM791" s="434"/>
      <c r="AN791" s="434"/>
      <c r="AO791" s="434"/>
      <c r="AP791" s="434"/>
      <c r="AQ791" s="434"/>
      <c r="AR791" s="434"/>
      <c r="AU791" s="434"/>
    </row>
    <row r="792" spans="1:47" s="435" customFormat="1" ht="12.75" x14ac:dyDescent="0.2">
      <c r="A792" s="434"/>
      <c r="B792" s="438"/>
      <c r="C792" s="434"/>
      <c r="D792" s="434"/>
      <c r="E792" s="434"/>
      <c r="F792" s="434"/>
      <c r="G792" s="434"/>
      <c r="J792" s="434"/>
      <c r="K792" s="437"/>
      <c r="L792" s="434"/>
      <c r="M792" s="434"/>
      <c r="N792" s="434"/>
      <c r="O792" s="434"/>
      <c r="P792" s="436"/>
      <c r="Q792" s="434"/>
      <c r="R792" s="434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  <c r="AH792" s="434"/>
      <c r="AI792" s="434"/>
      <c r="AJ792" s="434"/>
      <c r="AK792" s="434"/>
      <c r="AL792" s="434"/>
      <c r="AM792" s="434"/>
      <c r="AN792" s="434"/>
      <c r="AO792" s="434"/>
      <c r="AP792" s="434"/>
      <c r="AQ792" s="434"/>
      <c r="AR792" s="434"/>
      <c r="AU792" s="434"/>
    </row>
    <row r="793" spans="1:47" s="435" customFormat="1" ht="12.75" x14ac:dyDescent="0.2">
      <c r="A793" s="434"/>
      <c r="B793" s="438"/>
      <c r="C793" s="434"/>
      <c r="D793" s="434"/>
      <c r="E793" s="434"/>
      <c r="F793" s="434"/>
      <c r="G793" s="434"/>
      <c r="J793" s="434"/>
      <c r="K793" s="437"/>
      <c r="L793" s="434"/>
      <c r="M793" s="434"/>
      <c r="N793" s="434"/>
      <c r="O793" s="434"/>
      <c r="P793" s="436"/>
      <c r="Q793" s="434"/>
      <c r="R793" s="434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  <c r="AH793" s="434"/>
      <c r="AI793" s="434"/>
      <c r="AJ793" s="434"/>
      <c r="AK793" s="434"/>
      <c r="AL793" s="434"/>
      <c r="AM793" s="434"/>
      <c r="AN793" s="434"/>
      <c r="AO793" s="434"/>
      <c r="AP793" s="434"/>
      <c r="AQ793" s="434"/>
      <c r="AR793" s="434"/>
      <c r="AU793" s="434"/>
    </row>
    <row r="794" spans="1:47" s="435" customFormat="1" ht="12.75" x14ac:dyDescent="0.2">
      <c r="A794" s="434"/>
      <c r="B794" s="438"/>
      <c r="C794" s="434"/>
      <c r="D794" s="434"/>
      <c r="E794" s="434"/>
      <c r="F794" s="434"/>
      <c r="G794" s="434"/>
      <c r="J794" s="434"/>
      <c r="K794" s="437"/>
      <c r="L794" s="434"/>
      <c r="M794" s="434"/>
      <c r="N794" s="434"/>
      <c r="O794" s="434"/>
      <c r="P794" s="436"/>
      <c r="Q794" s="434"/>
      <c r="R794" s="434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  <c r="AH794" s="434"/>
      <c r="AI794" s="434"/>
      <c r="AJ794" s="434"/>
      <c r="AK794" s="434"/>
      <c r="AL794" s="434"/>
      <c r="AM794" s="434"/>
      <c r="AN794" s="434"/>
      <c r="AO794" s="434"/>
      <c r="AP794" s="434"/>
      <c r="AQ794" s="434"/>
      <c r="AR794" s="434"/>
      <c r="AU794" s="434"/>
    </row>
    <row r="795" spans="1:47" s="435" customFormat="1" ht="12.75" x14ac:dyDescent="0.2">
      <c r="A795" s="434"/>
      <c r="B795" s="438"/>
      <c r="C795" s="434"/>
      <c r="D795" s="434"/>
      <c r="E795" s="434"/>
      <c r="F795" s="434"/>
      <c r="G795" s="434"/>
      <c r="J795" s="434"/>
      <c r="K795" s="437"/>
      <c r="L795" s="434"/>
      <c r="M795" s="434"/>
      <c r="N795" s="434"/>
      <c r="O795" s="434"/>
      <c r="P795" s="436"/>
      <c r="Q795" s="434"/>
      <c r="R795" s="434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  <c r="AH795" s="434"/>
      <c r="AI795" s="434"/>
      <c r="AJ795" s="434"/>
      <c r="AK795" s="434"/>
      <c r="AL795" s="434"/>
      <c r="AM795" s="434"/>
      <c r="AN795" s="434"/>
      <c r="AO795" s="434"/>
      <c r="AP795" s="434"/>
      <c r="AQ795" s="434"/>
      <c r="AR795" s="434"/>
      <c r="AU795" s="434"/>
    </row>
    <row r="796" spans="1:47" s="435" customFormat="1" ht="12.75" x14ac:dyDescent="0.2">
      <c r="A796" s="434"/>
      <c r="B796" s="438"/>
      <c r="C796" s="434"/>
      <c r="D796" s="434"/>
      <c r="E796" s="434"/>
      <c r="F796" s="434"/>
      <c r="G796" s="434"/>
      <c r="J796" s="434"/>
      <c r="K796" s="437"/>
      <c r="L796" s="434"/>
      <c r="M796" s="434"/>
      <c r="N796" s="434"/>
      <c r="O796" s="434"/>
      <c r="P796" s="436"/>
      <c r="Q796" s="434"/>
      <c r="R796" s="434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  <c r="AH796" s="434"/>
      <c r="AI796" s="434"/>
      <c r="AJ796" s="434"/>
      <c r="AK796" s="434"/>
      <c r="AL796" s="434"/>
      <c r="AM796" s="434"/>
      <c r="AN796" s="434"/>
      <c r="AO796" s="434"/>
      <c r="AP796" s="434"/>
      <c r="AQ796" s="434"/>
      <c r="AR796" s="434"/>
      <c r="AU796" s="434"/>
    </row>
    <row r="797" spans="1:47" s="435" customFormat="1" ht="12.75" x14ac:dyDescent="0.2">
      <c r="A797" s="434"/>
      <c r="B797" s="438"/>
      <c r="C797" s="434"/>
      <c r="D797" s="434"/>
      <c r="E797" s="434"/>
      <c r="F797" s="434"/>
      <c r="G797" s="434"/>
      <c r="J797" s="434"/>
      <c r="K797" s="437"/>
      <c r="L797" s="434"/>
      <c r="M797" s="434"/>
      <c r="N797" s="434"/>
      <c r="O797" s="434"/>
      <c r="P797" s="436"/>
      <c r="Q797" s="434"/>
      <c r="R797" s="434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  <c r="AH797" s="434"/>
      <c r="AI797" s="434"/>
      <c r="AJ797" s="434"/>
      <c r="AK797" s="434"/>
      <c r="AL797" s="434"/>
      <c r="AM797" s="434"/>
      <c r="AN797" s="434"/>
      <c r="AO797" s="434"/>
      <c r="AP797" s="434"/>
      <c r="AQ797" s="434"/>
      <c r="AR797" s="434"/>
      <c r="AU797" s="434"/>
    </row>
    <row r="798" spans="1:47" s="435" customFormat="1" ht="12.75" x14ac:dyDescent="0.2">
      <c r="A798" s="434"/>
      <c r="B798" s="438"/>
      <c r="C798" s="434"/>
      <c r="D798" s="434"/>
      <c r="E798" s="434"/>
      <c r="F798" s="434"/>
      <c r="G798" s="434"/>
      <c r="J798" s="434"/>
      <c r="K798" s="437"/>
      <c r="L798" s="434"/>
      <c r="M798" s="434"/>
      <c r="N798" s="434"/>
      <c r="O798" s="434"/>
      <c r="P798" s="436"/>
      <c r="Q798" s="434"/>
      <c r="R798" s="434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  <c r="AH798" s="434"/>
      <c r="AI798" s="434"/>
      <c r="AJ798" s="434"/>
      <c r="AK798" s="434"/>
      <c r="AL798" s="434"/>
      <c r="AM798" s="434"/>
      <c r="AN798" s="434"/>
      <c r="AO798" s="434"/>
      <c r="AP798" s="434"/>
      <c r="AQ798" s="434"/>
      <c r="AR798" s="434"/>
      <c r="AU798" s="434"/>
    </row>
    <row r="799" spans="1:47" s="435" customFormat="1" ht="12.75" x14ac:dyDescent="0.2">
      <c r="A799" s="434"/>
      <c r="B799" s="438"/>
      <c r="C799" s="434"/>
      <c r="D799" s="434"/>
      <c r="E799" s="434"/>
      <c r="F799" s="434"/>
      <c r="G799" s="434"/>
      <c r="J799" s="434"/>
      <c r="K799" s="437"/>
      <c r="L799" s="434"/>
      <c r="M799" s="434"/>
      <c r="N799" s="434"/>
      <c r="O799" s="434"/>
      <c r="P799" s="436"/>
      <c r="Q799" s="434"/>
      <c r="R799" s="434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  <c r="AH799" s="434"/>
      <c r="AI799" s="434"/>
      <c r="AJ799" s="434"/>
      <c r="AK799" s="434"/>
      <c r="AL799" s="434"/>
      <c r="AM799" s="434"/>
      <c r="AN799" s="434"/>
      <c r="AO799" s="434"/>
      <c r="AP799" s="434"/>
      <c r="AQ799" s="434"/>
      <c r="AR799" s="434"/>
      <c r="AU799" s="434"/>
    </row>
    <row r="800" spans="1:47" s="435" customFormat="1" ht="12.75" x14ac:dyDescent="0.2">
      <c r="A800" s="434"/>
      <c r="B800" s="438"/>
      <c r="C800" s="434"/>
      <c r="D800" s="434"/>
      <c r="E800" s="434"/>
      <c r="F800" s="434"/>
      <c r="G800" s="434"/>
      <c r="J800" s="434"/>
      <c r="K800" s="437"/>
      <c r="L800" s="434"/>
      <c r="M800" s="434"/>
      <c r="N800" s="434"/>
      <c r="O800" s="434"/>
      <c r="P800" s="436"/>
      <c r="Q800" s="434"/>
      <c r="R800" s="434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  <c r="AH800" s="434"/>
      <c r="AI800" s="434"/>
      <c r="AJ800" s="434"/>
      <c r="AK800" s="434"/>
      <c r="AL800" s="434"/>
      <c r="AM800" s="434"/>
      <c r="AN800" s="434"/>
      <c r="AO800" s="434"/>
      <c r="AP800" s="434"/>
      <c r="AQ800" s="434"/>
      <c r="AR800" s="434"/>
      <c r="AU800" s="434"/>
    </row>
    <row r="801" spans="1:47" s="435" customFormat="1" ht="12.75" x14ac:dyDescent="0.2">
      <c r="A801" s="434"/>
      <c r="B801" s="438"/>
      <c r="C801" s="434"/>
      <c r="D801" s="434"/>
      <c r="E801" s="434"/>
      <c r="F801" s="434"/>
      <c r="G801" s="434"/>
      <c r="J801" s="434"/>
      <c r="K801" s="437"/>
      <c r="L801" s="434"/>
      <c r="M801" s="434"/>
      <c r="N801" s="434"/>
      <c r="O801" s="434"/>
      <c r="P801" s="436"/>
      <c r="Q801" s="434"/>
      <c r="R801" s="434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  <c r="AH801" s="434"/>
      <c r="AI801" s="434"/>
      <c r="AJ801" s="434"/>
      <c r="AK801" s="434"/>
      <c r="AL801" s="434"/>
      <c r="AM801" s="434"/>
      <c r="AN801" s="434"/>
      <c r="AO801" s="434"/>
      <c r="AP801" s="434"/>
      <c r="AQ801" s="434"/>
      <c r="AR801" s="434"/>
      <c r="AU801" s="434"/>
    </row>
    <row r="802" spans="1:47" s="435" customFormat="1" ht="12.75" x14ac:dyDescent="0.2">
      <c r="A802" s="434"/>
      <c r="B802" s="438"/>
      <c r="C802" s="434"/>
      <c r="D802" s="434"/>
      <c r="E802" s="434"/>
      <c r="F802" s="434"/>
      <c r="G802" s="434"/>
      <c r="J802" s="434"/>
      <c r="K802" s="437"/>
      <c r="L802" s="434"/>
      <c r="M802" s="434"/>
      <c r="N802" s="434"/>
      <c r="O802" s="434"/>
      <c r="P802" s="436"/>
      <c r="Q802" s="434"/>
      <c r="R802" s="434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  <c r="AH802" s="434"/>
      <c r="AI802" s="434"/>
      <c r="AJ802" s="434"/>
      <c r="AK802" s="434"/>
      <c r="AL802" s="434"/>
      <c r="AM802" s="434"/>
      <c r="AN802" s="434"/>
      <c r="AO802" s="434"/>
      <c r="AP802" s="434"/>
      <c r="AQ802" s="434"/>
      <c r="AR802" s="434"/>
      <c r="AU802" s="434"/>
    </row>
    <row r="803" spans="1:47" s="435" customFormat="1" ht="12.75" x14ac:dyDescent="0.2">
      <c r="A803" s="434"/>
      <c r="B803" s="438"/>
      <c r="C803" s="434"/>
      <c r="D803" s="434"/>
      <c r="E803" s="434"/>
      <c r="F803" s="434"/>
      <c r="G803" s="434"/>
      <c r="J803" s="434"/>
      <c r="K803" s="437"/>
      <c r="L803" s="434"/>
      <c r="M803" s="434"/>
      <c r="N803" s="434"/>
      <c r="O803" s="434"/>
      <c r="P803" s="436"/>
      <c r="Q803" s="434"/>
      <c r="R803" s="434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  <c r="AH803" s="434"/>
      <c r="AI803" s="434"/>
      <c r="AJ803" s="434"/>
      <c r="AK803" s="434"/>
      <c r="AL803" s="434"/>
      <c r="AM803" s="434"/>
      <c r="AN803" s="434"/>
      <c r="AO803" s="434"/>
      <c r="AP803" s="434"/>
      <c r="AQ803" s="434"/>
      <c r="AR803" s="434"/>
      <c r="AU803" s="434"/>
    </row>
    <row r="804" spans="1:47" s="435" customFormat="1" ht="12.75" x14ac:dyDescent="0.2">
      <c r="A804" s="434"/>
      <c r="B804" s="438"/>
      <c r="C804" s="434"/>
      <c r="D804" s="434"/>
      <c r="E804" s="434"/>
      <c r="F804" s="434"/>
      <c r="G804" s="434"/>
      <c r="J804" s="434"/>
      <c r="K804" s="437"/>
      <c r="L804" s="434"/>
      <c r="M804" s="434"/>
      <c r="N804" s="434"/>
      <c r="O804" s="434"/>
      <c r="P804" s="436"/>
      <c r="Q804" s="434"/>
      <c r="R804" s="434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  <c r="AH804" s="434"/>
      <c r="AI804" s="434"/>
      <c r="AJ804" s="434"/>
      <c r="AK804" s="434"/>
      <c r="AL804" s="434"/>
      <c r="AM804" s="434"/>
      <c r="AN804" s="434"/>
      <c r="AO804" s="434"/>
      <c r="AP804" s="434"/>
      <c r="AQ804" s="434"/>
      <c r="AR804" s="434"/>
      <c r="AU804" s="434"/>
    </row>
    <row r="805" spans="1:47" s="435" customFormat="1" ht="12.75" x14ac:dyDescent="0.2">
      <c r="A805" s="434"/>
      <c r="B805" s="438"/>
      <c r="C805" s="434"/>
      <c r="D805" s="434"/>
      <c r="E805" s="434"/>
      <c r="F805" s="434"/>
      <c r="G805" s="434"/>
      <c r="J805" s="434"/>
      <c r="K805" s="437"/>
      <c r="L805" s="434"/>
      <c r="M805" s="434"/>
      <c r="N805" s="434"/>
      <c r="O805" s="434"/>
      <c r="P805" s="436"/>
      <c r="Q805" s="434"/>
      <c r="R805" s="434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  <c r="AH805" s="434"/>
      <c r="AI805" s="434"/>
      <c r="AJ805" s="434"/>
      <c r="AK805" s="434"/>
      <c r="AL805" s="434"/>
      <c r="AM805" s="434"/>
      <c r="AN805" s="434"/>
      <c r="AO805" s="434"/>
      <c r="AP805" s="434"/>
      <c r="AQ805" s="434"/>
      <c r="AR805" s="434"/>
      <c r="AU805" s="434"/>
    </row>
    <row r="806" spans="1:47" s="435" customFormat="1" ht="12.75" x14ac:dyDescent="0.2">
      <c r="A806" s="434"/>
      <c r="B806" s="438"/>
      <c r="C806" s="434"/>
      <c r="D806" s="434"/>
      <c r="E806" s="434"/>
      <c r="F806" s="434"/>
      <c r="G806" s="434"/>
      <c r="J806" s="434"/>
      <c r="K806" s="437"/>
      <c r="L806" s="434"/>
      <c r="M806" s="434"/>
      <c r="N806" s="434"/>
      <c r="O806" s="434"/>
      <c r="P806" s="436"/>
      <c r="Q806" s="434"/>
      <c r="R806" s="434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  <c r="AH806" s="434"/>
      <c r="AI806" s="434"/>
      <c r="AJ806" s="434"/>
      <c r="AK806" s="434"/>
      <c r="AL806" s="434"/>
      <c r="AM806" s="434"/>
      <c r="AN806" s="434"/>
      <c r="AO806" s="434"/>
      <c r="AP806" s="434"/>
      <c r="AQ806" s="434"/>
      <c r="AR806" s="434"/>
      <c r="AU806" s="434"/>
    </row>
    <row r="807" spans="1:47" s="435" customFormat="1" ht="12.75" x14ac:dyDescent="0.2">
      <c r="A807" s="434"/>
      <c r="B807" s="438"/>
      <c r="C807" s="434"/>
      <c r="D807" s="434"/>
      <c r="E807" s="434"/>
      <c r="F807" s="434"/>
      <c r="G807" s="434"/>
      <c r="J807" s="434"/>
      <c r="K807" s="437"/>
      <c r="L807" s="434"/>
      <c r="M807" s="434"/>
      <c r="N807" s="434"/>
      <c r="O807" s="434"/>
      <c r="P807" s="436"/>
      <c r="Q807" s="434"/>
      <c r="R807" s="434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  <c r="AH807" s="434"/>
      <c r="AI807" s="434"/>
      <c r="AJ807" s="434"/>
      <c r="AK807" s="434"/>
      <c r="AL807" s="434"/>
      <c r="AM807" s="434"/>
      <c r="AN807" s="434"/>
      <c r="AO807" s="434"/>
      <c r="AP807" s="434"/>
      <c r="AQ807" s="434"/>
      <c r="AR807" s="434"/>
      <c r="AU807" s="434"/>
    </row>
    <row r="808" spans="1:47" s="435" customFormat="1" ht="12.75" x14ac:dyDescent="0.2">
      <c r="A808" s="434"/>
      <c r="B808" s="438"/>
      <c r="C808" s="434"/>
      <c r="D808" s="434"/>
      <c r="E808" s="434"/>
      <c r="F808" s="434"/>
      <c r="G808" s="434"/>
      <c r="J808" s="434"/>
      <c r="K808" s="437"/>
      <c r="L808" s="434"/>
      <c r="M808" s="434"/>
      <c r="N808" s="434"/>
      <c r="O808" s="434"/>
      <c r="P808" s="436"/>
      <c r="Q808" s="434"/>
      <c r="R808" s="434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  <c r="AH808" s="434"/>
      <c r="AI808" s="434"/>
      <c r="AJ808" s="434"/>
      <c r="AK808" s="434"/>
      <c r="AL808" s="434"/>
      <c r="AM808" s="434"/>
      <c r="AN808" s="434"/>
      <c r="AO808" s="434"/>
      <c r="AP808" s="434"/>
      <c r="AQ808" s="434"/>
      <c r="AR808" s="434"/>
      <c r="AU808" s="434"/>
    </row>
    <row r="809" spans="1:47" s="435" customFormat="1" ht="12.75" x14ac:dyDescent="0.2">
      <c r="A809" s="434"/>
      <c r="B809" s="438"/>
      <c r="C809" s="434"/>
      <c r="D809" s="434"/>
      <c r="E809" s="434"/>
      <c r="F809" s="434"/>
      <c r="G809" s="434"/>
      <c r="J809" s="434"/>
      <c r="K809" s="437"/>
      <c r="L809" s="434"/>
      <c r="M809" s="434"/>
      <c r="N809" s="434"/>
      <c r="O809" s="434"/>
      <c r="P809" s="436"/>
      <c r="Q809" s="434"/>
      <c r="R809" s="434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  <c r="AH809" s="434"/>
      <c r="AI809" s="434"/>
      <c r="AJ809" s="434"/>
      <c r="AK809" s="434"/>
      <c r="AL809" s="434"/>
      <c r="AM809" s="434"/>
      <c r="AN809" s="434"/>
      <c r="AO809" s="434"/>
      <c r="AP809" s="434"/>
      <c r="AQ809" s="434"/>
      <c r="AR809" s="434"/>
      <c r="AU809" s="434"/>
    </row>
    <row r="810" spans="1:47" s="435" customFormat="1" ht="12.75" x14ac:dyDescent="0.2">
      <c r="A810" s="434"/>
      <c r="B810" s="438"/>
      <c r="C810" s="434"/>
      <c r="D810" s="434"/>
      <c r="E810" s="434"/>
      <c r="F810" s="434"/>
      <c r="G810" s="434"/>
      <c r="J810" s="434"/>
      <c r="K810" s="437"/>
      <c r="L810" s="434"/>
      <c r="M810" s="434"/>
      <c r="N810" s="434"/>
      <c r="O810" s="434"/>
      <c r="P810" s="436"/>
      <c r="Q810" s="434"/>
      <c r="R810" s="434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  <c r="AH810" s="434"/>
      <c r="AI810" s="434"/>
      <c r="AJ810" s="434"/>
      <c r="AK810" s="434"/>
      <c r="AL810" s="434"/>
      <c r="AM810" s="434"/>
      <c r="AN810" s="434"/>
      <c r="AO810" s="434"/>
      <c r="AP810" s="434"/>
      <c r="AQ810" s="434"/>
      <c r="AR810" s="434"/>
      <c r="AU810" s="434"/>
    </row>
    <row r="811" spans="1:47" s="435" customFormat="1" ht="12.75" x14ac:dyDescent="0.2">
      <c r="A811" s="434"/>
      <c r="B811" s="438"/>
      <c r="C811" s="434"/>
      <c r="D811" s="434"/>
      <c r="E811" s="434"/>
      <c r="F811" s="434"/>
      <c r="G811" s="434"/>
      <c r="J811" s="434"/>
      <c r="K811" s="437"/>
      <c r="L811" s="434"/>
      <c r="M811" s="434"/>
      <c r="N811" s="434"/>
      <c r="O811" s="434"/>
      <c r="P811" s="436"/>
      <c r="Q811" s="434"/>
      <c r="R811" s="434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  <c r="AH811" s="434"/>
      <c r="AI811" s="434"/>
      <c r="AJ811" s="434"/>
      <c r="AK811" s="434"/>
      <c r="AL811" s="434"/>
      <c r="AM811" s="434"/>
      <c r="AN811" s="434"/>
      <c r="AO811" s="434"/>
      <c r="AP811" s="434"/>
      <c r="AQ811" s="434"/>
      <c r="AR811" s="434"/>
      <c r="AU811" s="434"/>
    </row>
    <row r="812" spans="1:47" s="435" customFormat="1" ht="12.75" x14ac:dyDescent="0.2">
      <c r="A812" s="434"/>
      <c r="B812" s="438"/>
      <c r="C812" s="434"/>
      <c r="D812" s="434"/>
      <c r="E812" s="434"/>
      <c r="F812" s="434"/>
      <c r="G812" s="434"/>
      <c r="J812" s="434"/>
      <c r="K812" s="437"/>
      <c r="L812" s="434"/>
      <c r="M812" s="434"/>
      <c r="N812" s="434"/>
      <c r="O812" s="434"/>
      <c r="P812" s="436"/>
      <c r="Q812" s="434"/>
      <c r="R812" s="434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  <c r="AH812" s="434"/>
      <c r="AI812" s="434"/>
      <c r="AJ812" s="434"/>
      <c r="AK812" s="434"/>
      <c r="AL812" s="434"/>
      <c r="AM812" s="434"/>
      <c r="AN812" s="434"/>
      <c r="AO812" s="434"/>
      <c r="AP812" s="434"/>
      <c r="AQ812" s="434"/>
      <c r="AR812" s="434"/>
      <c r="AU812" s="434"/>
    </row>
    <row r="813" spans="1:47" s="435" customFormat="1" ht="12.75" x14ac:dyDescent="0.2">
      <c r="A813" s="434"/>
      <c r="B813" s="438"/>
      <c r="C813" s="434"/>
      <c r="D813" s="434"/>
      <c r="E813" s="434"/>
      <c r="F813" s="434"/>
      <c r="G813" s="434"/>
      <c r="J813" s="434"/>
      <c r="K813" s="437"/>
      <c r="L813" s="434"/>
      <c r="M813" s="434"/>
      <c r="N813" s="434"/>
      <c r="O813" s="434"/>
      <c r="P813" s="436"/>
      <c r="Q813" s="434"/>
      <c r="R813" s="434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  <c r="AH813" s="434"/>
      <c r="AI813" s="434"/>
      <c r="AJ813" s="434"/>
      <c r="AK813" s="434"/>
      <c r="AL813" s="434"/>
      <c r="AM813" s="434"/>
      <c r="AN813" s="434"/>
      <c r="AO813" s="434"/>
      <c r="AP813" s="434"/>
      <c r="AQ813" s="434"/>
      <c r="AR813" s="434"/>
      <c r="AU813" s="434"/>
    </row>
    <row r="814" spans="1:47" s="435" customFormat="1" ht="12.75" x14ac:dyDescent="0.2">
      <c r="A814" s="434"/>
      <c r="B814" s="438"/>
      <c r="C814" s="434"/>
      <c r="D814" s="434"/>
      <c r="E814" s="434"/>
      <c r="F814" s="434"/>
      <c r="G814" s="434"/>
      <c r="J814" s="434"/>
      <c r="K814" s="437"/>
      <c r="L814" s="434"/>
      <c r="M814" s="434"/>
      <c r="N814" s="434"/>
      <c r="O814" s="434"/>
      <c r="P814" s="436"/>
      <c r="Q814" s="434"/>
      <c r="R814" s="434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  <c r="AH814" s="434"/>
      <c r="AI814" s="434"/>
      <c r="AJ814" s="434"/>
      <c r="AK814" s="434"/>
      <c r="AL814" s="434"/>
      <c r="AM814" s="434"/>
      <c r="AN814" s="434"/>
      <c r="AO814" s="434"/>
      <c r="AP814" s="434"/>
      <c r="AQ814" s="434"/>
      <c r="AR814" s="434"/>
      <c r="AU814" s="434"/>
    </row>
    <row r="815" spans="1:47" s="435" customFormat="1" ht="12.75" x14ac:dyDescent="0.2">
      <c r="A815" s="434"/>
      <c r="B815" s="438"/>
      <c r="C815" s="434"/>
      <c r="D815" s="434"/>
      <c r="E815" s="434"/>
      <c r="F815" s="434"/>
      <c r="G815" s="434"/>
      <c r="J815" s="434"/>
      <c r="K815" s="437"/>
      <c r="L815" s="434"/>
      <c r="M815" s="434"/>
      <c r="N815" s="434"/>
      <c r="O815" s="434"/>
      <c r="P815" s="436"/>
      <c r="Q815" s="434"/>
      <c r="R815" s="434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  <c r="AH815" s="434"/>
      <c r="AI815" s="434"/>
      <c r="AJ815" s="434"/>
      <c r="AK815" s="434"/>
      <c r="AL815" s="434"/>
      <c r="AM815" s="434"/>
      <c r="AN815" s="434"/>
      <c r="AO815" s="434"/>
      <c r="AP815" s="434"/>
      <c r="AQ815" s="434"/>
      <c r="AR815" s="434"/>
      <c r="AU815" s="434"/>
    </row>
    <row r="816" spans="1:47" s="435" customFormat="1" ht="12.75" x14ac:dyDescent="0.2">
      <c r="A816" s="434"/>
      <c r="B816" s="438"/>
      <c r="C816" s="434"/>
      <c r="D816" s="434"/>
      <c r="E816" s="434"/>
      <c r="F816" s="434"/>
      <c r="G816" s="434"/>
      <c r="J816" s="434"/>
      <c r="K816" s="437"/>
      <c r="L816" s="434"/>
      <c r="M816" s="434"/>
      <c r="N816" s="434"/>
      <c r="O816" s="434"/>
      <c r="P816" s="436"/>
      <c r="Q816" s="434"/>
      <c r="R816" s="434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  <c r="AH816" s="434"/>
      <c r="AI816" s="434"/>
      <c r="AJ816" s="434"/>
      <c r="AK816" s="434"/>
      <c r="AL816" s="434"/>
      <c r="AM816" s="434"/>
      <c r="AN816" s="434"/>
      <c r="AO816" s="434"/>
      <c r="AP816" s="434"/>
      <c r="AQ816" s="434"/>
      <c r="AR816" s="434"/>
      <c r="AU816" s="434"/>
    </row>
    <row r="817" spans="1:47" s="435" customFormat="1" ht="12.75" x14ac:dyDescent="0.2">
      <c r="A817" s="434"/>
      <c r="B817" s="438"/>
      <c r="C817" s="434"/>
      <c r="D817" s="434"/>
      <c r="E817" s="434"/>
      <c r="F817" s="434"/>
      <c r="G817" s="434"/>
      <c r="J817" s="434"/>
      <c r="K817" s="437"/>
      <c r="L817" s="434"/>
      <c r="M817" s="434"/>
      <c r="N817" s="434"/>
      <c r="O817" s="434"/>
      <c r="P817" s="436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  <c r="AH817" s="434"/>
      <c r="AI817" s="434"/>
      <c r="AJ817" s="434"/>
      <c r="AK817" s="434"/>
      <c r="AL817" s="434"/>
      <c r="AM817" s="434"/>
      <c r="AN817" s="434"/>
      <c r="AO817" s="434"/>
      <c r="AP817" s="434"/>
      <c r="AQ817" s="434"/>
      <c r="AR817" s="434"/>
      <c r="AU817" s="434"/>
    </row>
    <row r="818" spans="1:47" s="435" customFormat="1" ht="12.75" x14ac:dyDescent="0.2">
      <c r="A818" s="434"/>
      <c r="B818" s="438"/>
      <c r="C818" s="434"/>
      <c r="D818" s="434"/>
      <c r="E818" s="434"/>
      <c r="F818" s="434"/>
      <c r="G818" s="434"/>
      <c r="J818" s="434"/>
      <c r="K818" s="437"/>
      <c r="L818" s="434"/>
      <c r="M818" s="434"/>
      <c r="N818" s="434"/>
      <c r="O818" s="434"/>
      <c r="P818" s="436"/>
      <c r="Q818" s="434"/>
      <c r="R818" s="434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  <c r="AH818" s="434"/>
      <c r="AI818" s="434"/>
      <c r="AJ818" s="434"/>
      <c r="AK818" s="434"/>
      <c r="AL818" s="434"/>
      <c r="AM818" s="434"/>
      <c r="AN818" s="434"/>
      <c r="AO818" s="434"/>
      <c r="AP818" s="434"/>
      <c r="AQ818" s="434"/>
      <c r="AR818" s="434"/>
      <c r="AU818" s="434"/>
    </row>
    <row r="819" spans="1:47" s="435" customFormat="1" ht="12.75" x14ac:dyDescent="0.2">
      <c r="A819" s="434"/>
      <c r="B819" s="438"/>
      <c r="C819" s="434"/>
      <c r="D819" s="434"/>
      <c r="E819" s="434"/>
      <c r="F819" s="434"/>
      <c r="G819" s="434"/>
      <c r="J819" s="434"/>
      <c r="K819" s="437"/>
      <c r="L819" s="434"/>
      <c r="M819" s="434"/>
      <c r="N819" s="434"/>
      <c r="O819" s="434"/>
      <c r="P819" s="436"/>
      <c r="Q819" s="434"/>
      <c r="R819" s="434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  <c r="AH819" s="434"/>
      <c r="AI819" s="434"/>
      <c r="AJ819" s="434"/>
      <c r="AK819" s="434"/>
      <c r="AL819" s="434"/>
      <c r="AM819" s="434"/>
      <c r="AN819" s="434"/>
      <c r="AO819" s="434"/>
      <c r="AP819" s="434"/>
      <c r="AQ819" s="434"/>
      <c r="AR819" s="434"/>
      <c r="AU819" s="434"/>
    </row>
    <row r="820" spans="1:47" s="435" customFormat="1" ht="12.75" x14ac:dyDescent="0.2">
      <c r="A820" s="434"/>
      <c r="B820" s="438"/>
      <c r="C820" s="434"/>
      <c r="D820" s="434"/>
      <c r="E820" s="434"/>
      <c r="F820" s="434"/>
      <c r="G820" s="434"/>
      <c r="J820" s="434"/>
      <c r="K820" s="437"/>
      <c r="L820" s="434"/>
      <c r="M820" s="434"/>
      <c r="N820" s="434"/>
      <c r="O820" s="434"/>
      <c r="P820" s="436"/>
      <c r="Q820" s="434"/>
      <c r="R820" s="434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  <c r="AH820" s="434"/>
      <c r="AI820" s="434"/>
      <c r="AJ820" s="434"/>
      <c r="AK820" s="434"/>
      <c r="AL820" s="434"/>
      <c r="AM820" s="434"/>
      <c r="AN820" s="434"/>
      <c r="AO820" s="434"/>
      <c r="AP820" s="434"/>
      <c r="AQ820" s="434"/>
      <c r="AR820" s="434"/>
      <c r="AU820" s="434"/>
    </row>
    <row r="821" spans="1:47" s="435" customFormat="1" ht="12.75" x14ac:dyDescent="0.2">
      <c r="A821" s="434"/>
      <c r="B821" s="438"/>
      <c r="C821" s="434"/>
      <c r="D821" s="434"/>
      <c r="E821" s="434"/>
      <c r="F821" s="434"/>
      <c r="G821" s="434"/>
      <c r="J821" s="434"/>
      <c r="K821" s="437"/>
      <c r="L821" s="434"/>
      <c r="M821" s="434"/>
      <c r="N821" s="434"/>
      <c r="O821" s="434"/>
      <c r="P821" s="436"/>
      <c r="Q821" s="434"/>
      <c r="R821" s="434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  <c r="AH821" s="434"/>
      <c r="AI821" s="434"/>
      <c r="AJ821" s="434"/>
      <c r="AK821" s="434"/>
      <c r="AL821" s="434"/>
      <c r="AM821" s="434"/>
      <c r="AN821" s="434"/>
      <c r="AO821" s="434"/>
      <c r="AP821" s="434"/>
      <c r="AQ821" s="434"/>
      <c r="AR821" s="434"/>
      <c r="AU821" s="434"/>
    </row>
    <row r="822" spans="1:47" s="435" customFormat="1" ht="12.75" x14ac:dyDescent="0.2">
      <c r="A822" s="434"/>
      <c r="B822" s="438"/>
      <c r="C822" s="434"/>
      <c r="D822" s="434"/>
      <c r="E822" s="434"/>
      <c r="F822" s="434"/>
      <c r="G822" s="434"/>
      <c r="J822" s="434"/>
      <c r="K822" s="437"/>
      <c r="L822" s="434"/>
      <c r="M822" s="434"/>
      <c r="N822" s="434"/>
      <c r="O822" s="434"/>
      <c r="P822" s="436"/>
      <c r="Q822" s="434"/>
      <c r="R822" s="434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  <c r="AH822" s="434"/>
      <c r="AI822" s="434"/>
      <c r="AJ822" s="434"/>
      <c r="AK822" s="434"/>
      <c r="AL822" s="434"/>
      <c r="AM822" s="434"/>
      <c r="AN822" s="434"/>
      <c r="AO822" s="434"/>
      <c r="AP822" s="434"/>
      <c r="AQ822" s="434"/>
      <c r="AR822" s="434"/>
      <c r="AU822" s="434"/>
    </row>
    <row r="823" spans="1:47" s="435" customFormat="1" ht="12.75" x14ac:dyDescent="0.2">
      <c r="A823" s="434"/>
      <c r="B823" s="438"/>
      <c r="C823" s="434"/>
      <c r="D823" s="434"/>
      <c r="E823" s="434"/>
      <c r="F823" s="434"/>
      <c r="G823" s="434"/>
      <c r="J823" s="434"/>
      <c r="K823" s="437"/>
      <c r="L823" s="434"/>
      <c r="M823" s="434"/>
      <c r="N823" s="434"/>
      <c r="O823" s="434"/>
      <c r="P823" s="436"/>
      <c r="Q823" s="434"/>
      <c r="R823" s="434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  <c r="AH823" s="434"/>
      <c r="AI823" s="434"/>
      <c r="AJ823" s="434"/>
      <c r="AK823" s="434"/>
      <c r="AL823" s="434"/>
      <c r="AM823" s="434"/>
      <c r="AN823" s="434"/>
      <c r="AO823" s="434"/>
      <c r="AP823" s="434"/>
      <c r="AQ823" s="434"/>
      <c r="AR823" s="434"/>
      <c r="AU823" s="434"/>
    </row>
    <row r="824" spans="1:47" s="435" customFormat="1" ht="12.75" x14ac:dyDescent="0.2">
      <c r="A824" s="434"/>
      <c r="B824" s="438"/>
      <c r="C824" s="434"/>
      <c r="D824" s="434"/>
      <c r="E824" s="434"/>
      <c r="F824" s="434"/>
      <c r="G824" s="434"/>
      <c r="J824" s="434"/>
      <c r="K824" s="437"/>
      <c r="L824" s="434"/>
      <c r="M824" s="434"/>
      <c r="N824" s="434"/>
      <c r="O824" s="434"/>
      <c r="P824" s="436"/>
      <c r="Q824" s="434"/>
      <c r="R824" s="434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  <c r="AH824" s="434"/>
      <c r="AI824" s="434"/>
      <c r="AJ824" s="434"/>
      <c r="AK824" s="434"/>
      <c r="AL824" s="434"/>
      <c r="AM824" s="434"/>
      <c r="AN824" s="434"/>
      <c r="AO824" s="434"/>
      <c r="AP824" s="434"/>
      <c r="AQ824" s="434"/>
      <c r="AR824" s="434"/>
      <c r="AU824" s="434"/>
    </row>
    <row r="825" spans="1:47" s="435" customFormat="1" ht="12.75" x14ac:dyDescent="0.2">
      <c r="A825" s="434"/>
      <c r="B825" s="438"/>
      <c r="C825" s="434"/>
      <c r="D825" s="434"/>
      <c r="E825" s="434"/>
      <c r="F825" s="434"/>
      <c r="G825" s="434"/>
      <c r="J825" s="434"/>
      <c r="K825" s="437"/>
      <c r="L825" s="434"/>
      <c r="M825" s="434"/>
      <c r="N825" s="434"/>
      <c r="O825" s="434"/>
      <c r="P825" s="436"/>
      <c r="Q825" s="434"/>
      <c r="R825" s="434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  <c r="AH825" s="434"/>
      <c r="AI825" s="434"/>
      <c r="AJ825" s="434"/>
      <c r="AK825" s="434"/>
      <c r="AL825" s="434"/>
      <c r="AM825" s="434"/>
      <c r="AN825" s="434"/>
      <c r="AO825" s="434"/>
      <c r="AP825" s="434"/>
      <c r="AQ825" s="434"/>
      <c r="AR825" s="434"/>
      <c r="AU825" s="434"/>
    </row>
    <row r="826" spans="1:47" s="435" customFormat="1" ht="12.75" x14ac:dyDescent="0.2">
      <c r="A826" s="434"/>
      <c r="B826" s="438"/>
      <c r="C826" s="434"/>
      <c r="D826" s="434"/>
      <c r="E826" s="434"/>
      <c r="F826" s="434"/>
      <c r="G826" s="434"/>
      <c r="J826" s="434"/>
      <c r="K826" s="437"/>
      <c r="L826" s="434"/>
      <c r="M826" s="434"/>
      <c r="N826" s="434"/>
      <c r="O826" s="434"/>
      <c r="P826" s="436"/>
      <c r="Q826" s="434"/>
      <c r="R826" s="434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  <c r="AH826" s="434"/>
      <c r="AI826" s="434"/>
      <c r="AJ826" s="434"/>
      <c r="AK826" s="434"/>
      <c r="AL826" s="434"/>
      <c r="AM826" s="434"/>
      <c r="AN826" s="434"/>
      <c r="AO826" s="434"/>
      <c r="AP826" s="434"/>
      <c r="AQ826" s="434"/>
      <c r="AR826" s="434"/>
      <c r="AU826" s="434"/>
    </row>
    <row r="827" spans="1:47" s="435" customFormat="1" ht="12.75" x14ac:dyDescent="0.2">
      <c r="A827" s="434"/>
      <c r="B827" s="438"/>
      <c r="C827" s="434"/>
      <c r="D827" s="434"/>
      <c r="E827" s="434"/>
      <c r="F827" s="434"/>
      <c r="G827" s="434"/>
      <c r="J827" s="434"/>
      <c r="K827" s="437"/>
      <c r="L827" s="434"/>
      <c r="M827" s="434"/>
      <c r="N827" s="434"/>
      <c r="O827" s="434"/>
      <c r="P827" s="436"/>
      <c r="Q827" s="434"/>
      <c r="R827" s="434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  <c r="AH827" s="434"/>
      <c r="AI827" s="434"/>
      <c r="AJ827" s="434"/>
      <c r="AK827" s="434"/>
      <c r="AL827" s="434"/>
      <c r="AM827" s="434"/>
      <c r="AN827" s="434"/>
      <c r="AO827" s="434"/>
      <c r="AP827" s="434"/>
      <c r="AQ827" s="434"/>
      <c r="AR827" s="434"/>
      <c r="AU827" s="434"/>
    </row>
    <row r="828" spans="1:47" s="435" customFormat="1" ht="12.75" x14ac:dyDescent="0.2">
      <c r="A828" s="434"/>
      <c r="B828" s="438"/>
      <c r="C828" s="434"/>
      <c r="D828" s="434"/>
      <c r="E828" s="434"/>
      <c r="F828" s="434"/>
      <c r="G828" s="434"/>
      <c r="J828" s="434"/>
      <c r="K828" s="437"/>
      <c r="L828" s="434"/>
      <c r="M828" s="434"/>
      <c r="N828" s="434"/>
      <c r="O828" s="434"/>
      <c r="P828" s="436"/>
      <c r="Q828" s="434"/>
      <c r="R828" s="434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  <c r="AH828" s="434"/>
      <c r="AI828" s="434"/>
      <c r="AJ828" s="434"/>
      <c r="AK828" s="434"/>
      <c r="AL828" s="434"/>
      <c r="AM828" s="434"/>
      <c r="AN828" s="434"/>
      <c r="AO828" s="434"/>
      <c r="AP828" s="434"/>
      <c r="AQ828" s="434"/>
      <c r="AR828" s="434"/>
      <c r="AU828" s="434"/>
    </row>
    <row r="829" spans="1:47" s="435" customFormat="1" ht="12.75" x14ac:dyDescent="0.2">
      <c r="A829" s="434"/>
      <c r="B829" s="438"/>
      <c r="C829" s="434"/>
      <c r="D829" s="434"/>
      <c r="E829" s="434"/>
      <c r="F829" s="434"/>
      <c r="G829" s="434"/>
      <c r="J829" s="434"/>
      <c r="K829" s="437"/>
      <c r="L829" s="434"/>
      <c r="M829" s="434"/>
      <c r="N829" s="434"/>
      <c r="O829" s="434"/>
      <c r="P829" s="436"/>
      <c r="Q829" s="434"/>
      <c r="R829" s="434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  <c r="AH829" s="434"/>
      <c r="AI829" s="434"/>
      <c r="AJ829" s="434"/>
      <c r="AK829" s="434"/>
      <c r="AL829" s="434"/>
      <c r="AM829" s="434"/>
      <c r="AN829" s="434"/>
      <c r="AO829" s="434"/>
      <c r="AP829" s="434"/>
      <c r="AQ829" s="434"/>
      <c r="AR829" s="434"/>
      <c r="AU829" s="434"/>
    </row>
    <row r="830" spans="1:47" s="435" customFormat="1" ht="12.75" x14ac:dyDescent="0.2">
      <c r="A830" s="434"/>
      <c r="B830" s="438"/>
      <c r="C830" s="434"/>
      <c r="D830" s="434"/>
      <c r="E830" s="434"/>
      <c r="F830" s="434"/>
      <c r="G830" s="434"/>
      <c r="J830" s="434"/>
      <c r="K830" s="437"/>
      <c r="L830" s="434"/>
      <c r="M830" s="434"/>
      <c r="N830" s="434"/>
      <c r="O830" s="434"/>
      <c r="P830" s="436"/>
      <c r="Q830" s="434"/>
      <c r="R830" s="434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  <c r="AH830" s="434"/>
      <c r="AI830" s="434"/>
      <c r="AJ830" s="434"/>
      <c r="AK830" s="434"/>
      <c r="AL830" s="434"/>
      <c r="AM830" s="434"/>
      <c r="AN830" s="434"/>
      <c r="AO830" s="434"/>
      <c r="AP830" s="434"/>
      <c r="AQ830" s="434"/>
      <c r="AR830" s="434"/>
      <c r="AU830" s="434"/>
    </row>
    <row r="831" spans="1:47" s="435" customFormat="1" ht="12.75" x14ac:dyDescent="0.2">
      <c r="A831" s="434"/>
      <c r="B831" s="438"/>
      <c r="C831" s="434"/>
      <c r="D831" s="434"/>
      <c r="E831" s="434"/>
      <c r="F831" s="434"/>
      <c r="G831" s="434"/>
      <c r="J831" s="434"/>
      <c r="K831" s="437"/>
      <c r="L831" s="434"/>
      <c r="M831" s="434"/>
      <c r="N831" s="434"/>
      <c r="O831" s="434"/>
      <c r="P831" s="436"/>
      <c r="Q831" s="434"/>
      <c r="R831" s="434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  <c r="AH831" s="434"/>
      <c r="AI831" s="434"/>
      <c r="AJ831" s="434"/>
      <c r="AK831" s="434"/>
      <c r="AL831" s="434"/>
      <c r="AM831" s="434"/>
      <c r="AN831" s="434"/>
      <c r="AO831" s="434"/>
      <c r="AP831" s="434"/>
      <c r="AQ831" s="434"/>
      <c r="AR831" s="434"/>
      <c r="AU831" s="434"/>
    </row>
    <row r="832" spans="1:47" s="435" customFormat="1" ht="12.75" x14ac:dyDescent="0.2">
      <c r="A832" s="434"/>
      <c r="B832" s="438"/>
      <c r="C832" s="434"/>
      <c r="D832" s="434"/>
      <c r="E832" s="434"/>
      <c r="F832" s="434"/>
      <c r="G832" s="434"/>
      <c r="J832" s="434"/>
      <c r="K832" s="437"/>
      <c r="L832" s="434"/>
      <c r="M832" s="434"/>
      <c r="N832" s="434"/>
      <c r="O832" s="434"/>
      <c r="P832" s="436"/>
      <c r="Q832" s="434"/>
      <c r="R832" s="434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  <c r="AH832" s="434"/>
      <c r="AI832" s="434"/>
      <c r="AJ832" s="434"/>
      <c r="AK832" s="434"/>
      <c r="AL832" s="434"/>
      <c r="AM832" s="434"/>
      <c r="AN832" s="434"/>
      <c r="AO832" s="434"/>
      <c r="AP832" s="434"/>
      <c r="AQ832" s="434"/>
      <c r="AR832" s="434"/>
      <c r="AU832" s="434"/>
    </row>
    <row r="833" spans="1:47" s="435" customFormat="1" ht="12.75" x14ac:dyDescent="0.2">
      <c r="A833" s="434"/>
      <c r="B833" s="438"/>
      <c r="C833" s="434"/>
      <c r="D833" s="434"/>
      <c r="E833" s="434"/>
      <c r="F833" s="434"/>
      <c r="G833" s="434"/>
      <c r="J833" s="434"/>
      <c r="K833" s="437"/>
      <c r="L833" s="434"/>
      <c r="M833" s="434"/>
      <c r="N833" s="434"/>
      <c r="O833" s="434"/>
      <c r="P833" s="436"/>
      <c r="Q833" s="434"/>
      <c r="R833" s="434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  <c r="AH833" s="434"/>
      <c r="AI833" s="434"/>
      <c r="AJ833" s="434"/>
      <c r="AK833" s="434"/>
      <c r="AL833" s="434"/>
      <c r="AM833" s="434"/>
      <c r="AN833" s="434"/>
      <c r="AO833" s="434"/>
      <c r="AP833" s="434"/>
      <c r="AQ833" s="434"/>
      <c r="AR833" s="434"/>
      <c r="AU833" s="434"/>
    </row>
    <row r="834" spans="1:47" s="435" customFormat="1" ht="12.75" x14ac:dyDescent="0.2">
      <c r="A834" s="434"/>
      <c r="B834" s="438"/>
      <c r="C834" s="434"/>
      <c r="D834" s="434"/>
      <c r="E834" s="434"/>
      <c r="F834" s="434"/>
      <c r="G834" s="434"/>
      <c r="J834" s="434"/>
      <c r="K834" s="437"/>
      <c r="L834" s="434"/>
      <c r="M834" s="434"/>
      <c r="N834" s="434"/>
      <c r="O834" s="434"/>
      <c r="P834" s="436"/>
      <c r="Q834" s="434"/>
      <c r="R834" s="434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  <c r="AH834" s="434"/>
      <c r="AI834" s="434"/>
      <c r="AJ834" s="434"/>
      <c r="AK834" s="434"/>
      <c r="AL834" s="434"/>
      <c r="AM834" s="434"/>
      <c r="AN834" s="434"/>
      <c r="AO834" s="434"/>
      <c r="AP834" s="434"/>
      <c r="AQ834" s="434"/>
      <c r="AR834" s="434"/>
      <c r="AU834" s="434"/>
    </row>
    <row r="835" spans="1:47" s="435" customFormat="1" ht="12.75" x14ac:dyDescent="0.2">
      <c r="A835" s="434"/>
      <c r="B835" s="438"/>
      <c r="C835" s="434"/>
      <c r="D835" s="434"/>
      <c r="E835" s="434"/>
      <c r="F835" s="434"/>
      <c r="G835" s="434"/>
      <c r="J835" s="434"/>
      <c r="K835" s="437"/>
      <c r="L835" s="434"/>
      <c r="M835" s="434"/>
      <c r="N835" s="434"/>
      <c r="O835" s="434"/>
      <c r="P835" s="436"/>
      <c r="Q835" s="434"/>
      <c r="R835" s="434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  <c r="AH835" s="434"/>
      <c r="AI835" s="434"/>
      <c r="AJ835" s="434"/>
      <c r="AK835" s="434"/>
      <c r="AL835" s="434"/>
      <c r="AM835" s="434"/>
      <c r="AN835" s="434"/>
      <c r="AO835" s="434"/>
      <c r="AP835" s="434"/>
      <c r="AQ835" s="434"/>
      <c r="AR835" s="434"/>
      <c r="AU835" s="434"/>
    </row>
    <row r="836" spans="1:47" s="435" customFormat="1" ht="12.75" x14ac:dyDescent="0.2">
      <c r="A836" s="434"/>
      <c r="B836" s="438"/>
      <c r="C836" s="434"/>
      <c r="D836" s="434"/>
      <c r="E836" s="434"/>
      <c r="F836" s="434"/>
      <c r="G836" s="434"/>
      <c r="J836" s="434"/>
      <c r="K836" s="437"/>
      <c r="L836" s="434"/>
      <c r="M836" s="434"/>
      <c r="N836" s="434"/>
      <c r="O836" s="434"/>
      <c r="P836" s="436"/>
      <c r="Q836" s="434"/>
      <c r="R836" s="434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  <c r="AH836" s="434"/>
      <c r="AI836" s="434"/>
      <c r="AJ836" s="434"/>
      <c r="AK836" s="434"/>
      <c r="AL836" s="434"/>
      <c r="AM836" s="434"/>
      <c r="AN836" s="434"/>
      <c r="AO836" s="434"/>
      <c r="AP836" s="434"/>
      <c r="AQ836" s="434"/>
      <c r="AR836" s="434"/>
      <c r="AU836" s="434"/>
    </row>
    <row r="837" spans="1:47" s="435" customFormat="1" ht="12.75" x14ac:dyDescent="0.2">
      <c r="A837" s="434"/>
      <c r="B837" s="438"/>
      <c r="C837" s="434"/>
      <c r="D837" s="434"/>
      <c r="E837" s="434"/>
      <c r="F837" s="434"/>
      <c r="G837" s="434"/>
      <c r="J837" s="434"/>
      <c r="K837" s="437"/>
      <c r="L837" s="434"/>
      <c r="M837" s="434"/>
      <c r="N837" s="434"/>
      <c r="O837" s="434"/>
      <c r="P837" s="436"/>
      <c r="Q837" s="434"/>
      <c r="R837" s="434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  <c r="AH837" s="434"/>
      <c r="AI837" s="434"/>
      <c r="AJ837" s="434"/>
      <c r="AK837" s="434"/>
      <c r="AL837" s="434"/>
      <c r="AM837" s="434"/>
      <c r="AN837" s="434"/>
      <c r="AO837" s="434"/>
      <c r="AP837" s="434"/>
      <c r="AQ837" s="434"/>
      <c r="AR837" s="434"/>
      <c r="AU837" s="434"/>
    </row>
    <row r="838" spans="1:47" s="435" customFormat="1" ht="12.75" x14ac:dyDescent="0.2">
      <c r="A838" s="434"/>
      <c r="B838" s="438"/>
      <c r="C838" s="434"/>
      <c r="D838" s="434"/>
      <c r="E838" s="434"/>
      <c r="F838" s="434"/>
      <c r="G838" s="434"/>
      <c r="J838" s="434"/>
      <c r="K838" s="437"/>
      <c r="L838" s="434"/>
      <c r="M838" s="434"/>
      <c r="N838" s="434"/>
      <c r="O838" s="434"/>
      <c r="P838" s="436"/>
      <c r="Q838" s="434"/>
      <c r="R838" s="434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  <c r="AH838" s="434"/>
      <c r="AI838" s="434"/>
      <c r="AJ838" s="434"/>
      <c r="AK838" s="434"/>
      <c r="AL838" s="434"/>
      <c r="AM838" s="434"/>
      <c r="AN838" s="434"/>
      <c r="AO838" s="434"/>
      <c r="AP838" s="434"/>
      <c r="AQ838" s="434"/>
      <c r="AR838" s="434"/>
      <c r="AU838" s="434"/>
    </row>
    <row r="839" spans="1:47" s="435" customFormat="1" ht="12.75" x14ac:dyDescent="0.2">
      <c r="A839" s="434"/>
      <c r="B839" s="438"/>
      <c r="C839" s="434"/>
      <c r="D839" s="434"/>
      <c r="E839" s="434"/>
      <c r="F839" s="434"/>
      <c r="G839" s="434"/>
      <c r="J839" s="434"/>
      <c r="K839" s="437"/>
      <c r="L839" s="434"/>
      <c r="M839" s="434"/>
      <c r="N839" s="434"/>
      <c r="O839" s="434"/>
      <c r="P839" s="436"/>
      <c r="Q839" s="434"/>
      <c r="R839" s="434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  <c r="AH839" s="434"/>
      <c r="AI839" s="434"/>
      <c r="AJ839" s="434"/>
      <c r="AK839" s="434"/>
      <c r="AL839" s="434"/>
      <c r="AM839" s="434"/>
      <c r="AN839" s="434"/>
      <c r="AO839" s="434"/>
      <c r="AP839" s="434"/>
      <c r="AQ839" s="434"/>
      <c r="AR839" s="434"/>
      <c r="AU839" s="434"/>
    </row>
    <row r="840" spans="1:47" s="435" customFormat="1" ht="12.75" x14ac:dyDescent="0.2">
      <c r="A840" s="434"/>
      <c r="B840" s="438"/>
      <c r="C840" s="434"/>
      <c r="D840" s="434"/>
      <c r="E840" s="434"/>
      <c r="F840" s="434"/>
      <c r="G840" s="434"/>
      <c r="J840" s="434"/>
      <c r="K840" s="437"/>
      <c r="L840" s="434"/>
      <c r="M840" s="434"/>
      <c r="N840" s="434"/>
      <c r="O840" s="434"/>
      <c r="P840" s="436"/>
      <c r="Q840" s="434"/>
      <c r="R840" s="434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  <c r="AH840" s="434"/>
      <c r="AI840" s="434"/>
      <c r="AJ840" s="434"/>
      <c r="AK840" s="434"/>
      <c r="AL840" s="434"/>
      <c r="AM840" s="434"/>
      <c r="AN840" s="434"/>
      <c r="AO840" s="434"/>
      <c r="AP840" s="434"/>
      <c r="AQ840" s="434"/>
      <c r="AR840" s="434"/>
      <c r="AU840" s="434"/>
    </row>
    <row r="841" spans="1:47" s="435" customFormat="1" ht="12.75" x14ac:dyDescent="0.2">
      <c r="A841" s="434"/>
      <c r="B841" s="438"/>
      <c r="C841" s="434"/>
      <c r="D841" s="434"/>
      <c r="E841" s="434"/>
      <c r="F841" s="434"/>
      <c r="G841" s="434"/>
      <c r="J841" s="434"/>
      <c r="K841" s="437"/>
      <c r="L841" s="434"/>
      <c r="M841" s="434"/>
      <c r="N841" s="434"/>
      <c r="O841" s="434"/>
      <c r="P841" s="436"/>
      <c r="Q841" s="434"/>
      <c r="R841" s="434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  <c r="AH841" s="434"/>
      <c r="AI841" s="434"/>
      <c r="AJ841" s="434"/>
      <c r="AK841" s="434"/>
      <c r="AL841" s="434"/>
      <c r="AM841" s="434"/>
      <c r="AN841" s="434"/>
      <c r="AO841" s="434"/>
      <c r="AP841" s="434"/>
      <c r="AQ841" s="434"/>
      <c r="AR841" s="434"/>
      <c r="AU841" s="434"/>
    </row>
    <row r="842" spans="1:47" s="435" customFormat="1" ht="12.75" x14ac:dyDescent="0.2">
      <c r="A842" s="434"/>
      <c r="B842" s="438"/>
      <c r="C842" s="434"/>
      <c r="D842" s="434"/>
      <c r="E842" s="434"/>
      <c r="F842" s="434"/>
      <c r="G842" s="434"/>
      <c r="J842" s="434"/>
      <c r="K842" s="437"/>
      <c r="L842" s="434"/>
      <c r="M842" s="434"/>
      <c r="N842" s="434"/>
      <c r="O842" s="434"/>
      <c r="P842" s="436"/>
      <c r="Q842" s="434"/>
      <c r="R842" s="434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  <c r="AH842" s="434"/>
      <c r="AI842" s="434"/>
      <c r="AJ842" s="434"/>
      <c r="AK842" s="434"/>
      <c r="AL842" s="434"/>
      <c r="AM842" s="434"/>
      <c r="AN842" s="434"/>
      <c r="AO842" s="434"/>
      <c r="AP842" s="434"/>
      <c r="AQ842" s="434"/>
      <c r="AR842" s="434"/>
      <c r="AU842" s="434"/>
    </row>
    <row r="843" spans="1:47" s="435" customFormat="1" ht="12.75" x14ac:dyDescent="0.2">
      <c r="A843" s="434"/>
      <c r="B843" s="438"/>
      <c r="C843" s="434"/>
      <c r="D843" s="434"/>
      <c r="E843" s="434"/>
      <c r="F843" s="434"/>
      <c r="G843" s="434"/>
      <c r="J843" s="434"/>
      <c r="K843" s="437"/>
      <c r="L843" s="434"/>
      <c r="M843" s="434"/>
      <c r="N843" s="434"/>
      <c r="O843" s="434"/>
      <c r="P843" s="436"/>
      <c r="Q843" s="434"/>
      <c r="R843" s="434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  <c r="AH843" s="434"/>
      <c r="AI843" s="434"/>
      <c r="AJ843" s="434"/>
      <c r="AK843" s="434"/>
      <c r="AL843" s="434"/>
      <c r="AM843" s="434"/>
      <c r="AN843" s="434"/>
      <c r="AO843" s="434"/>
      <c r="AP843" s="434"/>
      <c r="AQ843" s="434"/>
      <c r="AR843" s="434"/>
      <c r="AU843" s="434"/>
    </row>
    <row r="844" spans="1:47" s="435" customFormat="1" ht="12.75" x14ac:dyDescent="0.2">
      <c r="A844" s="434"/>
      <c r="B844" s="438"/>
      <c r="C844" s="434"/>
      <c r="D844" s="434"/>
      <c r="E844" s="434"/>
      <c r="F844" s="434"/>
      <c r="G844" s="434"/>
      <c r="J844" s="434"/>
      <c r="K844" s="437"/>
      <c r="L844" s="434"/>
      <c r="M844" s="434"/>
      <c r="N844" s="434"/>
      <c r="O844" s="434"/>
      <c r="P844" s="436"/>
      <c r="Q844" s="434"/>
      <c r="R844" s="434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  <c r="AH844" s="434"/>
      <c r="AI844" s="434"/>
      <c r="AJ844" s="434"/>
      <c r="AK844" s="434"/>
      <c r="AL844" s="434"/>
      <c r="AM844" s="434"/>
      <c r="AN844" s="434"/>
      <c r="AO844" s="434"/>
      <c r="AP844" s="434"/>
      <c r="AQ844" s="434"/>
      <c r="AR844" s="434"/>
      <c r="AU844" s="434"/>
    </row>
    <row r="845" spans="1:47" s="435" customFormat="1" ht="12.75" x14ac:dyDescent="0.2">
      <c r="A845" s="434"/>
      <c r="B845" s="438"/>
      <c r="C845" s="434"/>
      <c r="D845" s="434"/>
      <c r="E845" s="434"/>
      <c r="F845" s="434"/>
      <c r="G845" s="434"/>
      <c r="J845" s="434"/>
      <c r="K845" s="437"/>
      <c r="L845" s="434"/>
      <c r="M845" s="434"/>
      <c r="N845" s="434"/>
      <c r="O845" s="434"/>
      <c r="P845" s="436"/>
      <c r="Q845" s="434"/>
      <c r="R845" s="434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  <c r="AH845" s="434"/>
      <c r="AI845" s="434"/>
      <c r="AJ845" s="434"/>
      <c r="AK845" s="434"/>
      <c r="AL845" s="434"/>
      <c r="AM845" s="434"/>
      <c r="AN845" s="434"/>
      <c r="AO845" s="434"/>
      <c r="AP845" s="434"/>
      <c r="AQ845" s="434"/>
      <c r="AR845" s="434"/>
      <c r="AU845" s="434"/>
    </row>
    <row r="846" spans="1:47" s="435" customFormat="1" ht="12.75" x14ac:dyDescent="0.2">
      <c r="A846" s="434"/>
      <c r="B846" s="438"/>
      <c r="C846" s="434"/>
      <c r="D846" s="434"/>
      <c r="E846" s="434"/>
      <c r="F846" s="434"/>
      <c r="G846" s="434"/>
      <c r="J846" s="434"/>
      <c r="K846" s="437"/>
      <c r="L846" s="434"/>
      <c r="M846" s="434"/>
      <c r="N846" s="434"/>
      <c r="O846" s="434"/>
      <c r="P846" s="436"/>
      <c r="Q846" s="434"/>
      <c r="R846" s="434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  <c r="AH846" s="434"/>
      <c r="AI846" s="434"/>
      <c r="AJ846" s="434"/>
      <c r="AK846" s="434"/>
      <c r="AL846" s="434"/>
      <c r="AM846" s="434"/>
      <c r="AN846" s="434"/>
      <c r="AO846" s="434"/>
      <c r="AP846" s="434"/>
      <c r="AQ846" s="434"/>
      <c r="AR846" s="434"/>
      <c r="AU846" s="434"/>
    </row>
    <row r="847" spans="1:47" s="435" customFormat="1" ht="12.75" x14ac:dyDescent="0.2">
      <c r="A847" s="434"/>
      <c r="B847" s="438"/>
      <c r="C847" s="434"/>
      <c r="D847" s="434"/>
      <c r="E847" s="434"/>
      <c r="F847" s="434"/>
      <c r="G847" s="434"/>
      <c r="J847" s="434"/>
      <c r="K847" s="437"/>
      <c r="L847" s="434"/>
      <c r="M847" s="434"/>
      <c r="N847" s="434"/>
      <c r="O847" s="434"/>
      <c r="P847" s="436"/>
      <c r="Q847" s="434"/>
      <c r="R847" s="434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  <c r="AH847" s="434"/>
      <c r="AI847" s="434"/>
      <c r="AJ847" s="434"/>
      <c r="AK847" s="434"/>
      <c r="AL847" s="434"/>
      <c r="AM847" s="434"/>
      <c r="AN847" s="434"/>
      <c r="AO847" s="434"/>
      <c r="AP847" s="434"/>
      <c r="AQ847" s="434"/>
      <c r="AR847" s="434"/>
      <c r="AU847" s="434"/>
    </row>
    <row r="848" spans="1:47" s="435" customFormat="1" ht="12.75" x14ac:dyDescent="0.2">
      <c r="A848" s="434"/>
      <c r="B848" s="438"/>
      <c r="C848" s="434"/>
      <c r="D848" s="434"/>
      <c r="E848" s="434"/>
      <c r="F848" s="434"/>
      <c r="G848" s="434"/>
      <c r="J848" s="434"/>
      <c r="K848" s="437"/>
      <c r="L848" s="434"/>
      <c r="M848" s="434"/>
      <c r="N848" s="434"/>
      <c r="O848" s="434"/>
      <c r="P848" s="436"/>
      <c r="Q848" s="434"/>
      <c r="R848" s="434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  <c r="AH848" s="434"/>
      <c r="AI848" s="434"/>
      <c r="AJ848" s="434"/>
      <c r="AK848" s="434"/>
      <c r="AL848" s="434"/>
      <c r="AM848" s="434"/>
      <c r="AN848" s="434"/>
      <c r="AO848" s="434"/>
      <c r="AP848" s="434"/>
      <c r="AQ848" s="434"/>
      <c r="AR848" s="434"/>
      <c r="AU848" s="434"/>
    </row>
    <row r="849" spans="1:47" s="435" customFormat="1" ht="12.75" x14ac:dyDescent="0.2">
      <c r="A849" s="434"/>
      <c r="B849" s="438"/>
      <c r="C849" s="434"/>
      <c r="D849" s="434"/>
      <c r="E849" s="434"/>
      <c r="F849" s="434"/>
      <c r="G849" s="434"/>
      <c r="J849" s="434"/>
      <c r="K849" s="437"/>
      <c r="L849" s="434"/>
      <c r="M849" s="434"/>
      <c r="N849" s="434"/>
      <c r="O849" s="434"/>
      <c r="P849" s="436"/>
      <c r="Q849" s="434"/>
      <c r="R849" s="434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  <c r="AH849" s="434"/>
      <c r="AI849" s="434"/>
      <c r="AJ849" s="434"/>
      <c r="AK849" s="434"/>
      <c r="AL849" s="434"/>
      <c r="AM849" s="434"/>
      <c r="AN849" s="434"/>
      <c r="AO849" s="434"/>
      <c r="AP849" s="434"/>
      <c r="AQ849" s="434"/>
      <c r="AR849" s="434"/>
      <c r="AU849" s="434"/>
    </row>
    <row r="850" spans="1:47" s="435" customFormat="1" ht="12.75" x14ac:dyDescent="0.2">
      <c r="A850" s="434"/>
      <c r="B850" s="438"/>
      <c r="C850" s="434"/>
      <c r="D850" s="434"/>
      <c r="E850" s="434"/>
      <c r="F850" s="434"/>
      <c r="G850" s="434"/>
      <c r="J850" s="434"/>
      <c r="K850" s="437"/>
      <c r="L850" s="434"/>
      <c r="M850" s="434"/>
      <c r="N850" s="434"/>
      <c r="O850" s="434"/>
      <c r="P850" s="436"/>
      <c r="Q850" s="434"/>
      <c r="R850" s="434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  <c r="AH850" s="434"/>
      <c r="AI850" s="434"/>
      <c r="AJ850" s="434"/>
      <c r="AK850" s="434"/>
      <c r="AL850" s="434"/>
      <c r="AM850" s="434"/>
      <c r="AN850" s="434"/>
      <c r="AO850" s="434"/>
      <c r="AP850" s="434"/>
      <c r="AQ850" s="434"/>
      <c r="AR850" s="434"/>
      <c r="AU850" s="434"/>
    </row>
    <row r="851" spans="1:47" s="435" customFormat="1" ht="12.75" x14ac:dyDescent="0.2">
      <c r="A851" s="434"/>
      <c r="B851" s="438"/>
      <c r="C851" s="434"/>
      <c r="D851" s="434"/>
      <c r="E851" s="434"/>
      <c r="F851" s="434"/>
      <c r="G851" s="434"/>
      <c r="J851" s="434"/>
      <c r="K851" s="437"/>
      <c r="L851" s="434"/>
      <c r="M851" s="434"/>
      <c r="N851" s="434"/>
      <c r="O851" s="434"/>
      <c r="P851" s="436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4"/>
      <c r="AI851" s="434"/>
      <c r="AJ851" s="434"/>
      <c r="AK851" s="434"/>
      <c r="AL851" s="434"/>
      <c r="AM851" s="434"/>
      <c r="AN851" s="434"/>
      <c r="AO851" s="434"/>
      <c r="AP851" s="434"/>
      <c r="AQ851" s="434"/>
      <c r="AR851" s="434"/>
      <c r="AU851" s="434"/>
    </row>
    <row r="852" spans="1:47" s="435" customFormat="1" ht="12.75" x14ac:dyDescent="0.2">
      <c r="A852" s="434"/>
      <c r="B852" s="438"/>
      <c r="C852" s="434"/>
      <c r="D852" s="434"/>
      <c r="E852" s="434"/>
      <c r="F852" s="434"/>
      <c r="G852" s="434"/>
      <c r="J852" s="434"/>
      <c r="K852" s="437"/>
      <c r="L852" s="434"/>
      <c r="M852" s="434"/>
      <c r="N852" s="434"/>
      <c r="O852" s="434"/>
      <c r="P852" s="436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4"/>
      <c r="AI852" s="434"/>
      <c r="AJ852" s="434"/>
      <c r="AK852" s="434"/>
      <c r="AL852" s="434"/>
      <c r="AM852" s="434"/>
      <c r="AN852" s="434"/>
      <c r="AO852" s="434"/>
      <c r="AP852" s="434"/>
      <c r="AQ852" s="434"/>
      <c r="AR852" s="434"/>
      <c r="AU852" s="434"/>
    </row>
    <row r="853" spans="1:47" s="435" customFormat="1" ht="12.75" x14ac:dyDescent="0.2">
      <c r="A853" s="434"/>
      <c r="B853" s="438"/>
      <c r="C853" s="434"/>
      <c r="D853" s="434"/>
      <c r="E853" s="434"/>
      <c r="F853" s="434"/>
      <c r="G853" s="434"/>
      <c r="J853" s="434"/>
      <c r="K853" s="437"/>
      <c r="L853" s="434"/>
      <c r="M853" s="434"/>
      <c r="N853" s="434"/>
      <c r="O853" s="434"/>
      <c r="P853" s="436"/>
      <c r="Q853" s="434"/>
      <c r="R853" s="434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  <c r="AH853" s="434"/>
      <c r="AI853" s="434"/>
      <c r="AJ853" s="434"/>
      <c r="AK853" s="434"/>
      <c r="AL853" s="434"/>
      <c r="AM853" s="434"/>
      <c r="AN853" s="434"/>
      <c r="AO853" s="434"/>
      <c r="AP853" s="434"/>
      <c r="AQ853" s="434"/>
      <c r="AR853" s="434"/>
      <c r="AU853" s="434"/>
    </row>
    <row r="854" spans="1:47" s="435" customFormat="1" ht="12.75" x14ac:dyDescent="0.2">
      <c r="A854" s="434"/>
      <c r="B854" s="438"/>
      <c r="C854" s="434"/>
      <c r="D854" s="434"/>
      <c r="E854" s="434"/>
      <c r="F854" s="434"/>
      <c r="G854" s="434"/>
      <c r="J854" s="434"/>
      <c r="K854" s="437"/>
      <c r="L854" s="434"/>
      <c r="M854" s="434"/>
      <c r="N854" s="434"/>
      <c r="O854" s="434"/>
      <c r="P854" s="436"/>
      <c r="Q854" s="434"/>
      <c r="R854" s="434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  <c r="AH854" s="434"/>
      <c r="AI854" s="434"/>
      <c r="AJ854" s="434"/>
      <c r="AK854" s="434"/>
      <c r="AL854" s="434"/>
      <c r="AM854" s="434"/>
      <c r="AN854" s="434"/>
      <c r="AO854" s="434"/>
      <c r="AP854" s="434"/>
      <c r="AQ854" s="434"/>
      <c r="AR854" s="434"/>
      <c r="AU854" s="434"/>
    </row>
    <row r="855" spans="1:47" s="435" customFormat="1" ht="12.75" x14ac:dyDescent="0.2">
      <c r="A855" s="434"/>
      <c r="B855" s="438"/>
      <c r="C855" s="434"/>
      <c r="D855" s="434"/>
      <c r="E855" s="434"/>
      <c r="F855" s="434"/>
      <c r="G855" s="434"/>
      <c r="J855" s="434"/>
      <c r="K855" s="437"/>
      <c r="L855" s="434"/>
      <c r="M855" s="434"/>
      <c r="N855" s="434"/>
      <c r="O855" s="434"/>
      <c r="P855" s="436"/>
      <c r="Q855" s="434"/>
      <c r="R855" s="434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  <c r="AH855" s="434"/>
      <c r="AI855" s="434"/>
      <c r="AJ855" s="434"/>
      <c r="AK855" s="434"/>
      <c r="AL855" s="434"/>
      <c r="AM855" s="434"/>
      <c r="AN855" s="434"/>
      <c r="AO855" s="434"/>
      <c r="AP855" s="434"/>
      <c r="AQ855" s="434"/>
      <c r="AR855" s="434"/>
      <c r="AU855" s="434"/>
    </row>
    <row r="856" spans="1:47" s="435" customFormat="1" ht="12.75" x14ac:dyDescent="0.2">
      <c r="A856" s="434"/>
      <c r="B856" s="438"/>
      <c r="C856" s="434"/>
      <c r="D856" s="434"/>
      <c r="E856" s="434"/>
      <c r="F856" s="434"/>
      <c r="G856" s="434"/>
      <c r="J856" s="434"/>
      <c r="K856" s="437"/>
      <c r="L856" s="434"/>
      <c r="M856" s="434"/>
      <c r="N856" s="434"/>
      <c r="O856" s="434"/>
      <c r="P856" s="436"/>
      <c r="Q856" s="434"/>
      <c r="R856" s="434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  <c r="AH856" s="434"/>
      <c r="AI856" s="434"/>
      <c r="AJ856" s="434"/>
      <c r="AK856" s="434"/>
      <c r="AL856" s="434"/>
      <c r="AM856" s="434"/>
      <c r="AN856" s="434"/>
      <c r="AO856" s="434"/>
      <c r="AP856" s="434"/>
      <c r="AQ856" s="434"/>
      <c r="AR856" s="434"/>
      <c r="AU856" s="434"/>
    </row>
    <row r="857" spans="1:47" s="435" customFormat="1" ht="12.75" x14ac:dyDescent="0.2">
      <c r="A857" s="434"/>
      <c r="B857" s="438"/>
      <c r="C857" s="434"/>
      <c r="D857" s="434"/>
      <c r="E857" s="434"/>
      <c r="F857" s="434"/>
      <c r="G857" s="434"/>
      <c r="J857" s="434"/>
      <c r="K857" s="437"/>
      <c r="L857" s="434"/>
      <c r="M857" s="434"/>
      <c r="N857" s="434"/>
      <c r="O857" s="434"/>
      <c r="P857" s="436"/>
      <c r="Q857" s="434"/>
      <c r="R857" s="434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  <c r="AH857" s="434"/>
      <c r="AI857" s="434"/>
      <c r="AJ857" s="434"/>
      <c r="AK857" s="434"/>
      <c r="AL857" s="434"/>
      <c r="AM857" s="434"/>
      <c r="AN857" s="434"/>
      <c r="AO857" s="434"/>
      <c r="AP857" s="434"/>
      <c r="AQ857" s="434"/>
      <c r="AR857" s="434"/>
      <c r="AU857" s="434"/>
    </row>
    <row r="858" spans="1:47" s="435" customFormat="1" ht="12.75" x14ac:dyDescent="0.2">
      <c r="A858" s="434"/>
      <c r="B858" s="438"/>
      <c r="C858" s="434"/>
      <c r="D858" s="434"/>
      <c r="E858" s="434"/>
      <c r="F858" s="434"/>
      <c r="G858" s="434"/>
      <c r="J858" s="434"/>
      <c r="K858" s="437"/>
      <c r="L858" s="434"/>
      <c r="M858" s="434"/>
      <c r="N858" s="434"/>
      <c r="O858" s="434"/>
      <c r="P858" s="436"/>
      <c r="Q858" s="434"/>
      <c r="R858" s="434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  <c r="AH858" s="434"/>
      <c r="AI858" s="434"/>
      <c r="AJ858" s="434"/>
      <c r="AK858" s="434"/>
      <c r="AL858" s="434"/>
      <c r="AM858" s="434"/>
      <c r="AN858" s="434"/>
      <c r="AO858" s="434"/>
      <c r="AP858" s="434"/>
      <c r="AQ858" s="434"/>
      <c r="AR858" s="434"/>
      <c r="AU858" s="434"/>
    </row>
    <row r="859" spans="1:47" s="435" customFormat="1" ht="12.75" x14ac:dyDescent="0.2">
      <c r="A859" s="434"/>
      <c r="B859" s="438"/>
      <c r="C859" s="434"/>
      <c r="D859" s="434"/>
      <c r="E859" s="434"/>
      <c r="F859" s="434"/>
      <c r="G859" s="434"/>
      <c r="J859" s="434"/>
      <c r="K859" s="437"/>
      <c r="L859" s="434"/>
      <c r="M859" s="434"/>
      <c r="N859" s="434"/>
      <c r="O859" s="434"/>
      <c r="P859" s="436"/>
      <c r="Q859" s="434"/>
      <c r="R859" s="434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  <c r="AH859" s="434"/>
      <c r="AI859" s="434"/>
      <c r="AJ859" s="434"/>
      <c r="AK859" s="434"/>
      <c r="AL859" s="434"/>
      <c r="AM859" s="434"/>
      <c r="AN859" s="434"/>
      <c r="AO859" s="434"/>
      <c r="AP859" s="434"/>
      <c r="AQ859" s="434"/>
      <c r="AR859" s="434"/>
      <c r="AU859" s="434"/>
    </row>
    <row r="860" spans="1:47" s="435" customFormat="1" ht="12.75" x14ac:dyDescent="0.2">
      <c r="A860" s="434"/>
      <c r="B860" s="438"/>
      <c r="C860" s="434"/>
      <c r="D860" s="434"/>
      <c r="E860" s="434"/>
      <c r="F860" s="434"/>
      <c r="G860" s="434"/>
      <c r="J860" s="434"/>
      <c r="K860" s="437"/>
      <c r="L860" s="434"/>
      <c r="M860" s="434"/>
      <c r="N860" s="434"/>
      <c r="O860" s="434"/>
      <c r="P860" s="436"/>
      <c r="Q860" s="434"/>
      <c r="R860" s="434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  <c r="AH860" s="434"/>
      <c r="AI860" s="434"/>
      <c r="AJ860" s="434"/>
      <c r="AK860" s="434"/>
      <c r="AL860" s="434"/>
      <c r="AM860" s="434"/>
      <c r="AN860" s="434"/>
      <c r="AO860" s="434"/>
      <c r="AP860" s="434"/>
      <c r="AQ860" s="434"/>
      <c r="AR860" s="434"/>
      <c r="AU860" s="434"/>
    </row>
    <row r="861" spans="1:47" s="435" customFormat="1" ht="12.75" x14ac:dyDescent="0.2">
      <c r="A861" s="434"/>
      <c r="B861" s="438"/>
      <c r="C861" s="434"/>
      <c r="D861" s="434"/>
      <c r="E861" s="434"/>
      <c r="F861" s="434"/>
      <c r="G861" s="434"/>
      <c r="J861" s="434"/>
      <c r="K861" s="437"/>
      <c r="L861" s="434"/>
      <c r="M861" s="434"/>
      <c r="N861" s="434"/>
      <c r="O861" s="434"/>
      <c r="P861" s="436"/>
      <c r="Q861" s="434"/>
      <c r="R861" s="434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  <c r="AH861" s="434"/>
      <c r="AI861" s="434"/>
      <c r="AJ861" s="434"/>
      <c r="AK861" s="434"/>
      <c r="AL861" s="434"/>
      <c r="AM861" s="434"/>
      <c r="AN861" s="434"/>
      <c r="AO861" s="434"/>
      <c r="AP861" s="434"/>
      <c r="AQ861" s="434"/>
      <c r="AR861" s="434"/>
      <c r="AU861" s="434"/>
    </row>
    <row r="862" spans="1:47" s="435" customFormat="1" ht="12.75" x14ac:dyDescent="0.2">
      <c r="A862" s="434"/>
      <c r="B862" s="438"/>
      <c r="C862" s="434"/>
      <c r="D862" s="434"/>
      <c r="E862" s="434"/>
      <c r="F862" s="434"/>
      <c r="G862" s="434"/>
      <c r="J862" s="434"/>
      <c r="K862" s="437"/>
      <c r="L862" s="434"/>
      <c r="M862" s="434"/>
      <c r="N862" s="434"/>
      <c r="O862" s="434"/>
      <c r="P862" s="436"/>
      <c r="Q862" s="434"/>
      <c r="R862" s="434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  <c r="AH862" s="434"/>
      <c r="AI862" s="434"/>
      <c r="AJ862" s="434"/>
      <c r="AK862" s="434"/>
      <c r="AL862" s="434"/>
      <c r="AM862" s="434"/>
      <c r="AN862" s="434"/>
      <c r="AO862" s="434"/>
      <c r="AP862" s="434"/>
      <c r="AQ862" s="434"/>
      <c r="AR862" s="434"/>
      <c r="AU862" s="434"/>
    </row>
    <row r="863" spans="1:47" s="435" customFormat="1" ht="12.75" x14ac:dyDescent="0.2">
      <c r="A863" s="434"/>
      <c r="B863" s="438"/>
      <c r="C863" s="434"/>
      <c r="D863" s="434"/>
      <c r="E863" s="434"/>
      <c r="F863" s="434"/>
      <c r="G863" s="434"/>
      <c r="J863" s="434"/>
      <c r="K863" s="437"/>
      <c r="L863" s="434"/>
      <c r="M863" s="434"/>
      <c r="N863" s="434"/>
      <c r="O863" s="434"/>
      <c r="P863" s="436"/>
      <c r="Q863" s="434"/>
      <c r="R863" s="434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  <c r="AH863" s="434"/>
      <c r="AI863" s="434"/>
      <c r="AJ863" s="434"/>
      <c r="AK863" s="434"/>
      <c r="AL863" s="434"/>
      <c r="AM863" s="434"/>
      <c r="AN863" s="434"/>
      <c r="AO863" s="434"/>
      <c r="AP863" s="434"/>
      <c r="AQ863" s="434"/>
      <c r="AR863" s="434"/>
      <c r="AU863" s="434"/>
    </row>
    <row r="864" spans="1:47" s="435" customFormat="1" ht="12.75" x14ac:dyDescent="0.2">
      <c r="A864" s="434"/>
      <c r="B864" s="438"/>
      <c r="C864" s="434"/>
      <c r="D864" s="434"/>
      <c r="E864" s="434"/>
      <c r="F864" s="434"/>
      <c r="G864" s="434"/>
      <c r="J864" s="434"/>
      <c r="K864" s="437"/>
      <c r="L864" s="434"/>
      <c r="M864" s="434"/>
      <c r="N864" s="434"/>
      <c r="O864" s="434"/>
      <c r="P864" s="436"/>
      <c r="Q864" s="434"/>
      <c r="R864" s="434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  <c r="AH864" s="434"/>
      <c r="AI864" s="434"/>
      <c r="AJ864" s="434"/>
      <c r="AK864" s="434"/>
      <c r="AL864" s="434"/>
      <c r="AM864" s="434"/>
      <c r="AN864" s="434"/>
      <c r="AO864" s="434"/>
      <c r="AP864" s="434"/>
      <c r="AQ864" s="434"/>
      <c r="AR864" s="434"/>
      <c r="AU864" s="434"/>
    </row>
    <row r="865" spans="1:47" s="435" customFormat="1" ht="12.75" x14ac:dyDescent="0.2">
      <c r="A865" s="434"/>
      <c r="B865" s="438"/>
      <c r="C865" s="434"/>
      <c r="D865" s="434"/>
      <c r="E865" s="434"/>
      <c r="F865" s="434"/>
      <c r="G865" s="434"/>
      <c r="J865" s="434"/>
      <c r="K865" s="437"/>
      <c r="L865" s="434"/>
      <c r="M865" s="434"/>
      <c r="N865" s="434"/>
      <c r="O865" s="434"/>
      <c r="P865" s="436"/>
      <c r="Q865" s="434"/>
      <c r="R865" s="434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  <c r="AH865" s="434"/>
      <c r="AI865" s="434"/>
      <c r="AJ865" s="434"/>
      <c r="AK865" s="434"/>
      <c r="AL865" s="434"/>
      <c r="AM865" s="434"/>
      <c r="AN865" s="434"/>
      <c r="AO865" s="434"/>
      <c r="AP865" s="434"/>
      <c r="AQ865" s="434"/>
      <c r="AR865" s="434"/>
      <c r="AU865" s="434"/>
    </row>
    <row r="866" spans="1:47" s="435" customFormat="1" ht="12.75" x14ac:dyDescent="0.2">
      <c r="A866" s="434"/>
      <c r="B866" s="438"/>
      <c r="C866" s="434"/>
      <c r="D866" s="434"/>
      <c r="E866" s="434"/>
      <c r="F866" s="434"/>
      <c r="G866" s="434"/>
      <c r="J866" s="434"/>
      <c r="K866" s="437"/>
      <c r="L866" s="434"/>
      <c r="M866" s="434"/>
      <c r="N866" s="434"/>
      <c r="O866" s="434"/>
      <c r="P866" s="436"/>
      <c r="Q866" s="434"/>
      <c r="R866" s="434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  <c r="AH866" s="434"/>
      <c r="AI866" s="434"/>
      <c r="AJ866" s="434"/>
      <c r="AK866" s="434"/>
      <c r="AL866" s="434"/>
      <c r="AM866" s="434"/>
      <c r="AN866" s="434"/>
      <c r="AO866" s="434"/>
      <c r="AP866" s="434"/>
      <c r="AQ866" s="434"/>
      <c r="AR866" s="434"/>
      <c r="AU866" s="434"/>
    </row>
    <row r="867" spans="1:47" s="435" customFormat="1" ht="12.75" x14ac:dyDescent="0.2">
      <c r="A867" s="434"/>
      <c r="B867" s="438"/>
      <c r="C867" s="434"/>
      <c r="D867" s="434"/>
      <c r="E867" s="434"/>
      <c r="F867" s="434"/>
      <c r="G867" s="434"/>
      <c r="J867" s="434"/>
      <c r="K867" s="437"/>
      <c r="L867" s="434"/>
      <c r="M867" s="434"/>
      <c r="N867" s="434"/>
      <c r="O867" s="434"/>
      <c r="P867" s="436"/>
      <c r="Q867" s="434"/>
      <c r="R867" s="434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  <c r="AH867" s="434"/>
      <c r="AI867" s="434"/>
      <c r="AJ867" s="434"/>
      <c r="AK867" s="434"/>
      <c r="AL867" s="434"/>
      <c r="AM867" s="434"/>
      <c r="AN867" s="434"/>
      <c r="AO867" s="434"/>
      <c r="AP867" s="434"/>
      <c r="AQ867" s="434"/>
      <c r="AR867" s="434"/>
      <c r="AU867" s="434"/>
    </row>
    <row r="868" spans="1:47" s="435" customFormat="1" ht="12.75" x14ac:dyDescent="0.2">
      <c r="A868" s="434"/>
      <c r="B868" s="438"/>
      <c r="C868" s="434"/>
      <c r="D868" s="434"/>
      <c r="E868" s="434"/>
      <c r="F868" s="434"/>
      <c r="G868" s="434"/>
      <c r="J868" s="434"/>
      <c r="K868" s="437"/>
      <c r="L868" s="434"/>
      <c r="M868" s="434"/>
      <c r="N868" s="434"/>
      <c r="O868" s="434"/>
      <c r="P868" s="436"/>
      <c r="Q868" s="434"/>
      <c r="R868" s="434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  <c r="AH868" s="434"/>
      <c r="AI868" s="434"/>
      <c r="AJ868" s="434"/>
      <c r="AK868" s="434"/>
      <c r="AL868" s="434"/>
      <c r="AM868" s="434"/>
      <c r="AN868" s="434"/>
      <c r="AO868" s="434"/>
      <c r="AP868" s="434"/>
      <c r="AQ868" s="434"/>
      <c r="AR868" s="434"/>
      <c r="AU868" s="434"/>
    </row>
    <row r="869" spans="1:47" s="435" customFormat="1" ht="12.75" x14ac:dyDescent="0.2">
      <c r="A869" s="434"/>
      <c r="B869" s="438"/>
      <c r="C869" s="434"/>
      <c r="D869" s="434"/>
      <c r="E869" s="434"/>
      <c r="F869" s="434"/>
      <c r="G869" s="434"/>
      <c r="J869" s="434"/>
      <c r="K869" s="437"/>
      <c r="L869" s="434"/>
      <c r="M869" s="434"/>
      <c r="N869" s="434"/>
      <c r="O869" s="434"/>
      <c r="P869" s="436"/>
      <c r="Q869" s="434"/>
      <c r="R869" s="434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  <c r="AH869" s="434"/>
      <c r="AI869" s="434"/>
      <c r="AJ869" s="434"/>
      <c r="AK869" s="434"/>
      <c r="AL869" s="434"/>
      <c r="AM869" s="434"/>
      <c r="AN869" s="434"/>
      <c r="AO869" s="434"/>
      <c r="AP869" s="434"/>
      <c r="AQ869" s="434"/>
      <c r="AR869" s="434"/>
      <c r="AU869" s="434"/>
    </row>
    <row r="870" spans="1:47" s="435" customFormat="1" ht="12.75" x14ac:dyDescent="0.2">
      <c r="A870" s="434"/>
      <c r="B870" s="438"/>
      <c r="C870" s="434"/>
      <c r="D870" s="434"/>
      <c r="E870" s="434"/>
      <c r="F870" s="434"/>
      <c r="G870" s="434"/>
      <c r="J870" s="434"/>
      <c r="K870" s="437"/>
      <c r="L870" s="434"/>
      <c r="M870" s="434"/>
      <c r="N870" s="434"/>
      <c r="O870" s="434"/>
      <c r="P870" s="436"/>
      <c r="Q870" s="434"/>
      <c r="R870" s="434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  <c r="AH870" s="434"/>
      <c r="AI870" s="434"/>
      <c r="AJ870" s="434"/>
      <c r="AK870" s="434"/>
      <c r="AL870" s="434"/>
      <c r="AM870" s="434"/>
      <c r="AN870" s="434"/>
      <c r="AO870" s="434"/>
      <c r="AP870" s="434"/>
      <c r="AQ870" s="434"/>
      <c r="AR870" s="434"/>
      <c r="AU870" s="434"/>
    </row>
    <row r="871" spans="1:47" s="435" customFormat="1" ht="12.75" x14ac:dyDescent="0.2">
      <c r="A871" s="434"/>
      <c r="B871" s="438"/>
      <c r="C871" s="434"/>
      <c r="D871" s="434"/>
      <c r="E871" s="434"/>
      <c r="F871" s="434"/>
      <c r="G871" s="434"/>
      <c r="J871" s="434"/>
      <c r="K871" s="437"/>
      <c r="L871" s="434"/>
      <c r="M871" s="434"/>
      <c r="N871" s="434"/>
      <c r="O871" s="434"/>
      <c r="P871" s="436"/>
      <c r="Q871" s="434"/>
      <c r="R871" s="434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  <c r="AH871" s="434"/>
      <c r="AI871" s="434"/>
      <c r="AJ871" s="434"/>
      <c r="AK871" s="434"/>
      <c r="AL871" s="434"/>
      <c r="AM871" s="434"/>
      <c r="AN871" s="434"/>
      <c r="AO871" s="434"/>
      <c r="AP871" s="434"/>
      <c r="AQ871" s="434"/>
      <c r="AR871" s="434"/>
      <c r="AU871" s="434"/>
    </row>
    <row r="872" spans="1:47" s="435" customFormat="1" ht="12.75" x14ac:dyDescent="0.2">
      <c r="A872" s="434"/>
      <c r="B872" s="438"/>
      <c r="C872" s="434"/>
      <c r="D872" s="434"/>
      <c r="E872" s="434"/>
      <c r="F872" s="434"/>
      <c r="G872" s="434"/>
      <c r="J872" s="434"/>
      <c r="K872" s="437"/>
      <c r="L872" s="434"/>
      <c r="M872" s="434"/>
      <c r="N872" s="434"/>
      <c r="O872" s="434"/>
      <c r="P872" s="436"/>
      <c r="Q872" s="434"/>
      <c r="R872" s="434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  <c r="AH872" s="434"/>
      <c r="AI872" s="434"/>
      <c r="AJ872" s="434"/>
      <c r="AK872" s="434"/>
      <c r="AL872" s="434"/>
      <c r="AM872" s="434"/>
      <c r="AN872" s="434"/>
      <c r="AO872" s="434"/>
      <c r="AP872" s="434"/>
      <c r="AQ872" s="434"/>
      <c r="AR872" s="434"/>
      <c r="AU872" s="434"/>
    </row>
    <row r="873" spans="1:47" s="435" customFormat="1" ht="12.75" x14ac:dyDescent="0.2">
      <c r="A873" s="434"/>
      <c r="B873" s="438"/>
      <c r="C873" s="434"/>
      <c r="D873" s="434"/>
      <c r="E873" s="434"/>
      <c r="F873" s="434"/>
      <c r="G873" s="434"/>
      <c r="J873" s="434"/>
      <c r="K873" s="437"/>
      <c r="L873" s="434"/>
      <c r="M873" s="434"/>
      <c r="N873" s="434"/>
      <c r="O873" s="434"/>
      <c r="P873" s="436"/>
      <c r="Q873" s="434"/>
      <c r="R873" s="434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  <c r="AH873" s="434"/>
      <c r="AI873" s="434"/>
      <c r="AJ873" s="434"/>
      <c r="AK873" s="434"/>
      <c r="AL873" s="434"/>
      <c r="AM873" s="434"/>
      <c r="AN873" s="434"/>
      <c r="AO873" s="434"/>
      <c r="AP873" s="434"/>
      <c r="AQ873" s="434"/>
      <c r="AR873" s="434"/>
      <c r="AU873" s="434"/>
    </row>
    <row r="874" spans="1:47" s="435" customFormat="1" ht="12.75" x14ac:dyDescent="0.2">
      <c r="A874" s="434"/>
      <c r="B874" s="438"/>
      <c r="C874" s="434"/>
      <c r="D874" s="434"/>
      <c r="E874" s="434"/>
      <c r="F874" s="434"/>
      <c r="G874" s="434"/>
      <c r="J874" s="434"/>
      <c r="K874" s="437"/>
      <c r="L874" s="434"/>
      <c r="M874" s="434"/>
      <c r="N874" s="434"/>
      <c r="O874" s="434"/>
      <c r="P874" s="436"/>
      <c r="Q874" s="434"/>
      <c r="R874" s="434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  <c r="AH874" s="434"/>
      <c r="AI874" s="434"/>
      <c r="AJ874" s="434"/>
      <c r="AK874" s="434"/>
      <c r="AL874" s="434"/>
      <c r="AM874" s="434"/>
      <c r="AN874" s="434"/>
      <c r="AO874" s="434"/>
      <c r="AP874" s="434"/>
      <c r="AQ874" s="434"/>
      <c r="AR874" s="434"/>
      <c r="AU874" s="434"/>
    </row>
    <row r="875" spans="1:47" s="435" customFormat="1" ht="12.75" x14ac:dyDescent="0.2">
      <c r="A875" s="434"/>
      <c r="B875" s="438"/>
      <c r="C875" s="434"/>
      <c r="D875" s="434"/>
      <c r="E875" s="434"/>
      <c r="F875" s="434"/>
      <c r="G875" s="434"/>
      <c r="J875" s="434"/>
      <c r="K875" s="437"/>
      <c r="L875" s="434"/>
      <c r="M875" s="434"/>
      <c r="N875" s="434"/>
      <c r="O875" s="434"/>
      <c r="P875" s="436"/>
      <c r="Q875" s="434"/>
      <c r="R875" s="434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  <c r="AH875" s="434"/>
      <c r="AI875" s="434"/>
      <c r="AJ875" s="434"/>
      <c r="AK875" s="434"/>
      <c r="AL875" s="434"/>
      <c r="AM875" s="434"/>
      <c r="AN875" s="434"/>
      <c r="AO875" s="434"/>
      <c r="AP875" s="434"/>
      <c r="AQ875" s="434"/>
      <c r="AR875" s="434"/>
      <c r="AU875" s="434"/>
    </row>
    <row r="876" spans="1:47" s="435" customFormat="1" ht="12.75" x14ac:dyDescent="0.2">
      <c r="A876" s="434"/>
      <c r="B876" s="438"/>
      <c r="C876" s="434"/>
      <c r="D876" s="434"/>
      <c r="E876" s="434"/>
      <c r="F876" s="434"/>
      <c r="G876" s="434"/>
      <c r="J876" s="434"/>
      <c r="K876" s="437"/>
      <c r="L876" s="434"/>
      <c r="M876" s="434"/>
      <c r="N876" s="434"/>
      <c r="O876" s="434"/>
      <c r="P876" s="436"/>
      <c r="Q876" s="434"/>
      <c r="R876" s="434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  <c r="AH876" s="434"/>
      <c r="AI876" s="434"/>
      <c r="AJ876" s="434"/>
      <c r="AK876" s="434"/>
      <c r="AL876" s="434"/>
      <c r="AM876" s="434"/>
      <c r="AN876" s="434"/>
      <c r="AO876" s="434"/>
      <c r="AP876" s="434"/>
      <c r="AQ876" s="434"/>
      <c r="AR876" s="434"/>
      <c r="AU876" s="434"/>
    </row>
    <row r="877" spans="1:47" s="435" customFormat="1" ht="12.75" x14ac:dyDescent="0.2">
      <c r="A877" s="434"/>
      <c r="B877" s="438"/>
      <c r="C877" s="434"/>
      <c r="D877" s="434"/>
      <c r="E877" s="434"/>
      <c r="F877" s="434"/>
      <c r="G877" s="434"/>
      <c r="J877" s="434"/>
      <c r="K877" s="437"/>
      <c r="L877" s="434"/>
      <c r="M877" s="434"/>
      <c r="N877" s="434"/>
      <c r="O877" s="434"/>
      <c r="P877" s="436"/>
      <c r="Q877" s="434"/>
      <c r="R877" s="434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  <c r="AH877" s="434"/>
      <c r="AI877" s="434"/>
      <c r="AJ877" s="434"/>
      <c r="AK877" s="434"/>
      <c r="AL877" s="434"/>
      <c r="AM877" s="434"/>
      <c r="AN877" s="434"/>
      <c r="AO877" s="434"/>
      <c r="AP877" s="434"/>
      <c r="AQ877" s="434"/>
      <c r="AR877" s="434"/>
      <c r="AU877" s="434"/>
    </row>
    <row r="878" spans="1:47" s="435" customFormat="1" ht="12.75" x14ac:dyDescent="0.2">
      <c r="A878" s="434"/>
      <c r="B878" s="438"/>
      <c r="C878" s="434"/>
      <c r="D878" s="434"/>
      <c r="E878" s="434"/>
      <c r="F878" s="434"/>
      <c r="G878" s="434"/>
      <c r="J878" s="434"/>
      <c r="K878" s="437"/>
      <c r="L878" s="434"/>
      <c r="M878" s="434"/>
      <c r="N878" s="434"/>
      <c r="O878" s="434"/>
      <c r="P878" s="436"/>
      <c r="Q878" s="434"/>
      <c r="R878" s="434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  <c r="AH878" s="434"/>
      <c r="AI878" s="434"/>
      <c r="AJ878" s="434"/>
      <c r="AK878" s="434"/>
      <c r="AL878" s="434"/>
      <c r="AM878" s="434"/>
      <c r="AN878" s="434"/>
      <c r="AO878" s="434"/>
      <c r="AP878" s="434"/>
      <c r="AQ878" s="434"/>
      <c r="AR878" s="434"/>
      <c r="AU878" s="434"/>
    </row>
    <row r="879" spans="1:47" s="435" customFormat="1" ht="12.75" x14ac:dyDescent="0.2">
      <c r="A879" s="434"/>
      <c r="B879" s="438"/>
      <c r="C879" s="434"/>
      <c r="D879" s="434"/>
      <c r="E879" s="434"/>
      <c r="F879" s="434"/>
      <c r="G879" s="434"/>
      <c r="J879" s="434"/>
      <c r="K879" s="437"/>
      <c r="L879" s="434"/>
      <c r="M879" s="434"/>
      <c r="N879" s="434"/>
      <c r="O879" s="434"/>
      <c r="P879" s="436"/>
      <c r="Q879" s="434"/>
      <c r="R879" s="434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  <c r="AH879" s="434"/>
      <c r="AI879" s="434"/>
      <c r="AJ879" s="434"/>
      <c r="AK879" s="434"/>
      <c r="AL879" s="434"/>
      <c r="AM879" s="434"/>
      <c r="AN879" s="434"/>
      <c r="AO879" s="434"/>
      <c r="AP879" s="434"/>
      <c r="AQ879" s="434"/>
      <c r="AR879" s="434"/>
      <c r="AU879" s="434"/>
    </row>
    <row r="880" spans="1:47" s="435" customFormat="1" ht="12.75" x14ac:dyDescent="0.2">
      <c r="A880" s="434"/>
      <c r="B880" s="438"/>
      <c r="C880" s="434"/>
      <c r="D880" s="434"/>
      <c r="E880" s="434"/>
      <c r="F880" s="434"/>
      <c r="G880" s="434"/>
      <c r="J880" s="434"/>
      <c r="K880" s="437"/>
      <c r="L880" s="434"/>
      <c r="M880" s="434"/>
      <c r="N880" s="434"/>
      <c r="O880" s="434"/>
      <c r="P880" s="436"/>
      <c r="Q880" s="434"/>
      <c r="R880" s="434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  <c r="AH880" s="434"/>
      <c r="AI880" s="434"/>
      <c r="AJ880" s="434"/>
      <c r="AK880" s="434"/>
      <c r="AL880" s="434"/>
      <c r="AM880" s="434"/>
      <c r="AN880" s="434"/>
      <c r="AO880" s="434"/>
      <c r="AP880" s="434"/>
      <c r="AQ880" s="434"/>
      <c r="AR880" s="434"/>
      <c r="AU880" s="434"/>
    </row>
    <row r="881" spans="1:47" s="435" customFormat="1" ht="12.75" x14ac:dyDescent="0.2">
      <c r="A881" s="434"/>
      <c r="B881" s="438"/>
      <c r="C881" s="434"/>
      <c r="D881" s="434"/>
      <c r="E881" s="434"/>
      <c r="F881" s="434"/>
      <c r="G881" s="434"/>
      <c r="J881" s="434"/>
      <c r="K881" s="437"/>
      <c r="L881" s="434"/>
      <c r="M881" s="434"/>
      <c r="N881" s="434"/>
      <c r="O881" s="434"/>
      <c r="P881" s="436"/>
      <c r="Q881" s="434"/>
      <c r="R881" s="434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  <c r="AH881" s="434"/>
      <c r="AI881" s="434"/>
      <c r="AJ881" s="434"/>
      <c r="AK881" s="434"/>
      <c r="AL881" s="434"/>
      <c r="AM881" s="434"/>
      <c r="AN881" s="434"/>
      <c r="AO881" s="434"/>
      <c r="AP881" s="434"/>
      <c r="AQ881" s="434"/>
      <c r="AR881" s="434"/>
      <c r="AU881" s="434"/>
    </row>
    <row r="882" spans="1:47" s="435" customFormat="1" ht="12.75" x14ac:dyDescent="0.2">
      <c r="A882" s="434"/>
      <c r="B882" s="438"/>
      <c r="C882" s="434"/>
      <c r="D882" s="434"/>
      <c r="E882" s="434"/>
      <c r="F882" s="434"/>
      <c r="G882" s="434"/>
      <c r="J882" s="434"/>
      <c r="K882" s="437"/>
      <c r="L882" s="434"/>
      <c r="M882" s="434"/>
      <c r="N882" s="434"/>
      <c r="O882" s="434"/>
      <c r="P882" s="436"/>
      <c r="Q882" s="434"/>
      <c r="R882" s="434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  <c r="AH882" s="434"/>
      <c r="AI882" s="434"/>
      <c r="AJ882" s="434"/>
      <c r="AK882" s="434"/>
      <c r="AL882" s="434"/>
      <c r="AM882" s="434"/>
      <c r="AN882" s="434"/>
      <c r="AO882" s="434"/>
      <c r="AP882" s="434"/>
      <c r="AQ882" s="434"/>
      <c r="AR882" s="434"/>
      <c r="AU882" s="434"/>
    </row>
    <row r="883" spans="1:47" s="435" customFormat="1" ht="12.75" x14ac:dyDescent="0.2">
      <c r="A883" s="434"/>
      <c r="B883" s="438"/>
      <c r="C883" s="434"/>
      <c r="D883" s="434"/>
      <c r="E883" s="434"/>
      <c r="F883" s="434"/>
      <c r="G883" s="434"/>
      <c r="J883" s="434"/>
      <c r="K883" s="437"/>
      <c r="L883" s="434"/>
      <c r="M883" s="434"/>
      <c r="N883" s="434"/>
      <c r="O883" s="434"/>
      <c r="P883" s="436"/>
      <c r="Q883" s="434"/>
      <c r="R883" s="434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  <c r="AH883" s="434"/>
      <c r="AI883" s="434"/>
      <c r="AJ883" s="434"/>
      <c r="AK883" s="434"/>
      <c r="AL883" s="434"/>
      <c r="AM883" s="434"/>
      <c r="AN883" s="434"/>
      <c r="AO883" s="434"/>
      <c r="AP883" s="434"/>
      <c r="AQ883" s="434"/>
      <c r="AR883" s="434"/>
      <c r="AU883" s="434"/>
    </row>
    <row r="884" spans="1:47" s="435" customFormat="1" ht="12.75" x14ac:dyDescent="0.2">
      <c r="A884" s="434"/>
      <c r="B884" s="438"/>
      <c r="C884" s="434"/>
      <c r="D884" s="434"/>
      <c r="E884" s="434"/>
      <c r="F884" s="434"/>
      <c r="G884" s="434"/>
      <c r="J884" s="434"/>
      <c r="K884" s="437"/>
      <c r="L884" s="434"/>
      <c r="M884" s="434"/>
      <c r="N884" s="434"/>
      <c r="O884" s="434"/>
      <c r="P884" s="436"/>
      <c r="Q884" s="434"/>
      <c r="R884" s="434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  <c r="AH884" s="434"/>
      <c r="AI884" s="434"/>
      <c r="AJ884" s="434"/>
      <c r="AK884" s="434"/>
      <c r="AL884" s="434"/>
      <c r="AM884" s="434"/>
      <c r="AN884" s="434"/>
      <c r="AO884" s="434"/>
      <c r="AP884" s="434"/>
      <c r="AQ884" s="434"/>
      <c r="AR884" s="434"/>
      <c r="AU884" s="434"/>
    </row>
    <row r="885" spans="1:47" s="435" customFormat="1" ht="12.75" x14ac:dyDescent="0.2">
      <c r="A885" s="434"/>
      <c r="B885" s="438"/>
      <c r="C885" s="434"/>
      <c r="D885" s="434"/>
      <c r="E885" s="434"/>
      <c r="F885" s="434"/>
      <c r="G885" s="434"/>
      <c r="J885" s="434"/>
      <c r="K885" s="437"/>
      <c r="L885" s="434"/>
      <c r="M885" s="434"/>
      <c r="N885" s="434"/>
      <c r="O885" s="434"/>
      <c r="P885" s="436"/>
      <c r="Q885" s="434"/>
      <c r="R885" s="434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  <c r="AH885" s="434"/>
      <c r="AI885" s="434"/>
      <c r="AJ885" s="434"/>
      <c r="AK885" s="434"/>
      <c r="AL885" s="434"/>
      <c r="AM885" s="434"/>
      <c r="AN885" s="434"/>
      <c r="AO885" s="434"/>
      <c r="AP885" s="434"/>
      <c r="AQ885" s="434"/>
      <c r="AR885" s="434"/>
      <c r="AU885" s="434"/>
    </row>
    <row r="886" spans="1:47" s="435" customFormat="1" ht="12.75" x14ac:dyDescent="0.2">
      <c r="A886" s="434"/>
      <c r="B886" s="438"/>
      <c r="C886" s="434"/>
      <c r="D886" s="434"/>
      <c r="E886" s="434"/>
      <c r="F886" s="434"/>
      <c r="G886" s="434"/>
      <c r="J886" s="434"/>
      <c r="K886" s="437"/>
      <c r="L886" s="434"/>
      <c r="M886" s="434"/>
      <c r="N886" s="434"/>
      <c r="O886" s="434"/>
      <c r="P886" s="436"/>
      <c r="Q886" s="434"/>
      <c r="R886" s="434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  <c r="AH886" s="434"/>
      <c r="AI886" s="434"/>
      <c r="AJ886" s="434"/>
      <c r="AK886" s="434"/>
      <c r="AL886" s="434"/>
      <c r="AM886" s="434"/>
      <c r="AN886" s="434"/>
      <c r="AO886" s="434"/>
      <c r="AP886" s="434"/>
      <c r="AQ886" s="434"/>
      <c r="AR886" s="434"/>
      <c r="AU886" s="434"/>
    </row>
    <row r="887" spans="1:47" s="435" customFormat="1" ht="12.75" x14ac:dyDescent="0.2">
      <c r="A887" s="434"/>
      <c r="B887" s="438"/>
      <c r="C887" s="434"/>
      <c r="D887" s="434"/>
      <c r="E887" s="434"/>
      <c r="F887" s="434"/>
      <c r="G887" s="434"/>
      <c r="J887" s="434"/>
      <c r="K887" s="437"/>
      <c r="L887" s="434"/>
      <c r="M887" s="434"/>
      <c r="N887" s="434"/>
      <c r="O887" s="434"/>
      <c r="P887" s="436"/>
      <c r="Q887" s="434"/>
      <c r="R887" s="434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  <c r="AH887" s="434"/>
      <c r="AI887" s="434"/>
      <c r="AJ887" s="434"/>
      <c r="AK887" s="434"/>
      <c r="AL887" s="434"/>
      <c r="AM887" s="434"/>
      <c r="AN887" s="434"/>
      <c r="AO887" s="434"/>
      <c r="AP887" s="434"/>
      <c r="AQ887" s="434"/>
      <c r="AR887" s="434"/>
      <c r="AU887" s="434"/>
    </row>
    <row r="888" spans="1:47" s="435" customFormat="1" ht="12.75" x14ac:dyDescent="0.2">
      <c r="A888" s="434"/>
      <c r="B888" s="438"/>
      <c r="C888" s="434"/>
      <c r="D888" s="434"/>
      <c r="E888" s="434"/>
      <c r="F888" s="434"/>
      <c r="G888" s="434"/>
      <c r="J888" s="434"/>
      <c r="K888" s="437"/>
      <c r="L888" s="434"/>
      <c r="M888" s="434"/>
      <c r="N888" s="434"/>
      <c r="O888" s="434"/>
      <c r="P888" s="436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  <c r="AH888" s="434"/>
      <c r="AI888" s="434"/>
      <c r="AJ888" s="434"/>
      <c r="AK888" s="434"/>
      <c r="AL888" s="434"/>
      <c r="AM888" s="434"/>
      <c r="AN888" s="434"/>
      <c r="AO888" s="434"/>
      <c r="AP888" s="434"/>
      <c r="AQ888" s="434"/>
      <c r="AR888" s="434"/>
      <c r="AU888" s="434"/>
    </row>
    <row r="889" spans="1:47" s="435" customFormat="1" ht="12.75" x14ac:dyDescent="0.2">
      <c r="A889" s="434"/>
      <c r="B889" s="438"/>
      <c r="C889" s="434"/>
      <c r="D889" s="434"/>
      <c r="E889" s="434"/>
      <c r="F889" s="434"/>
      <c r="G889" s="434"/>
      <c r="J889" s="434"/>
      <c r="K889" s="437"/>
      <c r="L889" s="434"/>
      <c r="M889" s="434"/>
      <c r="N889" s="434"/>
      <c r="O889" s="434"/>
      <c r="P889" s="436"/>
      <c r="Q889" s="434"/>
      <c r="R889" s="434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  <c r="AH889" s="434"/>
      <c r="AI889" s="434"/>
      <c r="AJ889" s="434"/>
      <c r="AK889" s="434"/>
      <c r="AL889" s="434"/>
      <c r="AM889" s="434"/>
      <c r="AN889" s="434"/>
      <c r="AO889" s="434"/>
      <c r="AP889" s="434"/>
      <c r="AQ889" s="434"/>
      <c r="AR889" s="434"/>
      <c r="AU889" s="434"/>
    </row>
    <row r="890" spans="1:47" s="435" customFormat="1" ht="12.75" x14ac:dyDescent="0.2">
      <c r="A890" s="434"/>
      <c r="B890" s="438"/>
      <c r="C890" s="434"/>
      <c r="D890" s="434"/>
      <c r="E890" s="434"/>
      <c r="F890" s="434"/>
      <c r="G890" s="434"/>
      <c r="J890" s="434"/>
      <c r="K890" s="437"/>
      <c r="L890" s="434"/>
      <c r="M890" s="434"/>
      <c r="N890" s="434"/>
      <c r="O890" s="434"/>
      <c r="P890" s="436"/>
      <c r="Q890" s="434"/>
      <c r="R890" s="434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  <c r="AH890" s="434"/>
      <c r="AI890" s="434"/>
      <c r="AJ890" s="434"/>
      <c r="AK890" s="434"/>
      <c r="AL890" s="434"/>
      <c r="AM890" s="434"/>
      <c r="AN890" s="434"/>
      <c r="AO890" s="434"/>
      <c r="AP890" s="434"/>
      <c r="AQ890" s="434"/>
      <c r="AR890" s="434"/>
      <c r="AU890" s="434"/>
    </row>
    <row r="891" spans="1:47" s="435" customFormat="1" ht="12.75" x14ac:dyDescent="0.2">
      <c r="A891" s="434"/>
      <c r="B891" s="438"/>
      <c r="C891" s="434"/>
      <c r="D891" s="434"/>
      <c r="E891" s="434"/>
      <c r="F891" s="434"/>
      <c r="G891" s="434"/>
      <c r="J891" s="434"/>
      <c r="K891" s="437"/>
      <c r="L891" s="434"/>
      <c r="M891" s="434"/>
      <c r="N891" s="434"/>
      <c r="O891" s="434"/>
      <c r="P891" s="436"/>
      <c r="Q891" s="434"/>
      <c r="R891" s="434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  <c r="AH891" s="434"/>
      <c r="AI891" s="434"/>
      <c r="AJ891" s="434"/>
      <c r="AK891" s="434"/>
      <c r="AL891" s="434"/>
      <c r="AM891" s="434"/>
      <c r="AN891" s="434"/>
      <c r="AO891" s="434"/>
      <c r="AP891" s="434"/>
      <c r="AQ891" s="434"/>
      <c r="AR891" s="434"/>
      <c r="AU891" s="434"/>
    </row>
    <row r="892" spans="1:47" s="435" customFormat="1" ht="12.75" x14ac:dyDescent="0.2">
      <c r="A892" s="434"/>
      <c r="B892" s="438"/>
      <c r="C892" s="434"/>
      <c r="D892" s="434"/>
      <c r="E892" s="434"/>
      <c r="F892" s="434"/>
      <c r="G892" s="434"/>
      <c r="J892" s="434"/>
      <c r="K892" s="437"/>
      <c r="L892" s="434"/>
      <c r="M892" s="434"/>
      <c r="N892" s="434"/>
      <c r="O892" s="434"/>
      <c r="P892" s="436"/>
      <c r="Q892" s="434"/>
      <c r="R892" s="434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  <c r="AH892" s="434"/>
      <c r="AI892" s="434"/>
      <c r="AJ892" s="434"/>
      <c r="AK892" s="434"/>
      <c r="AL892" s="434"/>
      <c r="AM892" s="434"/>
      <c r="AN892" s="434"/>
      <c r="AO892" s="434"/>
      <c r="AP892" s="434"/>
      <c r="AQ892" s="434"/>
      <c r="AR892" s="434"/>
      <c r="AU892" s="434"/>
    </row>
    <row r="893" spans="1:47" s="435" customFormat="1" ht="12.75" x14ac:dyDescent="0.2">
      <c r="A893" s="434"/>
      <c r="B893" s="438"/>
      <c r="C893" s="434"/>
      <c r="D893" s="434"/>
      <c r="E893" s="434"/>
      <c r="F893" s="434"/>
      <c r="G893" s="434"/>
      <c r="J893" s="434"/>
      <c r="K893" s="437"/>
      <c r="L893" s="434"/>
      <c r="M893" s="434"/>
      <c r="N893" s="434"/>
      <c r="O893" s="434"/>
      <c r="P893" s="436"/>
      <c r="Q893" s="434"/>
      <c r="R893" s="434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  <c r="AH893" s="434"/>
      <c r="AI893" s="434"/>
      <c r="AJ893" s="434"/>
      <c r="AK893" s="434"/>
      <c r="AL893" s="434"/>
      <c r="AM893" s="434"/>
      <c r="AN893" s="434"/>
      <c r="AO893" s="434"/>
      <c r="AP893" s="434"/>
      <c r="AQ893" s="434"/>
      <c r="AR893" s="434"/>
      <c r="AU893" s="434"/>
    </row>
    <row r="894" spans="1:47" s="435" customFormat="1" ht="12.75" x14ac:dyDescent="0.2">
      <c r="A894" s="434"/>
      <c r="B894" s="438"/>
      <c r="C894" s="434"/>
      <c r="D894" s="434"/>
      <c r="E894" s="434"/>
      <c r="F894" s="434"/>
      <c r="G894" s="434"/>
      <c r="J894" s="434"/>
      <c r="K894" s="437"/>
      <c r="L894" s="434"/>
      <c r="M894" s="434"/>
      <c r="N894" s="434"/>
      <c r="O894" s="434"/>
      <c r="P894" s="436"/>
      <c r="Q894" s="434"/>
      <c r="R894" s="434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  <c r="AH894" s="434"/>
      <c r="AI894" s="434"/>
      <c r="AJ894" s="434"/>
      <c r="AK894" s="434"/>
      <c r="AL894" s="434"/>
      <c r="AM894" s="434"/>
      <c r="AN894" s="434"/>
      <c r="AO894" s="434"/>
      <c r="AP894" s="434"/>
      <c r="AQ894" s="434"/>
      <c r="AR894" s="434"/>
      <c r="AU894" s="434"/>
    </row>
    <row r="895" spans="1:47" s="435" customFormat="1" ht="12.75" x14ac:dyDescent="0.2">
      <c r="A895" s="434"/>
      <c r="B895" s="438"/>
      <c r="C895" s="434"/>
      <c r="D895" s="434"/>
      <c r="E895" s="434"/>
      <c r="F895" s="434"/>
      <c r="G895" s="434"/>
      <c r="J895" s="434"/>
      <c r="K895" s="437"/>
      <c r="L895" s="434"/>
      <c r="M895" s="434"/>
      <c r="N895" s="434"/>
      <c r="O895" s="434"/>
      <c r="P895" s="436"/>
      <c r="Q895" s="434"/>
      <c r="R895" s="434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  <c r="AH895" s="434"/>
      <c r="AI895" s="434"/>
      <c r="AJ895" s="434"/>
      <c r="AK895" s="434"/>
      <c r="AL895" s="434"/>
      <c r="AM895" s="434"/>
      <c r="AN895" s="434"/>
      <c r="AO895" s="434"/>
      <c r="AP895" s="434"/>
      <c r="AQ895" s="434"/>
      <c r="AR895" s="434"/>
      <c r="AU895" s="434"/>
    </row>
    <row r="896" spans="1:47" s="435" customFormat="1" ht="12.75" x14ac:dyDescent="0.2">
      <c r="A896" s="434"/>
      <c r="B896" s="438"/>
      <c r="C896" s="434"/>
      <c r="D896" s="434"/>
      <c r="E896" s="434"/>
      <c r="F896" s="434"/>
      <c r="G896" s="434"/>
      <c r="J896" s="434"/>
      <c r="K896" s="437"/>
      <c r="L896" s="434"/>
      <c r="M896" s="434"/>
      <c r="N896" s="434"/>
      <c r="O896" s="434"/>
      <c r="P896" s="436"/>
      <c r="Q896" s="434"/>
      <c r="R896" s="434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  <c r="AH896" s="434"/>
      <c r="AI896" s="434"/>
      <c r="AJ896" s="434"/>
      <c r="AK896" s="434"/>
      <c r="AL896" s="434"/>
      <c r="AM896" s="434"/>
      <c r="AN896" s="434"/>
      <c r="AO896" s="434"/>
      <c r="AP896" s="434"/>
      <c r="AQ896" s="434"/>
      <c r="AR896" s="434"/>
      <c r="AU896" s="434"/>
    </row>
    <row r="897" spans="1:47" s="435" customFormat="1" ht="12.75" x14ac:dyDescent="0.2">
      <c r="A897" s="434"/>
      <c r="B897" s="438"/>
      <c r="C897" s="434"/>
      <c r="D897" s="434"/>
      <c r="E897" s="434"/>
      <c r="F897" s="434"/>
      <c r="G897" s="434"/>
      <c r="J897" s="434"/>
      <c r="K897" s="437"/>
      <c r="L897" s="434"/>
      <c r="M897" s="434"/>
      <c r="N897" s="434"/>
      <c r="O897" s="434"/>
      <c r="P897" s="436"/>
      <c r="Q897" s="434"/>
      <c r="R897" s="434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  <c r="AH897" s="434"/>
      <c r="AI897" s="434"/>
      <c r="AJ897" s="434"/>
      <c r="AK897" s="434"/>
      <c r="AL897" s="434"/>
      <c r="AM897" s="434"/>
      <c r="AN897" s="434"/>
      <c r="AO897" s="434"/>
      <c r="AP897" s="434"/>
      <c r="AQ897" s="434"/>
      <c r="AR897" s="434"/>
      <c r="AU897" s="434"/>
    </row>
    <row r="898" spans="1:47" s="435" customFormat="1" ht="12.75" x14ac:dyDescent="0.2">
      <c r="A898" s="434"/>
      <c r="B898" s="438"/>
      <c r="C898" s="434"/>
      <c r="D898" s="434"/>
      <c r="E898" s="434"/>
      <c r="F898" s="434"/>
      <c r="G898" s="434"/>
      <c r="J898" s="434"/>
      <c r="K898" s="437"/>
      <c r="L898" s="434"/>
      <c r="M898" s="434"/>
      <c r="N898" s="434"/>
      <c r="O898" s="434"/>
      <c r="P898" s="436"/>
      <c r="Q898" s="434"/>
      <c r="R898" s="434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  <c r="AH898" s="434"/>
      <c r="AI898" s="434"/>
      <c r="AJ898" s="434"/>
      <c r="AK898" s="434"/>
      <c r="AL898" s="434"/>
      <c r="AM898" s="434"/>
      <c r="AN898" s="434"/>
      <c r="AO898" s="434"/>
      <c r="AP898" s="434"/>
      <c r="AQ898" s="434"/>
      <c r="AR898" s="434"/>
      <c r="AU898" s="434"/>
    </row>
    <row r="899" spans="1:47" s="435" customFormat="1" ht="12.75" x14ac:dyDescent="0.2">
      <c r="A899" s="434"/>
      <c r="B899" s="438"/>
      <c r="C899" s="434"/>
      <c r="D899" s="434"/>
      <c r="E899" s="434"/>
      <c r="F899" s="434"/>
      <c r="G899" s="434"/>
      <c r="J899" s="434"/>
      <c r="K899" s="437"/>
      <c r="L899" s="434"/>
      <c r="M899" s="434"/>
      <c r="N899" s="434"/>
      <c r="O899" s="434"/>
      <c r="P899" s="436"/>
      <c r="Q899" s="434"/>
      <c r="R899" s="434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  <c r="AH899" s="434"/>
      <c r="AI899" s="434"/>
      <c r="AJ899" s="434"/>
      <c r="AK899" s="434"/>
      <c r="AL899" s="434"/>
      <c r="AM899" s="434"/>
      <c r="AN899" s="434"/>
      <c r="AO899" s="434"/>
      <c r="AP899" s="434"/>
      <c r="AQ899" s="434"/>
      <c r="AR899" s="434"/>
      <c r="AU899" s="434"/>
    </row>
    <row r="900" spans="1:47" s="435" customFormat="1" ht="12.75" x14ac:dyDescent="0.2">
      <c r="A900" s="434"/>
      <c r="B900" s="438"/>
      <c r="C900" s="434"/>
      <c r="D900" s="434"/>
      <c r="E900" s="434"/>
      <c r="F900" s="434"/>
      <c r="G900" s="434"/>
      <c r="J900" s="434"/>
      <c r="K900" s="437"/>
      <c r="L900" s="434"/>
      <c r="M900" s="434"/>
      <c r="N900" s="434"/>
      <c r="O900" s="434"/>
      <c r="P900" s="436"/>
      <c r="Q900" s="434"/>
      <c r="R900" s="434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  <c r="AH900" s="434"/>
      <c r="AI900" s="434"/>
      <c r="AJ900" s="434"/>
      <c r="AK900" s="434"/>
      <c r="AL900" s="434"/>
      <c r="AM900" s="434"/>
      <c r="AN900" s="434"/>
      <c r="AO900" s="434"/>
      <c r="AP900" s="434"/>
      <c r="AQ900" s="434"/>
      <c r="AR900" s="434"/>
      <c r="AU900" s="434"/>
    </row>
    <row r="901" spans="1:47" s="435" customFormat="1" ht="12.75" x14ac:dyDescent="0.2">
      <c r="A901" s="434"/>
      <c r="B901" s="438"/>
      <c r="C901" s="434"/>
      <c r="D901" s="434"/>
      <c r="E901" s="434"/>
      <c r="F901" s="434"/>
      <c r="G901" s="434"/>
      <c r="J901" s="434"/>
      <c r="K901" s="437"/>
      <c r="L901" s="434"/>
      <c r="M901" s="434"/>
      <c r="N901" s="434"/>
      <c r="O901" s="434"/>
      <c r="P901" s="436"/>
      <c r="Q901" s="434"/>
      <c r="R901" s="434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  <c r="AH901" s="434"/>
      <c r="AI901" s="434"/>
      <c r="AJ901" s="434"/>
      <c r="AK901" s="434"/>
      <c r="AL901" s="434"/>
      <c r="AM901" s="434"/>
      <c r="AN901" s="434"/>
      <c r="AO901" s="434"/>
      <c r="AP901" s="434"/>
      <c r="AQ901" s="434"/>
      <c r="AR901" s="434"/>
      <c r="AU901" s="434"/>
    </row>
    <row r="902" spans="1:47" s="435" customFormat="1" ht="12.75" x14ac:dyDescent="0.2">
      <c r="A902" s="434"/>
      <c r="B902" s="438"/>
      <c r="C902" s="434"/>
      <c r="D902" s="434"/>
      <c r="E902" s="434"/>
      <c r="F902" s="434"/>
      <c r="G902" s="434"/>
      <c r="J902" s="434"/>
      <c r="K902" s="437"/>
      <c r="L902" s="434"/>
      <c r="M902" s="434"/>
      <c r="N902" s="434"/>
      <c r="O902" s="434"/>
      <c r="P902" s="436"/>
      <c r="Q902" s="434"/>
      <c r="R902" s="434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  <c r="AH902" s="434"/>
      <c r="AI902" s="434"/>
      <c r="AJ902" s="434"/>
      <c r="AK902" s="434"/>
      <c r="AL902" s="434"/>
      <c r="AM902" s="434"/>
      <c r="AN902" s="434"/>
      <c r="AO902" s="434"/>
      <c r="AP902" s="434"/>
      <c r="AQ902" s="434"/>
      <c r="AR902" s="434"/>
      <c r="AU902" s="434"/>
    </row>
    <row r="903" spans="1:47" s="435" customFormat="1" ht="12.75" x14ac:dyDescent="0.2">
      <c r="A903" s="434"/>
      <c r="B903" s="438"/>
      <c r="C903" s="434"/>
      <c r="D903" s="434"/>
      <c r="E903" s="434"/>
      <c r="F903" s="434"/>
      <c r="G903" s="434"/>
      <c r="J903" s="434"/>
      <c r="K903" s="437"/>
      <c r="L903" s="434"/>
      <c r="M903" s="434"/>
      <c r="N903" s="434"/>
      <c r="O903" s="434"/>
      <c r="P903" s="436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  <c r="AJ903" s="434"/>
      <c r="AK903" s="434"/>
      <c r="AL903" s="434"/>
      <c r="AM903" s="434"/>
      <c r="AN903" s="434"/>
      <c r="AO903" s="434"/>
      <c r="AP903" s="434"/>
      <c r="AQ903" s="434"/>
      <c r="AR903" s="434"/>
      <c r="AU903" s="434"/>
    </row>
    <row r="904" spans="1:47" s="435" customFormat="1" ht="12.75" x14ac:dyDescent="0.2">
      <c r="A904" s="434"/>
      <c r="B904" s="438"/>
      <c r="C904" s="434"/>
      <c r="D904" s="434"/>
      <c r="E904" s="434"/>
      <c r="F904" s="434"/>
      <c r="G904" s="434"/>
      <c r="J904" s="434"/>
      <c r="K904" s="437"/>
      <c r="L904" s="434"/>
      <c r="M904" s="434"/>
      <c r="N904" s="434"/>
      <c r="O904" s="434"/>
      <c r="P904" s="436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  <c r="AJ904" s="434"/>
      <c r="AK904" s="434"/>
      <c r="AL904" s="434"/>
      <c r="AM904" s="434"/>
      <c r="AN904" s="434"/>
      <c r="AO904" s="434"/>
      <c r="AP904" s="434"/>
      <c r="AQ904" s="434"/>
      <c r="AR904" s="434"/>
      <c r="AU904" s="434"/>
    </row>
    <row r="905" spans="1:47" s="435" customFormat="1" ht="12.75" x14ac:dyDescent="0.2">
      <c r="A905" s="434"/>
      <c r="B905" s="438"/>
      <c r="C905" s="434"/>
      <c r="D905" s="434"/>
      <c r="E905" s="434"/>
      <c r="F905" s="434"/>
      <c r="G905" s="434"/>
      <c r="J905" s="434"/>
      <c r="K905" s="437"/>
      <c r="L905" s="434"/>
      <c r="M905" s="434"/>
      <c r="N905" s="434"/>
      <c r="O905" s="434"/>
      <c r="P905" s="436"/>
      <c r="Q905" s="434"/>
      <c r="R905" s="434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  <c r="AH905" s="434"/>
      <c r="AI905" s="434"/>
      <c r="AJ905" s="434"/>
      <c r="AK905" s="434"/>
      <c r="AL905" s="434"/>
      <c r="AM905" s="434"/>
      <c r="AN905" s="434"/>
      <c r="AO905" s="434"/>
      <c r="AP905" s="434"/>
      <c r="AQ905" s="434"/>
      <c r="AR905" s="434"/>
      <c r="AU905" s="434"/>
    </row>
    <row r="906" spans="1:47" s="435" customFormat="1" ht="12.75" x14ac:dyDescent="0.2">
      <c r="A906" s="434"/>
      <c r="B906" s="438"/>
      <c r="C906" s="434"/>
      <c r="D906" s="434"/>
      <c r="E906" s="434"/>
      <c r="F906" s="434"/>
      <c r="G906" s="434"/>
      <c r="J906" s="434"/>
      <c r="K906" s="437"/>
      <c r="L906" s="434"/>
      <c r="M906" s="434"/>
      <c r="N906" s="434"/>
      <c r="O906" s="434"/>
      <c r="P906" s="436"/>
      <c r="Q906" s="434"/>
      <c r="R906" s="434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  <c r="AH906" s="434"/>
      <c r="AI906" s="434"/>
      <c r="AJ906" s="434"/>
      <c r="AK906" s="434"/>
      <c r="AL906" s="434"/>
      <c r="AM906" s="434"/>
      <c r="AN906" s="434"/>
      <c r="AO906" s="434"/>
      <c r="AP906" s="434"/>
      <c r="AQ906" s="434"/>
      <c r="AR906" s="434"/>
      <c r="AU906" s="434"/>
    </row>
    <row r="907" spans="1:47" s="435" customFormat="1" ht="12.75" x14ac:dyDescent="0.2">
      <c r="A907" s="434"/>
      <c r="B907" s="438"/>
      <c r="C907" s="434"/>
      <c r="D907" s="434"/>
      <c r="E907" s="434"/>
      <c r="F907" s="434"/>
      <c r="G907" s="434"/>
      <c r="J907" s="434"/>
      <c r="K907" s="437"/>
      <c r="L907" s="434"/>
      <c r="M907" s="434"/>
      <c r="N907" s="434"/>
      <c r="O907" s="434"/>
      <c r="P907" s="436"/>
      <c r="Q907" s="434"/>
      <c r="R907" s="434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  <c r="AH907" s="434"/>
      <c r="AI907" s="434"/>
      <c r="AJ907" s="434"/>
      <c r="AK907" s="434"/>
      <c r="AL907" s="434"/>
      <c r="AM907" s="434"/>
      <c r="AN907" s="434"/>
      <c r="AO907" s="434"/>
      <c r="AP907" s="434"/>
      <c r="AQ907" s="434"/>
      <c r="AR907" s="434"/>
      <c r="AU907" s="434"/>
    </row>
    <row r="908" spans="1:47" s="435" customFormat="1" ht="12.75" x14ac:dyDescent="0.2">
      <c r="A908" s="434"/>
      <c r="B908" s="438"/>
      <c r="C908" s="434"/>
      <c r="D908" s="434"/>
      <c r="E908" s="434"/>
      <c r="F908" s="434"/>
      <c r="G908" s="434"/>
      <c r="J908" s="434"/>
      <c r="K908" s="437"/>
      <c r="L908" s="434"/>
      <c r="M908" s="434"/>
      <c r="N908" s="434"/>
      <c r="O908" s="434"/>
      <c r="P908" s="436"/>
      <c r="Q908" s="434"/>
      <c r="R908" s="434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  <c r="AH908" s="434"/>
      <c r="AI908" s="434"/>
      <c r="AJ908" s="434"/>
      <c r="AK908" s="434"/>
      <c r="AL908" s="434"/>
      <c r="AM908" s="434"/>
      <c r="AN908" s="434"/>
      <c r="AO908" s="434"/>
      <c r="AP908" s="434"/>
      <c r="AQ908" s="434"/>
      <c r="AR908" s="434"/>
      <c r="AU908" s="434"/>
    </row>
    <row r="909" spans="1:47" s="435" customFormat="1" ht="12.75" x14ac:dyDescent="0.2">
      <c r="A909" s="434"/>
      <c r="B909" s="438"/>
      <c r="C909" s="434"/>
      <c r="D909" s="434"/>
      <c r="E909" s="434"/>
      <c r="F909" s="434"/>
      <c r="G909" s="434"/>
      <c r="J909" s="434"/>
      <c r="K909" s="437"/>
      <c r="L909" s="434"/>
      <c r="M909" s="434"/>
      <c r="N909" s="434"/>
      <c r="O909" s="434"/>
      <c r="P909" s="436"/>
      <c r="Q909" s="434"/>
      <c r="R909" s="434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  <c r="AH909" s="434"/>
      <c r="AI909" s="434"/>
      <c r="AJ909" s="434"/>
      <c r="AK909" s="434"/>
      <c r="AL909" s="434"/>
      <c r="AM909" s="434"/>
      <c r="AN909" s="434"/>
      <c r="AO909" s="434"/>
      <c r="AP909" s="434"/>
      <c r="AQ909" s="434"/>
      <c r="AR909" s="434"/>
      <c r="AU909" s="434"/>
    </row>
    <row r="910" spans="1:47" s="435" customFormat="1" ht="12.75" x14ac:dyDescent="0.2">
      <c r="A910" s="434"/>
      <c r="B910" s="438"/>
      <c r="C910" s="434"/>
      <c r="D910" s="434"/>
      <c r="E910" s="434"/>
      <c r="F910" s="434"/>
      <c r="G910" s="434"/>
      <c r="J910" s="434"/>
      <c r="K910" s="437"/>
      <c r="L910" s="434"/>
      <c r="M910" s="434"/>
      <c r="N910" s="434"/>
      <c r="O910" s="434"/>
      <c r="P910" s="436"/>
      <c r="Q910" s="434"/>
      <c r="R910" s="434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  <c r="AH910" s="434"/>
      <c r="AI910" s="434"/>
      <c r="AJ910" s="434"/>
      <c r="AK910" s="434"/>
      <c r="AL910" s="434"/>
      <c r="AM910" s="434"/>
      <c r="AN910" s="434"/>
      <c r="AO910" s="434"/>
      <c r="AP910" s="434"/>
      <c r="AQ910" s="434"/>
      <c r="AR910" s="434"/>
      <c r="AU910" s="434"/>
    </row>
    <row r="911" spans="1:47" s="435" customFormat="1" ht="12.75" x14ac:dyDescent="0.2">
      <c r="A911" s="434"/>
      <c r="B911" s="438"/>
      <c r="C911" s="434"/>
      <c r="D911" s="434"/>
      <c r="E911" s="434"/>
      <c r="F911" s="434"/>
      <c r="G911" s="434"/>
      <c r="J911" s="434"/>
      <c r="K911" s="437"/>
      <c r="L911" s="434"/>
      <c r="M911" s="434"/>
      <c r="N911" s="434"/>
      <c r="O911" s="434"/>
      <c r="P911" s="436"/>
      <c r="Q911" s="434"/>
      <c r="R911" s="434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  <c r="AH911" s="434"/>
      <c r="AI911" s="434"/>
      <c r="AJ911" s="434"/>
      <c r="AK911" s="434"/>
      <c r="AL911" s="434"/>
      <c r="AM911" s="434"/>
      <c r="AN911" s="434"/>
      <c r="AO911" s="434"/>
      <c r="AP911" s="434"/>
      <c r="AQ911" s="434"/>
      <c r="AR911" s="434"/>
      <c r="AU911" s="434"/>
    </row>
    <row r="912" spans="1:47" s="435" customFormat="1" ht="12.75" x14ac:dyDescent="0.2">
      <c r="A912" s="434"/>
      <c r="B912" s="438"/>
      <c r="C912" s="434"/>
      <c r="D912" s="434"/>
      <c r="E912" s="434"/>
      <c r="F912" s="434"/>
      <c r="G912" s="434"/>
      <c r="J912" s="434"/>
      <c r="K912" s="437"/>
      <c r="L912" s="434"/>
      <c r="M912" s="434"/>
      <c r="N912" s="434"/>
      <c r="O912" s="434"/>
      <c r="P912" s="436"/>
      <c r="Q912" s="434"/>
      <c r="R912" s="434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  <c r="AH912" s="434"/>
      <c r="AI912" s="434"/>
      <c r="AJ912" s="434"/>
      <c r="AK912" s="434"/>
      <c r="AL912" s="434"/>
      <c r="AM912" s="434"/>
      <c r="AN912" s="434"/>
      <c r="AO912" s="434"/>
      <c r="AP912" s="434"/>
      <c r="AQ912" s="434"/>
      <c r="AR912" s="434"/>
      <c r="AU912" s="434"/>
    </row>
    <row r="913" spans="1:47" s="435" customFormat="1" ht="12.75" x14ac:dyDescent="0.2">
      <c r="A913" s="434"/>
      <c r="B913" s="438"/>
      <c r="C913" s="434"/>
      <c r="D913" s="434"/>
      <c r="E913" s="434"/>
      <c r="F913" s="434"/>
      <c r="G913" s="434"/>
      <c r="J913" s="434"/>
      <c r="K913" s="437"/>
      <c r="L913" s="434"/>
      <c r="M913" s="434"/>
      <c r="N913" s="434"/>
      <c r="O913" s="434"/>
      <c r="P913" s="436"/>
      <c r="Q913" s="434"/>
      <c r="R913" s="434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  <c r="AH913" s="434"/>
      <c r="AI913" s="434"/>
      <c r="AJ913" s="434"/>
      <c r="AK913" s="434"/>
      <c r="AL913" s="434"/>
      <c r="AM913" s="434"/>
      <c r="AN913" s="434"/>
      <c r="AO913" s="434"/>
      <c r="AP913" s="434"/>
      <c r="AQ913" s="434"/>
      <c r="AR913" s="434"/>
      <c r="AU913" s="434"/>
    </row>
    <row r="914" spans="1:47" s="435" customFormat="1" ht="12.75" x14ac:dyDescent="0.2">
      <c r="A914" s="434"/>
      <c r="B914" s="438"/>
      <c r="C914" s="434"/>
      <c r="D914" s="434"/>
      <c r="E914" s="434"/>
      <c r="F914" s="434"/>
      <c r="G914" s="434"/>
      <c r="J914" s="434"/>
      <c r="K914" s="437"/>
      <c r="L914" s="434"/>
      <c r="M914" s="434"/>
      <c r="N914" s="434"/>
      <c r="O914" s="434"/>
      <c r="P914" s="436"/>
      <c r="Q914" s="434"/>
      <c r="R914" s="434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  <c r="AH914" s="434"/>
      <c r="AI914" s="434"/>
      <c r="AJ914" s="434"/>
      <c r="AK914" s="434"/>
      <c r="AL914" s="434"/>
      <c r="AM914" s="434"/>
      <c r="AN914" s="434"/>
      <c r="AO914" s="434"/>
      <c r="AP914" s="434"/>
      <c r="AQ914" s="434"/>
      <c r="AR914" s="434"/>
      <c r="AU914" s="434"/>
    </row>
    <row r="915" spans="1:47" s="435" customFormat="1" ht="12.75" x14ac:dyDescent="0.2">
      <c r="A915" s="434"/>
      <c r="B915" s="438"/>
      <c r="C915" s="434"/>
      <c r="D915" s="434"/>
      <c r="E915" s="434"/>
      <c r="F915" s="434"/>
      <c r="G915" s="434"/>
      <c r="J915" s="434"/>
      <c r="K915" s="437"/>
      <c r="L915" s="434"/>
      <c r="M915" s="434"/>
      <c r="N915" s="434"/>
      <c r="O915" s="434"/>
      <c r="P915" s="436"/>
      <c r="Q915" s="434"/>
      <c r="R915" s="434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  <c r="AH915" s="434"/>
      <c r="AI915" s="434"/>
      <c r="AJ915" s="434"/>
      <c r="AK915" s="434"/>
      <c r="AL915" s="434"/>
      <c r="AM915" s="434"/>
      <c r="AN915" s="434"/>
      <c r="AO915" s="434"/>
      <c r="AP915" s="434"/>
      <c r="AQ915" s="434"/>
      <c r="AR915" s="434"/>
      <c r="AU915" s="434"/>
    </row>
    <row r="916" spans="1:47" s="435" customFormat="1" ht="12.75" x14ac:dyDescent="0.2">
      <c r="A916" s="434"/>
      <c r="B916" s="438"/>
      <c r="C916" s="434"/>
      <c r="D916" s="434"/>
      <c r="E916" s="434"/>
      <c r="F916" s="434"/>
      <c r="G916" s="434"/>
      <c r="J916" s="434"/>
      <c r="K916" s="437"/>
      <c r="L916" s="434"/>
      <c r="M916" s="434"/>
      <c r="N916" s="434"/>
      <c r="O916" s="434"/>
      <c r="P916" s="436"/>
      <c r="Q916" s="434"/>
      <c r="R916" s="434"/>
      <c r="S916" s="434"/>
      <c r="T916" s="434"/>
      <c r="U916" s="434"/>
      <c r="V916" s="434"/>
      <c r="W916" s="434"/>
      <c r="X916" s="434"/>
      <c r="Y916" s="434"/>
      <c r="Z916" s="434"/>
      <c r="AA916" s="434"/>
      <c r="AB916" s="434"/>
      <c r="AC916" s="434"/>
      <c r="AD916" s="434"/>
      <c r="AE916" s="434"/>
      <c r="AF916" s="434"/>
      <c r="AG916" s="434"/>
      <c r="AH916" s="434"/>
      <c r="AI916" s="434"/>
      <c r="AJ916" s="434"/>
      <c r="AK916" s="434"/>
      <c r="AL916" s="434"/>
      <c r="AM916" s="434"/>
      <c r="AN916" s="434"/>
      <c r="AO916" s="434"/>
      <c r="AP916" s="434"/>
      <c r="AQ916" s="434"/>
      <c r="AR916" s="434"/>
      <c r="AU916" s="434"/>
    </row>
    <row r="917" spans="1:47" s="435" customFormat="1" ht="12.75" x14ac:dyDescent="0.2">
      <c r="A917" s="434"/>
      <c r="B917" s="438"/>
      <c r="C917" s="434"/>
      <c r="D917" s="434"/>
      <c r="E917" s="434"/>
      <c r="F917" s="434"/>
      <c r="G917" s="434"/>
      <c r="J917" s="434"/>
      <c r="K917" s="437"/>
      <c r="L917" s="434"/>
      <c r="M917" s="434"/>
      <c r="N917" s="434"/>
      <c r="O917" s="434"/>
      <c r="P917" s="436"/>
      <c r="Q917" s="434"/>
      <c r="R917" s="434"/>
      <c r="S917" s="434"/>
      <c r="T917" s="434"/>
      <c r="U917" s="434"/>
      <c r="V917" s="434"/>
      <c r="W917" s="434"/>
      <c r="X917" s="434"/>
      <c r="Y917" s="434"/>
      <c r="Z917" s="434"/>
      <c r="AA917" s="434"/>
      <c r="AB917" s="434"/>
      <c r="AC917" s="434"/>
      <c r="AD917" s="434"/>
      <c r="AE917" s="434"/>
      <c r="AF917" s="434"/>
      <c r="AG917" s="434"/>
      <c r="AH917" s="434"/>
      <c r="AI917" s="434"/>
      <c r="AJ917" s="434"/>
      <c r="AK917" s="434"/>
      <c r="AL917" s="434"/>
      <c r="AM917" s="434"/>
      <c r="AN917" s="434"/>
      <c r="AO917" s="434"/>
      <c r="AP917" s="434"/>
      <c r="AQ917" s="434"/>
      <c r="AR917" s="434"/>
      <c r="AU917" s="434"/>
    </row>
    <row r="918" spans="1:47" s="435" customFormat="1" ht="12.75" x14ac:dyDescent="0.2">
      <c r="A918" s="434"/>
      <c r="B918" s="438"/>
      <c r="C918" s="434"/>
      <c r="D918" s="434"/>
      <c r="E918" s="434"/>
      <c r="F918" s="434"/>
      <c r="G918" s="434"/>
      <c r="J918" s="434"/>
      <c r="K918" s="437"/>
      <c r="L918" s="434"/>
      <c r="M918" s="434"/>
      <c r="N918" s="434"/>
      <c r="O918" s="434"/>
      <c r="P918" s="436"/>
      <c r="Q918" s="434"/>
      <c r="R918" s="434"/>
      <c r="S918" s="434"/>
      <c r="T918" s="434"/>
      <c r="U918" s="434"/>
      <c r="V918" s="434"/>
      <c r="W918" s="434"/>
      <c r="X918" s="434"/>
      <c r="Y918" s="434"/>
      <c r="Z918" s="434"/>
      <c r="AA918" s="434"/>
      <c r="AB918" s="434"/>
      <c r="AC918" s="434"/>
      <c r="AD918" s="434"/>
      <c r="AE918" s="434"/>
      <c r="AF918" s="434"/>
      <c r="AG918" s="434"/>
      <c r="AH918" s="434"/>
      <c r="AI918" s="434"/>
      <c r="AJ918" s="434"/>
      <c r="AK918" s="434"/>
      <c r="AL918" s="434"/>
      <c r="AM918" s="434"/>
      <c r="AN918" s="434"/>
      <c r="AO918" s="434"/>
      <c r="AP918" s="434"/>
      <c r="AQ918" s="434"/>
      <c r="AR918" s="434"/>
      <c r="AU918" s="434"/>
    </row>
    <row r="919" spans="1:47" s="435" customFormat="1" ht="12.75" x14ac:dyDescent="0.2">
      <c r="A919" s="434"/>
      <c r="B919" s="438"/>
      <c r="C919" s="434"/>
      <c r="D919" s="434"/>
      <c r="E919" s="434"/>
      <c r="F919" s="434"/>
      <c r="G919" s="434"/>
      <c r="J919" s="434"/>
      <c r="K919" s="437"/>
      <c r="L919" s="434"/>
      <c r="M919" s="434"/>
      <c r="N919" s="434"/>
      <c r="O919" s="434"/>
      <c r="P919" s="436"/>
      <c r="Q919" s="434"/>
      <c r="R919" s="434"/>
      <c r="S919" s="434"/>
      <c r="T919" s="434"/>
      <c r="U919" s="434"/>
      <c r="V919" s="434"/>
      <c r="W919" s="434"/>
      <c r="X919" s="434"/>
      <c r="Y919" s="434"/>
      <c r="Z919" s="434"/>
      <c r="AA919" s="434"/>
      <c r="AB919" s="434"/>
      <c r="AC919" s="434"/>
      <c r="AD919" s="434"/>
      <c r="AE919" s="434"/>
      <c r="AF919" s="434"/>
      <c r="AG919" s="434"/>
      <c r="AH919" s="434"/>
      <c r="AI919" s="434"/>
      <c r="AJ919" s="434"/>
      <c r="AK919" s="434"/>
      <c r="AL919" s="434"/>
      <c r="AM919" s="434"/>
      <c r="AN919" s="434"/>
      <c r="AO919" s="434"/>
      <c r="AP919" s="434"/>
      <c r="AQ919" s="434"/>
      <c r="AR919" s="434"/>
      <c r="AU919" s="434"/>
    </row>
    <row r="920" spans="1:47" s="435" customFormat="1" ht="12.75" x14ac:dyDescent="0.2">
      <c r="A920" s="434"/>
      <c r="B920" s="438"/>
      <c r="C920" s="434"/>
      <c r="D920" s="434"/>
      <c r="E920" s="434"/>
      <c r="F920" s="434"/>
      <c r="G920" s="434"/>
      <c r="J920" s="434"/>
      <c r="K920" s="437"/>
      <c r="L920" s="434"/>
      <c r="M920" s="434"/>
      <c r="N920" s="434"/>
      <c r="O920" s="434"/>
      <c r="P920" s="436"/>
      <c r="Q920" s="434"/>
      <c r="R920" s="434"/>
      <c r="S920" s="434"/>
      <c r="T920" s="434"/>
      <c r="U920" s="434"/>
      <c r="V920" s="434"/>
      <c r="W920" s="434"/>
      <c r="X920" s="434"/>
      <c r="Y920" s="434"/>
      <c r="Z920" s="434"/>
      <c r="AA920" s="434"/>
      <c r="AB920" s="434"/>
      <c r="AC920" s="434"/>
      <c r="AD920" s="434"/>
      <c r="AE920" s="434"/>
      <c r="AF920" s="434"/>
      <c r="AG920" s="434"/>
      <c r="AH920" s="434"/>
      <c r="AI920" s="434"/>
      <c r="AJ920" s="434"/>
      <c r="AK920" s="434"/>
      <c r="AL920" s="434"/>
      <c r="AM920" s="434"/>
      <c r="AN920" s="434"/>
      <c r="AO920" s="434"/>
      <c r="AP920" s="434"/>
      <c r="AQ920" s="434"/>
      <c r="AR920" s="434"/>
      <c r="AU920" s="434"/>
    </row>
    <row r="921" spans="1:47" s="435" customFormat="1" ht="12.75" x14ac:dyDescent="0.2">
      <c r="A921" s="434"/>
      <c r="B921" s="438"/>
      <c r="C921" s="434"/>
      <c r="D921" s="434"/>
      <c r="E921" s="434"/>
      <c r="F921" s="434"/>
      <c r="G921" s="434"/>
      <c r="J921" s="434"/>
      <c r="K921" s="437"/>
      <c r="L921" s="434"/>
      <c r="M921" s="434"/>
      <c r="N921" s="434"/>
      <c r="O921" s="434"/>
      <c r="P921" s="436"/>
      <c r="Q921" s="434"/>
      <c r="R921" s="434"/>
      <c r="S921" s="434"/>
      <c r="T921" s="434"/>
      <c r="U921" s="434"/>
      <c r="V921" s="434"/>
      <c r="W921" s="434"/>
      <c r="X921" s="434"/>
      <c r="Y921" s="434"/>
      <c r="Z921" s="434"/>
      <c r="AA921" s="434"/>
      <c r="AB921" s="434"/>
      <c r="AC921" s="434"/>
      <c r="AD921" s="434"/>
      <c r="AE921" s="434"/>
      <c r="AF921" s="434"/>
      <c r="AG921" s="434"/>
      <c r="AH921" s="434"/>
      <c r="AI921" s="434"/>
      <c r="AJ921" s="434"/>
      <c r="AK921" s="434"/>
      <c r="AL921" s="434"/>
      <c r="AM921" s="434"/>
      <c r="AN921" s="434"/>
      <c r="AO921" s="434"/>
      <c r="AP921" s="434"/>
      <c r="AQ921" s="434"/>
      <c r="AR921" s="434"/>
      <c r="AU921" s="434"/>
    </row>
    <row r="922" spans="1:47" s="435" customFormat="1" ht="12.75" x14ac:dyDescent="0.2">
      <c r="A922" s="434"/>
      <c r="B922" s="438"/>
      <c r="C922" s="434"/>
      <c r="D922" s="434"/>
      <c r="E922" s="434"/>
      <c r="F922" s="434"/>
      <c r="G922" s="434"/>
      <c r="J922" s="434"/>
      <c r="K922" s="437"/>
      <c r="L922" s="434"/>
      <c r="M922" s="434"/>
      <c r="N922" s="434"/>
      <c r="O922" s="434"/>
      <c r="P922" s="436"/>
      <c r="Q922" s="434"/>
      <c r="R922" s="434"/>
      <c r="S922" s="434"/>
      <c r="T922" s="434"/>
      <c r="U922" s="434"/>
      <c r="V922" s="434"/>
      <c r="W922" s="434"/>
      <c r="X922" s="434"/>
      <c r="Y922" s="434"/>
      <c r="Z922" s="434"/>
      <c r="AA922" s="434"/>
      <c r="AB922" s="434"/>
      <c r="AC922" s="434"/>
      <c r="AD922" s="434"/>
      <c r="AE922" s="434"/>
      <c r="AF922" s="434"/>
      <c r="AG922" s="434"/>
      <c r="AH922" s="434"/>
      <c r="AI922" s="434"/>
      <c r="AJ922" s="434"/>
      <c r="AK922" s="434"/>
      <c r="AL922" s="434"/>
      <c r="AM922" s="434"/>
      <c r="AN922" s="434"/>
      <c r="AO922" s="434"/>
      <c r="AP922" s="434"/>
      <c r="AQ922" s="434"/>
      <c r="AR922" s="434"/>
      <c r="AU922" s="434"/>
    </row>
    <row r="923" spans="1:47" s="435" customFormat="1" ht="12.75" x14ac:dyDescent="0.2">
      <c r="A923" s="434"/>
      <c r="B923" s="438"/>
      <c r="C923" s="434"/>
      <c r="D923" s="434"/>
      <c r="E923" s="434"/>
      <c r="F923" s="434"/>
      <c r="G923" s="434"/>
      <c r="J923" s="434"/>
      <c r="K923" s="437"/>
      <c r="L923" s="434"/>
      <c r="M923" s="434"/>
      <c r="N923" s="434"/>
      <c r="O923" s="434"/>
      <c r="P923" s="436"/>
      <c r="Q923" s="434"/>
      <c r="R923" s="434"/>
      <c r="S923" s="434"/>
      <c r="T923" s="434"/>
      <c r="U923" s="434"/>
      <c r="V923" s="434"/>
      <c r="W923" s="434"/>
      <c r="X923" s="434"/>
      <c r="Y923" s="434"/>
      <c r="Z923" s="434"/>
      <c r="AA923" s="434"/>
      <c r="AB923" s="434"/>
      <c r="AC923" s="434"/>
      <c r="AD923" s="434"/>
      <c r="AE923" s="434"/>
      <c r="AF923" s="434"/>
      <c r="AG923" s="434"/>
      <c r="AH923" s="434"/>
      <c r="AI923" s="434"/>
      <c r="AJ923" s="434"/>
      <c r="AK923" s="434"/>
      <c r="AL923" s="434"/>
      <c r="AM923" s="434"/>
      <c r="AN923" s="434"/>
      <c r="AO923" s="434"/>
      <c r="AP923" s="434"/>
      <c r="AQ923" s="434"/>
      <c r="AR923" s="434"/>
      <c r="AU923" s="434"/>
    </row>
    <row r="924" spans="1:47" s="435" customFormat="1" ht="12.75" x14ac:dyDescent="0.2">
      <c r="A924" s="434"/>
      <c r="B924" s="438"/>
      <c r="C924" s="434"/>
      <c r="D924" s="434"/>
      <c r="E924" s="434"/>
      <c r="F924" s="434"/>
      <c r="G924" s="434"/>
      <c r="J924" s="434"/>
      <c r="K924" s="437"/>
      <c r="L924" s="434"/>
      <c r="M924" s="434"/>
      <c r="N924" s="434"/>
      <c r="O924" s="434"/>
      <c r="P924" s="436"/>
      <c r="Q924" s="434"/>
      <c r="R924" s="434"/>
      <c r="S924" s="434"/>
      <c r="T924" s="434"/>
      <c r="U924" s="434"/>
      <c r="V924" s="434"/>
      <c r="W924" s="434"/>
      <c r="X924" s="434"/>
      <c r="Y924" s="434"/>
      <c r="Z924" s="434"/>
      <c r="AA924" s="434"/>
      <c r="AB924" s="434"/>
      <c r="AC924" s="434"/>
      <c r="AD924" s="434"/>
      <c r="AE924" s="434"/>
      <c r="AF924" s="434"/>
      <c r="AG924" s="434"/>
      <c r="AH924" s="434"/>
      <c r="AI924" s="434"/>
      <c r="AJ924" s="434"/>
      <c r="AK924" s="434"/>
      <c r="AL924" s="434"/>
      <c r="AM924" s="434"/>
      <c r="AN924" s="434"/>
      <c r="AO924" s="434"/>
      <c r="AP924" s="434"/>
      <c r="AQ924" s="434"/>
      <c r="AR924" s="434"/>
      <c r="AU924" s="434"/>
    </row>
    <row r="925" spans="1:47" s="435" customFormat="1" ht="12.75" x14ac:dyDescent="0.2">
      <c r="A925" s="434"/>
      <c r="B925" s="438"/>
      <c r="C925" s="434"/>
      <c r="D925" s="434"/>
      <c r="E925" s="434"/>
      <c r="F925" s="434"/>
      <c r="G925" s="434"/>
      <c r="J925" s="434"/>
      <c r="K925" s="437"/>
      <c r="L925" s="434"/>
      <c r="M925" s="434"/>
      <c r="N925" s="434"/>
      <c r="O925" s="434"/>
      <c r="P925" s="436"/>
      <c r="Q925" s="434"/>
      <c r="R925" s="434"/>
      <c r="S925" s="434"/>
      <c r="T925" s="434"/>
      <c r="U925" s="434"/>
      <c r="V925" s="434"/>
      <c r="W925" s="434"/>
      <c r="X925" s="434"/>
      <c r="Y925" s="434"/>
      <c r="Z925" s="434"/>
      <c r="AA925" s="434"/>
      <c r="AB925" s="434"/>
      <c r="AC925" s="434"/>
      <c r="AD925" s="434"/>
      <c r="AE925" s="434"/>
      <c r="AF925" s="434"/>
      <c r="AG925" s="434"/>
      <c r="AH925" s="434"/>
      <c r="AI925" s="434"/>
      <c r="AJ925" s="434"/>
      <c r="AK925" s="434"/>
      <c r="AL925" s="434"/>
      <c r="AM925" s="434"/>
      <c r="AN925" s="434"/>
      <c r="AO925" s="434"/>
      <c r="AP925" s="434"/>
      <c r="AQ925" s="434"/>
      <c r="AR925" s="434"/>
      <c r="AU925" s="434"/>
    </row>
    <row r="926" spans="1:47" s="435" customFormat="1" ht="12.75" x14ac:dyDescent="0.2">
      <c r="A926" s="434"/>
      <c r="B926" s="438"/>
      <c r="C926" s="434"/>
      <c r="D926" s="434"/>
      <c r="E926" s="434"/>
      <c r="F926" s="434"/>
      <c r="G926" s="434"/>
      <c r="J926" s="434"/>
      <c r="K926" s="437"/>
      <c r="L926" s="434"/>
      <c r="M926" s="434"/>
      <c r="N926" s="434"/>
      <c r="O926" s="434"/>
      <c r="P926" s="436"/>
      <c r="Q926" s="434"/>
      <c r="R926" s="434"/>
      <c r="S926" s="434"/>
      <c r="T926" s="434"/>
      <c r="U926" s="434"/>
      <c r="V926" s="434"/>
      <c r="W926" s="434"/>
      <c r="X926" s="434"/>
      <c r="Y926" s="434"/>
      <c r="Z926" s="434"/>
      <c r="AA926" s="434"/>
      <c r="AB926" s="434"/>
      <c r="AC926" s="434"/>
      <c r="AD926" s="434"/>
      <c r="AE926" s="434"/>
      <c r="AF926" s="434"/>
      <c r="AG926" s="434"/>
      <c r="AH926" s="434"/>
      <c r="AI926" s="434"/>
      <c r="AJ926" s="434"/>
      <c r="AK926" s="434"/>
      <c r="AL926" s="434"/>
      <c r="AM926" s="434"/>
      <c r="AN926" s="434"/>
      <c r="AO926" s="434"/>
      <c r="AP926" s="434"/>
      <c r="AQ926" s="434"/>
      <c r="AR926" s="434"/>
      <c r="AU926" s="434"/>
    </row>
    <row r="927" spans="1:47" s="435" customFormat="1" ht="12.75" x14ac:dyDescent="0.2">
      <c r="A927" s="434"/>
      <c r="B927" s="438"/>
      <c r="C927" s="434"/>
      <c r="D927" s="434"/>
      <c r="E927" s="434"/>
      <c r="F927" s="434"/>
      <c r="G927" s="434"/>
      <c r="J927" s="434"/>
      <c r="K927" s="437"/>
      <c r="L927" s="434"/>
      <c r="M927" s="434"/>
      <c r="N927" s="434"/>
      <c r="O927" s="434"/>
      <c r="P927" s="436"/>
      <c r="Q927" s="434"/>
      <c r="R927" s="434"/>
      <c r="S927" s="434"/>
      <c r="T927" s="434"/>
      <c r="U927" s="434"/>
      <c r="V927" s="434"/>
      <c r="W927" s="434"/>
      <c r="X927" s="434"/>
      <c r="Y927" s="434"/>
      <c r="Z927" s="434"/>
      <c r="AA927" s="434"/>
      <c r="AB927" s="434"/>
      <c r="AC927" s="434"/>
      <c r="AD927" s="434"/>
      <c r="AE927" s="434"/>
      <c r="AF927" s="434"/>
      <c r="AG927" s="434"/>
      <c r="AH927" s="434"/>
      <c r="AI927" s="434"/>
      <c r="AJ927" s="434"/>
      <c r="AK927" s="434"/>
      <c r="AL927" s="434"/>
      <c r="AM927" s="434"/>
      <c r="AN927" s="434"/>
      <c r="AO927" s="434"/>
      <c r="AP927" s="434"/>
      <c r="AQ927" s="434"/>
      <c r="AR927" s="434"/>
      <c r="AU927" s="434"/>
    </row>
    <row r="928" spans="1:47" s="435" customFormat="1" ht="12.75" x14ac:dyDescent="0.2">
      <c r="A928" s="434"/>
      <c r="B928" s="438"/>
      <c r="C928" s="434"/>
      <c r="D928" s="434"/>
      <c r="E928" s="434"/>
      <c r="F928" s="434"/>
      <c r="G928" s="434"/>
      <c r="J928" s="434"/>
      <c r="K928" s="437"/>
      <c r="L928" s="434"/>
      <c r="M928" s="434"/>
      <c r="N928" s="434"/>
      <c r="O928" s="434"/>
      <c r="P928" s="436"/>
      <c r="Q928" s="434"/>
      <c r="R928" s="434"/>
      <c r="S928" s="434"/>
      <c r="T928" s="434"/>
      <c r="U928" s="434"/>
      <c r="V928" s="434"/>
      <c r="W928" s="434"/>
      <c r="X928" s="434"/>
      <c r="Y928" s="434"/>
      <c r="Z928" s="434"/>
      <c r="AA928" s="434"/>
      <c r="AB928" s="434"/>
      <c r="AC928" s="434"/>
      <c r="AD928" s="434"/>
      <c r="AE928" s="434"/>
      <c r="AF928" s="434"/>
      <c r="AG928" s="434"/>
      <c r="AH928" s="434"/>
      <c r="AI928" s="434"/>
      <c r="AJ928" s="434"/>
      <c r="AK928" s="434"/>
      <c r="AL928" s="434"/>
      <c r="AM928" s="434"/>
      <c r="AN928" s="434"/>
      <c r="AO928" s="434"/>
      <c r="AP928" s="434"/>
      <c r="AQ928" s="434"/>
      <c r="AR928" s="434"/>
      <c r="AU928" s="434"/>
    </row>
    <row r="929" spans="1:47" s="435" customFormat="1" ht="12.75" x14ac:dyDescent="0.2">
      <c r="A929" s="434"/>
      <c r="B929" s="438"/>
      <c r="C929" s="434"/>
      <c r="D929" s="434"/>
      <c r="E929" s="434"/>
      <c r="F929" s="434"/>
      <c r="G929" s="434"/>
      <c r="J929" s="434"/>
      <c r="K929" s="437"/>
      <c r="L929" s="434"/>
      <c r="M929" s="434"/>
      <c r="N929" s="434"/>
      <c r="O929" s="434"/>
      <c r="P929" s="436"/>
      <c r="Q929" s="434"/>
      <c r="R929" s="434"/>
      <c r="S929" s="434"/>
      <c r="T929" s="434"/>
      <c r="U929" s="434"/>
      <c r="V929" s="434"/>
      <c r="W929" s="434"/>
      <c r="X929" s="434"/>
      <c r="Y929" s="434"/>
      <c r="Z929" s="434"/>
      <c r="AA929" s="434"/>
      <c r="AB929" s="434"/>
      <c r="AC929" s="434"/>
      <c r="AD929" s="434"/>
      <c r="AE929" s="434"/>
      <c r="AF929" s="434"/>
      <c r="AG929" s="434"/>
      <c r="AH929" s="434"/>
      <c r="AI929" s="434"/>
      <c r="AJ929" s="434"/>
      <c r="AK929" s="434"/>
      <c r="AL929" s="434"/>
      <c r="AM929" s="434"/>
      <c r="AN929" s="434"/>
      <c r="AO929" s="434"/>
      <c r="AP929" s="434"/>
      <c r="AQ929" s="434"/>
      <c r="AR929" s="434"/>
      <c r="AU929" s="434"/>
    </row>
    <row r="930" spans="1:47" s="435" customFormat="1" ht="12.75" x14ac:dyDescent="0.2">
      <c r="A930" s="434"/>
      <c r="B930" s="438"/>
      <c r="C930" s="434"/>
      <c r="D930" s="434"/>
      <c r="E930" s="434"/>
      <c r="F930" s="434"/>
      <c r="G930" s="434"/>
      <c r="J930" s="434"/>
      <c r="K930" s="437"/>
      <c r="L930" s="434"/>
      <c r="M930" s="434"/>
      <c r="N930" s="434"/>
      <c r="O930" s="434"/>
      <c r="P930" s="436"/>
      <c r="Q930" s="434"/>
      <c r="R930" s="434"/>
      <c r="S930" s="434"/>
      <c r="T930" s="434"/>
      <c r="U930" s="434"/>
      <c r="V930" s="434"/>
      <c r="W930" s="434"/>
      <c r="X930" s="434"/>
      <c r="Y930" s="434"/>
      <c r="Z930" s="434"/>
      <c r="AA930" s="434"/>
      <c r="AB930" s="434"/>
      <c r="AC930" s="434"/>
      <c r="AD930" s="434"/>
      <c r="AE930" s="434"/>
      <c r="AF930" s="434"/>
      <c r="AG930" s="434"/>
      <c r="AH930" s="434"/>
      <c r="AI930" s="434"/>
      <c r="AJ930" s="434"/>
      <c r="AK930" s="434"/>
      <c r="AL930" s="434"/>
      <c r="AM930" s="434"/>
      <c r="AN930" s="434"/>
      <c r="AO930" s="434"/>
      <c r="AP930" s="434"/>
      <c r="AQ930" s="434"/>
      <c r="AR930" s="434"/>
      <c r="AU930" s="434"/>
    </row>
    <row r="931" spans="1:47" s="435" customFormat="1" ht="12.75" x14ac:dyDescent="0.2">
      <c r="A931" s="434"/>
      <c r="B931" s="438"/>
      <c r="C931" s="434"/>
      <c r="D931" s="434"/>
      <c r="E931" s="434"/>
      <c r="F931" s="434"/>
      <c r="G931" s="434"/>
      <c r="J931" s="434"/>
      <c r="K931" s="437"/>
      <c r="L931" s="434"/>
      <c r="M931" s="434"/>
      <c r="N931" s="434"/>
      <c r="O931" s="434"/>
      <c r="P931" s="436"/>
      <c r="Q931" s="434"/>
      <c r="R931" s="434"/>
      <c r="S931" s="434"/>
      <c r="T931" s="434"/>
      <c r="U931" s="434"/>
      <c r="V931" s="434"/>
      <c r="W931" s="434"/>
      <c r="X931" s="434"/>
      <c r="Y931" s="434"/>
      <c r="Z931" s="434"/>
      <c r="AA931" s="434"/>
      <c r="AB931" s="434"/>
      <c r="AC931" s="434"/>
      <c r="AD931" s="434"/>
      <c r="AE931" s="434"/>
      <c r="AF931" s="434"/>
      <c r="AG931" s="434"/>
      <c r="AH931" s="434"/>
      <c r="AI931" s="434"/>
      <c r="AJ931" s="434"/>
      <c r="AK931" s="434"/>
      <c r="AL931" s="434"/>
      <c r="AM931" s="434"/>
      <c r="AN931" s="434"/>
      <c r="AO931" s="434"/>
      <c r="AP931" s="434"/>
      <c r="AQ931" s="434"/>
      <c r="AR931" s="434"/>
      <c r="AU931" s="434"/>
    </row>
    <row r="932" spans="1:47" s="435" customFormat="1" ht="12.75" x14ac:dyDescent="0.2">
      <c r="A932" s="434"/>
      <c r="B932" s="438"/>
      <c r="C932" s="434"/>
      <c r="D932" s="434"/>
      <c r="E932" s="434"/>
      <c r="F932" s="434"/>
      <c r="G932" s="434"/>
      <c r="J932" s="434"/>
      <c r="K932" s="437"/>
      <c r="L932" s="434"/>
      <c r="M932" s="434"/>
      <c r="N932" s="434"/>
      <c r="O932" s="434"/>
      <c r="P932" s="436"/>
      <c r="Q932" s="434"/>
      <c r="R932" s="434"/>
      <c r="S932" s="434"/>
      <c r="T932" s="434"/>
      <c r="U932" s="434"/>
      <c r="V932" s="434"/>
      <c r="W932" s="434"/>
      <c r="X932" s="434"/>
      <c r="Y932" s="434"/>
      <c r="Z932" s="434"/>
      <c r="AA932" s="434"/>
      <c r="AB932" s="434"/>
      <c r="AC932" s="434"/>
      <c r="AD932" s="434"/>
      <c r="AE932" s="434"/>
      <c r="AF932" s="434"/>
      <c r="AG932" s="434"/>
      <c r="AH932" s="434"/>
      <c r="AI932" s="434"/>
      <c r="AJ932" s="434"/>
      <c r="AK932" s="434"/>
      <c r="AL932" s="434"/>
      <c r="AM932" s="434"/>
      <c r="AN932" s="434"/>
      <c r="AO932" s="434"/>
      <c r="AP932" s="434"/>
      <c r="AQ932" s="434"/>
      <c r="AR932" s="434"/>
      <c r="AU932" s="434"/>
    </row>
    <row r="933" spans="1:47" s="435" customFormat="1" ht="12.75" x14ac:dyDescent="0.2">
      <c r="A933" s="434"/>
      <c r="B933" s="438"/>
      <c r="C933" s="434"/>
      <c r="D933" s="434"/>
      <c r="E933" s="434"/>
      <c r="F933" s="434"/>
      <c r="G933" s="434"/>
      <c r="J933" s="434"/>
      <c r="K933" s="437"/>
      <c r="L933" s="434"/>
      <c r="M933" s="434"/>
      <c r="N933" s="434"/>
      <c r="O933" s="434"/>
      <c r="P933" s="436"/>
      <c r="Q933" s="434"/>
      <c r="R933" s="434"/>
      <c r="S933" s="434"/>
      <c r="T933" s="434"/>
      <c r="U933" s="434"/>
      <c r="V933" s="434"/>
      <c r="W933" s="434"/>
      <c r="X933" s="434"/>
      <c r="Y933" s="434"/>
      <c r="Z933" s="434"/>
      <c r="AA933" s="434"/>
      <c r="AB933" s="434"/>
      <c r="AC933" s="434"/>
      <c r="AD933" s="434"/>
      <c r="AE933" s="434"/>
      <c r="AF933" s="434"/>
      <c r="AG933" s="434"/>
      <c r="AH933" s="434"/>
      <c r="AI933" s="434"/>
      <c r="AJ933" s="434"/>
      <c r="AK933" s="434"/>
      <c r="AL933" s="434"/>
      <c r="AM933" s="434"/>
      <c r="AN933" s="434"/>
      <c r="AO933" s="434"/>
      <c r="AP933" s="434"/>
      <c r="AQ933" s="434"/>
      <c r="AR933" s="434"/>
      <c r="AU933" s="434"/>
    </row>
    <row r="934" spans="1:47" s="435" customFormat="1" ht="12.75" x14ac:dyDescent="0.2">
      <c r="A934" s="434"/>
      <c r="B934" s="438"/>
      <c r="C934" s="434"/>
      <c r="D934" s="434"/>
      <c r="E934" s="434"/>
      <c r="F934" s="434"/>
      <c r="G934" s="434"/>
      <c r="J934" s="434"/>
      <c r="K934" s="437"/>
      <c r="L934" s="434"/>
      <c r="M934" s="434"/>
      <c r="N934" s="434"/>
      <c r="O934" s="434"/>
      <c r="P934" s="436"/>
      <c r="Q934" s="434"/>
      <c r="R934" s="434"/>
      <c r="S934" s="434"/>
      <c r="T934" s="434"/>
      <c r="U934" s="434"/>
      <c r="V934" s="434"/>
      <c r="W934" s="434"/>
      <c r="X934" s="434"/>
      <c r="Y934" s="434"/>
      <c r="Z934" s="434"/>
      <c r="AA934" s="434"/>
      <c r="AB934" s="434"/>
      <c r="AC934" s="434"/>
      <c r="AD934" s="434"/>
      <c r="AE934" s="434"/>
      <c r="AF934" s="434"/>
      <c r="AG934" s="434"/>
      <c r="AH934" s="434"/>
      <c r="AI934" s="434"/>
      <c r="AJ934" s="434"/>
      <c r="AK934" s="434"/>
      <c r="AL934" s="434"/>
      <c r="AM934" s="434"/>
      <c r="AN934" s="434"/>
      <c r="AO934" s="434"/>
      <c r="AP934" s="434"/>
      <c r="AQ934" s="434"/>
      <c r="AR934" s="434"/>
      <c r="AU934" s="434"/>
    </row>
    <row r="935" spans="1:47" s="435" customFormat="1" ht="12.75" x14ac:dyDescent="0.2">
      <c r="A935" s="434"/>
      <c r="B935" s="438"/>
      <c r="C935" s="434"/>
      <c r="D935" s="434"/>
      <c r="E935" s="434"/>
      <c r="F935" s="434"/>
      <c r="G935" s="434"/>
      <c r="J935" s="434"/>
      <c r="K935" s="437"/>
      <c r="L935" s="434"/>
      <c r="M935" s="434"/>
      <c r="N935" s="434"/>
      <c r="O935" s="434"/>
      <c r="P935" s="436"/>
      <c r="Q935" s="434"/>
      <c r="R935" s="434"/>
      <c r="S935" s="434"/>
      <c r="T935" s="434"/>
      <c r="U935" s="434"/>
      <c r="V935" s="434"/>
      <c r="W935" s="434"/>
      <c r="X935" s="434"/>
      <c r="Y935" s="434"/>
      <c r="Z935" s="434"/>
      <c r="AA935" s="434"/>
      <c r="AB935" s="434"/>
      <c r="AC935" s="434"/>
      <c r="AD935" s="434"/>
      <c r="AE935" s="434"/>
      <c r="AF935" s="434"/>
      <c r="AG935" s="434"/>
      <c r="AH935" s="434"/>
      <c r="AI935" s="434"/>
      <c r="AJ935" s="434"/>
      <c r="AK935" s="434"/>
      <c r="AL935" s="434"/>
      <c r="AM935" s="434"/>
      <c r="AN935" s="434"/>
      <c r="AO935" s="434"/>
      <c r="AP935" s="434"/>
      <c r="AQ935" s="434"/>
      <c r="AR935" s="434"/>
      <c r="AU935" s="434"/>
    </row>
    <row r="936" spans="1:47" s="435" customFormat="1" ht="12.75" x14ac:dyDescent="0.2">
      <c r="A936" s="434"/>
      <c r="B936" s="438"/>
      <c r="C936" s="434"/>
      <c r="D936" s="434"/>
      <c r="E936" s="434"/>
      <c r="F936" s="434"/>
      <c r="G936" s="434"/>
      <c r="J936" s="434"/>
      <c r="K936" s="437"/>
      <c r="L936" s="434"/>
      <c r="M936" s="434"/>
      <c r="N936" s="434"/>
      <c r="O936" s="434"/>
      <c r="P936" s="436"/>
      <c r="Q936" s="434"/>
      <c r="R936" s="434"/>
      <c r="S936" s="434"/>
      <c r="T936" s="434"/>
      <c r="U936" s="434"/>
      <c r="V936" s="434"/>
      <c r="W936" s="434"/>
      <c r="X936" s="434"/>
      <c r="Y936" s="434"/>
      <c r="Z936" s="434"/>
      <c r="AA936" s="434"/>
      <c r="AB936" s="434"/>
      <c r="AC936" s="434"/>
      <c r="AD936" s="434"/>
      <c r="AE936" s="434"/>
      <c r="AF936" s="434"/>
      <c r="AG936" s="434"/>
      <c r="AH936" s="434"/>
      <c r="AI936" s="434"/>
      <c r="AJ936" s="434"/>
      <c r="AK936" s="434"/>
      <c r="AL936" s="434"/>
      <c r="AM936" s="434"/>
      <c r="AN936" s="434"/>
      <c r="AO936" s="434"/>
      <c r="AP936" s="434"/>
      <c r="AQ936" s="434"/>
      <c r="AR936" s="434"/>
      <c r="AU936" s="434"/>
    </row>
    <row r="937" spans="1:47" s="435" customFormat="1" ht="12.75" x14ac:dyDescent="0.2">
      <c r="A937" s="434"/>
      <c r="B937" s="438"/>
      <c r="C937" s="434"/>
      <c r="D937" s="434"/>
      <c r="E937" s="434"/>
      <c r="F937" s="434"/>
      <c r="G937" s="434"/>
      <c r="J937" s="434"/>
      <c r="K937" s="437"/>
      <c r="L937" s="434"/>
      <c r="M937" s="434"/>
      <c r="N937" s="434"/>
      <c r="O937" s="434"/>
      <c r="P937" s="436"/>
      <c r="Q937" s="434"/>
      <c r="R937" s="434"/>
      <c r="S937" s="434"/>
      <c r="T937" s="434"/>
      <c r="U937" s="434"/>
      <c r="V937" s="434"/>
      <c r="W937" s="434"/>
      <c r="X937" s="434"/>
      <c r="Y937" s="434"/>
      <c r="Z937" s="434"/>
      <c r="AA937" s="434"/>
      <c r="AB937" s="434"/>
      <c r="AC937" s="434"/>
      <c r="AD937" s="434"/>
      <c r="AE937" s="434"/>
      <c r="AF937" s="434"/>
      <c r="AG937" s="434"/>
      <c r="AH937" s="434"/>
      <c r="AI937" s="434"/>
      <c r="AJ937" s="434"/>
      <c r="AK937" s="434"/>
      <c r="AL937" s="434"/>
      <c r="AM937" s="434"/>
      <c r="AN937" s="434"/>
      <c r="AO937" s="434"/>
      <c r="AP937" s="434"/>
      <c r="AQ937" s="434"/>
      <c r="AR937" s="434"/>
      <c r="AU937" s="434"/>
    </row>
    <row r="938" spans="1:47" s="435" customFormat="1" ht="12.75" x14ac:dyDescent="0.2">
      <c r="A938" s="434"/>
      <c r="B938" s="438"/>
      <c r="C938" s="434"/>
      <c r="D938" s="434"/>
      <c r="E938" s="434"/>
      <c r="F938" s="434"/>
      <c r="G938" s="434"/>
      <c r="J938" s="434"/>
      <c r="K938" s="437"/>
      <c r="L938" s="434"/>
      <c r="M938" s="434"/>
      <c r="N938" s="434"/>
      <c r="O938" s="434"/>
      <c r="P938" s="436"/>
      <c r="Q938" s="434"/>
      <c r="R938" s="434"/>
      <c r="S938" s="434"/>
      <c r="T938" s="434"/>
      <c r="U938" s="434"/>
      <c r="V938" s="434"/>
      <c r="W938" s="434"/>
      <c r="X938" s="434"/>
      <c r="Y938" s="434"/>
      <c r="Z938" s="434"/>
      <c r="AA938" s="434"/>
      <c r="AB938" s="434"/>
      <c r="AC938" s="434"/>
      <c r="AD938" s="434"/>
      <c r="AE938" s="434"/>
      <c r="AF938" s="434"/>
      <c r="AG938" s="434"/>
      <c r="AH938" s="434"/>
      <c r="AI938" s="434"/>
      <c r="AJ938" s="434"/>
      <c r="AK938" s="434"/>
      <c r="AL938" s="434"/>
      <c r="AM938" s="434"/>
      <c r="AN938" s="434"/>
      <c r="AO938" s="434"/>
      <c r="AP938" s="434"/>
      <c r="AQ938" s="434"/>
      <c r="AR938" s="434"/>
      <c r="AU938" s="434"/>
    </row>
    <row r="939" spans="1:47" s="435" customFormat="1" ht="12.75" x14ac:dyDescent="0.2">
      <c r="A939" s="434"/>
      <c r="B939" s="438"/>
      <c r="C939" s="434"/>
      <c r="D939" s="434"/>
      <c r="E939" s="434"/>
      <c r="F939" s="434"/>
      <c r="G939" s="434"/>
      <c r="J939" s="434"/>
      <c r="K939" s="437"/>
      <c r="L939" s="434"/>
      <c r="M939" s="434"/>
      <c r="N939" s="434"/>
      <c r="O939" s="434"/>
      <c r="P939" s="436"/>
      <c r="Q939" s="434"/>
      <c r="R939" s="434"/>
      <c r="S939" s="434"/>
      <c r="T939" s="434"/>
      <c r="U939" s="434"/>
      <c r="V939" s="434"/>
      <c r="W939" s="434"/>
      <c r="X939" s="434"/>
      <c r="Y939" s="434"/>
      <c r="Z939" s="434"/>
      <c r="AA939" s="434"/>
      <c r="AB939" s="434"/>
      <c r="AC939" s="434"/>
      <c r="AD939" s="434"/>
      <c r="AE939" s="434"/>
      <c r="AF939" s="434"/>
      <c r="AG939" s="434"/>
      <c r="AH939" s="434"/>
      <c r="AI939" s="434"/>
      <c r="AJ939" s="434"/>
      <c r="AK939" s="434"/>
      <c r="AL939" s="434"/>
      <c r="AM939" s="434"/>
      <c r="AN939" s="434"/>
      <c r="AO939" s="434"/>
      <c r="AP939" s="434"/>
      <c r="AQ939" s="434"/>
      <c r="AR939" s="434"/>
      <c r="AU939" s="434"/>
    </row>
    <row r="940" spans="1:47" s="435" customFormat="1" ht="12.75" x14ac:dyDescent="0.2">
      <c r="A940" s="434"/>
      <c r="B940" s="438"/>
      <c r="C940" s="434"/>
      <c r="D940" s="434"/>
      <c r="E940" s="434"/>
      <c r="F940" s="434"/>
      <c r="G940" s="434"/>
      <c r="J940" s="434"/>
      <c r="K940" s="437"/>
      <c r="L940" s="434"/>
      <c r="M940" s="434"/>
      <c r="N940" s="434"/>
      <c r="O940" s="434"/>
      <c r="P940" s="436"/>
      <c r="Q940" s="434"/>
      <c r="R940" s="434"/>
      <c r="S940" s="434"/>
      <c r="T940" s="434"/>
      <c r="U940" s="434"/>
      <c r="V940" s="434"/>
      <c r="W940" s="434"/>
      <c r="X940" s="434"/>
      <c r="Y940" s="434"/>
      <c r="Z940" s="434"/>
      <c r="AA940" s="434"/>
      <c r="AB940" s="434"/>
      <c r="AC940" s="434"/>
      <c r="AD940" s="434"/>
      <c r="AE940" s="434"/>
      <c r="AF940" s="434"/>
      <c r="AG940" s="434"/>
      <c r="AH940" s="434"/>
      <c r="AI940" s="434"/>
      <c r="AJ940" s="434"/>
      <c r="AK940" s="434"/>
      <c r="AL940" s="434"/>
      <c r="AM940" s="434"/>
      <c r="AN940" s="434"/>
      <c r="AO940" s="434"/>
      <c r="AP940" s="434"/>
      <c r="AQ940" s="434"/>
      <c r="AR940" s="434"/>
      <c r="AU940" s="434"/>
    </row>
    <row r="941" spans="1:47" s="435" customFormat="1" ht="12.75" x14ac:dyDescent="0.2">
      <c r="A941" s="434"/>
      <c r="B941" s="438"/>
      <c r="C941" s="434"/>
      <c r="D941" s="434"/>
      <c r="E941" s="434"/>
      <c r="F941" s="434"/>
      <c r="G941" s="434"/>
      <c r="J941" s="434"/>
      <c r="K941" s="437"/>
      <c r="L941" s="434"/>
      <c r="M941" s="434"/>
      <c r="N941" s="434"/>
      <c r="O941" s="434"/>
      <c r="P941" s="436"/>
      <c r="Q941" s="434"/>
      <c r="R941" s="434"/>
      <c r="S941" s="434"/>
      <c r="T941" s="434"/>
      <c r="U941" s="434"/>
      <c r="V941" s="434"/>
      <c r="W941" s="434"/>
      <c r="X941" s="434"/>
      <c r="Y941" s="434"/>
      <c r="Z941" s="434"/>
      <c r="AA941" s="434"/>
      <c r="AB941" s="434"/>
      <c r="AC941" s="434"/>
      <c r="AD941" s="434"/>
      <c r="AE941" s="434"/>
      <c r="AF941" s="434"/>
      <c r="AG941" s="434"/>
      <c r="AH941" s="434"/>
      <c r="AI941" s="434"/>
      <c r="AJ941" s="434"/>
      <c r="AK941" s="434"/>
      <c r="AL941" s="434"/>
      <c r="AM941" s="434"/>
      <c r="AN941" s="434"/>
      <c r="AO941" s="434"/>
      <c r="AP941" s="434"/>
      <c r="AQ941" s="434"/>
      <c r="AR941" s="434"/>
      <c r="AU941" s="434"/>
    </row>
    <row r="942" spans="1:47" s="435" customFormat="1" ht="12.75" x14ac:dyDescent="0.2">
      <c r="A942" s="434"/>
      <c r="B942" s="438"/>
      <c r="C942" s="434"/>
      <c r="D942" s="434"/>
      <c r="E942" s="434"/>
      <c r="F942" s="434"/>
      <c r="G942" s="434"/>
      <c r="J942" s="434"/>
      <c r="K942" s="437"/>
      <c r="L942" s="434"/>
      <c r="M942" s="434"/>
      <c r="N942" s="434"/>
      <c r="O942" s="434"/>
      <c r="P942" s="436"/>
      <c r="Q942" s="434"/>
      <c r="R942" s="434"/>
      <c r="S942" s="434"/>
      <c r="T942" s="434"/>
      <c r="U942" s="434"/>
      <c r="V942" s="434"/>
      <c r="W942" s="434"/>
      <c r="X942" s="434"/>
      <c r="Y942" s="434"/>
      <c r="Z942" s="434"/>
      <c r="AA942" s="434"/>
      <c r="AB942" s="434"/>
      <c r="AC942" s="434"/>
      <c r="AD942" s="434"/>
      <c r="AE942" s="434"/>
      <c r="AF942" s="434"/>
      <c r="AG942" s="434"/>
      <c r="AH942" s="434"/>
      <c r="AI942" s="434"/>
      <c r="AJ942" s="434"/>
      <c r="AK942" s="434"/>
      <c r="AL942" s="434"/>
      <c r="AM942" s="434"/>
      <c r="AN942" s="434"/>
      <c r="AO942" s="434"/>
      <c r="AP942" s="434"/>
      <c r="AQ942" s="434"/>
      <c r="AR942" s="434"/>
      <c r="AU942" s="434"/>
    </row>
    <row r="943" spans="1:47" s="435" customFormat="1" ht="12.75" x14ac:dyDescent="0.2">
      <c r="A943" s="434"/>
      <c r="B943" s="438"/>
      <c r="C943" s="434"/>
      <c r="D943" s="434"/>
      <c r="E943" s="434"/>
      <c r="F943" s="434"/>
      <c r="G943" s="434"/>
      <c r="J943" s="434"/>
      <c r="K943" s="437"/>
      <c r="L943" s="434"/>
      <c r="M943" s="434"/>
      <c r="N943" s="434"/>
      <c r="O943" s="434"/>
      <c r="P943" s="436"/>
      <c r="Q943" s="434"/>
      <c r="R943" s="434"/>
      <c r="S943" s="434"/>
      <c r="T943" s="434"/>
      <c r="U943" s="434"/>
      <c r="V943" s="434"/>
      <c r="W943" s="434"/>
      <c r="X943" s="434"/>
      <c r="Y943" s="434"/>
      <c r="Z943" s="434"/>
      <c r="AA943" s="434"/>
      <c r="AB943" s="434"/>
      <c r="AC943" s="434"/>
      <c r="AD943" s="434"/>
      <c r="AE943" s="434"/>
      <c r="AF943" s="434"/>
      <c r="AG943" s="434"/>
      <c r="AH943" s="434"/>
      <c r="AI943" s="434"/>
      <c r="AJ943" s="434"/>
      <c r="AK943" s="434"/>
      <c r="AL943" s="434"/>
      <c r="AM943" s="434"/>
      <c r="AN943" s="434"/>
      <c r="AO943" s="434"/>
      <c r="AP943" s="434"/>
      <c r="AQ943" s="434"/>
      <c r="AR943" s="434"/>
      <c r="AU943" s="434"/>
    </row>
    <row r="944" spans="1:47" s="435" customFormat="1" ht="12.75" x14ac:dyDescent="0.2">
      <c r="A944" s="434"/>
      <c r="B944" s="438"/>
      <c r="C944" s="434"/>
      <c r="D944" s="434"/>
      <c r="E944" s="434"/>
      <c r="F944" s="434"/>
      <c r="G944" s="434"/>
      <c r="J944" s="434"/>
      <c r="K944" s="437"/>
      <c r="L944" s="434"/>
      <c r="M944" s="434"/>
      <c r="N944" s="434"/>
      <c r="O944" s="434"/>
      <c r="P944" s="436"/>
      <c r="Q944" s="434"/>
      <c r="R944" s="434"/>
      <c r="S944" s="434"/>
      <c r="T944" s="434"/>
      <c r="U944" s="434"/>
      <c r="V944" s="434"/>
      <c r="W944" s="434"/>
      <c r="X944" s="434"/>
      <c r="Y944" s="434"/>
      <c r="Z944" s="434"/>
      <c r="AA944" s="434"/>
      <c r="AB944" s="434"/>
      <c r="AC944" s="434"/>
      <c r="AD944" s="434"/>
      <c r="AE944" s="434"/>
      <c r="AF944" s="434"/>
      <c r="AG944" s="434"/>
      <c r="AH944" s="434"/>
      <c r="AI944" s="434"/>
      <c r="AJ944" s="434"/>
      <c r="AK944" s="434"/>
      <c r="AL944" s="434"/>
      <c r="AM944" s="434"/>
      <c r="AN944" s="434"/>
      <c r="AO944" s="434"/>
      <c r="AP944" s="434"/>
      <c r="AQ944" s="434"/>
      <c r="AR944" s="434"/>
      <c r="AU944" s="434"/>
    </row>
    <row r="945" spans="1:47" s="435" customFormat="1" ht="12.75" x14ac:dyDescent="0.2">
      <c r="A945" s="434"/>
      <c r="B945" s="438"/>
      <c r="C945" s="434"/>
      <c r="D945" s="434"/>
      <c r="E945" s="434"/>
      <c r="F945" s="434"/>
      <c r="G945" s="434"/>
      <c r="J945" s="434"/>
      <c r="K945" s="437"/>
      <c r="L945" s="434"/>
      <c r="M945" s="434"/>
      <c r="N945" s="434"/>
      <c r="O945" s="434"/>
      <c r="P945" s="436"/>
      <c r="Q945" s="434"/>
      <c r="R945" s="434"/>
      <c r="S945" s="434"/>
      <c r="T945" s="434"/>
      <c r="U945" s="434"/>
      <c r="V945" s="434"/>
      <c r="W945" s="434"/>
      <c r="X945" s="434"/>
      <c r="Y945" s="434"/>
      <c r="Z945" s="434"/>
      <c r="AA945" s="434"/>
      <c r="AB945" s="434"/>
      <c r="AC945" s="434"/>
      <c r="AD945" s="434"/>
      <c r="AE945" s="434"/>
      <c r="AF945" s="434"/>
      <c r="AG945" s="434"/>
      <c r="AH945" s="434"/>
      <c r="AI945" s="434"/>
      <c r="AJ945" s="434"/>
      <c r="AK945" s="434"/>
      <c r="AL945" s="434"/>
      <c r="AM945" s="434"/>
      <c r="AN945" s="434"/>
      <c r="AO945" s="434"/>
      <c r="AP945" s="434"/>
      <c r="AQ945" s="434"/>
      <c r="AR945" s="434"/>
      <c r="AU945" s="434"/>
    </row>
    <row r="946" spans="1:47" s="435" customFormat="1" ht="12.75" x14ac:dyDescent="0.2">
      <c r="A946" s="434"/>
      <c r="B946" s="438"/>
      <c r="C946" s="434"/>
      <c r="D946" s="434"/>
      <c r="E946" s="434"/>
      <c r="F946" s="434"/>
      <c r="G946" s="434"/>
      <c r="J946" s="434"/>
      <c r="K946" s="437"/>
      <c r="L946" s="434"/>
      <c r="M946" s="434"/>
      <c r="N946" s="434"/>
      <c r="O946" s="434"/>
      <c r="P946" s="436"/>
      <c r="Q946" s="434"/>
      <c r="R946" s="434"/>
      <c r="S946" s="434"/>
      <c r="T946" s="434"/>
      <c r="U946" s="434"/>
      <c r="V946" s="434"/>
      <c r="W946" s="434"/>
      <c r="X946" s="434"/>
      <c r="Y946" s="434"/>
      <c r="Z946" s="434"/>
      <c r="AA946" s="434"/>
      <c r="AB946" s="434"/>
      <c r="AC946" s="434"/>
      <c r="AD946" s="434"/>
      <c r="AE946" s="434"/>
      <c r="AF946" s="434"/>
      <c r="AG946" s="434"/>
      <c r="AH946" s="434"/>
      <c r="AI946" s="434"/>
      <c r="AJ946" s="434"/>
      <c r="AK946" s="434"/>
      <c r="AL946" s="434"/>
      <c r="AM946" s="434"/>
      <c r="AN946" s="434"/>
      <c r="AO946" s="434"/>
      <c r="AP946" s="434"/>
      <c r="AQ946" s="434"/>
      <c r="AR946" s="434"/>
      <c r="AU946" s="434"/>
    </row>
    <row r="947" spans="1:47" s="435" customFormat="1" ht="12.75" x14ac:dyDescent="0.2">
      <c r="A947" s="434"/>
      <c r="B947" s="438"/>
      <c r="C947" s="434"/>
      <c r="D947" s="434"/>
      <c r="E947" s="434"/>
      <c r="F947" s="434"/>
      <c r="G947" s="434"/>
      <c r="J947" s="434"/>
      <c r="K947" s="437"/>
      <c r="L947" s="434"/>
      <c r="M947" s="434"/>
      <c r="N947" s="434"/>
      <c r="O947" s="434"/>
      <c r="P947" s="436"/>
      <c r="Q947" s="434"/>
      <c r="R947" s="434"/>
      <c r="S947" s="434"/>
      <c r="T947" s="434"/>
      <c r="U947" s="434"/>
      <c r="V947" s="434"/>
      <c r="W947" s="434"/>
      <c r="X947" s="434"/>
      <c r="Y947" s="434"/>
      <c r="Z947" s="434"/>
      <c r="AA947" s="434"/>
      <c r="AB947" s="434"/>
      <c r="AC947" s="434"/>
      <c r="AD947" s="434"/>
      <c r="AE947" s="434"/>
      <c r="AF947" s="434"/>
      <c r="AG947" s="434"/>
      <c r="AH947" s="434"/>
      <c r="AI947" s="434"/>
      <c r="AJ947" s="434"/>
      <c r="AK947" s="434"/>
      <c r="AL947" s="434"/>
      <c r="AM947" s="434"/>
      <c r="AN947" s="434"/>
      <c r="AO947" s="434"/>
      <c r="AP947" s="434"/>
      <c r="AQ947" s="434"/>
      <c r="AR947" s="434"/>
      <c r="AU947" s="434"/>
    </row>
    <row r="948" spans="1:47" s="435" customFormat="1" ht="12.75" x14ac:dyDescent="0.2">
      <c r="A948" s="434"/>
      <c r="B948" s="438"/>
      <c r="C948" s="434"/>
      <c r="D948" s="434"/>
      <c r="E948" s="434"/>
      <c r="F948" s="434"/>
      <c r="G948" s="434"/>
      <c r="J948" s="434"/>
      <c r="K948" s="437"/>
      <c r="L948" s="434"/>
      <c r="M948" s="434"/>
      <c r="N948" s="434"/>
      <c r="O948" s="434"/>
      <c r="P948" s="436"/>
      <c r="Q948" s="434"/>
      <c r="R948" s="434"/>
      <c r="S948" s="434"/>
      <c r="T948" s="434"/>
      <c r="U948" s="434"/>
      <c r="V948" s="434"/>
      <c r="W948" s="434"/>
      <c r="X948" s="434"/>
      <c r="Y948" s="434"/>
      <c r="Z948" s="434"/>
      <c r="AA948" s="434"/>
      <c r="AB948" s="434"/>
      <c r="AC948" s="434"/>
      <c r="AD948" s="434"/>
      <c r="AE948" s="434"/>
      <c r="AF948" s="434"/>
      <c r="AG948" s="434"/>
      <c r="AH948" s="434"/>
      <c r="AI948" s="434"/>
      <c r="AJ948" s="434"/>
      <c r="AK948" s="434"/>
      <c r="AL948" s="434"/>
      <c r="AM948" s="434"/>
      <c r="AN948" s="434"/>
      <c r="AO948" s="434"/>
      <c r="AP948" s="434"/>
      <c r="AQ948" s="434"/>
      <c r="AR948" s="434"/>
      <c r="AU948" s="434"/>
    </row>
    <row r="949" spans="1:47" s="435" customFormat="1" ht="12.75" x14ac:dyDescent="0.2">
      <c r="A949" s="434"/>
      <c r="B949" s="438"/>
      <c r="C949" s="434"/>
      <c r="D949" s="434"/>
      <c r="E949" s="434"/>
      <c r="F949" s="434"/>
      <c r="G949" s="434"/>
      <c r="J949" s="434"/>
      <c r="K949" s="437"/>
      <c r="L949" s="434"/>
      <c r="M949" s="434"/>
      <c r="N949" s="434"/>
      <c r="O949" s="434"/>
      <c r="P949" s="436"/>
      <c r="Q949" s="434"/>
      <c r="R949" s="434"/>
      <c r="S949" s="434"/>
      <c r="T949" s="434"/>
      <c r="U949" s="434"/>
      <c r="V949" s="434"/>
      <c r="W949" s="434"/>
      <c r="X949" s="434"/>
      <c r="Y949" s="434"/>
      <c r="Z949" s="434"/>
      <c r="AA949" s="434"/>
      <c r="AB949" s="434"/>
      <c r="AC949" s="434"/>
      <c r="AD949" s="434"/>
      <c r="AE949" s="434"/>
      <c r="AF949" s="434"/>
      <c r="AG949" s="434"/>
      <c r="AH949" s="434"/>
      <c r="AI949" s="434"/>
      <c r="AJ949" s="434"/>
      <c r="AK949" s="434"/>
      <c r="AL949" s="434"/>
      <c r="AM949" s="434"/>
      <c r="AN949" s="434"/>
      <c r="AO949" s="434"/>
      <c r="AP949" s="434"/>
      <c r="AQ949" s="434"/>
      <c r="AR949" s="434"/>
      <c r="AU949" s="434"/>
    </row>
    <row r="950" spans="1:47" s="435" customFormat="1" ht="12.75" x14ac:dyDescent="0.2">
      <c r="A950" s="434"/>
      <c r="B950" s="438"/>
      <c r="C950" s="434"/>
      <c r="D950" s="434"/>
      <c r="E950" s="434"/>
      <c r="F950" s="434"/>
      <c r="G950" s="434"/>
      <c r="J950" s="434"/>
      <c r="K950" s="437"/>
      <c r="L950" s="434"/>
      <c r="M950" s="434"/>
      <c r="N950" s="434"/>
      <c r="O950" s="434"/>
      <c r="P950" s="436"/>
      <c r="Q950" s="434"/>
      <c r="R950" s="434"/>
      <c r="S950" s="434"/>
      <c r="T950" s="434"/>
      <c r="U950" s="434"/>
      <c r="V950" s="434"/>
      <c r="W950" s="434"/>
      <c r="X950" s="434"/>
      <c r="Y950" s="434"/>
      <c r="Z950" s="434"/>
      <c r="AA950" s="434"/>
      <c r="AB950" s="434"/>
      <c r="AC950" s="434"/>
      <c r="AD950" s="434"/>
      <c r="AE950" s="434"/>
      <c r="AF950" s="434"/>
      <c r="AG950" s="434"/>
      <c r="AH950" s="434"/>
      <c r="AI950" s="434"/>
      <c r="AJ950" s="434"/>
      <c r="AK950" s="434"/>
      <c r="AL950" s="434"/>
      <c r="AM950" s="434"/>
      <c r="AN950" s="434"/>
      <c r="AO950" s="434"/>
      <c r="AP950" s="434"/>
      <c r="AQ950" s="434"/>
      <c r="AR950" s="434"/>
      <c r="AU950" s="434"/>
    </row>
    <row r="951" spans="1:47" s="435" customFormat="1" ht="12.75" x14ac:dyDescent="0.2">
      <c r="A951" s="434"/>
      <c r="B951" s="438"/>
      <c r="C951" s="434"/>
      <c r="D951" s="434"/>
      <c r="E951" s="434"/>
      <c r="F951" s="434"/>
      <c r="G951" s="434"/>
      <c r="J951" s="434"/>
      <c r="K951" s="437"/>
      <c r="L951" s="434"/>
      <c r="M951" s="434"/>
      <c r="N951" s="434"/>
      <c r="O951" s="434"/>
      <c r="P951" s="436"/>
      <c r="Q951" s="434"/>
      <c r="R951" s="434"/>
      <c r="S951" s="434"/>
      <c r="T951" s="434"/>
      <c r="U951" s="434"/>
      <c r="V951" s="434"/>
      <c r="W951" s="434"/>
      <c r="X951" s="434"/>
      <c r="Y951" s="434"/>
      <c r="Z951" s="434"/>
      <c r="AA951" s="434"/>
      <c r="AB951" s="434"/>
      <c r="AC951" s="434"/>
      <c r="AD951" s="434"/>
      <c r="AE951" s="434"/>
      <c r="AF951" s="434"/>
      <c r="AG951" s="434"/>
      <c r="AH951" s="434"/>
      <c r="AI951" s="434"/>
      <c r="AJ951" s="434"/>
      <c r="AK951" s="434"/>
      <c r="AL951" s="434"/>
      <c r="AM951" s="434"/>
      <c r="AN951" s="434"/>
      <c r="AO951" s="434"/>
      <c r="AP951" s="434"/>
      <c r="AQ951" s="434"/>
      <c r="AR951" s="434"/>
      <c r="AU951" s="434"/>
    </row>
    <row r="952" spans="1:47" s="435" customFormat="1" ht="12.75" x14ac:dyDescent="0.2">
      <c r="A952" s="434"/>
      <c r="B952" s="438"/>
      <c r="C952" s="434"/>
      <c r="D952" s="434"/>
      <c r="E952" s="434"/>
      <c r="F952" s="434"/>
      <c r="G952" s="434"/>
      <c r="J952" s="434"/>
      <c r="K952" s="437"/>
      <c r="L952" s="434"/>
      <c r="M952" s="434"/>
      <c r="N952" s="434"/>
      <c r="O952" s="434"/>
      <c r="P952" s="436"/>
      <c r="Q952" s="434"/>
      <c r="R952" s="434"/>
      <c r="S952" s="434"/>
      <c r="T952" s="434"/>
      <c r="U952" s="434"/>
      <c r="V952" s="434"/>
      <c r="W952" s="434"/>
      <c r="X952" s="434"/>
      <c r="Y952" s="434"/>
      <c r="Z952" s="434"/>
      <c r="AA952" s="434"/>
      <c r="AB952" s="434"/>
      <c r="AC952" s="434"/>
      <c r="AD952" s="434"/>
      <c r="AE952" s="434"/>
      <c r="AF952" s="434"/>
      <c r="AG952" s="434"/>
      <c r="AH952" s="434"/>
      <c r="AI952" s="434"/>
      <c r="AJ952" s="434"/>
      <c r="AK952" s="434"/>
      <c r="AL952" s="434"/>
      <c r="AM952" s="434"/>
      <c r="AN952" s="434"/>
      <c r="AO952" s="434"/>
      <c r="AP952" s="434"/>
      <c r="AQ952" s="434"/>
      <c r="AR952" s="434"/>
      <c r="AU952" s="434"/>
    </row>
    <row r="953" spans="1:47" s="435" customFormat="1" ht="12.75" x14ac:dyDescent="0.2">
      <c r="A953" s="434"/>
      <c r="B953" s="438"/>
      <c r="C953" s="434"/>
      <c r="D953" s="434"/>
      <c r="E953" s="434"/>
      <c r="F953" s="434"/>
      <c r="G953" s="434"/>
      <c r="J953" s="434"/>
      <c r="K953" s="437"/>
      <c r="L953" s="434"/>
      <c r="M953" s="434"/>
      <c r="N953" s="434"/>
      <c r="O953" s="434"/>
      <c r="P953" s="436"/>
      <c r="Q953" s="434"/>
      <c r="R953" s="434"/>
      <c r="S953" s="434"/>
      <c r="T953" s="434"/>
      <c r="U953" s="434"/>
      <c r="V953" s="434"/>
      <c r="W953" s="434"/>
      <c r="X953" s="434"/>
      <c r="Y953" s="434"/>
      <c r="Z953" s="434"/>
      <c r="AA953" s="434"/>
      <c r="AB953" s="434"/>
      <c r="AC953" s="434"/>
      <c r="AD953" s="434"/>
      <c r="AE953" s="434"/>
      <c r="AF953" s="434"/>
      <c r="AG953" s="434"/>
      <c r="AH953" s="434"/>
      <c r="AI953" s="434"/>
      <c r="AJ953" s="434"/>
      <c r="AK953" s="434"/>
      <c r="AL953" s="434"/>
      <c r="AM953" s="434"/>
      <c r="AN953" s="434"/>
      <c r="AO953" s="434"/>
      <c r="AP953" s="434"/>
      <c r="AQ953" s="434"/>
      <c r="AR953" s="434"/>
      <c r="AU953" s="434"/>
    </row>
    <row r="954" spans="1:47" s="435" customFormat="1" ht="12.75" x14ac:dyDescent="0.2">
      <c r="A954" s="434"/>
      <c r="B954" s="438"/>
      <c r="C954" s="434"/>
      <c r="D954" s="434"/>
      <c r="E954" s="434"/>
      <c r="F954" s="434"/>
      <c r="G954" s="434"/>
      <c r="J954" s="434"/>
      <c r="K954" s="437"/>
      <c r="L954" s="434"/>
      <c r="M954" s="434"/>
      <c r="N954" s="434"/>
      <c r="O954" s="434"/>
      <c r="P954" s="436"/>
      <c r="Q954" s="434"/>
      <c r="R954" s="434"/>
      <c r="S954" s="434"/>
      <c r="T954" s="434"/>
      <c r="U954" s="434"/>
      <c r="V954" s="434"/>
      <c r="W954" s="434"/>
      <c r="X954" s="434"/>
      <c r="Y954" s="434"/>
      <c r="Z954" s="434"/>
      <c r="AA954" s="434"/>
      <c r="AB954" s="434"/>
      <c r="AC954" s="434"/>
      <c r="AD954" s="434"/>
      <c r="AE954" s="434"/>
      <c r="AF954" s="434"/>
      <c r="AG954" s="434"/>
      <c r="AH954" s="434"/>
      <c r="AI954" s="434"/>
      <c r="AJ954" s="434"/>
      <c r="AK954" s="434"/>
      <c r="AL954" s="434"/>
      <c r="AM954" s="434"/>
      <c r="AN954" s="434"/>
      <c r="AO954" s="434"/>
      <c r="AP954" s="434"/>
      <c r="AQ954" s="434"/>
      <c r="AR954" s="434"/>
      <c r="AU954" s="434"/>
    </row>
    <row r="955" spans="1:47" s="435" customFormat="1" ht="12.75" x14ac:dyDescent="0.2">
      <c r="A955" s="434"/>
      <c r="B955" s="438"/>
      <c r="C955" s="434"/>
      <c r="D955" s="434"/>
      <c r="E955" s="434"/>
      <c r="F955" s="434"/>
      <c r="G955" s="434"/>
      <c r="J955" s="434"/>
      <c r="K955" s="437"/>
      <c r="L955" s="434"/>
      <c r="M955" s="434"/>
      <c r="N955" s="434"/>
      <c r="O955" s="434"/>
      <c r="P955" s="436"/>
      <c r="Q955" s="434"/>
      <c r="R955" s="434"/>
      <c r="S955" s="434"/>
      <c r="T955" s="434"/>
      <c r="U955" s="434"/>
      <c r="V955" s="434"/>
      <c r="W955" s="434"/>
      <c r="X955" s="434"/>
      <c r="Y955" s="434"/>
      <c r="Z955" s="434"/>
      <c r="AA955" s="434"/>
      <c r="AB955" s="434"/>
      <c r="AC955" s="434"/>
      <c r="AD955" s="434"/>
      <c r="AE955" s="434"/>
      <c r="AF955" s="434"/>
      <c r="AG955" s="434"/>
      <c r="AH955" s="434"/>
      <c r="AI955" s="434"/>
      <c r="AJ955" s="434"/>
      <c r="AK955" s="434"/>
      <c r="AL955" s="434"/>
      <c r="AM955" s="434"/>
      <c r="AN955" s="434"/>
      <c r="AO955" s="434"/>
      <c r="AP955" s="434"/>
      <c r="AQ955" s="434"/>
      <c r="AR955" s="434"/>
      <c r="AU955" s="434"/>
    </row>
    <row r="956" spans="1:47" s="435" customFormat="1" ht="12.75" x14ac:dyDescent="0.2">
      <c r="A956" s="434"/>
      <c r="B956" s="438"/>
      <c r="C956" s="434"/>
      <c r="D956" s="434"/>
      <c r="E956" s="434"/>
      <c r="F956" s="434"/>
      <c r="G956" s="434"/>
      <c r="J956" s="434"/>
      <c r="K956" s="437"/>
      <c r="L956" s="434"/>
      <c r="M956" s="434"/>
      <c r="N956" s="434"/>
      <c r="O956" s="434"/>
      <c r="P956" s="436"/>
      <c r="Q956" s="434"/>
      <c r="R956" s="434"/>
      <c r="S956" s="434"/>
      <c r="T956" s="434"/>
      <c r="U956" s="434"/>
      <c r="V956" s="434"/>
      <c r="W956" s="434"/>
      <c r="X956" s="434"/>
      <c r="Y956" s="434"/>
      <c r="Z956" s="434"/>
      <c r="AA956" s="434"/>
      <c r="AB956" s="434"/>
      <c r="AC956" s="434"/>
      <c r="AD956" s="434"/>
      <c r="AE956" s="434"/>
      <c r="AF956" s="434"/>
      <c r="AG956" s="434"/>
      <c r="AH956" s="434"/>
      <c r="AI956" s="434"/>
      <c r="AJ956" s="434"/>
      <c r="AK956" s="434"/>
      <c r="AL956" s="434"/>
      <c r="AM956" s="434"/>
      <c r="AN956" s="434"/>
      <c r="AO956" s="434"/>
      <c r="AP956" s="434"/>
      <c r="AQ956" s="434"/>
      <c r="AR956" s="434"/>
      <c r="AU956" s="434"/>
    </row>
    <row r="957" spans="1:47" s="435" customFormat="1" ht="12.75" x14ac:dyDescent="0.2">
      <c r="A957" s="434"/>
      <c r="B957" s="438"/>
      <c r="C957" s="434"/>
      <c r="D957" s="434"/>
      <c r="E957" s="434"/>
      <c r="F957" s="434"/>
      <c r="G957" s="434"/>
      <c r="J957" s="434"/>
      <c r="K957" s="437"/>
      <c r="L957" s="434"/>
      <c r="M957" s="434"/>
      <c r="N957" s="434"/>
      <c r="O957" s="434"/>
      <c r="P957" s="436"/>
      <c r="Q957" s="434"/>
      <c r="R957" s="434"/>
      <c r="S957" s="434"/>
      <c r="T957" s="434"/>
      <c r="U957" s="434"/>
      <c r="V957" s="434"/>
      <c r="W957" s="434"/>
      <c r="X957" s="434"/>
      <c r="Y957" s="434"/>
      <c r="Z957" s="434"/>
      <c r="AA957" s="434"/>
      <c r="AB957" s="434"/>
      <c r="AC957" s="434"/>
      <c r="AD957" s="434"/>
      <c r="AE957" s="434"/>
      <c r="AF957" s="434"/>
      <c r="AG957" s="434"/>
      <c r="AH957" s="434"/>
      <c r="AI957" s="434"/>
      <c r="AJ957" s="434"/>
      <c r="AK957" s="434"/>
      <c r="AL957" s="434"/>
      <c r="AM957" s="434"/>
      <c r="AN957" s="434"/>
      <c r="AO957" s="434"/>
      <c r="AP957" s="434"/>
      <c r="AQ957" s="434"/>
      <c r="AR957" s="434"/>
      <c r="AU957" s="434"/>
    </row>
    <row r="958" spans="1:47" s="435" customFormat="1" ht="12.75" x14ac:dyDescent="0.2">
      <c r="A958" s="434"/>
      <c r="B958" s="438"/>
      <c r="C958" s="434"/>
      <c r="D958" s="434"/>
      <c r="E958" s="434"/>
      <c r="F958" s="434"/>
      <c r="G958" s="434"/>
      <c r="J958" s="434"/>
      <c r="K958" s="437"/>
      <c r="L958" s="434"/>
      <c r="M958" s="434"/>
      <c r="N958" s="434"/>
      <c r="O958" s="434"/>
      <c r="P958" s="436"/>
      <c r="Q958" s="434"/>
      <c r="R958" s="434"/>
      <c r="S958" s="434"/>
      <c r="T958" s="434"/>
      <c r="U958" s="434"/>
      <c r="V958" s="434"/>
      <c r="W958" s="434"/>
      <c r="X958" s="434"/>
      <c r="Y958" s="434"/>
      <c r="Z958" s="434"/>
      <c r="AA958" s="434"/>
      <c r="AB958" s="434"/>
      <c r="AC958" s="434"/>
      <c r="AD958" s="434"/>
      <c r="AE958" s="434"/>
      <c r="AF958" s="434"/>
      <c r="AG958" s="434"/>
      <c r="AH958" s="434"/>
      <c r="AI958" s="434"/>
      <c r="AJ958" s="434"/>
      <c r="AK958" s="434"/>
      <c r="AL958" s="434"/>
      <c r="AM958" s="434"/>
      <c r="AN958" s="434"/>
      <c r="AO958" s="434"/>
      <c r="AP958" s="434"/>
      <c r="AQ958" s="434"/>
      <c r="AR958" s="434"/>
      <c r="AU958" s="434"/>
    </row>
    <row r="959" spans="1:47" s="435" customFormat="1" ht="15" customHeight="1" x14ac:dyDescent="0.2">
      <c r="A959" s="434"/>
      <c r="B959" s="434"/>
      <c r="C959" s="434"/>
      <c r="D959" s="434"/>
      <c r="E959" s="434"/>
      <c r="F959" s="434"/>
      <c r="G959" s="434"/>
      <c r="J959" s="434"/>
      <c r="K959" s="437"/>
      <c r="L959" s="434"/>
      <c r="M959" s="434"/>
      <c r="N959" s="434"/>
      <c r="O959" s="434"/>
      <c r="P959" s="436"/>
      <c r="Q959" s="434"/>
      <c r="R959" s="434"/>
      <c r="S959" s="434"/>
      <c r="T959" s="434"/>
      <c r="U959" s="434"/>
      <c r="V959" s="434"/>
      <c r="W959" s="434"/>
      <c r="X959" s="434"/>
      <c r="Y959" s="434"/>
      <c r="Z959" s="434"/>
      <c r="AA959" s="434"/>
      <c r="AB959" s="434"/>
      <c r="AC959" s="434"/>
      <c r="AD959" s="434"/>
      <c r="AE959" s="434"/>
      <c r="AF959" s="434"/>
      <c r="AG959" s="434"/>
      <c r="AH959" s="434"/>
      <c r="AI959" s="434"/>
      <c r="AJ959" s="434"/>
      <c r="AK959" s="434"/>
      <c r="AL959" s="434"/>
      <c r="AM959" s="434"/>
      <c r="AN959" s="434"/>
      <c r="AO959" s="434"/>
      <c r="AP959" s="434"/>
      <c r="AQ959" s="434"/>
      <c r="AR959" s="434"/>
      <c r="AU959" s="434"/>
    </row>
    <row r="960" spans="1:47" s="435" customFormat="1" ht="15" customHeight="1" x14ac:dyDescent="0.2">
      <c r="A960" s="434"/>
      <c r="B960" s="434"/>
      <c r="C960" s="434"/>
      <c r="D960" s="434"/>
      <c r="E960" s="434"/>
      <c r="F960" s="434"/>
      <c r="G960" s="434"/>
      <c r="J960" s="434"/>
      <c r="K960" s="437"/>
      <c r="L960" s="434"/>
      <c r="M960" s="434"/>
      <c r="N960" s="434"/>
      <c r="O960" s="434"/>
      <c r="P960" s="436"/>
      <c r="Q960" s="434"/>
      <c r="R960" s="434"/>
      <c r="S960" s="434"/>
      <c r="T960" s="434"/>
      <c r="U960" s="434"/>
      <c r="V960" s="434"/>
      <c r="W960" s="434"/>
      <c r="X960" s="434"/>
      <c r="Y960" s="434"/>
      <c r="Z960" s="434"/>
      <c r="AA960" s="434"/>
      <c r="AB960" s="434"/>
      <c r="AC960" s="434"/>
      <c r="AD960" s="434"/>
      <c r="AE960" s="434"/>
      <c r="AF960" s="434"/>
      <c r="AG960" s="434"/>
      <c r="AH960" s="434"/>
      <c r="AI960" s="434"/>
      <c r="AJ960" s="434"/>
      <c r="AK960" s="434"/>
      <c r="AL960" s="434"/>
      <c r="AM960" s="434"/>
      <c r="AN960" s="434"/>
      <c r="AO960" s="434"/>
      <c r="AP960" s="434"/>
      <c r="AQ960" s="434"/>
      <c r="AR960" s="434"/>
      <c r="AU960" s="434"/>
    </row>
  </sheetData>
  <autoFilter ref="A5:AT25" xr:uid="{00000000-0009-0000-0000-000000000000}">
    <sortState xmlns:xlrd2="http://schemas.microsoft.com/office/spreadsheetml/2017/richdata2" ref="A6:AT25">
      <sortCondition ref="M5:M25"/>
    </sortState>
  </autoFilter>
  <mergeCells count="4">
    <mergeCell ref="AG3:AJ3"/>
    <mergeCell ref="AK3:AN3"/>
    <mergeCell ref="AO3:AR3"/>
    <mergeCell ref="D4:E4"/>
  </mergeCells>
  <conditionalFormatting sqref="H6:I6">
    <cfRule type="expression" dxfId="123" priority="16">
      <formula>H6&lt;&gt;AS6</formula>
    </cfRule>
  </conditionalFormatting>
  <conditionalFormatting sqref="H7:I7">
    <cfRule type="expression" dxfId="122" priority="15">
      <formula>H7&lt;&gt;AS7</formula>
    </cfRule>
  </conditionalFormatting>
  <conditionalFormatting sqref="H9:I9">
    <cfRule type="expression" dxfId="121" priority="14">
      <formula>H9&lt;&gt;AS9</formula>
    </cfRule>
  </conditionalFormatting>
  <conditionalFormatting sqref="H10:I10">
    <cfRule type="expression" dxfId="120" priority="13">
      <formula>H10&lt;&gt;AS10</formula>
    </cfRule>
  </conditionalFormatting>
  <conditionalFormatting sqref="H11:I11">
    <cfRule type="expression" dxfId="119" priority="12">
      <formula>H11&lt;&gt;AS11</formula>
    </cfRule>
  </conditionalFormatting>
  <conditionalFormatting sqref="H12:I12">
    <cfRule type="expression" dxfId="118" priority="11">
      <formula>H12&lt;&gt;AS12</formula>
    </cfRule>
  </conditionalFormatting>
  <conditionalFormatting sqref="H13:I13">
    <cfRule type="expression" dxfId="117" priority="10">
      <formula>H13&lt;&gt;AS13</formula>
    </cfRule>
  </conditionalFormatting>
  <conditionalFormatting sqref="H14:I14">
    <cfRule type="expression" dxfId="116" priority="9">
      <formula>H14&lt;&gt;AS14</formula>
    </cfRule>
  </conditionalFormatting>
  <conditionalFormatting sqref="H15:I15">
    <cfRule type="expression" dxfId="115" priority="8">
      <formula>H15&lt;&gt;AS15</formula>
    </cfRule>
  </conditionalFormatting>
  <conditionalFormatting sqref="H16:I16">
    <cfRule type="expression" dxfId="114" priority="7">
      <formula>H16&lt;&gt;AS16</formula>
    </cfRule>
  </conditionalFormatting>
  <conditionalFormatting sqref="H17:I17">
    <cfRule type="expression" dxfId="113" priority="6">
      <formula>H17&lt;&gt;AS17</formula>
    </cfRule>
  </conditionalFormatting>
  <conditionalFormatting sqref="H19:I19">
    <cfRule type="expression" dxfId="112" priority="5">
      <formula>H19&lt;&gt;AS19</formula>
    </cfRule>
  </conditionalFormatting>
  <conditionalFormatting sqref="H21:I21">
    <cfRule type="expression" dxfId="111" priority="4">
      <formula>H21&lt;&gt;AS21</formula>
    </cfRule>
  </conditionalFormatting>
  <conditionalFormatting sqref="H24:I24">
    <cfRule type="expression" dxfId="110" priority="3">
      <formula>H24&lt;&gt;AS24</formula>
    </cfRule>
  </conditionalFormatting>
  <conditionalFormatting sqref="I20">
    <cfRule type="expression" dxfId="109" priority="2">
      <formula>I20&lt;&gt;AT20</formula>
    </cfRule>
  </conditionalFormatting>
  <conditionalFormatting sqref="H26:I26">
    <cfRule type="expression" dxfId="108" priority="1">
      <formula>H26&lt;&gt;AS26</formula>
    </cfRule>
  </conditionalFormatting>
  <dataValidations count="2">
    <dataValidation type="list" allowBlank="1" sqref="AS9:AT17 H9:I17 AS19:AT19 H19:I19 AS21:AT21 H21:I21 AS24:AT24 H24:I24 I20 AS6:AT7 H6:I7 AS26:AT26 H26:I26" xr:uid="{00000000-0002-0000-0000-000001000000}">
      <formula1>$AG$1:$AH$1</formula1>
    </dataValidation>
    <dataValidation type="list" allowBlank="1" showInputMessage="1" prompt="Click and enter a value from range '2016'!AC2:AE2" sqref="E3" xr:uid="{00000000-0002-0000-0000-000000000000}">
      <formula1>$AG$2:$AI$2</formula1>
    </dataValidation>
  </dataValidations>
  <hyperlinks>
    <hyperlink ref="P14" r:id="rId1" xr:uid="{F4921273-52B2-4F6A-9BA7-4E0CAB11B335}"/>
    <hyperlink ref="P23" r:id="rId2" xr:uid="{21F60776-24CB-4D8F-BAAC-5B1179A42347}"/>
    <hyperlink ref="P11" r:id="rId3" xr:uid="{EBF5BE70-64D1-435A-B16C-93B40E7CF251}"/>
    <hyperlink ref="P16" r:id="rId4" xr:uid="{F98CFB4E-11DD-4EE5-BA6B-A8D0531421AB}"/>
    <hyperlink ref="P9" r:id="rId5" xr:uid="{6107BF23-F5E7-43BC-ACB6-681E5B39D04E}"/>
    <hyperlink ref="P24" r:id="rId6" xr:uid="{3706AEF6-030F-4C05-88E6-2B2D814BF0EB}"/>
    <hyperlink ref="P13" r:id="rId7" xr:uid="{9827B316-6FFF-4200-A024-B2652CBA1774}"/>
    <hyperlink ref="P10" r:id="rId8" xr:uid="{395EFCBD-A35E-4E4F-B8D1-A9887738EBDE}"/>
    <hyperlink ref="P12" r:id="rId9" xr:uid="{544DD82D-03D1-40EA-81A2-1F641C3B60AF}"/>
    <hyperlink ref="P20" r:id="rId10" xr:uid="{FB96D3F8-4EF2-4E17-8593-6538FA399690}"/>
    <hyperlink ref="P7" r:id="rId11" xr:uid="{BA39E133-C52C-4B40-A7D2-25C5239B4E9E}"/>
    <hyperlink ref="P25" r:id="rId12" xr:uid="{97F4E9ED-175B-4795-B56B-F194D6D5119B}"/>
    <hyperlink ref="P21" r:id="rId13" display="mailto:pal.arvid.saltvedt@dnvgl.com" xr:uid="{896128D7-3561-4B30-A56A-C8ED045166AF}"/>
    <hyperlink ref="P8" r:id="rId14" xr:uid="{B94845E7-2DB7-46AC-8EE4-960DA7E64063}"/>
    <hyperlink ref="P17" r:id="rId15" xr:uid="{F6989386-C4C2-4D07-BBC1-3216615164E8}"/>
    <hyperlink ref="P18" r:id="rId16" xr:uid="{95B6DD7C-0E89-4D2A-AEF5-DC719B1D061D}"/>
    <hyperlink ref="P15" r:id="rId17" xr:uid="{35529C95-3FA7-4554-87B3-EF7A50AF0AB7}"/>
    <hyperlink ref="P19" r:id="rId18" xr:uid="{06A09FDB-2277-47CA-9D2A-5C611C080B58}"/>
    <hyperlink ref="P6" r:id="rId19" xr:uid="{41E99620-6533-4DE4-B204-502C688451AB}"/>
    <hyperlink ref="P22" r:id="rId20" xr:uid="{63D17D79-9AFC-4A6E-9A21-BE93F4244E67}"/>
    <hyperlink ref="P26" r:id="rId21" xr:uid="{15656527-FA4C-4AF2-87C3-EC09BCA85581}"/>
  </hyperlinks>
  <pageMargins left="0.19685039370078741" right="0.19685039370078741" top="0.39370078740157483" bottom="0" header="0.31496062992125984" footer="0.31496062992125984"/>
  <pageSetup paperSize="9" orientation="landscape" r:id="rId22"/>
  <drawing r:id="rId23"/>
  <legacyDrawing r:id="rId2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000-000002000000}">
          <x14:formula1>
            <xm:f>'C:\Users\Eier\AppData\Local\Microsoft\Windows\Temporary Internet Files\Content.IE5\9VQQSM5R\[Resultatliste 22. 08.2017.xlsx]2017'!#REF!</xm:f>
          </x14:formula1>
          <xm:sqref>H11:I12 AS11:AT12 H15:I15 AS15:AT15 H17:I17 AS17:AT17 H6:I7 AS6:AT7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7B96-D445-4085-BC42-00811FF59B7B}">
  <dimension ref="A1:AU956"/>
  <sheetViews>
    <sheetView zoomScaleNormal="100" workbookViewId="0">
      <pane ySplit="5" topLeftCell="A6" activePane="bottomLeft" state="frozenSplit"/>
      <selection pane="bottomLeft" activeCell="L12" sqref="L12"/>
    </sheetView>
  </sheetViews>
  <sheetFormatPr baseColWidth="10" defaultColWidth="17.42578125" defaultRowHeight="15" customHeight="1" x14ac:dyDescent="0.2"/>
  <cols>
    <col min="1" max="1" width="5.5703125" style="104" customWidth="1"/>
    <col min="2" max="2" width="22.5703125" style="104" bestFit="1" customWidth="1"/>
    <col min="3" max="3" width="12.7109375" style="104" customWidth="1"/>
    <col min="4" max="4" width="6.140625" style="104" customWidth="1"/>
    <col min="5" max="5" width="7.57031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6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6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6" ht="19.5" customHeight="1" thickBot="1" x14ac:dyDescent="0.25">
      <c r="A2" s="166" t="s">
        <v>284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6" ht="19.5" customHeight="1" thickBot="1" x14ac:dyDescent="0.25">
      <c r="A3" s="18"/>
      <c r="B3" s="18"/>
      <c r="C3" s="10"/>
      <c r="D3" s="9"/>
      <c r="E3" s="28" t="s">
        <v>10</v>
      </c>
      <c r="F3" s="19"/>
      <c r="G3" s="19"/>
      <c r="H3" s="20" t="s">
        <v>15</v>
      </c>
      <c r="I3" s="29">
        <v>22</v>
      </c>
      <c r="J3" s="20">
        <v>22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 t="s">
        <v>53</v>
      </c>
      <c r="AT5" s="66" t="s">
        <v>54</v>
      </c>
    </row>
    <row r="6" spans="1:46" s="92" customFormat="1" ht="12.75" customHeight="1" x14ac:dyDescent="0.25">
      <c r="A6" s="251">
        <v>1</v>
      </c>
      <c r="B6" s="280" t="s">
        <v>106</v>
      </c>
      <c r="C6" s="281" t="s">
        <v>56</v>
      </c>
      <c r="D6" s="282" t="s">
        <v>57</v>
      </c>
      <c r="E6" s="283">
        <v>11655</v>
      </c>
      <c r="F6" s="280" t="s">
        <v>107</v>
      </c>
      <c r="G6" s="312" t="s">
        <v>108</v>
      </c>
      <c r="H6" s="251" t="s">
        <v>2</v>
      </c>
      <c r="I6" s="302" t="s">
        <v>1</v>
      </c>
      <c r="J6" s="258" t="str">
        <f t="shared" ref="J6:J27" si="0">IF(Q6&lt;0.98,"18:00","18:10")</f>
        <v>18:10</v>
      </c>
      <c r="K6" s="303">
        <v>0.79118055555555555</v>
      </c>
      <c r="L6" s="260">
        <f t="shared" ref="L6:L27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0.9597</v>
      </c>
      <c r="M6" s="261">
        <f t="shared" ref="M6:M27" si="2">(K6-J6)*L6</f>
        <v>3.2856395833333246E-2</v>
      </c>
      <c r="N6" s="262">
        <f t="shared" ref="N6:N27" si="3">IF(K6="Dnf",1,(IF(K6="Dns",1.5,(IF(K6="Dsq",1.5,(A6/I$3))))))</f>
        <v>4.5454545454545456E-2</v>
      </c>
      <c r="O6" s="201">
        <v>92022071</v>
      </c>
      <c r="P6" s="192" t="s">
        <v>274</v>
      </c>
      <c r="Q6" s="317">
        <v>1.0023</v>
      </c>
      <c r="R6" s="278">
        <v>0.96309999999999996</v>
      </c>
      <c r="S6" s="278">
        <v>0.9597</v>
      </c>
      <c r="T6" s="278">
        <v>1.2361</v>
      </c>
      <c r="U6" s="278">
        <v>1.3776999999999999</v>
      </c>
      <c r="V6" s="290">
        <v>0.98499999999999999</v>
      </c>
      <c r="W6" s="771">
        <v>0.94789999999999996</v>
      </c>
      <c r="X6" s="771">
        <v>0.95420000000000005</v>
      </c>
      <c r="Y6" s="771">
        <v>1.2151000000000001</v>
      </c>
      <c r="Z6" s="771">
        <v>1.3391</v>
      </c>
      <c r="AA6" s="264">
        <f t="shared" ref="AA6:AA27" si="4">R6/Q6</f>
        <v>0.96088995310785197</v>
      </c>
      <c r="AB6" s="265">
        <f t="shared" ref="AB6:AB27" si="5">W6/V6</f>
        <v>0.96233502538071058</v>
      </c>
      <c r="AC6" s="266">
        <f t="shared" ref="AC6:AC27" si="6">Q6</f>
        <v>1.0023</v>
      </c>
      <c r="AD6" s="267">
        <f t="shared" ref="AD6:AD27" si="7">R6</f>
        <v>0.96309999999999996</v>
      </c>
      <c r="AE6" s="267">
        <f t="shared" ref="AE6:AE27" si="8">V6</f>
        <v>0.98499999999999999</v>
      </c>
      <c r="AF6" s="268">
        <f t="shared" ref="AF6:AF27" si="9">W6</f>
        <v>0.94789999999999996</v>
      </c>
      <c r="AG6" s="269">
        <f t="shared" ref="AG6:AG27" si="10">S6</f>
        <v>0.9597</v>
      </c>
      <c r="AH6" s="270">
        <f t="shared" ref="AH6:AH27" si="11">AG6*AA6</f>
        <v>0.92216608799760558</v>
      </c>
      <c r="AI6" s="270">
        <f t="shared" ref="AI6:AI27" si="12">X6</f>
        <v>0.95420000000000005</v>
      </c>
      <c r="AJ6" s="268">
        <f t="shared" ref="AJ6:AJ27" si="13">AI6*AB6</f>
        <v>0.91826008121827407</v>
      </c>
      <c r="AK6" s="269">
        <f t="shared" ref="AK6:AK27" si="14">T6</f>
        <v>1.2361</v>
      </c>
      <c r="AL6" s="270">
        <f t="shared" ref="AL6:AL27" si="15">AK6*AA6</f>
        <v>1.1877560710366157</v>
      </c>
      <c r="AM6" s="270">
        <f t="shared" ref="AM6:AM27" si="16">Y6</f>
        <v>1.2151000000000001</v>
      </c>
      <c r="AN6" s="268">
        <f t="shared" ref="AN6:AN27" si="17">AM6*AB6</f>
        <v>1.1693332893401014</v>
      </c>
      <c r="AO6" s="269">
        <f t="shared" ref="AO6:AO27" si="18">U6</f>
        <v>1.3776999999999999</v>
      </c>
      <c r="AP6" s="270">
        <f t="shared" ref="AP6:AP27" si="19">AO6*AA6</f>
        <v>1.3238180883966877</v>
      </c>
      <c r="AQ6" s="270">
        <f t="shared" ref="AQ6:AQ27" si="20">Z6</f>
        <v>1.3391</v>
      </c>
      <c r="AR6" s="268">
        <f t="shared" ref="AR6:AR27" si="21">AQ6*AB6</f>
        <v>1.2886628324873095</v>
      </c>
      <c r="AS6" s="251" t="s">
        <v>2</v>
      </c>
      <c r="AT6" s="251" t="s">
        <v>1</v>
      </c>
    </row>
    <row r="7" spans="1:46" s="92" customFormat="1" ht="13.7" customHeight="1" x14ac:dyDescent="0.2">
      <c r="A7" s="251">
        <v>2</v>
      </c>
      <c r="B7" s="252" t="s">
        <v>55</v>
      </c>
      <c r="C7" s="253" t="s">
        <v>56</v>
      </c>
      <c r="D7" s="254" t="s">
        <v>57</v>
      </c>
      <c r="E7" s="255">
        <v>26</v>
      </c>
      <c r="F7" s="252" t="s">
        <v>58</v>
      </c>
      <c r="G7" s="93" t="s">
        <v>59</v>
      </c>
      <c r="H7" s="257" t="s">
        <v>2</v>
      </c>
      <c r="I7" s="296" t="s">
        <v>1</v>
      </c>
      <c r="J7" s="258" t="str">
        <f t="shared" si="0"/>
        <v>18:10</v>
      </c>
      <c r="K7" s="287">
        <v>0.79023148148148137</v>
      </c>
      <c r="L7" s="260">
        <f t="shared" si="1"/>
        <v>1.0426</v>
      </c>
      <c r="M7" s="261">
        <f t="shared" si="2"/>
        <v>3.4705064814814605E-2</v>
      </c>
      <c r="N7" s="262">
        <f t="shared" si="3"/>
        <v>9.0909090909090912E-2</v>
      </c>
      <c r="O7" s="263">
        <v>99479805</v>
      </c>
      <c r="P7" s="297" t="s">
        <v>60</v>
      </c>
      <c r="Q7" s="774">
        <v>1.0456000000000001</v>
      </c>
      <c r="R7" s="771">
        <v>0.98080000000000001</v>
      </c>
      <c r="S7" s="773">
        <v>1.0426</v>
      </c>
      <c r="T7" s="775">
        <v>1.2774000000000001</v>
      </c>
      <c r="U7" s="773">
        <v>1.4394</v>
      </c>
      <c r="V7" s="771">
        <v>0.99419999999999997</v>
      </c>
      <c r="W7" s="771">
        <v>0.93959999999999999</v>
      </c>
      <c r="X7" s="771">
        <v>1.0204</v>
      </c>
      <c r="Y7" s="771">
        <v>1.2166999999999999</v>
      </c>
      <c r="Z7" s="771">
        <v>1.333</v>
      </c>
      <c r="AA7" s="264">
        <f t="shared" si="4"/>
        <v>0.9380260137719969</v>
      </c>
      <c r="AB7" s="265">
        <f t="shared" si="5"/>
        <v>0.94508147254073627</v>
      </c>
      <c r="AC7" s="266">
        <f t="shared" si="6"/>
        <v>1.0456000000000001</v>
      </c>
      <c r="AD7" s="267">
        <f t="shared" si="7"/>
        <v>0.98080000000000001</v>
      </c>
      <c r="AE7" s="267">
        <f t="shared" si="8"/>
        <v>0.99419999999999997</v>
      </c>
      <c r="AF7" s="268">
        <f t="shared" si="9"/>
        <v>0.93959999999999999</v>
      </c>
      <c r="AG7" s="269">
        <f t="shared" si="10"/>
        <v>1.0426</v>
      </c>
      <c r="AH7" s="270">
        <f t="shared" si="11"/>
        <v>0.97798592195868395</v>
      </c>
      <c r="AI7" s="270">
        <f t="shared" si="12"/>
        <v>1.0204</v>
      </c>
      <c r="AJ7" s="268">
        <f t="shared" si="13"/>
        <v>0.96436113458056727</v>
      </c>
      <c r="AK7" s="269">
        <f t="shared" si="14"/>
        <v>1.2774000000000001</v>
      </c>
      <c r="AL7" s="270">
        <f t="shared" si="15"/>
        <v>1.1982344299923489</v>
      </c>
      <c r="AM7" s="270">
        <f t="shared" si="16"/>
        <v>1.2166999999999999</v>
      </c>
      <c r="AN7" s="268">
        <f t="shared" si="17"/>
        <v>1.1498806276403137</v>
      </c>
      <c r="AO7" s="269">
        <f t="shared" si="18"/>
        <v>1.4394</v>
      </c>
      <c r="AP7" s="270">
        <f t="shared" si="19"/>
        <v>1.3501946442234123</v>
      </c>
      <c r="AQ7" s="270">
        <f t="shared" si="20"/>
        <v>1.333</v>
      </c>
      <c r="AR7" s="268">
        <f t="shared" si="21"/>
        <v>1.2597936028968013</v>
      </c>
      <c r="AS7" s="257" t="s">
        <v>2</v>
      </c>
      <c r="AT7" s="257" t="s">
        <v>1</v>
      </c>
    </row>
    <row r="8" spans="1:46" s="92" customFormat="1" ht="13.7" customHeight="1" x14ac:dyDescent="0.2">
      <c r="A8" s="251">
        <v>3</v>
      </c>
      <c r="B8" s="301" t="s">
        <v>126</v>
      </c>
      <c r="C8" s="240" t="s">
        <v>62</v>
      </c>
      <c r="D8" s="282" t="s">
        <v>57</v>
      </c>
      <c r="E8" s="283">
        <v>11172</v>
      </c>
      <c r="F8" s="280" t="s">
        <v>127</v>
      </c>
      <c r="G8" s="312" t="s">
        <v>128</v>
      </c>
      <c r="H8" s="251" t="s">
        <v>2</v>
      </c>
      <c r="I8" s="302" t="s">
        <v>2</v>
      </c>
      <c r="J8" s="258" t="str">
        <f t="shared" si="0"/>
        <v>18:10</v>
      </c>
      <c r="K8" s="287">
        <v>0.7917939814814815</v>
      </c>
      <c r="L8" s="260">
        <f t="shared" si="1"/>
        <v>1.0028398831797025</v>
      </c>
      <c r="M8" s="233">
        <f t="shared" si="2"/>
        <v>3.4948505651088875E-2</v>
      </c>
      <c r="N8" s="275">
        <f t="shared" si="3"/>
        <v>0.13636363636363635</v>
      </c>
      <c r="O8" s="288">
        <v>90518559</v>
      </c>
      <c r="P8" s="598" t="s">
        <v>129</v>
      </c>
      <c r="Q8" s="317">
        <v>1.0956999999999999</v>
      </c>
      <c r="R8" s="278">
        <v>1.0442</v>
      </c>
      <c r="S8" s="278">
        <v>1.0523</v>
      </c>
      <c r="T8" s="278">
        <v>1.3527</v>
      </c>
      <c r="U8" s="278">
        <v>1.5148999999999999</v>
      </c>
      <c r="V8" s="290">
        <v>1.0692999999999999</v>
      </c>
      <c r="W8" s="765">
        <v>1.0216000000000001</v>
      </c>
      <c r="X8" s="765">
        <v>1.0487</v>
      </c>
      <c r="Y8" s="765">
        <v>1.3196000000000001</v>
      </c>
      <c r="Z8" s="765">
        <v>1.4568000000000001</v>
      </c>
      <c r="AA8" s="264">
        <f t="shared" si="4"/>
        <v>0.95299808341699377</v>
      </c>
      <c r="AB8" s="265">
        <f t="shared" si="5"/>
        <v>0.95539137753670644</v>
      </c>
      <c r="AC8" s="266">
        <f t="shared" si="6"/>
        <v>1.0956999999999999</v>
      </c>
      <c r="AD8" s="267">
        <f t="shared" si="7"/>
        <v>1.0442</v>
      </c>
      <c r="AE8" s="267">
        <f t="shared" si="8"/>
        <v>1.0692999999999999</v>
      </c>
      <c r="AF8" s="268">
        <f t="shared" si="9"/>
        <v>1.0216000000000001</v>
      </c>
      <c r="AG8" s="269">
        <f t="shared" si="10"/>
        <v>1.0523</v>
      </c>
      <c r="AH8" s="270">
        <f t="shared" si="11"/>
        <v>1.0028398831797025</v>
      </c>
      <c r="AI8" s="270">
        <f t="shared" si="12"/>
        <v>1.0487</v>
      </c>
      <c r="AJ8" s="268">
        <f t="shared" si="13"/>
        <v>1.001918937622744</v>
      </c>
      <c r="AK8" s="269">
        <f t="shared" si="14"/>
        <v>1.3527</v>
      </c>
      <c r="AL8" s="270">
        <f t="shared" si="15"/>
        <v>1.2891205074381675</v>
      </c>
      <c r="AM8" s="270">
        <f t="shared" si="16"/>
        <v>1.3196000000000001</v>
      </c>
      <c r="AN8" s="268">
        <f t="shared" si="17"/>
        <v>1.2607344617974379</v>
      </c>
      <c r="AO8" s="269">
        <f t="shared" si="18"/>
        <v>1.5148999999999999</v>
      </c>
      <c r="AP8" s="270">
        <f t="shared" si="19"/>
        <v>1.4436967965684038</v>
      </c>
      <c r="AQ8" s="270">
        <f t="shared" si="20"/>
        <v>1.4568000000000001</v>
      </c>
      <c r="AR8" s="268">
        <f t="shared" si="21"/>
        <v>1.391814158795474</v>
      </c>
      <c r="AS8" s="285" t="s">
        <v>2</v>
      </c>
      <c r="AT8" s="285" t="s">
        <v>2</v>
      </c>
    </row>
    <row r="9" spans="1:46" s="92" customFormat="1" ht="13.7" customHeight="1" x14ac:dyDescent="0.2">
      <c r="A9" s="251">
        <v>4</v>
      </c>
      <c r="B9" s="280" t="s">
        <v>61</v>
      </c>
      <c r="C9" s="281" t="s">
        <v>62</v>
      </c>
      <c r="D9" s="282" t="s">
        <v>57</v>
      </c>
      <c r="E9" s="283">
        <v>88</v>
      </c>
      <c r="F9" s="280" t="s">
        <v>63</v>
      </c>
      <c r="G9" s="284" t="s">
        <v>64</v>
      </c>
      <c r="H9" s="285" t="s">
        <v>2</v>
      </c>
      <c r="I9" s="295" t="s">
        <v>1</v>
      </c>
      <c r="J9" s="258" t="str">
        <f t="shared" si="0"/>
        <v>18:10</v>
      </c>
      <c r="K9" s="287">
        <v>0.79278935185185195</v>
      </c>
      <c r="L9" s="260">
        <f t="shared" si="1"/>
        <v>0.99529999999999996</v>
      </c>
      <c r="M9" s="261">
        <f t="shared" si="2"/>
        <v>3.5676436342592606E-2</v>
      </c>
      <c r="N9" s="275">
        <f t="shared" si="3"/>
        <v>0.18181818181818182</v>
      </c>
      <c r="O9" s="288">
        <v>40290565</v>
      </c>
      <c r="P9" s="200" t="s">
        <v>65</v>
      </c>
      <c r="Q9" s="289">
        <v>1.0188999999999999</v>
      </c>
      <c r="R9" s="290">
        <v>0.96719999999999995</v>
      </c>
      <c r="S9" s="290">
        <v>0.99529999999999996</v>
      </c>
      <c r="T9" s="290">
        <v>1.2527999999999999</v>
      </c>
      <c r="U9" s="290">
        <v>1.3878999999999999</v>
      </c>
      <c r="V9" s="290">
        <v>0.99670000000000003</v>
      </c>
      <c r="W9" s="96">
        <v>0.95450000000000002</v>
      </c>
      <c r="X9" s="96">
        <v>0.9879</v>
      </c>
      <c r="Y9" s="96">
        <v>1.2242999999999999</v>
      </c>
      <c r="Z9" s="96">
        <v>1.341</v>
      </c>
      <c r="AA9" s="264">
        <f t="shared" si="4"/>
        <v>0.94925900480910785</v>
      </c>
      <c r="AB9" s="265">
        <f t="shared" si="5"/>
        <v>0.95766027892043748</v>
      </c>
      <c r="AC9" s="266">
        <f t="shared" si="6"/>
        <v>1.0188999999999999</v>
      </c>
      <c r="AD9" s="267">
        <f t="shared" si="7"/>
        <v>0.96719999999999995</v>
      </c>
      <c r="AE9" s="267">
        <f t="shared" si="8"/>
        <v>0.99670000000000003</v>
      </c>
      <c r="AF9" s="268">
        <f t="shared" si="9"/>
        <v>0.95450000000000002</v>
      </c>
      <c r="AG9" s="269">
        <f t="shared" si="10"/>
        <v>0.99529999999999996</v>
      </c>
      <c r="AH9" s="270">
        <f t="shared" si="11"/>
        <v>0.94479748748650505</v>
      </c>
      <c r="AI9" s="270">
        <f t="shared" si="12"/>
        <v>0.9879</v>
      </c>
      <c r="AJ9" s="268">
        <f t="shared" si="13"/>
        <v>0.94607258954550022</v>
      </c>
      <c r="AK9" s="269">
        <f t="shared" si="14"/>
        <v>1.2527999999999999</v>
      </c>
      <c r="AL9" s="270">
        <f t="shared" si="15"/>
        <v>1.1892316812248502</v>
      </c>
      <c r="AM9" s="270">
        <f t="shared" si="16"/>
        <v>1.2242999999999999</v>
      </c>
      <c r="AN9" s="268">
        <f t="shared" si="17"/>
        <v>1.1724634794822915</v>
      </c>
      <c r="AO9" s="269">
        <f t="shared" si="18"/>
        <v>1.3878999999999999</v>
      </c>
      <c r="AP9" s="270">
        <f t="shared" si="19"/>
        <v>1.3174765727745608</v>
      </c>
      <c r="AQ9" s="270">
        <f t="shared" si="20"/>
        <v>1.341</v>
      </c>
      <c r="AR9" s="268">
        <f t="shared" si="21"/>
        <v>1.2842224340323067</v>
      </c>
      <c r="AS9" s="285" t="s">
        <v>2</v>
      </c>
      <c r="AT9" s="285" t="s">
        <v>1</v>
      </c>
    </row>
    <row r="10" spans="1:46" s="92" customFormat="1" ht="12.75" customHeight="1" x14ac:dyDescent="0.2">
      <c r="A10" s="251">
        <v>5</v>
      </c>
      <c r="B10" s="280" t="s">
        <v>156</v>
      </c>
      <c r="C10" s="281" t="s">
        <v>62</v>
      </c>
      <c r="D10" s="282" t="s">
        <v>57</v>
      </c>
      <c r="E10" s="283">
        <v>14784</v>
      </c>
      <c r="F10" s="301" t="s">
        <v>157</v>
      </c>
      <c r="G10" s="133" t="s">
        <v>158</v>
      </c>
      <c r="H10" s="285" t="s">
        <v>1</v>
      </c>
      <c r="I10" s="286" t="s">
        <v>2</v>
      </c>
      <c r="J10" s="258" t="str">
        <f t="shared" si="0"/>
        <v>18:00</v>
      </c>
      <c r="K10" s="303">
        <v>0.79238425925925926</v>
      </c>
      <c r="L10" s="260">
        <f t="shared" si="1"/>
        <v>0.86443019150529576</v>
      </c>
      <c r="M10" s="261">
        <f t="shared" si="2"/>
        <v>3.6638233348291589E-2</v>
      </c>
      <c r="N10" s="262">
        <f t="shared" si="3"/>
        <v>0.22727272727272727</v>
      </c>
      <c r="O10" s="288">
        <v>92057626</v>
      </c>
      <c r="P10" s="397" t="s">
        <v>159</v>
      </c>
      <c r="Q10" s="289">
        <v>0.96099999999999997</v>
      </c>
      <c r="R10" s="290">
        <v>0.90290000000000004</v>
      </c>
      <c r="S10" s="290">
        <v>0.9254</v>
      </c>
      <c r="T10" s="290">
        <v>1.1836</v>
      </c>
      <c r="U10" s="290">
        <v>1.3180000000000001</v>
      </c>
      <c r="V10" s="290">
        <v>0.93469999999999998</v>
      </c>
      <c r="W10" s="96">
        <v>0.88149999999999995</v>
      </c>
      <c r="X10" s="96">
        <v>0.91659999999999997</v>
      </c>
      <c r="Y10" s="96">
        <v>1.1515</v>
      </c>
      <c r="Z10" s="96">
        <v>1.2585999999999999</v>
      </c>
      <c r="AA10" s="264">
        <f t="shared" si="4"/>
        <v>0.93954214360041632</v>
      </c>
      <c r="AB10" s="265">
        <f t="shared" si="5"/>
        <v>0.94308334224884982</v>
      </c>
      <c r="AC10" s="266">
        <f t="shared" si="6"/>
        <v>0.96099999999999997</v>
      </c>
      <c r="AD10" s="267">
        <f t="shared" si="7"/>
        <v>0.90290000000000004</v>
      </c>
      <c r="AE10" s="267">
        <f t="shared" si="8"/>
        <v>0.93469999999999998</v>
      </c>
      <c r="AF10" s="268">
        <f t="shared" si="9"/>
        <v>0.88149999999999995</v>
      </c>
      <c r="AG10" s="269">
        <f t="shared" si="10"/>
        <v>0.9254</v>
      </c>
      <c r="AH10" s="270">
        <f t="shared" si="11"/>
        <v>0.86945229968782523</v>
      </c>
      <c r="AI10" s="270">
        <f t="shared" si="12"/>
        <v>0.91659999999999997</v>
      </c>
      <c r="AJ10" s="268">
        <f t="shared" si="13"/>
        <v>0.86443019150529576</v>
      </c>
      <c r="AK10" s="269">
        <f t="shared" si="14"/>
        <v>1.1836</v>
      </c>
      <c r="AL10" s="270">
        <f t="shared" si="15"/>
        <v>1.1120420811654528</v>
      </c>
      <c r="AM10" s="270">
        <f t="shared" si="16"/>
        <v>1.1515</v>
      </c>
      <c r="AN10" s="268">
        <f t="shared" si="17"/>
        <v>1.0859604685995505</v>
      </c>
      <c r="AO10" s="269">
        <f t="shared" si="18"/>
        <v>1.3180000000000001</v>
      </c>
      <c r="AP10" s="270">
        <f t="shared" si="19"/>
        <v>1.2383165452653488</v>
      </c>
      <c r="AQ10" s="270">
        <f t="shared" si="20"/>
        <v>1.2585999999999999</v>
      </c>
      <c r="AR10" s="268">
        <f t="shared" si="21"/>
        <v>1.1869646945544023</v>
      </c>
      <c r="AS10" s="251" t="s">
        <v>1</v>
      </c>
      <c r="AT10" s="251" t="s">
        <v>2</v>
      </c>
    </row>
    <row r="11" spans="1:46" s="92" customFormat="1" ht="12.75" customHeight="1" x14ac:dyDescent="0.2">
      <c r="A11" s="251">
        <v>6</v>
      </c>
      <c r="B11" s="280" t="s">
        <v>66</v>
      </c>
      <c r="C11" s="281" t="s">
        <v>62</v>
      </c>
      <c r="D11" s="282" t="s">
        <v>57</v>
      </c>
      <c r="E11" s="283">
        <v>175</v>
      </c>
      <c r="F11" s="280" t="s">
        <v>67</v>
      </c>
      <c r="G11" s="284" t="s">
        <v>68</v>
      </c>
      <c r="H11" s="285" t="s">
        <v>2</v>
      </c>
      <c r="I11" s="295" t="s">
        <v>1</v>
      </c>
      <c r="J11" s="258" t="str">
        <f t="shared" si="0"/>
        <v>18:10</v>
      </c>
      <c r="K11" s="303">
        <v>0.79400462962962959</v>
      </c>
      <c r="L11" s="260">
        <f t="shared" si="1"/>
        <v>1.0048999999999999</v>
      </c>
      <c r="M11" s="261">
        <f t="shared" si="2"/>
        <v>3.7241780092592464E-2</v>
      </c>
      <c r="N11" s="262">
        <f t="shared" si="3"/>
        <v>0.27272727272727271</v>
      </c>
      <c r="O11" s="183">
        <v>22554387</v>
      </c>
      <c r="P11" s="599" t="s">
        <v>69</v>
      </c>
      <c r="Q11" s="289">
        <v>1.0253000000000001</v>
      </c>
      <c r="R11" s="290">
        <v>0.95</v>
      </c>
      <c r="S11" s="290">
        <v>1.0048999999999999</v>
      </c>
      <c r="T11" s="290">
        <v>1.2564</v>
      </c>
      <c r="U11" s="290">
        <v>1.4159999999999999</v>
      </c>
      <c r="V11" s="289">
        <v>0.99229999999999996</v>
      </c>
      <c r="W11" s="290">
        <v>0.92889999999999995</v>
      </c>
      <c r="X11" s="290">
        <v>0.99470000000000003</v>
      </c>
      <c r="Y11" s="290">
        <v>1.2171000000000001</v>
      </c>
      <c r="Z11" s="290">
        <v>1.3467</v>
      </c>
      <c r="AA11" s="264">
        <f t="shared" si="4"/>
        <v>0.92655808056178668</v>
      </c>
      <c r="AB11" s="265">
        <f t="shared" si="5"/>
        <v>0.93610803184520808</v>
      </c>
      <c r="AC11" s="266">
        <f t="shared" si="6"/>
        <v>1.0253000000000001</v>
      </c>
      <c r="AD11" s="267">
        <f t="shared" si="7"/>
        <v>0.95</v>
      </c>
      <c r="AE11" s="267">
        <f t="shared" si="8"/>
        <v>0.99229999999999996</v>
      </c>
      <c r="AF11" s="268">
        <f t="shared" si="9"/>
        <v>0.92889999999999995</v>
      </c>
      <c r="AG11" s="269">
        <f t="shared" si="10"/>
        <v>1.0048999999999999</v>
      </c>
      <c r="AH11" s="270">
        <f t="shared" si="11"/>
        <v>0.93109821515653934</v>
      </c>
      <c r="AI11" s="270">
        <f t="shared" si="12"/>
        <v>0.99470000000000003</v>
      </c>
      <c r="AJ11" s="268">
        <f t="shared" si="13"/>
        <v>0.93114665927642848</v>
      </c>
      <c r="AK11" s="269">
        <f t="shared" si="14"/>
        <v>1.2564</v>
      </c>
      <c r="AL11" s="270">
        <f t="shared" si="15"/>
        <v>1.1641275724178288</v>
      </c>
      <c r="AM11" s="270">
        <f t="shared" si="16"/>
        <v>1.2171000000000001</v>
      </c>
      <c r="AN11" s="268">
        <f t="shared" si="17"/>
        <v>1.1393370855588028</v>
      </c>
      <c r="AO11" s="269">
        <f t="shared" si="18"/>
        <v>1.4159999999999999</v>
      </c>
      <c r="AP11" s="270">
        <f t="shared" si="19"/>
        <v>1.3120062420754899</v>
      </c>
      <c r="AQ11" s="270">
        <f t="shared" si="20"/>
        <v>1.3467</v>
      </c>
      <c r="AR11" s="268">
        <f t="shared" si="21"/>
        <v>1.2606566864859416</v>
      </c>
      <c r="AS11" s="285" t="s">
        <v>2</v>
      </c>
      <c r="AT11" s="285" t="s">
        <v>1</v>
      </c>
    </row>
    <row r="12" spans="1:46" s="92" customFormat="1" ht="12.75" customHeight="1" x14ac:dyDescent="0.2">
      <c r="A12" s="251">
        <v>7</v>
      </c>
      <c r="B12" s="280" t="s">
        <v>82</v>
      </c>
      <c r="C12" s="281" t="s">
        <v>62</v>
      </c>
      <c r="D12" s="282" t="s">
        <v>57</v>
      </c>
      <c r="E12" s="283">
        <v>11620</v>
      </c>
      <c r="F12" s="280" t="s">
        <v>83</v>
      </c>
      <c r="G12" s="284" t="s">
        <v>84</v>
      </c>
      <c r="H12" s="285" t="s">
        <v>2</v>
      </c>
      <c r="I12" s="295" t="s">
        <v>2</v>
      </c>
      <c r="J12" s="258" t="str">
        <f t="shared" si="0"/>
        <v>18:10</v>
      </c>
      <c r="K12" s="287">
        <v>0.79896990740740748</v>
      </c>
      <c r="L12" s="260">
        <f t="shared" si="1"/>
        <v>0.90766891973445984</v>
      </c>
      <c r="M12" s="261">
        <f t="shared" si="2"/>
        <v>3.8145206568933131E-2</v>
      </c>
      <c r="N12" s="275">
        <f t="shared" si="3"/>
        <v>0.31818181818181818</v>
      </c>
      <c r="O12" s="288">
        <v>97723926</v>
      </c>
      <c r="P12" s="291" t="s">
        <v>85</v>
      </c>
      <c r="Q12" s="289">
        <v>0.99419999999999997</v>
      </c>
      <c r="R12" s="290">
        <v>0.94920000000000004</v>
      </c>
      <c r="S12" s="290">
        <v>0.95069999999999999</v>
      </c>
      <c r="T12" s="290">
        <v>1.2290000000000001</v>
      </c>
      <c r="U12" s="290">
        <v>1.371</v>
      </c>
      <c r="V12" s="290">
        <v>0.97840000000000005</v>
      </c>
      <c r="W12" s="290">
        <v>0.9355</v>
      </c>
      <c r="X12" s="290">
        <v>0.94689999999999996</v>
      </c>
      <c r="Y12" s="290">
        <v>1.2097</v>
      </c>
      <c r="Z12" s="290">
        <v>1.3327</v>
      </c>
      <c r="AA12" s="264">
        <f t="shared" si="4"/>
        <v>0.95473747736873871</v>
      </c>
      <c r="AB12" s="265">
        <f t="shared" si="5"/>
        <v>0.9561529026982829</v>
      </c>
      <c r="AC12" s="266">
        <f t="shared" si="6"/>
        <v>0.99419999999999997</v>
      </c>
      <c r="AD12" s="267">
        <f t="shared" si="7"/>
        <v>0.94920000000000004</v>
      </c>
      <c r="AE12" s="267">
        <f t="shared" si="8"/>
        <v>0.97840000000000005</v>
      </c>
      <c r="AF12" s="268">
        <f t="shared" si="9"/>
        <v>0.9355</v>
      </c>
      <c r="AG12" s="269">
        <f t="shared" si="10"/>
        <v>0.95069999999999999</v>
      </c>
      <c r="AH12" s="270">
        <f t="shared" si="11"/>
        <v>0.90766891973445984</v>
      </c>
      <c r="AI12" s="270">
        <f t="shared" si="12"/>
        <v>0.94689999999999996</v>
      </c>
      <c r="AJ12" s="268">
        <f t="shared" si="13"/>
        <v>0.90538118356500408</v>
      </c>
      <c r="AK12" s="269">
        <f t="shared" si="14"/>
        <v>1.2290000000000001</v>
      </c>
      <c r="AL12" s="270">
        <f t="shared" si="15"/>
        <v>1.17337235968618</v>
      </c>
      <c r="AM12" s="270">
        <f t="shared" si="16"/>
        <v>1.2097</v>
      </c>
      <c r="AN12" s="268">
        <f t="shared" si="17"/>
        <v>1.1566581663941129</v>
      </c>
      <c r="AO12" s="269">
        <f t="shared" si="18"/>
        <v>1.371</v>
      </c>
      <c r="AP12" s="270">
        <f t="shared" si="19"/>
        <v>1.3089450814725407</v>
      </c>
      <c r="AQ12" s="270">
        <f t="shared" si="20"/>
        <v>1.3327</v>
      </c>
      <c r="AR12" s="268">
        <f t="shared" si="21"/>
        <v>1.2742649734260016</v>
      </c>
      <c r="AS12" s="285" t="s">
        <v>2</v>
      </c>
      <c r="AT12" s="285" t="s">
        <v>1</v>
      </c>
    </row>
    <row r="13" spans="1:46" s="92" customFormat="1" ht="12.75" customHeight="1" x14ac:dyDescent="0.2">
      <c r="A13" s="251">
        <v>8</v>
      </c>
      <c r="B13" s="280" t="s">
        <v>130</v>
      </c>
      <c r="C13" s="281" t="s">
        <v>62</v>
      </c>
      <c r="D13" s="282" t="s">
        <v>131</v>
      </c>
      <c r="E13" s="283">
        <v>70</v>
      </c>
      <c r="F13" s="280" t="s">
        <v>132</v>
      </c>
      <c r="G13" s="312" t="s">
        <v>133</v>
      </c>
      <c r="H13" s="285" t="s">
        <v>1</v>
      </c>
      <c r="I13" s="295" t="s">
        <v>1</v>
      </c>
      <c r="J13" s="258" t="str">
        <f t="shared" si="0"/>
        <v>18:00</v>
      </c>
      <c r="K13" s="259">
        <v>0.79969907407407403</v>
      </c>
      <c r="L13" s="260">
        <f t="shared" si="1"/>
        <v>0.7762</v>
      </c>
      <c r="M13" s="261">
        <f t="shared" si="2"/>
        <v>3.8576421296296265E-2</v>
      </c>
      <c r="N13" s="275">
        <f t="shared" si="3"/>
        <v>0.36363636363636365</v>
      </c>
      <c r="O13" s="288">
        <v>95227075</v>
      </c>
      <c r="P13" s="291" t="s">
        <v>134</v>
      </c>
      <c r="Q13" s="313">
        <v>0.82609999999999995</v>
      </c>
      <c r="R13" s="314">
        <v>0.78839999999999999</v>
      </c>
      <c r="S13" s="314">
        <v>0.7792</v>
      </c>
      <c r="T13" s="314">
        <v>1.0207999999999999</v>
      </c>
      <c r="U13" s="315">
        <v>1.1511</v>
      </c>
      <c r="V13" s="314">
        <v>0.80710999999999999</v>
      </c>
      <c r="W13" s="314">
        <v>0.77590000000000003</v>
      </c>
      <c r="X13" s="314">
        <v>0.7762</v>
      </c>
      <c r="Y13" s="314">
        <v>0.99880000000000002</v>
      </c>
      <c r="Z13" s="314">
        <v>1.1006</v>
      </c>
      <c r="AA13" s="264">
        <f t="shared" si="4"/>
        <v>0.95436387846507686</v>
      </c>
      <c r="AB13" s="265">
        <f t="shared" si="5"/>
        <v>0.96133116923343787</v>
      </c>
      <c r="AC13" s="266">
        <f t="shared" si="6"/>
        <v>0.82609999999999995</v>
      </c>
      <c r="AD13" s="267">
        <f t="shared" si="7"/>
        <v>0.78839999999999999</v>
      </c>
      <c r="AE13" s="267">
        <f t="shared" si="8"/>
        <v>0.80710999999999999</v>
      </c>
      <c r="AF13" s="268">
        <f t="shared" si="9"/>
        <v>0.77590000000000003</v>
      </c>
      <c r="AG13" s="269">
        <f t="shared" si="10"/>
        <v>0.7792</v>
      </c>
      <c r="AH13" s="270">
        <f t="shared" si="11"/>
        <v>0.74364033409998787</v>
      </c>
      <c r="AI13" s="270">
        <f t="shared" si="12"/>
        <v>0.7762</v>
      </c>
      <c r="AJ13" s="268">
        <f t="shared" si="13"/>
        <v>0.74618525355899445</v>
      </c>
      <c r="AK13" s="269">
        <f t="shared" si="14"/>
        <v>1.0207999999999999</v>
      </c>
      <c r="AL13" s="270">
        <f t="shared" si="15"/>
        <v>0.97421464713715045</v>
      </c>
      <c r="AM13" s="270">
        <f t="shared" si="16"/>
        <v>0.99880000000000002</v>
      </c>
      <c r="AN13" s="268">
        <f t="shared" si="17"/>
        <v>0.96017757183035779</v>
      </c>
      <c r="AO13" s="269">
        <f t="shared" si="18"/>
        <v>1.1511</v>
      </c>
      <c r="AP13" s="270">
        <f t="shared" si="19"/>
        <v>1.09856826050115</v>
      </c>
      <c r="AQ13" s="270">
        <f t="shared" si="20"/>
        <v>1.1006</v>
      </c>
      <c r="AR13" s="268">
        <f t="shared" si="21"/>
        <v>1.0580410848583217</v>
      </c>
      <c r="AS13" s="285" t="s">
        <v>1</v>
      </c>
      <c r="AT13" s="251" t="s">
        <v>2</v>
      </c>
    </row>
    <row r="14" spans="1:46" s="92" customFormat="1" ht="12.75" customHeight="1" x14ac:dyDescent="0.25">
      <c r="A14" s="251">
        <v>9</v>
      </c>
      <c r="B14" s="280" t="s">
        <v>187</v>
      </c>
      <c r="C14" s="281" t="s">
        <v>188</v>
      </c>
      <c r="D14" s="282" t="s">
        <v>57</v>
      </c>
      <c r="E14" s="283">
        <v>9775</v>
      </c>
      <c r="F14" s="280" t="s">
        <v>189</v>
      </c>
      <c r="G14" s="312" t="s">
        <v>190</v>
      </c>
      <c r="H14" s="251" t="s">
        <v>1</v>
      </c>
      <c r="I14" s="302" t="s">
        <v>1</v>
      </c>
      <c r="J14" s="258" t="str">
        <f t="shared" si="0"/>
        <v>18:00</v>
      </c>
      <c r="K14" s="303">
        <v>0.79417824074074073</v>
      </c>
      <c r="L14" s="260">
        <f t="shared" si="1"/>
        <v>0.87329999999999997</v>
      </c>
      <c r="M14" s="261">
        <f t="shared" si="2"/>
        <v>3.8580857638888875E-2</v>
      </c>
      <c r="N14" s="262">
        <f t="shared" si="3"/>
        <v>0.40909090909090912</v>
      </c>
      <c r="O14" s="201">
        <v>93430229</v>
      </c>
      <c r="P14" s="335" t="s">
        <v>191</v>
      </c>
      <c r="Q14" s="317">
        <v>0.92810000000000004</v>
      </c>
      <c r="R14" s="278">
        <v>0.89529999999999998</v>
      </c>
      <c r="S14" s="278">
        <v>0.87829999999999997</v>
      </c>
      <c r="T14" s="278">
        <v>1.1455</v>
      </c>
      <c r="U14" s="278">
        <v>1.2849999999999999</v>
      </c>
      <c r="V14" s="290">
        <v>0.90810000000000002</v>
      </c>
      <c r="W14" s="765">
        <v>0.87729999999999997</v>
      </c>
      <c r="X14" s="765">
        <v>0.87329999999999997</v>
      </c>
      <c r="Y14" s="765">
        <v>1.1223000000000001</v>
      </c>
      <c r="Z14" s="765">
        <v>1.2365999999999999</v>
      </c>
      <c r="AA14" s="264">
        <f t="shared" si="4"/>
        <v>0.96465898071328515</v>
      </c>
      <c r="AB14" s="265">
        <f t="shared" si="5"/>
        <v>0.96608303050324851</v>
      </c>
      <c r="AC14" s="266">
        <f t="shared" si="6"/>
        <v>0.92810000000000004</v>
      </c>
      <c r="AD14" s="267">
        <f t="shared" si="7"/>
        <v>0.89529999999999998</v>
      </c>
      <c r="AE14" s="267">
        <f t="shared" si="8"/>
        <v>0.90810000000000002</v>
      </c>
      <c r="AF14" s="268">
        <f t="shared" si="9"/>
        <v>0.87729999999999997</v>
      </c>
      <c r="AG14" s="269">
        <f t="shared" si="10"/>
        <v>0.87829999999999997</v>
      </c>
      <c r="AH14" s="270">
        <f t="shared" si="11"/>
        <v>0.84725998276047831</v>
      </c>
      <c r="AI14" s="270">
        <f t="shared" si="12"/>
        <v>0.87329999999999997</v>
      </c>
      <c r="AJ14" s="268">
        <f t="shared" si="13"/>
        <v>0.84368031053848691</v>
      </c>
      <c r="AK14" s="269">
        <f t="shared" si="14"/>
        <v>1.1455</v>
      </c>
      <c r="AL14" s="270">
        <f t="shared" si="15"/>
        <v>1.1050168624070682</v>
      </c>
      <c r="AM14" s="270">
        <f t="shared" si="16"/>
        <v>1.1223000000000001</v>
      </c>
      <c r="AN14" s="268">
        <f t="shared" si="17"/>
        <v>1.0842349851337958</v>
      </c>
      <c r="AO14" s="269">
        <f t="shared" si="18"/>
        <v>1.2849999999999999</v>
      </c>
      <c r="AP14" s="270">
        <f t="shared" si="19"/>
        <v>1.2395867902165714</v>
      </c>
      <c r="AQ14" s="270">
        <f t="shared" si="20"/>
        <v>1.2365999999999999</v>
      </c>
      <c r="AR14" s="268">
        <f t="shared" si="21"/>
        <v>1.194658275520317</v>
      </c>
      <c r="AS14" s="251" t="s">
        <v>2</v>
      </c>
      <c r="AT14" s="251" t="s">
        <v>1</v>
      </c>
    </row>
    <row r="15" spans="1:46" s="92" customFormat="1" ht="12.75" customHeight="1" x14ac:dyDescent="0.2">
      <c r="A15" s="251">
        <v>10</v>
      </c>
      <c r="B15" s="280" t="s">
        <v>135</v>
      </c>
      <c r="C15" s="281" t="s">
        <v>62</v>
      </c>
      <c r="D15" s="282" t="s">
        <v>57</v>
      </c>
      <c r="E15" s="283">
        <v>896</v>
      </c>
      <c r="F15" s="280" t="s">
        <v>136</v>
      </c>
      <c r="G15" s="284" t="s">
        <v>137</v>
      </c>
      <c r="H15" s="285" t="s">
        <v>1</v>
      </c>
      <c r="I15" s="286" t="s">
        <v>1</v>
      </c>
      <c r="J15" s="258" t="str">
        <f t="shared" si="0"/>
        <v>18:00</v>
      </c>
      <c r="K15" s="287">
        <v>0.7987847222222223</v>
      </c>
      <c r="L15" s="260">
        <f t="shared" si="1"/>
        <v>0.81499999999999995</v>
      </c>
      <c r="M15" s="261">
        <f t="shared" si="2"/>
        <v>3.9759548611111174E-2</v>
      </c>
      <c r="N15" s="275">
        <f t="shared" si="3"/>
        <v>0.45454545454545453</v>
      </c>
      <c r="O15" s="100">
        <v>93458224</v>
      </c>
      <c r="P15" s="291" t="s">
        <v>138</v>
      </c>
      <c r="Q15" s="289">
        <v>0.85040000000000004</v>
      </c>
      <c r="R15" s="290">
        <v>0.81730000000000003</v>
      </c>
      <c r="S15" s="290">
        <v>0.81759999999999999</v>
      </c>
      <c r="T15" s="290">
        <v>1.0475000000000001</v>
      </c>
      <c r="U15" s="290">
        <v>1.1659999999999999</v>
      </c>
      <c r="V15" s="290">
        <v>0.83360000000000001</v>
      </c>
      <c r="W15" s="290">
        <v>0.80279999999999996</v>
      </c>
      <c r="X15" s="290">
        <v>0.81499999999999995</v>
      </c>
      <c r="Y15" s="290">
        <v>1.0286</v>
      </c>
      <c r="Z15" s="290">
        <v>1.1207</v>
      </c>
      <c r="AA15" s="264">
        <f t="shared" si="4"/>
        <v>0.9610771401693321</v>
      </c>
      <c r="AB15" s="265">
        <f t="shared" si="5"/>
        <v>0.96305182341650664</v>
      </c>
      <c r="AC15" s="266">
        <f t="shared" si="6"/>
        <v>0.85040000000000004</v>
      </c>
      <c r="AD15" s="267">
        <f t="shared" si="7"/>
        <v>0.81730000000000003</v>
      </c>
      <c r="AE15" s="267">
        <f t="shared" si="8"/>
        <v>0.83360000000000001</v>
      </c>
      <c r="AF15" s="268">
        <f t="shared" si="9"/>
        <v>0.80279999999999996</v>
      </c>
      <c r="AG15" s="269">
        <f t="shared" si="10"/>
        <v>0.81759999999999999</v>
      </c>
      <c r="AH15" s="270">
        <f t="shared" si="11"/>
        <v>0.78577666980244587</v>
      </c>
      <c r="AI15" s="270">
        <f t="shared" si="12"/>
        <v>0.81499999999999995</v>
      </c>
      <c r="AJ15" s="268">
        <f t="shared" si="13"/>
        <v>0.78488723608445288</v>
      </c>
      <c r="AK15" s="269">
        <f t="shared" si="14"/>
        <v>1.0475000000000001</v>
      </c>
      <c r="AL15" s="270">
        <f t="shared" si="15"/>
        <v>1.0067283043273754</v>
      </c>
      <c r="AM15" s="270">
        <f t="shared" si="16"/>
        <v>1.0286</v>
      </c>
      <c r="AN15" s="268">
        <f t="shared" si="17"/>
        <v>0.99059510556621866</v>
      </c>
      <c r="AO15" s="269">
        <f t="shared" si="18"/>
        <v>1.1659999999999999</v>
      </c>
      <c r="AP15" s="270">
        <f t="shared" si="19"/>
        <v>1.1206159454374411</v>
      </c>
      <c r="AQ15" s="270">
        <f t="shared" si="20"/>
        <v>1.1207</v>
      </c>
      <c r="AR15" s="268">
        <f t="shared" si="21"/>
        <v>1.0792921785028791</v>
      </c>
      <c r="AS15" s="285" t="s">
        <v>1</v>
      </c>
      <c r="AT15" s="285" t="s">
        <v>1</v>
      </c>
    </row>
    <row r="16" spans="1:46" s="92" customFormat="1" ht="12.75" customHeight="1" x14ac:dyDescent="0.2">
      <c r="A16" s="251">
        <v>11</v>
      </c>
      <c r="B16" s="280" t="s">
        <v>139</v>
      </c>
      <c r="C16" s="281" t="s">
        <v>62</v>
      </c>
      <c r="D16" s="282" t="s">
        <v>57</v>
      </c>
      <c r="E16" s="283">
        <v>203</v>
      </c>
      <c r="F16" s="280" t="s">
        <v>136</v>
      </c>
      <c r="G16" s="284" t="s">
        <v>232</v>
      </c>
      <c r="H16" s="285" t="s">
        <v>1</v>
      </c>
      <c r="I16" s="286" t="s">
        <v>1</v>
      </c>
      <c r="J16" s="258" t="str">
        <f t="shared" si="0"/>
        <v>18:00</v>
      </c>
      <c r="K16" s="287">
        <v>0.79931712962962964</v>
      </c>
      <c r="L16" s="260">
        <f t="shared" si="1"/>
        <v>0.81499999999999995</v>
      </c>
      <c r="M16" s="261">
        <f t="shared" si="2"/>
        <v>4.0193460648148154E-2</v>
      </c>
      <c r="N16" s="262">
        <f t="shared" si="3"/>
        <v>0.5</v>
      </c>
      <c r="O16" s="288">
        <v>91649715</v>
      </c>
      <c r="P16" s="291" t="s">
        <v>142</v>
      </c>
      <c r="Q16" s="289">
        <v>0.85040000000000004</v>
      </c>
      <c r="R16" s="290">
        <v>0.81730000000000003</v>
      </c>
      <c r="S16" s="290">
        <v>0.81759999999999999</v>
      </c>
      <c r="T16" s="290">
        <v>1.0475000000000001</v>
      </c>
      <c r="U16" s="290">
        <v>1.1659999999999999</v>
      </c>
      <c r="V16" s="290">
        <v>0.83360000000000001</v>
      </c>
      <c r="W16" s="290">
        <v>0.80279999999999996</v>
      </c>
      <c r="X16" s="290">
        <v>0.81499999999999995</v>
      </c>
      <c r="Y16" s="290">
        <v>1.0286</v>
      </c>
      <c r="Z16" s="290">
        <v>1.1207</v>
      </c>
      <c r="AA16" s="264">
        <f t="shared" si="4"/>
        <v>0.9610771401693321</v>
      </c>
      <c r="AB16" s="265">
        <f t="shared" si="5"/>
        <v>0.96305182341650664</v>
      </c>
      <c r="AC16" s="266">
        <f t="shared" si="6"/>
        <v>0.85040000000000004</v>
      </c>
      <c r="AD16" s="267">
        <f t="shared" si="7"/>
        <v>0.81730000000000003</v>
      </c>
      <c r="AE16" s="267">
        <f t="shared" si="8"/>
        <v>0.83360000000000001</v>
      </c>
      <c r="AF16" s="268">
        <f t="shared" si="9"/>
        <v>0.80279999999999996</v>
      </c>
      <c r="AG16" s="269">
        <f t="shared" si="10"/>
        <v>0.81759999999999999</v>
      </c>
      <c r="AH16" s="270">
        <f t="shared" si="11"/>
        <v>0.78577666980244587</v>
      </c>
      <c r="AI16" s="270">
        <f t="shared" si="12"/>
        <v>0.81499999999999995</v>
      </c>
      <c r="AJ16" s="268">
        <f t="shared" si="13"/>
        <v>0.78488723608445288</v>
      </c>
      <c r="AK16" s="269">
        <f t="shared" si="14"/>
        <v>1.0475000000000001</v>
      </c>
      <c r="AL16" s="270">
        <f t="shared" si="15"/>
        <v>1.0067283043273754</v>
      </c>
      <c r="AM16" s="270">
        <f t="shared" si="16"/>
        <v>1.0286</v>
      </c>
      <c r="AN16" s="268">
        <f t="shared" si="17"/>
        <v>0.99059510556621866</v>
      </c>
      <c r="AO16" s="269">
        <f t="shared" si="18"/>
        <v>1.1659999999999999</v>
      </c>
      <c r="AP16" s="270">
        <f t="shared" si="19"/>
        <v>1.1206159454374411</v>
      </c>
      <c r="AQ16" s="270">
        <f t="shared" si="20"/>
        <v>1.1207</v>
      </c>
      <c r="AR16" s="268">
        <f t="shared" si="21"/>
        <v>1.0792921785028791</v>
      </c>
      <c r="AS16" s="285" t="s">
        <v>1</v>
      </c>
      <c r="AT16" s="285" t="s">
        <v>1</v>
      </c>
    </row>
    <row r="17" spans="1:47" s="92" customFormat="1" ht="13.7" customHeight="1" x14ac:dyDescent="0.2">
      <c r="A17" s="251">
        <v>12</v>
      </c>
      <c r="B17" s="252" t="s">
        <v>160</v>
      </c>
      <c r="C17" s="253" t="s">
        <v>62</v>
      </c>
      <c r="D17" s="254" t="s">
        <v>57</v>
      </c>
      <c r="E17" s="255">
        <v>15383</v>
      </c>
      <c r="F17" s="252" t="s">
        <v>161</v>
      </c>
      <c r="G17" s="93" t="s">
        <v>162</v>
      </c>
      <c r="H17" s="257" t="s">
        <v>1</v>
      </c>
      <c r="I17" s="296" t="s">
        <v>2</v>
      </c>
      <c r="J17" s="258" t="str">
        <f t="shared" si="0"/>
        <v>18:00</v>
      </c>
      <c r="K17" s="259">
        <v>0.79854166666666659</v>
      </c>
      <c r="L17" s="260">
        <f t="shared" si="1"/>
        <v>0.84199999999999997</v>
      </c>
      <c r="M17" s="261">
        <f t="shared" si="2"/>
        <v>4.0872083333333274E-2</v>
      </c>
      <c r="N17" s="262">
        <f t="shared" si="3"/>
        <v>0.54545454545454541</v>
      </c>
      <c r="O17" s="263">
        <v>92435488</v>
      </c>
      <c r="P17" s="297" t="s">
        <v>163</v>
      </c>
      <c r="Q17" s="770">
        <v>0.88460000000000005</v>
      </c>
      <c r="R17" s="773">
        <v>0.88460000000000005</v>
      </c>
      <c r="S17" s="771">
        <v>0.8508</v>
      </c>
      <c r="T17" s="771">
        <v>1.0921000000000001</v>
      </c>
      <c r="U17" s="771">
        <v>1.2128000000000001</v>
      </c>
      <c r="V17" s="771">
        <v>0.86060000000000003</v>
      </c>
      <c r="W17" s="771">
        <v>0.86060000000000003</v>
      </c>
      <c r="X17" s="771">
        <v>0.84199999999999997</v>
      </c>
      <c r="Y17" s="771">
        <v>1.0645</v>
      </c>
      <c r="Z17" s="771">
        <v>1.1676</v>
      </c>
      <c r="AA17" s="264">
        <f t="shared" si="4"/>
        <v>1</v>
      </c>
      <c r="AB17" s="265">
        <f t="shared" si="5"/>
        <v>1</v>
      </c>
      <c r="AC17" s="266">
        <f t="shared" si="6"/>
        <v>0.88460000000000005</v>
      </c>
      <c r="AD17" s="267">
        <f t="shared" si="7"/>
        <v>0.88460000000000005</v>
      </c>
      <c r="AE17" s="267">
        <f t="shared" si="8"/>
        <v>0.86060000000000003</v>
      </c>
      <c r="AF17" s="268">
        <f t="shared" si="9"/>
        <v>0.86060000000000003</v>
      </c>
      <c r="AG17" s="269">
        <f t="shared" si="10"/>
        <v>0.8508</v>
      </c>
      <c r="AH17" s="270">
        <f t="shared" si="11"/>
        <v>0.8508</v>
      </c>
      <c r="AI17" s="270">
        <f t="shared" si="12"/>
        <v>0.84199999999999997</v>
      </c>
      <c r="AJ17" s="268">
        <f t="shared" si="13"/>
        <v>0.84199999999999997</v>
      </c>
      <c r="AK17" s="269">
        <f t="shared" si="14"/>
        <v>1.0921000000000001</v>
      </c>
      <c r="AL17" s="270">
        <f t="shared" si="15"/>
        <v>1.0921000000000001</v>
      </c>
      <c r="AM17" s="270">
        <f t="shared" si="16"/>
        <v>1.0645</v>
      </c>
      <c r="AN17" s="268">
        <f t="shared" si="17"/>
        <v>1.0645</v>
      </c>
      <c r="AO17" s="269">
        <f t="shared" si="18"/>
        <v>1.2128000000000001</v>
      </c>
      <c r="AP17" s="270">
        <f t="shared" si="19"/>
        <v>1.2128000000000001</v>
      </c>
      <c r="AQ17" s="270">
        <f t="shared" si="20"/>
        <v>1.1676</v>
      </c>
      <c r="AR17" s="268">
        <f t="shared" si="21"/>
        <v>1.1676</v>
      </c>
      <c r="AS17" s="257" t="s">
        <v>1</v>
      </c>
      <c r="AT17" s="179" t="s">
        <v>2</v>
      </c>
    </row>
    <row r="18" spans="1:47" s="92" customFormat="1" ht="12.75" customHeight="1" x14ac:dyDescent="0.25">
      <c r="A18" s="251">
        <v>13</v>
      </c>
      <c r="B18" s="280" t="s">
        <v>94</v>
      </c>
      <c r="C18" s="281" t="s">
        <v>56</v>
      </c>
      <c r="D18" s="282" t="s">
        <v>57</v>
      </c>
      <c r="E18" s="283">
        <v>11733</v>
      </c>
      <c r="F18" s="280" t="s">
        <v>95</v>
      </c>
      <c r="G18" s="312" t="s">
        <v>96</v>
      </c>
      <c r="H18" s="251" t="s">
        <v>1</v>
      </c>
      <c r="I18" s="302" t="s">
        <v>2</v>
      </c>
      <c r="J18" s="258" t="str">
        <f t="shared" si="0"/>
        <v>18:10</v>
      </c>
      <c r="K18" s="303">
        <v>0.80045138888888889</v>
      </c>
      <c r="L18" s="260">
        <f t="shared" si="1"/>
        <v>0.94100779376498811</v>
      </c>
      <c r="M18" s="261">
        <f t="shared" si="2"/>
        <v>4.0940373805122499E-2</v>
      </c>
      <c r="N18" s="275">
        <f t="shared" si="3"/>
        <v>0.59090909090909094</v>
      </c>
      <c r="O18" s="201">
        <v>45065008</v>
      </c>
      <c r="P18" s="324" t="s">
        <v>97</v>
      </c>
      <c r="Q18" s="188">
        <v>1.0167999999999999</v>
      </c>
      <c r="R18" s="189">
        <v>0.98129999999999995</v>
      </c>
      <c r="S18" s="190">
        <v>0.97799999999999998</v>
      </c>
      <c r="T18" s="190">
        <v>1.2556</v>
      </c>
      <c r="U18" s="190">
        <v>1.3983000000000001</v>
      </c>
      <c r="V18" s="189">
        <v>1.0007999999999999</v>
      </c>
      <c r="W18" s="290">
        <v>0.96689999999999998</v>
      </c>
      <c r="X18" s="290">
        <v>0.97399999999999998</v>
      </c>
      <c r="Y18" s="290">
        <v>1.2355</v>
      </c>
      <c r="Z18" s="290">
        <v>1.3627</v>
      </c>
      <c r="AA18" s="264">
        <f t="shared" si="4"/>
        <v>0.96508654602675059</v>
      </c>
      <c r="AB18" s="265">
        <f t="shared" si="5"/>
        <v>0.96612709832134303</v>
      </c>
      <c r="AC18" s="266">
        <f t="shared" si="6"/>
        <v>1.0167999999999999</v>
      </c>
      <c r="AD18" s="267">
        <f t="shared" si="7"/>
        <v>0.98129999999999995</v>
      </c>
      <c r="AE18" s="267">
        <f t="shared" si="8"/>
        <v>1.0007999999999999</v>
      </c>
      <c r="AF18" s="268">
        <f t="shared" si="9"/>
        <v>0.96689999999999998</v>
      </c>
      <c r="AG18" s="269">
        <f t="shared" si="10"/>
        <v>0.97799999999999998</v>
      </c>
      <c r="AH18" s="270">
        <f t="shared" si="11"/>
        <v>0.94385464201416203</v>
      </c>
      <c r="AI18" s="270">
        <f t="shared" si="12"/>
        <v>0.97399999999999998</v>
      </c>
      <c r="AJ18" s="268">
        <f t="shared" si="13"/>
        <v>0.94100779376498811</v>
      </c>
      <c r="AK18" s="269">
        <f t="shared" si="14"/>
        <v>1.2556</v>
      </c>
      <c r="AL18" s="270">
        <f t="shared" si="15"/>
        <v>1.2117626671911881</v>
      </c>
      <c r="AM18" s="270">
        <f t="shared" si="16"/>
        <v>1.2355</v>
      </c>
      <c r="AN18" s="268">
        <f t="shared" si="17"/>
        <v>1.1936500299760193</v>
      </c>
      <c r="AO18" s="269">
        <f t="shared" si="18"/>
        <v>1.3983000000000001</v>
      </c>
      <c r="AP18" s="270">
        <f t="shared" si="19"/>
        <v>1.3494805173092055</v>
      </c>
      <c r="AQ18" s="270">
        <f t="shared" si="20"/>
        <v>1.3627</v>
      </c>
      <c r="AR18" s="268">
        <f t="shared" si="21"/>
        <v>1.3165413968824942</v>
      </c>
      <c r="AS18" s="251" t="s">
        <v>2</v>
      </c>
      <c r="AT18" s="251" t="s">
        <v>1</v>
      </c>
    </row>
    <row r="19" spans="1:47" s="92" customFormat="1" ht="13.7" customHeight="1" x14ac:dyDescent="0.2">
      <c r="A19" s="251">
        <v>14</v>
      </c>
      <c r="B19" s="298" t="s">
        <v>203</v>
      </c>
      <c r="C19" s="253" t="s">
        <v>56</v>
      </c>
      <c r="D19" s="254" t="s">
        <v>57</v>
      </c>
      <c r="E19" s="255">
        <v>11722</v>
      </c>
      <c r="F19" s="252" t="s">
        <v>165</v>
      </c>
      <c r="G19" s="256" t="s">
        <v>204</v>
      </c>
      <c r="H19" s="271" t="s">
        <v>2</v>
      </c>
      <c r="I19" s="299" t="s">
        <v>1</v>
      </c>
      <c r="J19" s="258" t="str">
        <f t="shared" si="0"/>
        <v>18:00</v>
      </c>
      <c r="K19" s="287">
        <v>0.79549768518518515</v>
      </c>
      <c r="L19" s="260">
        <f t="shared" si="1"/>
        <v>0.91139999999999999</v>
      </c>
      <c r="M19" s="233">
        <f t="shared" si="2"/>
        <v>4.146659027777775E-2</v>
      </c>
      <c r="N19" s="262">
        <f t="shared" si="3"/>
        <v>0.63636363636363635</v>
      </c>
      <c r="O19" s="263">
        <v>91357690</v>
      </c>
      <c r="P19" s="398" t="s">
        <v>205</v>
      </c>
      <c r="Q19" s="317">
        <v>0.94259999999999999</v>
      </c>
      <c r="R19" s="278">
        <v>0.89490000000000003</v>
      </c>
      <c r="S19" s="278">
        <v>0.91139999999999999</v>
      </c>
      <c r="T19" s="278">
        <v>1.1656</v>
      </c>
      <c r="U19" s="278">
        <v>1.2795000000000001</v>
      </c>
      <c r="V19" s="290">
        <v>0.93459999999999999</v>
      </c>
      <c r="W19" s="771">
        <v>0.8881</v>
      </c>
      <c r="X19" s="771">
        <v>0.90849999999999997</v>
      </c>
      <c r="Y19" s="771">
        <v>1.1553</v>
      </c>
      <c r="Z19" s="771">
        <v>1.2619</v>
      </c>
      <c r="AA19" s="264">
        <f t="shared" si="4"/>
        <v>0.94939528962444308</v>
      </c>
      <c r="AB19" s="265">
        <f t="shared" si="5"/>
        <v>0.95024609458591913</v>
      </c>
      <c r="AC19" s="266">
        <f t="shared" si="6"/>
        <v>0.94259999999999999</v>
      </c>
      <c r="AD19" s="267">
        <f t="shared" si="7"/>
        <v>0.89490000000000003</v>
      </c>
      <c r="AE19" s="267">
        <f t="shared" si="8"/>
        <v>0.93459999999999999</v>
      </c>
      <c r="AF19" s="268">
        <f t="shared" si="9"/>
        <v>0.8881</v>
      </c>
      <c r="AG19" s="269">
        <f t="shared" si="10"/>
        <v>0.91139999999999999</v>
      </c>
      <c r="AH19" s="270">
        <f t="shared" si="11"/>
        <v>0.86527886696371736</v>
      </c>
      <c r="AI19" s="270">
        <f t="shared" si="12"/>
        <v>0.90849999999999997</v>
      </c>
      <c r="AJ19" s="268">
        <f t="shared" si="13"/>
        <v>0.86329857693130752</v>
      </c>
      <c r="AK19" s="269">
        <f t="shared" si="14"/>
        <v>1.1656</v>
      </c>
      <c r="AL19" s="270">
        <f t="shared" si="15"/>
        <v>1.1066151495862508</v>
      </c>
      <c r="AM19" s="270">
        <f t="shared" si="16"/>
        <v>1.1553</v>
      </c>
      <c r="AN19" s="268">
        <f t="shared" si="17"/>
        <v>1.0978193130751124</v>
      </c>
      <c r="AO19" s="269">
        <f t="shared" si="18"/>
        <v>1.2795000000000001</v>
      </c>
      <c r="AP19" s="270">
        <f t="shared" si="19"/>
        <v>1.2147512730744749</v>
      </c>
      <c r="AQ19" s="270">
        <f t="shared" si="20"/>
        <v>1.2619</v>
      </c>
      <c r="AR19" s="268">
        <f t="shared" si="21"/>
        <v>1.1991155467579713</v>
      </c>
      <c r="AS19" s="257" t="s">
        <v>2</v>
      </c>
      <c r="AT19" s="257" t="s">
        <v>2</v>
      </c>
    </row>
    <row r="20" spans="1:47" s="92" customFormat="1" ht="13.7" customHeight="1" x14ac:dyDescent="0.2">
      <c r="A20" s="251">
        <v>15</v>
      </c>
      <c r="B20" s="280" t="s">
        <v>86</v>
      </c>
      <c r="C20" s="281" t="s">
        <v>56</v>
      </c>
      <c r="D20" s="282" t="s">
        <v>57</v>
      </c>
      <c r="E20" s="283">
        <v>13911</v>
      </c>
      <c r="F20" s="280" t="s">
        <v>87</v>
      </c>
      <c r="G20" s="312" t="s">
        <v>88</v>
      </c>
      <c r="H20" s="285" t="s">
        <v>2</v>
      </c>
      <c r="I20" s="286" t="s">
        <v>2</v>
      </c>
      <c r="J20" s="258" t="str">
        <f t="shared" si="0"/>
        <v>18:10</v>
      </c>
      <c r="K20" s="287">
        <v>0.8028587962962962</v>
      </c>
      <c r="L20" s="260">
        <f t="shared" si="1"/>
        <v>0.94949977769186167</v>
      </c>
      <c r="M20" s="261">
        <f t="shared" si="2"/>
        <v>4.359566687619907E-2</v>
      </c>
      <c r="N20" s="275">
        <f t="shared" si="3"/>
        <v>0.68181818181818177</v>
      </c>
      <c r="O20" s="100">
        <v>97531861</v>
      </c>
      <c r="P20" s="291" t="s">
        <v>89</v>
      </c>
      <c r="Q20" s="770">
        <v>1.0346</v>
      </c>
      <c r="R20" s="771">
        <v>0.96130000000000004</v>
      </c>
      <c r="S20" s="771">
        <v>1.0219</v>
      </c>
      <c r="T20" s="771">
        <v>1.2744</v>
      </c>
      <c r="U20" s="771">
        <v>1.4117</v>
      </c>
      <c r="V20" s="771">
        <v>1.0085</v>
      </c>
      <c r="W20" s="765">
        <v>0.94399999999999995</v>
      </c>
      <c r="X20" s="765">
        <v>1.012</v>
      </c>
      <c r="Y20" s="765">
        <v>1.2442</v>
      </c>
      <c r="Z20" s="765">
        <v>1.3569</v>
      </c>
      <c r="AA20" s="264">
        <f t="shared" si="4"/>
        <v>0.92915136284554423</v>
      </c>
      <c r="AB20" s="265">
        <f t="shared" si="5"/>
        <v>0.93604362915220629</v>
      </c>
      <c r="AC20" s="266">
        <f t="shared" si="6"/>
        <v>1.0346</v>
      </c>
      <c r="AD20" s="267">
        <f t="shared" si="7"/>
        <v>0.96130000000000004</v>
      </c>
      <c r="AE20" s="267">
        <f t="shared" si="8"/>
        <v>1.0085</v>
      </c>
      <c r="AF20" s="268">
        <f t="shared" si="9"/>
        <v>0.94399999999999995</v>
      </c>
      <c r="AG20" s="269">
        <f t="shared" si="10"/>
        <v>1.0219</v>
      </c>
      <c r="AH20" s="270">
        <f t="shared" si="11"/>
        <v>0.94949977769186167</v>
      </c>
      <c r="AI20" s="270">
        <f t="shared" si="12"/>
        <v>1.012</v>
      </c>
      <c r="AJ20" s="268">
        <f t="shared" si="13"/>
        <v>0.9472761527020328</v>
      </c>
      <c r="AK20" s="269">
        <f t="shared" si="14"/>
        <v>1.2744</v>
      </c>
      <c r="AL20" s="270">
        <f t="shared" si="15"/>
        <v>1.1841104968103615</v>
      </c>
      <c r="AM20" s="270">
        <f t="shared" si="16"/>
        <v>1.2442</v>
      </c>
      <c r="AN20" s="268">
        <f t="shared" si="17"/>
        <v>1.1646254833911751</v>
      </c>
      <c r="AO20" s="269">
        <f t="shared" si="18"/>
        <v>1.4117</v>
      </c>
      <c r="AP20" s="270">
        <f t="shared" si="19"/>
        <v>1.3116829789290547</v>
      </c>
      <c r="AQ20" s="270">
        <f t="shared" si="20"/>
        <v>1.3569</v>
      </c>
      <c r="AR20" s="268">
        <f t="shared" si="21"/>
        <v>1.2701176003966288</v>
      </c>
      <c r="AS20" s="285" t="s">
        <v>1</v>
      </c>
      <c r="AT20" s="285" t="s">
        <v>2</v>
      </c>
    </row>
    <row r="21" spans="1:47" s="92" customFormat="1" ht="13.7" customHeight="1" x14ac:dyDescent="0.2">
      <c r="A21" s="251">
        <v>16</v>
      </c>
      <c r="B21" s="252" t="s">
        <v>78</v>
      </c>
      <c r="C21" s="253" t="s">
        <v>62</v>
      </c>
      <c r="D21" s="254" t="s">
        <v>57</v>
      </c>
      <c r="E21" s="255">
        <v>11541</v>
      </c>
      <c r="F21" s="252" t="s">
        <v>79</v>
      </c>
      <c r="G21" s="93" t="s">
        <v>80</v>
      </c>
      <c r="H21" s="257" t="s">
        <v>1</v>
      </c>
      <c r="I21" s="180" t="s">
        <v>1</v>
      </c>
      <c r="J21" s="258" t="str">
        <f t="shared" si="0"/>
        <v>18:10</v>
      </c>
      <c r="K21" s="259">
        <v>0.8014930555555555</v>
      </c>
      <c r="L21" s="260">
        <f t="shared" si="1"/>
        <v>0.998</v>
      </c>
      <c r="M21" s="261">
        <f t="shared" si="2"/>
        <v>4.4459513888888746E-2</v>
      </c>
      <c r="N21" s="262">
        <f t="shared" si="3"/>
        <v>0.72727272727272729</v>
      </c>
      <c r="O21" s="263">
        <v>92418968</v>
      </c>
      <c r="P21" s="297" t="s">
        <v>81</v>
      </c>
      <c r="Q21" s="770">
        <v>1.0169999999999999</v>
      </c>
      <c r="R21" s="431">
        <v>0.96619999999999995</v>
      </c>
      <c r="S21" s="431">
        <v>1.0025999999999999</v>
      </c>
      <c r="T21" s="431">
        <v>1.2538</v>
      </c>
      <c r="U21" s="431">
        <v>1.379</v>
      </c>
      <c r="V21" s="431">
        <v>0.99539999999999995</v>
      </c>
      <c r="W21" s="431">
        <v>0.94869999999999999</v>
      </c>
      <c r="X21" s="431">
        <v>0.998</v>
      </c>
      <c r="Y21" s="431">
        <v>1.2271000000000001</v>
      </c>
      <c r="Z21" s="431">
        <v>1.3331999999999999</v>
      </c>
      <c r="AA21" s="264">
        <f t="shared" si="4"/>
        <v>0.95004916420845631</v>
      </c>
      <c r="AB21" s="265">
        <f t="shared" si="5"/>
        <v>0.95308418726140254</v>
      </c>
      <c r="AC21" s="266">
        <f t="shared" si="6"/>
        <v>1.0169999999999999</v>
      </c>
      <c r="AD21" s="267">
        <f t="shared" si="7"/>
        <v>0.96619999999999995</v>
      </c>
      <c r="AE21" s="267">
        <f t="shared" si="8"/>
        <v>0.99539999999999995</v>
      </c>
      <c r="AF21" s="268">
        <f t="shared" si="9"/>
        <v>0.94869999999999999</v>
      </c>
      <c r="AG21" s="269">
        <f t="shared" si="10"/>
        <v>1.0025999999999999</v>
      </c>
      <c r="AH21" s="270">
        <f t="shared" si="11"/>
        <v>0.9525192920353982</v>
      </c>
      <c r="AI21" s="270">
        <f t="shared" si="12"/>
        <v>0.998</v>
      </c>
      <c r="AJ21" s="268">
        <f t="shared" si="13"/>
        <v>0.95117801888687969</v>
      </c>
      <c r="AK21" s="269">
        <f t="shared" si="14"/>
        <v>1.2538</v>
      </c>
      <c r="AL21" s="270">
        <f t="shared" si="15"/>
        <v>1.1911716420845626</v>
      </c>
      <c r="AM21" s="270">
        <f t="shared" si="16"/>
        <v>1.2271000000000001</v>
      </c>
      <c r="AN21" s="268">
        <f t="shared" si="17"/>
        <v>1.169529606188467</v>
      </c>
      <c r="AO21" s="269">
        <f t="shared" si="18"/>
        <v>1.379</v>
      </c>
      <c r="AP21" s="270">
        <f t="shared" si="19"/>
        <v>1.3101177974434612</v>
      </c>
      <c r="AQ21" s="270">
        <f t="shared" si="20"/>
        <v>1.3331999999999999</v>
      </c>
      <c r="AR21" s="268">
        <f t="shared" si="21"/>
        <v>1.2706518384569019</v>
      </c>
      <c r="AS21" s="257" t="s">
        <v>1</v>
      </c>
      <c r="AT21" s="179" t="s">
        <v>1</v>
      </c>
    </row>
    <row r="22" spans="1:47" s="304" customFormat="1" ht="12.6" customHeight="1" x14ac:dyDescent="0.2">
      <c r="A22" s="251">
        <v>17</v>
      </c>
      <c r="B22" s="298" t="s">
        <v>211</v>
      </c>
      <c r="C22" s="235" t="s">
        <v>56</v>
      </c>
      <c r="D22" s="236" t="s">
        <v>57</v>
      </c>
      <c r="E22" s="235">
        <v>10324</v>
      </c>
      <c r="F22" s="237" t="s">
        <v>212</v>
      </c>
      <c r="G22" s="433" t="s">
        <v>213</v>
      </c>
      <c r="H22" s="271" t="s">
        <v>1</v>
      </c>
      <c r="I22" s="299" t="s">
        <v>2</v>
      </c>
      <c r="J22" s="258" t="str">
        <f t="shared" si="0"/>
        <v>18:00</v>
      </c>
      <c r="K22" s="287">
        <v>0.80284722222222227</v>
      </c>
      <c r="L22" s="101">
        <f t="shared" si="1"/>
        <v>0.85485594742606785</v>
      </c>
      <c r="M22" s="233">
        <f t="shared" si="2"/>
        <v>4.5176762221613764E-2</v>
      </c>
      <c r="N22" s="275">
        <f t="shared" si="3"/>
        <v>0.77272727272727271</v>
      </c>
      <c r="O22" s="239">
        <v>99515260</v>
      </c>
      <c r="P22" s="604" t="s">
        <v>214</v>
      </c>
      <c r="Q22" s="597">
        <v>0.93430000000000002</v>
      </c>
      <c r="R22" s="431">
        <v>0.9022</v>
      </c>
      <c r="S22" s="431">
        <v>0.88900000000000001</v>
      </c>
      <c r="T22" s="431">
        <v>1.1539999999999999</v>
      </c>
      <c r="U22" s="431">
        <v>1.2908999999999999</v>
      </c>
      <c r="V22" s="431">
        <v>0.91300000000000003</v>
      </c>
      <c r="W22" s="431">
        <v>0.88280000000000003</v>
      </c>
      <c r="X22" s="431">
        <v>0.8841</v>
      </c>
      <c r="Y22" s="431">
        <v>1.1279999999999999</v>
      </c>
      <c r="Z22" s="431">
        <v>1.2381</v>
      </c>
      <c r="AA22" s="293">
        <f t="shared" si="4"/>
        <v>0.96564272717542543</v>
      </c>
      <c r="AB22" s="265">
        <f t="shared" si="5"/>
        <v>0.96692223439211389</v>
      </c>
      <c r="AC22" s="294">
        <f t="shared" si="6"/>
        <v>0.93430000000000002</v>
      </c>
      <c r="AD22" s="97">
        <f t="shared" si="7"/>
        <v>0.9022</v>
      </c>
      <c r="AE22" s="97">
        <f t="shared" si="8"/>
        <v>0.91300000000000003</v>
      </c>
      <c r="AF22" s="268">
        <f t="shared" si="9"/>
        <v>0.88280000000000003</v>
      </c>
      <c r="AG22" s="98">
        <f t="shared" si="10"/>
        <v>0.88900000000000001</v>
      </c>
      <c r="AH22" s="99">
        <f t="shared" si="11"/>
        <v>0.85845638445895323</v>
      </c>
      <c r="AI22" s="270">
        <f t="shared" si="12"/>
        <v>0.8841</v>
      </c>
      <c r="AJ22" s="268">
        <f t="shared" si="13"/>
        <v>0.85485594742606785</v>
      </c>
      <c r="AK22" s="98">
        <f t="shared" si="14"/>
        <v>1.1539999999999999</v>
      </c>
      <c r="AL22" s="99">
        <f t="shared" si="15"/>
        <v>1.114351707160441</v>
      </c>
      <c r="AM22" s="270">
        <f t="shared" si="16"/>
        <v>1.1279999999999999</v>
      </c>
      <c r="AN22" s="268">
        <f t="shared" si="17"/>
        <v>1.0906882803943043</v>
      </c>
      <c r="AO22" s="98">
        <f t="shared" si="18"/>
        <v>1.2908999999999999</v>
      </c>
      <c r="AP22" s="99">
        <f t="shared" si="19"/>
        <v>1.2465481965107565</v>
      </c>
      <c r="AQ22" s="270">
        <f t="shared" si="20"/>
        <v>1.2381</v>
      </c>
      <c r="AR22" s="268">
        <f t="shared" si="21"/>
        <v>1.1971464184008762</v>
      </c>
      <c r="AS22" s="271" t="s">
        <v>1</v>
      </c>
      <c r="AT22" s="271" t="s">
        <v>2</v>
      </c>
      <c r="AU22" s="81"/>
    </row>
    <row r="23" spans="1:47" s="92" customFormat="1" ht="13.7" customHeight="1" x14ac:dyDescent="0.2">
      <c r="A23" s="251">
        <v>18</v>
      </c>
      <c r="B23" s="301" t="s">
        <v>199</v>
      </c>
      <c r="C23" s="235" t="s">
        <v>56</v>
      </c>
      <c r="D23" s="241" t="s">
        <v>57</v>
      </c>
      <c r="E23" s="240">
        <v>9727</v>
      </c>
      <c r="F23" s="242" t="s">
        <v>200</v>
      </c>
      <c r="G23" s="312" t="s">
        <v>201</v>
      </c>
      <c r="H23" s="251" t="s">
        <v>1</v>
      </c>
      <c r="I23" s="302" t="s">
        <v>1</v>
      </c>
      <c r="J23" s="258" t="str">
        <f t="shared" si="0"/>
        <v>18:00</v>
      </c>
      <c r="K23" s="287">
        <v>0.80270833333333336</v>
      </c>
      <c r="L23" s="260">
        <f t="shared" si="1"/>
        <v>0.87660000000000005</v>
      </c>
      <c r="M23" s="233">
        <f t="shared" si="2"/>
        <v>4.6204125000000026E-2</v>
      </c>
      <c r="N23" s="275">
        <f t="shared" si="3"/>
        <v>0.81818181818181823</v>
      </c>
      <c r="O23" s="244">
        <v>90135104</v>
      </c>
      <c r="P23" s="601" t="s">
        <v>202</v>
      </c>
      <c r="Q23" s="770">
        <v>0.90610000000000002</v>
      </c>
      <c r="R23" s="431">
        <v>0.85829999999999995</v>
      </c>
      <c r="S23" s="431">
        <v>0.88160000000000005</v>
      </c>
      <c r="T23" s="431">
        <v>1.1202000000000001</v>
      </c>
      <c r="U23" s="431">
        <v>1.2423999999999999</v>
      </c>
      <c r="V23" s="431">
        <v>0.88880000000000003</v>
      </c>
      <c r="W23" s="769">
        <v>0.84519999999999995</v>
      </c>
      <c r="X23" s="769">
        <v>0.87660000000000005</v>
      </c>
      <c r="Y23" s="769">
        <v>1.0994999999999999</v>
      </c>
      <c r="Z23" s="769">
        <v>1.2031000000000001</v>
      </c>
      <c r="AA23" s="264">
        <f t="shared" si="4"/>
        <v>0.94724644079019971</v>
      </c>
      <c r="AB23" s="265">
        <f t="shared" si="5"/>
        <v>0.95094509450945086</v>
      </c>
      <c r="AC23" s="266">
        <f t="shared" si="6"/>
        <v>0.90610000000000002</v>
      </c>
      <c r="AD23" s="267">
        <f t="shared" si="7"/>
        <v>0.85829999999999995</v>
      </c>
      <c r="AE23" s="267">
        <f t="shared" si="8"/>
        <v>0.88880000000000003</v>
      </c>
      <c r="AF23" s="268">
        <f t="shared" si="9"/>
        <v>0.84519999999999995</v>
      </c>
      <c r="AG23" s="269">
        <f t="shared" si="10"/>
        <v>0.88160000000000005</v>
      </c>
      <c r="AH23" s="270">
        <f t="shared" si="11"/>
        <v>0.83509246220064015</v>
      </c>
      <c r="AI23" s="270">
        <f t="shared" si="12"/>
        <v>0.87660000000000005</v>
      </c>
      <c r="AJ23" s="268">
        <f t="shared" si="13"/>
        <v>0.83359846984698471</v>
      </c>
      <c r="AK23" s="269">
        <f t="shared" si="14"/>
        <v>1.1202000000000001</v>
      </c>
      <c r="AL23" s="270">
        <f t="shared" si="15"/>
        <v>1.0611054629731818</v>
      </c>
      <c r="AM23" s="270">
        <f t="shared" si="16"/>
        <v>1.0994999999999999</v>
      </c>
      <c r="AN23" s="268">
        <f t="shared" si="17"/>
        <v>1.0455641314131412</v>
      </c>
      <c r="AO23" s="269">
        <f t="shared" si="18"/>
        <v>1.2423999999999999</v>
      </c>
      <c r="AP23" s="270">
        <f t="shared" si="19"/>
        <v>1.1768589780377441</v>
      </c>
      <c r="AQ23" s="270">
        <f t="shared" si="20"/>
        <v>1.2031000000000001</v>
      </c>
      <c r="AR23" s="268">
        <f t="shared" si="21"/>
        <v>1.1440820432043204</v>
      </c>
      <c r="AS23" s="251" t="s">
        <v>1</v>
      </c>
      <c r="AT23" s="251" t="s">
        <v>2</v>
      </c>
    </row>
    <row r="24" spans="1:47" s="92" customFormat="1" ht="13.7" customHeight="1" x14ac:dyDescent="0.2">
      <c r="A24" s="251">
        <v>19</v>
      </c>
      <c r="B24" s="252" t="s">
        <v>168</v>
      </c>
      <c r="C24" s="253" t="s">
        <v>62</v>
      </c>
      <c r="D24" s="254" t="s">
        <v>57</v>
      </c>
      <c r="E24" s="255">
        <v>15953</v>
      </c>
      <c r="F24" s="298" t="s">
        <v>169</v>
      </c>
      <c r="G24" s="253" t="s">
        <v>170</v>
      </c>
      <c r="H24" s="257" t="s">
        <v>1</v>
      </c>
      <c r="I24" s="296" t="s">
        <v>2</v>
      </c>
      <c r="J24" s="258" t="str">
        <f t="shared" si="0"/>
        <v>18:00</v>
      </c>
      <c r="K24" s="303">
        <v>0.80775462962962974</v>
      </c>
      <c r="L24" s="260">
        <f t="shared" si="1"/>
        <v>0.80279999999999996</v>
      </c>
      <c r="M24" s="261">
        <f t="shared" si="2"/>
        <v>4.6365416666666749E-2</v>
      </c>
      <c r="N24" s="262">
        <f t="shared" si="3"/>
        <v>0.86363636363636365</v>
      </c>
      <c r="O24" s="263">
        <v>93087082</v>
      </c>
      <c r="P24" s="297" t="s">
        <v>171</v>
      </c>
      <c r="Q24" s="290">
        <v>0.88490000000000002</v>
      </c>
      <c r="R24" s="290">
        <v>0.88490000000000002</v>
      </c>
      <c r="S24" s="290">
        <v>0.81859999999999999</v>
      </c>
      <c r="T24" s="290">
        <v>1.0996999999999999</v>
      </c>
      <c r="U24" s="290">
        <v>1.2527999999999999</v>
      </c>
      <c r="V24" s="290">
        <v>0.86</v>
      </c>
      <c r="W24" s="290">
        <v>0.86</v>
      </c>
      <c r="X24" s="290">
        <v>0.80279999999999996</v>
      </c>
      <c r="Y24" s="290">
        <v>1.0689</v>
      </c>
      <c r="Z24" s="290">
        <v>1.2058</v>
      </c>
      <c r="AA24" s="264">
        <f t="shared" si="4"/>
        <v>1</v>
      </c>
      <c r="AB24" s="265">
        <f t="shared" si="5"/>
        <v>1</v>
      </c>
      <c r="AC24" s="266">
        <f t="shared" si="6"/>
        <v>0.88490000000000002</v>
      </c>
      <c r="AD24" s="267">
        <f t="shared" si="7"/>
        <v>0.88490000000000002</v>
      </c>
      <c r="AE24" s="267">
        <f t="shared" si="8"/>
        <v>0.86</v>
      </c>
      <c r="AF24" s="268">
        <f t="shared" si="9"/>
        <v>0.86</v>
      </c>
      <c r="AG24" s="269">
        <f t="shared" si="10"/>
        <v>0.81859999999999999</v>
      </c>
      <c r="AH24" s="270">
        <f t="shared" si="11"/>
        <v>0.81859999999999999</v>
      </c>
      <c r="AI24" s="270">
        <f t="shared" si="12"/>
        <v>0.80279999999999996</v>
      </c>
      <c r="AJ24" s="268">
        <f t="shared" si="13"/>
        <v>0.80279999999999996</v>
      </c>
      <c r="AK24" s="269">
        <f t="shared" si="14"/>
        <v>1.0996999999999999</v>
      </c>
      <c r="AL24" s="270">
        <f t="shared" si="15"/>
        <v>1.0996999999999999</v>
      </c>
      <c r="AM24" s="270">
        <f t="shared" si="16"/>
        <v>1.0689</v>
      </c>
      <c r="AN24" s="268">
        <f t="shared" si="17"/>
        <v>1.0689</v>
      </c>
      <c r="AO24" s="269">
        <f t="shared" si="18"/>
        <v>1.2527999999999999</v>
      </c>
      <c r="AP24" s="270">
        <f t="shared" si="19"/>
        <v>1.2527999999999999</v>
      </c>
      <c r="AQ24" s="270">
        <f t="shared" si="20"/>
        <v>1.2058</v>
      </c>
      <c r="AR24" s="268">
        <f t="shared" si="21"/>
        <v>1.2058</v>
      </c>
      <c r="AS24" s="271" t="s">
        <v>1</v>
      </c>
      <c r="AT24" s="271" t="s">
        <v>2</v>
      </c>
    </row>
    <row r="25" spans="1:47" s="92" customFormat="1" ht="13.7" customHeight="1" x14ac:dyDescent="0.2">
      <c r="A25" s="251">
        <v>20</v>
      </c>
      <c r="B25" s="280" t="s">
        <v>221</v>
      </c>
      <c r="C25" s="281" t="s">
        <v>122</v>
      </c>
      <c r="D25" s="282" t="s">
        <v>131</v>
      </c>
      <c r="E25" s="283">
        <v>123</v>
      </c>
      <c r="F25" s="280" t="s">
        <v>132</v>
      </c>
      <c r="G25" s="312" t="s">
        <v>222</v>
      </c>
      <c r="H25" s="285" t="s">
        <v>1</v>
      </c>
      <c r="I25" s="295" t="s">
        <v>2</v>
      </c>
      <c r="J25" s="258" t="str">
        <f t="shared" si="0"/>
        <v>18:00</v>
      </c>
      <c r="K25" s="259">
        <v>0.81266203703703699</v>
      </c>
      <c r="L25" s="260">
        <f t="shared" si="1"/>
        <v>0.74618525355899445</v>
      </c>
      <c r="M25" s="261">
        <f t="shared" si="2"/>
        <v>4.6757487995004544E-2</v>
      </c>
      <c r="N25" s="262">
        <f t="shared" si="3"/>
        <v>0.90909090909090906</v>
      </c>
      <c r="O25" s="288">
        <v>92226193</v>
      </c>
      <c r="P25" s="334" t="s">
        <v>223</v>
      </c>
      <c r="Q25" s="313">
        <v>0.82609999999999995</v>
      </c>
      <c r="R25" s="314">
        <v>0.78839999999999999</v>
      </c>
      <c r="S25" s="314">
        <v>0.7792</v>
      </c>
      <c r="T25" s="314">
        <v>1.0207999999999999</v>
      </c>
      <c r="U25" s="315">
        <v>1.1511</v>
      </c>
      <c r="V25" s="314">
        <v>0.80710999999999999</v>
      </c>
      <c r="W25" s="314">
        <v>0.77590000000000003</v>
      </c>
      <c r="X25" s="314">
        <v>0.7762</v>
      </c>
      <c r="Y25" s="314">
        <v>0.99880000000000002</v>
      </c>
      <c r="Z25" s="314">
        <v>1.1006</v>
      </c>
      <c r="AA25" s="264">
        <f t="shared" si="4"/>
        <v>0.95436387846507686</v>
      </c>
      <c r="AB25" s="265">
        <f t="shared" si="5"/>
        <v>0.96133116923343787</v>
      </c>
      <c r="AC25" s="266">
        <f t="shared" si="6"/>
        <v>0.82609999999999995</v>
      </c>
      <c r="AD25" s="267">
        <f t="shared" si="7"/>
        <v>0.78839999999999999</v>
      </c>
      <c r="AE25" s="267">
        <f t="shared" si="8"/>
        <v>0.80710999999999999</v>
      </c>
      <c r="AF25" s="268">
        <f t="shared" si="9"/>
        <v>0.77590000000000003</v>
      </c>
      <c r="AG25" s="269">
        <f t="shared" si="10"/>
        <v>0.7792</v>
      </c>
      <c r="AH25" s="270">
        <f t="shared" si="11"/>
        <v>0.74364033409998787</v>
      </c>
      <c r="AI25" s="270">
        <f t="shared" si="12"/>
        <v>0.7762</v>
      </c>
      <c r="AJ25" s="268">
        <f t="shared" si="13"/>
        <v>0.74618525355899445</v>
      </c>
      <c r="AK25" s="269">
        <f t="shared" si="14"/>
        <v>1.0207999999999999</v>
      </c>
      <c r="AL25" s="270">
        <f t="shared" si="15"/>
        <v>0.97421464713715045</v>
      </c>
      <c r="AM25" s="270">
        <f t="shared" si="16"/>
        <v>0.99880000000000002</v>
      </c>
      <c r="AN25" s="268">
        <f t="shared" si="17"/>
        <v>0.96017757183035779</v>
      </c>
      <c r="AO25" s="269">
        <f t="shared" si="18"/>
        <v>1.1511</v>
      </c>
      <c r="AP25" s="270">
        <f t="shared" si="19"/>
        <v>1.09856826050115</v>
      </c>
      <c r="AQ25" s="270">
        <f t="shared" si="20"/>
        <v>1.1006</v>
      </c>
      <c r="AR25" s="268">
        <f t="shared" si="21"/>
        <v>1.0580410848583217</v>
      </c>
      <c r="AS25" s="285" t="s">
        <v>2</v>
      </c>
      <c r="AT25" s="251" t="s">
        <v>2</v>
      </c>
    </row>
    <row r="26" spans="1:47" s="92" customFormat="1" ht="13.7" customHeight="1" x14ac:dyDescent="0.2">
      <c r="A26" s="251">
        <v>21</v>
      </c>
      <c r="B26" s="280" t="s">
        <v>218</v>
      </c>
      <c r="C26" s="281" t="s">
        <v>62</v>
      </c>
      <c r="D26" s="282" t="s">
        <v>131</v>
      </c>
      <c r="E26" s="283">
        <v>19</v>
      </c>
      <c r="F26" s="280" t="s">
        <v>132</v>
      </c>
      <c r="G26" s="312" t="s">
        <v>219</v>
      </c>
      <c r="H26" s="285" t="s">
        <v>1</v>
      </c>
      <c r="I26" s="295" t="s">
        <v>2</v>
      </c>
      <c r="J26" s="258" t="str">
        <f t="shared" si="0"/>
        <v>18:00</v>
      </c>
      <c r="K26" s="259">
        <v>0.81822916666666667</v>
      </c>
      <c r="L26" s="260">
        <f t="shared" si="1"/>
        <v>0.74618525355899445</v>
      </c>
      <c r="M26" s="261">
        <f t="shared" si="2"/>
        <v>5.0911598029285562E-2</v>
      </c>
      <c r="N26" s="262">
        <f t="shared" si="3"/>
        <v>0.95454545454545459</v>
      </c>
      <c r="O26" s="288">
        <v>48218696</v>
      </c>
      <c r="P26" s="334" t="s">
        <v>220</v>
      </c>
      <c r="Q26" s="313">
        <v>0.82609999999999995</v>
      </c>
      <c r="R26" s="314">
        <v>0.78839999999999999</v>
      </c>
      <c r="S26" s="314">
        <v>0.7792</v>
      </c>
      <c r="T26" s="314">
        <v>1.0207999999999999</v>
      </c>
      <c r="U26" s="315">
        <v>1.1511</v>
      </c>
      <c r="V26" s="314">
        <v>0.80710999999999999</v>
      </c>
      <c r="W26" s="314">
        <v>0.77590000000000003</v>
      </c>
      <c r="X26" s="314">
        <v>0.7762</v>
      </c>
      <c r="Y26" s="314">
        <v>0.99880000000000002</v>
      </c>
      <c r="Z26" s="314">
        <v>1.1006</v>
      </c>
      <c r="AA26" s="264">
        <f t="shared" si="4"/>
        <v>0.95436387846507686</v>
      </c>
      <c r="AB26" s="265">
        <f t="shared" si="5"/>
        <v>0.96133116923343787</v>
      </c>
      <c r="AC26" s="266">
        <f t="shared" si="6"/>
        <v>0.82609999999999995</v>
      </c>
      <c r="AD26" s="267">
        <f t="shared" si="7"/>
        <v>0.78839999999999999</v>
      </c>
      <c r="AE26" s="267">
        <f t="shared" si="8"/>
        <v>0.80710999999999999</v>
      </c>
      <c r="AF26" s="268">
        <f t="shared" si="9"/>
        <v>0.77590000000000003</v>
      </c>
      <c r="AG26" s="269">
        <f t="shared" si="10"/>
        <v>0.7792</v>
      </c>
      <c r="AH26" s="270">
        <f t="shared" si="11"/>
        <v>0.74364033409998787</v>
      </c>
      <c r="AI26" s="270">
        <f t="shared" si="12"/>
        <v>0.7762</v>
      </c>
      <c r="AJ26" s="268">
        <f t="shared" si="13"/>
        <v>0.74618525355899445</v>
      </c>
      <c r="AK26" s="269">
        <f t="shared" si="14"/>
        <v>1.0207999999999999</v>
      </c>
      <c r="AL26" s="270">
        <f t="shared" si="15"/>
        <v>0.97421464713715045</v>
      </c>
      <c r="AM26" s="270">
        <f t="shared" si="16"/>
        <v>0.99880000000000002</v>
      </c>
      <c r="AN26" s="268">
        <f t="shared" si="17"/>
        <v>0.96017757183035779</v>
      </c>
      <c r="AO26" s="269">
        <f t="shared" si="18"/>
        <v>1.1511</v>
      </c>
      <c r="AP26" s="270">
        <f t="shared" si="19"/>
        <v>1.09856826050115</v>
      </c>
      <c r="AQ26" s="270">
        <f t="shared" si="20"/>
        <v>1.1006</v>
      </c>
      <c r="AR26" s="268">
        <f t="shared" si="21"/>
        <v>1.0580410848583217</v>
      </c>
      <c r="AS26" s="285" t="s">
        <v>1</v>
      </c>
      <c r="AT26" s="251" t="s">
        <v>2</v>
      </c>
    </row>
    <row r="27" spans="1:47" s="92" customFormat="1" ht="13.7" customHeight="1" x14ac:dyDescent="0.2">
      <c r="A27" s="251">
        <v>22</v>
      </c>
      <c r="B27" s="280" t="s">
        <v>143</v>
      </c>
      <c r="C27" s="281" t="s">
        <v>144</v>
      </c>
      <c r="D27" s="282" t="s">
        <v>57</v>
      </c>
      <c r="E27" s="283">
        <v>329</v>
      </c>
      <c r="F27" s="301" t="s">
        <v>145</v>
      </c>
      <c r="G27" s="281" t="s">
        <v>146</v>
      </c>
      <c r="H27" s="251" t="s">
        <v>1</v>
      </c>
      <c r="I27" s="302" t="s">
        <v>1</v>
      </c>
      <c r="J27" s="258" t="str">
        <f t="shared" si="0"/>
        <v>18:00</v>
      </c>
      <c r="K27" s="303" t="s">
        <v>266</v>
      </c>
      <c r="L27" s="260">
        <f t="shared" si="1"/>
        <v>0.90769999999999995</v>
      </c>
      <c r="M27" s="261" t="e">
        <f t="shared" si="2"/>
        <v>#VALUE!</v>
      </c>
      <c r="N27" s="262">
        <f t="shared" si="3"/>
        <v>1.5</v>
      </c>
      <c r="O27" s="288">
        <v>41576767</v>
      </c>
      <c r="P27" s="291" t="s">
        <v>147</v>
      </c>
      <c r="Q27" s="289">
        <v>0.93140000000000001</v>
      </c>
      <c r="R27" s="290">
        <v>0.87309999999999999</v>
      </c>
      <c r="S27" s="290">
        <v>0.9133</v>
      </c>
      <c r="T27" s="290">
        <v>1.1411</v>
      </c>
      <c r="U27" s="290">
        <v>1.2822</v>
      </c>
      <c r="V27" s="290">
        <v>0.90769999999999995</v>
      </c>
      <c r="W27" s="290">
        <v>0.85870000000000002</v>
      </c>
      <c r="X27" s="290">
        <v>0.90769999999999995</v>
      </c>
      <c r="Y27" s="290">
        <v>1.1109</v>
      </c>
      <c r="Z27" s="290">
        <v>1.2235</v>
      </c>
      <c r="AA27" s="264">
        <f t="shared" si="4"/>
        <v>0.93740605540047239</v>
      </c>
      <c r="AB27" s="265">
        <f t="shared" si="5"/>
        <v>0.94601740663214728</v>
      </c>
      <c r="AC27" s="266">
        <f t="shared" si="6"/>
        <v>0.93140000000000001</v>
      </c>
      <c r="AD27" s="267">
        <f t="shared" si="7"/>
        <v>0.87309999999999999</v>
      </c>
      <c r="AE27" s="267">
        <f t="shared" si="8"/>
        <v>0.90769999999999995</v>
      </c>
      <c r="AF27" s="268">
        <f t="shared" si="9"/>
        <v>0.85870000000000002</v>
      </c>
      <c r="AG27" s="269">
        <f t="shared" si="10"/>
        <v>0.9133</v>
      </c>
      <c r="AH27" s="270">
        <f t="shared" si="11"/>
        <v>0.85613295039725146</v>
      </c>
      <c r="AI27" s="270">
        <f t="shared" si="12"/>
        <v>0.90769999999999995</v>
      </c>
      <c r="AJ27" s="268">
        <f t="shared" si="13"/>
        <v>0.85870000000000002</v>
      </c>
      <c r="AK27" s="269">
        <f t="shared" si="14"/>
        <v>1.1411</v>
      </c>
      <c r="AL27" s="270">
        <f t="shared" si="15"/>
        <v>1.069674049817479</v>
      </c>
      <c r="AM27" s="270">
        <f t="shared" si="16"/>
        <v>1.1109</v>
      </c>
      <c r="AN27" s="268">
        <f t="shared" si="17"/>
        <v>1.0509307370276524</v>
      </c>
      <c r="AO27" s="269">
        <f t="shared" si="18"/>
        <v>1.2822</v>
      </c>
      <c r="AP27" s="270">
        <f t="shared" si="19"/>
        <v>1.2019420442344857</v>
      </c>
      <c r="AQ27" s="270">
        <f t="shared" si="20"/>
        <v>1.2235</v>
      </c>
      <c r="AR27" s="268">
        <f t="shared" si="21"/>
        <v>1.1574522970144323</v>
      </c>
      <c r="AS27" s="251" t="s">
        <v>1</v>
      </c>
      <c r="AT27" s="251" t="s">
        <v>1</v>
      </c>
    </row>
    <row r="28" spans="1:47" s="106" customFormat="1" ht="12.75" customHeight="1" x14ac:dyDescent="0.2">
      <c r="A28" s="10"/>
      <c r="B28" s="19"/>
      <c r="C28" s="10"/>
      <c r="D28" s="9"/>
      <c r="E28" s="115"/>
      <c r="F28" s="19"/>
      <c r="G28" s="19"/>
      <c r="H28" s="9"/>
      <c r="I28" s="9"/>
      <c r="J28" s="10"/>
      <c r="K28" s="9"/>
      <c r="L28" s="10"/>
      <c r="M28" s="11"/>
      <c r="N28" s="11"/>
      <c r="O28" s="11"/>
      <c r="P28" s="21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U28" s="17"/>
    </row>
    <row r="29" spans="1:47" s="106" customFormat="1" ht="12.75" customHeight="1" x14ac:dyDescent="0.2">
      <c r="A29" s="10"/>
      <c r="B29" s="19"/>
      <c r="C29" s="10"/>
      <c r="D29" s="9"/>
      <c r="E29" s="115"/>
      <c r="F29" s="19"/>
      <c r="G29" s="19"/>
      <c r="H29" s="9"/>
      <c r="I29" s="9"/>
      <c r="J29" s="10"/>
      <c r="K29" s="9"/>
      <c r="L29" s="10"/>
      <c r="M29" s="11"/>
      <c r="N29" s="11"/>
      <c r="O29" s="11"/>
      <c r="P29" s="21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U29" s="17"/>
    </row>
    <row r="30" spans="1:47" s="106" customFormat="1" ht="12.75" customHeight="1" x14ac:dyDescent="0.2">
      <c r="A30" s="10"/>
      <c r="B30" s="19"/>
      <c r="C30" s="10"/>
      <c r="D30" s="9"/>
      <c r="E30" s="115"/>
      <c r="F30" s="19"/>
      <c r="G30" s="19"/>
      <c r="H30" s="9"/>
      <c r="I30" s="9"/>
      <c r="J30" s="10"/>
      <c r="K30" s="9"/>
      <c r="L30" s="10"/>
      <c r="M30" s="11"/>
      <c r="N30" s="11"/>
      <c r="O30" s="11"/>
      <c r="P30" s="21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U30" s="17"/>
    </row>
    <row r="31" spans="1:47" s="106" customFormat="1" ht="12.75" customHeight="1" x14ac:dyDescent="0.2">
      <c r="A31" s="10"/>
      <c r="B31" s="19"/>
      <c r="C31" s="10"/>
      <c r="D31" s="9"/>
      <c r="E31" s="115"/>
      <c r="F31" s="19"/>
      <c r="G31" s="19"/>
      <c r="H31" s="9"/>
      <c r="I31" s="9"/>
      <c r="J31" s="10"/>
      <c r="K31" s="9"/>
      <c r="L31" s="10"/>
      <c r="M31" s="11"/>
      <c r="N31" s="11"/>
      <c r="O31" s="11"/>
      <c r="P31" s="21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U31" s="17"/>
    </row>
    <row r="32" spans="1:47" s="106" customFormat="1" ht="12.75" customHeight="1" x14ac:dyDescent="0.2">
      <c r="A32" s="10"/>
      <c r="B32" s="19"/>
      <c r="C32" s="10"/>
      <c r="D32" s="9"/>
      <c r="E32" s="115"/>
      <c r="F32" s="19"/>
      <c r="G32" s="19"/>
      <c r="H32" s="9"/>
      <c r="I32" s="9"/>
      <c r="J32" s="10"/>
      <c r="K32" s="9"/>
      <c r="L32" s="10"/>
      <c r="M32" s="11"/>
      <c r="N32" s="11"/>
      <c r="O32" s="11"/>
      <c r="P32" s="21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U32" s="17"/>
    </row>
    <row r="33" spans="1:47" s="106" customFormat="1" ht="12.75" customHeight="1" x14ac:dyDescent="0.2">
      <c r="A33" s="10"/>
      <c r="B33" s="19"/>
      <c r="C33" s="10"/>
      <c r="D33" s="9"/>
      <c r="E33" s="115"/>
      <c r="F33" s="19"/>
      <c r="G33" s="19"/>
      <c r="H33" s="9"/>
      <c r="I33" s="9"/>
      <c r="J33" s="10"/>
      <c r="K33" s="9"/>
      <c r="L33" s="10"/>
      <c r="M33" s="11"/>
      <c r="N33" s="11"/>
      <c r="O33" s="11"/>
      <c r="P33" s="21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U33" s="17"/>
    </row>
    <row r="34" spans="1:47" s="106" customFormat="1" ht="12.75" customHeight="1" x14ac:dyDescent="0.2">
      <c r="A34" s="10"/>
      <c r="B34" s="19"/>
      <c r="C34" s="10"/>
      <c r="D34" s="9"/>
      <c r="E34" s="115"/>
      <c r="F34" s="19"/>
      <c r="G34" s="19"/>
      <c r="H34" s="9"/>
      <c r="I34" s="9"/>
      <c r="J34" s="10"/>
      <c r="K34" s="9"/>
      <c r="L34" s="10"/>
      <c r="M34" s="11"/>
      <c r="N34" s="11"/>
      <c r="O34" s="11"/>
      <c r="P34" s="21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U34" s="17"/>
    </row>
    <row r="35" spans="1:47" s="106" customFormat="1" ht="12.75" customHeight="1" x14ac:dyDescent="0.2">
      <c r="A35" s="10"/>
      <c r="B35" s="19"/>
      <c r="C35" s="10"/>
      <c r="D35" s="9"/>
      <c r="E35" s="115"/>
      <c r="F35" s="19"/>
      <c r="G35" s="19"/>
      <c r="H35" s="9"/>
      <c r="I35" s="9"/>
      <c r="J35" s="10"/>
      <c r="K35" s="9"/>
      <c r="L35" s="10"/>
      <c r="M35" s="11"/>
      <c r="N35" s="11"/>
      <c r="O35" s="11"/>
      <c r="P35" s="21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U35" s="17"/>
    </row>
    <row r="36" spans="1:47" s="106" customFormat="1" ht="12.75" customHeight="1" x14ac:dyDescent="0.2">
      <c r="A36" s="10"/>
      <c r="B36" s="19"/>
      <c r="C36" s="10"/>
      <c r="D36" s="9"/>
      <c r="E36" s="115"/>
      <c r="F36" s="19"/>
      <c r="G36" s="19"/>
      <c r="H36" s="9"/>
      <c r="I36" s="9"/>
      <c r="J36" s="10"/>
      <c r="K36" s="9"/>
      <c r="L36" s="10"/>
      <c r="M36" s="11"/>
      <c r="N36" s="11"/>
      <c r="O36" s="11"/>
      <c r="P36" s="21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U36" s="17"/>
    </row>
    <row r="37" spans="1:47" s="106" customFormat="1" ht="12.75" customHeight="1" x14ac:dyDescent="0.2">
      <c r="A37" s="10"/>
      <c r="B37" s="19"/>
      <c r="C37" s="10"/>
      <c r="D37" s="9"/>
      <c r="E37" s="115"/>
      <c r="F37" s="19"/>
      <c r="G37" s="19"/>
      <c r="H37" s="9"/>
      <c r="I37" s="9"/>
      <c r="J37" s="10"/>
      <c r="K37" s="9"/>
      <c r="L37" s="10"/>
      <c r="M37" s="11"/>
      <c r="N37" s="11"/>
      <c r="O37" s="11"/>
      <c r="P37" s="21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U37" s="17"/>
    </row>
    <row r="38" spans="1:47" s="106" customFormat="1" ht="12.75" customHeight="1" x14ac:dyDescent="0.2">
      <c r="A38" s="10"/>
      <c r="B38" s="19"/>
      <c r="C38" s="10"/>
      <c r="D38" s="9"/>
      <c r="E38" s="115"/>
      <c r="F38" s="19"/>
      <c r="G38" s="19"/>
      <c r="H38" s="9"/>
      <c r="I38" s="9"/>
      <c r="J38" s="10"/>
      <c r="K38" s="9"/>
      <c r="L38" s="10"/>
      <c r="M38" s="11"/>
      <c r="N38" s="11"/>
      <c r="O38" s="11"/>
      <c r="P38" s="21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U38" s="17"/>
    </row>
    <row r="39" spans="1:47" s="106" customFormat="1" ht="12.75" customHeight="1" x14ac:dyDescent="0.2">
      <c r="A39" s="10"/>
      <c r="B39" s="19"/>
      <c r="C39" s="10"/>
      <c r="D39" s="9"/>
      <c r="E39" s="115"/>
      <c r="F39" s="19"/>
      <c r="G39" s="19"/>
      <c r="H39" s="9"/>
      <c r="I39" s="9"/>
      <c r="J39" s="10"/>
      <c r="K39" s="9"/>
      <c r="L39" s="10"/>
      <c r="M39" s="11"/>
      <c r="N39" s="11"/>
      <c r="O39" s="11"/>
      <c r="P39" s="21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U39" s="17"/>
    </row>
    <row r="40" spans="1:47" s="106" customFormat="1" ht="12.75" customHeight="1" x14ac:dyDescent="0.2">
      <c r="A40" s="10"/>
      <c r="B40" s="19"/>
      <c r="C40" s="10"/>
      <c r="D40" s="9"/>
      <c r="E40" s="115"/>
      <c r="F40" s="19"/>
      <c r="G40" s="19"/>
      <c r="H40" s="9"/>
      <c r="I40" s="9"/>
      <c r="J40" s="10"/>
      <c r="K40" s="9"/>
      <c r="L40" s="10"/>
      <c r="M40" s="11"/>
      <c r="N40" s="11"/>
      <c r="O40" s="11"/>
      <c r="P40" s="21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U40" s="17"/>
    </row>
    <row r="41" spans="1:47" s="106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 s="11"/>
      <c r="N41" s="11"/>
      <c r="O41" s="11"/>
      <c r="P41" s="21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U41" s="17"/>
    </row>
    <row r="42" spans="1:47" s="106" customFormat="1" ht="12.75" customHeight="1" x14ac:dyDescent="0.2">
      <c r="A42" s="10"/>
      <c r="B42" s="19"/>
      <c r="C42" s="10"/>
      <c r="D42" s="9"/>
      <c r="E42" s="10"/>
      <c r="F42" s="19"/>
      <c r="G42" s="19"/>
      <c r="H42" s="9"/>
      <c r="I42" s="9"/>
      <c r="J42" s="10"/>
      <c r="K42" s="9"/>
      <c r="L42" s="10"/>
      <c r="M42" s="11"/>
      <c r="N42" s="11"/>
      <c r="O42" s="11"/>
      <c r="P42" s="21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U42" s="17"/>
    </row>
    <row r="43" spans="1:47" s="106" customFormat="1" ht="12.75" customHeight="1" x14ac:dyDescent="0.2">
      <c r="A43" s="10"/>
      <c r="B43" s="19"/>
      <c r="C43" s="10"/>
      <c r="D43" s="9"/>
      <c r="E43" s="10"/>
      <c r="F43" s="19"/>
      <c r="G43" s="19"/>
      <c r="H43" s="9"/>
      <c r="I43" s="9"/>
      <c r="J43" s="10"/>
      <c r="K43" s="9"/>
      <c r="L43" s="10"/>
      <c r="M43" s="11"/>
      <c r="N43" s="11"/>
      <c r="O43" s="11"/>
      <c r="P43" s="21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U43" s="17"/>
    </row>
    <row r="44" spans="1:47" s="106" customFormat="1" ht="12.75" customHeight="1" x14ac:dyDescent="0.2">
      <c r="A44" s="10"/>
      <c r="B44" s="19"/>
      <c r="C44" s="10"/>
      <c r="D44" s="9"/>
      <c r="E44" s="10"/>
      <c r="F44" s="19"/>
      <c r="G44" s="19"/>
      <c r="H44" s="9"/>
      <c r="I44" s="9"/>
      <c r="J44" s="10"/>
      <c r="K44" s="9"/>
      <c r="L44" s="10"/>
      <c r="M44" s="11"/>
      <c r="N44" s="11"/>
      <c r="O44" s="11"/>
      <c r="P44" s="21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U44" s="17"/>
    </row>
    <row r="45" spans="1:47" s="106" customFormat="1" ht="12.75" customHeight="1" x14ac:dyDescent="0.2">
      <c r="A45" s="10"/>
      <c r="B45" s="19"/>
      <c r="C45" s="10"/>
      <c r="D45" s="9"/>
      <c r="E45" s="10"/>
      <c r="F45" s="19"/>
      <c r="G45" s="19"/>
      <c r="H45" s="9"/>
      <c r="I45" s="9"/>
      <c r="J45" s="10"/>
      <c r="K45" s="9"/>
      <c r="L45" s="10"/>
      <c r="M45" s="11"/>
      <c r="N45" s="11"/>
      <c r="O45" s="11"/>
      <c r="P45" s="21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U45" s="17"/>
    </row>
    <row r="46" spans="1:47" s="106" customFormat="1" ht="12.75" customHeight="1" x14ac:dyDescent="0.2">
      <c r="A46" s="10"/>
      <c r="B46" s="19"/>
      <c r="C46" s="10"/>
      <c r="D46" s="9"/>
      <c r="E46" s="10"/>
      <c r="F46" s="19"/>
      <c r="G46" s="19"/>
      <c r="H46" s="9"/>
      <c r="I46" s="9"/>
      <c r="J46" s="10"/>
      <c r="K46" s="9"/>
      <c r="L46" s="10"/>
      <c r="M46" s="11"/>
      <c r="N46" s="11"/>
      <c r="O46" s="11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U46" s="17"/>
    </row>
    <row r="47" spans="1:47" s="106" customFormat="1" ht="12.75" customHeight="1" x14ac:dyDescent="0.2">
      <c r="A47" s="10"/>
      <c r="B47" s="19"/>
      <c r="C47" s="10"/>
      <c r="D47" s="9"/>
      <c r="E47" s="10"/>
      <c r="F47" s="19"/>
      <c r="G47" s="19"/>
      <c r="H47" s="9"/>
      <c r="I47" s="9"/>
      <c r="J47" s="10"/>
      <c r="K47" s="9"/>
      <c r="L47" s="10"/>
      <c r="M47" s="11"/>
      <c r="N47" s="11"/>
      <c r="O47" s="11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U47" s="17"/>
    </row>
    <row r="48" spans="1:47" s="106" customFormat="1" ht="12.75" customHeight="1" x14ac:dyDescent="0.2">
      <c r="A48" s="10"/>
      <c r="B48" s="19"/>
      <c r="C48" s="10"/>
      <c r="D48" s="9"/>
      <c r="E48" s="10"/>
      <c r="F48" s="19"/>
      <c r="G48" s="19"/>
      <c r="H48" s="9"/>
      <c r="I48" s="9"/>
      <c r="J48" s="10"/>
      <c r="K48" s="9"/>
      <c r="L48" s="10"/>
      <c r="M48" s="11"/>
      <c r="N48" s="11"/>
      <c r="O48" s="11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U48" s="17"/>
    </row>
    <row r="49" spans="1:47" s="106" customFormat="1" ht="12.75" customHeight="1" x14ac:dyDescent="0.2">
      <c r="A49" s="10"/>
      <c r="B49" s="19"/>
      <c r="C49" s="10"/>
      <c r="D49" s="9"/>
      <c r="E49" s="10"/>
      <c r="F49" s="19"/>
      <c r="G49" s="19"/>
      <c r="H49" s="9"/>
      <c r="I49" s="9"/>
      <c r="J49" s="10"/>
      <c r="K49" s="9"/>
      <c r="L49" s="10"/>
      <c r="M49" s="11"/>
      <c r="N49" s="11"/>
      <c r="O49" s="11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U49" s="17"/>
    </row>
    <row r="50" spans="1:47" s="106" customFormat="1" ht="12.75" customHeight="1" x14ac:dyDescent="0.2">
      <c r="A50" s="10"/>
      <c r="B50" s="19"/>
      <c r="C50" s="10"/>
      <c r="D50" s="9"/>
      <c r="E50" s="10"/>
      <c r="F50" s="19"/>
      <c r="G50" s="19"/>
      <c r="H50" s="9"/>
      <c r="I50" s="9"/>
      <c r="J50" s="10"/>
      <c r="K50" s="9"/>
      <c r="L50" s="10"/>
      <c r="M50" s="11"/>
      <c r="N50" s="11"/>
      <c r="O50" s="11"/>
      <c r="P50" s="2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U50" s="17"/>
    </row>
    <row r="51" spans="1:47" s="106" customFormat="1" ht="12.75" customHeight="1" x14ac:dyDescent="0.2">
      <c r="A51" s="10"/>
      <c r="B51" s="19"/>
      <c r="C51" s="10"/>
      <c r="D51" s="9"/>
      <c r="E51" s="10"/>
      <c r="F51" s="19"/>
      <c r="G51" s="19"/>
      <c r="H51" s="9"/>
      <c r="I51" s="9"/>
      <c r="J51" s="10"/>
      <c r="K51" s="9"/>
      <c r="L51" s="10"/>
      <c r="M51" s="11"/>
      <c r="N51" s="11"/>
      <c r="O51" s="11"/>
      <c r="P51" s="2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U51" s="17"/>
    </row>
    <row r="52" spans="1:47" s="106" customFormat="1" ht="12.75" customHeight="1" x14ac:dyDescent="0.2">
      <c r="A52" s="10"/>
      <c r="B52" s="19"/>
      <c r="C52" s="10"/>
      <c r="D52" s="9"/>
      <c r="E52" s="10"/>
      <c r="F52" s="19"/>
      <c r="G52" s="19"/>
      <c r="H52" s="9"/>
      <c r="I52" s="9"/>
      <c r="J52" s="10"/>
      <c r="K52" s="9"/>
      <c r="L52" s="10"/>
      <c r="M52" s="11"/>
      <c r="N52" s="11"/>
      <c r="O52" s="11"/>
      <c r="P52" s="2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U52" s="17"/>
    </row>
    <row r="53" spans="1:47" s="106" customFormat="1" ht="12.75" customHeight="1" x14ac:dyDescent="0.2">
      <c r="A53" s="10"/>
      <c r="B53" s="19"/>
      <c r="C53" s="10"/>
      <c r="D53" s="9"/>
      <c r="E53" s="10"/>
      <c r="F53" s="19"/>
      <c r="G53" s="19"/>
      <c r="H53" s="9"/>
      <c r="I53" s="9"/>
      <c r="J53" s="10"/>
      <c r="K53" s="9"/>
      <c r="L53" s="10"/>
      <c r="M53" s="11"/>
      <c r="N53" s="11"/>
      <c r="O53" s="11"/>
      <c r="P53" s="2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U53" s="17"/>
    </row>
    <row r="54" spans="1:47" s="106" customFormat="1" ht="12.75" customHeight="1" x14ac:dyDescent="0.2">
      <c r="A54" s="10"/>
      <c r="B54" s="19"/>
      <c r="C54" s="10"/>
      <c r="D54" s="9"/>
      <c r="E54" s="10"/>
      <c r="F54" s="19"/>
      <c r="G54" s="19"/>
      <c r="H54" s="9"/>
      <c r="I54" s="9"/>
      <c r="J54" s="10"/>
      <c r="K54" s="9"/>
      <c r="L54" s="10"/>
      <c r="M54" s="11"/>
      <c r="N54" s="11"/>
      <c r="O54" s="11"/>
      <c r="P54" s="2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U54" s="17"/>
    </row>
    <row r="55" spans="1:47" s="106" customFormat="1" ht="12.75" customHeight="1" x14ac:dyDescent="0.2">
      <c r="A55" s="10"/>
      <c r="B55" s="19"/>
      <c r="C55" s="10"/>
      <c r="D55" s="9"/>
      <c r="E55" s="10"/>
      <c r="F55" s="19"/>
      <c r="G55" s="19"/>
      <c r="H55" s="9"/>
      <c r="I55" s="9"/>
      <c r="J55" s="10"/>
      <c r="K55" s="9"/>
      <c r="L55" s="10"/>
      <c r="M55" s="11"/>
      <c r="N55" s="11"/>
      <c r="O55" s="11"/>
      <c r="P55" s="2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U55" s="17"/>
    </row>
    <row r="56" spans="1:47" s="106" customFormat="1" ht="12.75" customHeight="1" x14ac:dyDescent="0.2">
      <c r="A56" s="10"/>
      <c r="B56" s="19"/>
      <c r="C56" s="10"/>
      <c r="D56" s="9"/>
      <c r="E56" s="10"/>
      <c r="F56" s="19"/>
      <c r="G56" s="19"/>
      <c r="H56" s="9"/>
      <c r="I56" s="9"/>
      <c r="J56" s="10"/>
      <c r="K56" s="9"/>
      <c r="L56" s="10"/>
      <c r="M56" s="11"/>
      <c r="N56" s="11"/>
      <c r="O56" s="11"/>
      <c r="P56" s="2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U56" s="17"/>
    </row>
    <row r="57" spans="1:47" s="106" customFormat="1" ht="12.75" customHeight="1" x14ac:dyDescent="0.2">
      <c r="A57" s="10"/>
      <c r="B57" s="19"/>
      <c r="C57" s="10"/>
      <c r="D57" s="9"/>
      <c r="E57" s="10"/>
      <c r="F57" s="19"/>
      <c r="G57" s="19"/>
      <c r="H57" s="9"/>
      <c r="I57" s="9"/>
      <c r="J57" s="10"/>
      <c r="K57" s="9"/>
      <c r="L57" s="10"/>
      <c r="M57" s="11"/>
      <c r="N57" s="11"/>
      <c r="O57" s="11"/>
      <c r="P57" s="2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U57" s="17"/>
    </row>
    <row r="58" spans="1:47" s="106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 s="11"/>
      <c r="N58" s="11"/>
      <c r="O58" s="11"/>
      <c r="P58" s="2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U58" s="17"/>
    </row>
    <row r="59" spans="1:47" s="106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 s="11"/>
      <c r="N59" s="11"/>
      <c r="O59" s="11"/>
      <c r="P59" s="2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U59" s="17"/>
    </row>
    <row r="60" spans="1:47" s="106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 s="11"/>
      <c r="N60" s="11"/>
      <c r="O60" s="11"/>
      <c r="P60" s="2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U60" s="17"/>
    </row>
    <row r="61" spans="1:47" s="106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 s="11"/>
      <c r="N61" s="11"/>
      <c r="O61" s="11"/>
      <c r="P61" s="2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U61" s="17"/>
    </row>
    <row r="62" spans="1:47" s="106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 s="11"/>
      <c r="N62" s="11"/>
      <c r="O62" s="11"/>
      <c r="P62" s="2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U62" s="17"/>
    </row>
    <row r="63" spans="1:47" s="106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 s="11"/>
      <c r="N63" s="11"/>
      <c r="O63" s="11"/>
      <c r="P63" s="2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U63" s="17"/>
    </row>
    <row r="64" spans="1:47" s="106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 s="11"/>
      <c r="N64" s="11"/>
      <c r="O64" s="11"/>
      <c r="P64" s="2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U64" s="17"/>
    </row>
    <row r="65" spans="1:47" s="106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 s="11"/>
      <c r="N65" s="11"/>
      <c r="O65" s="11"/>
      <c r="P65" s="2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U65" s="17"/>
    </row>
    <row r="66" spans="1:47" s="106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 s="11"/>
      <c r="N66" s="11"/>
      <c r="O66" s="11"/>
      <c r="P66" s="2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U66" s="17"/>
    </row>
    <row r="67" spans="1:47" s="106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 s="11"/>
      <c r="N67" s="11"/>
      <c r="O67" s="11"/>
      <c r="P67" s="2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U67" s="17"/>
    </row>
    <row r="68" spans="1:47" s="106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 s="11"/>
      <c r="N68" s="11"/>
      <c r="O68" s="11"/>
      <c r="P68" s="2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U68" s="17"/>
    </row>
    <row r="69" spans="1:47" s="106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 s="11"/>
      <c r="N69" s="11"/>
      <c r="O69" s="11"/>
      <c r="P69" s="2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U69" s="17"/>
    </row>
    <row r="70" spans="1:47" s="106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 s="11"/>
      <c r="N70" s="11"/>
      <c r="O70" s="11"/>
      <c r="P70" s="2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U70" s="17"/>
    </row>
    <row r="71" spans="1:47" s="106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 s="11"/>
      <c r="N71" s="11"/>
      <c r="O71" s="11"/>
      <c r="P71" s="2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U71" s="17"/>
    </row>
    <row r="72" spans="1:47" s="106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U72" s="17"/>
    </row>
    <row r="73" spans="1:47" s="106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U73" s="17"/>
    </row>
    <row r="74" spans="1:47" s="106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U74" s="17"/>
    </row>
    <row r="75" spans="1:47" s="106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U75" s="17"/>
    </row>
    <row r="76" spans="1:47" s="106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U76" s="17"/>
    </row>
    <row r="77" spans="1:47" s="106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U77" s="17"/>
    </row>
    <row r="78" spans="1:47" s="106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U78" s="17"/>
    </row>
    <row r="79" spans="1:47" s="106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U79" s="17"/>
    </row>
    <row r="80" spans="1:47" s="106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U80" s="17"/>
    </row>
    <row r="81" spans="1:47" s="106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U81" s="17"/>
    </row>
    <row r="82" spans="1:47" s="106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U82" s="17"/>
    </row>
    <row r="83" spans="1:47" s="106" customFormat="1" ht="12.75" customHeight="1" x14ac:dyDescent="0.2">
      <c r="A83" s="10"/>
      <c r="B83" s="19"/>
      <c r="C83" s="10"/>
      <c r="D83" s="10"/>
      <c r="E83" s="10"/>
      <c r="F83" s="19"/>
      <c r="G83" s="19"/>
      <c r="H83" s="9"/>
      <c r="I83" s="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U83" s="17"/>
    </row>
    <row r="84" spans="1:47" s="106" customFormat="1" ht="12.75" x14ac:dyDescent="0.2">
      <c r="A84" s="10"/>
      <c r="B84" s="19"/>
      <c r="C84" s="10"/>
      <c r="D84" s="10"/>
      <c r="E84" s="10"/>
      <c r="F84" s="10"/>
      <c r="G84" s="10"/>
      <c r="H84" s="9"/>
      <c r="I84" s="9"/>
      <c r="J84" s="10"/>
      <c r="K84" s="10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U84" s="17"/>
    </row>
    <row r="85" spans="1:47" s="106" customFormat="1" ht="12.75" x14ac:dyDescent="0.2">
      <c r="A85" s="10"/>
      <c r="B85" s="19"/>
      <c r="C85" s="10"/>
      <c r="D85" s="10"/>
      <c r="E85" s="10"/>
      <c r="F85" s="10"/>
      <c r="G85" s="10"/>
      <c r="H85" s="9"/>
      <c r="I85" s="9"/>
      <c r="J85" s="10"/>
      <c r="K85" s="10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U85" s="17"/>
    </row>
    <row r="86" spans="1:47" s="106" customFormat="1" ht="12.75" x14ac:dyDescent="0.2">
      <c r="A86" s="10"/>
      <c r="B86" s="19"/>
      <c r="C86" s="10"/>
      <c r="D86" s="10"/>
      <c r="E86" s="10"/>
      <c r="F86" s="10"/>
      <c r="G86" s="10"/>
      <c r="H86" s="9"/>
      <c r="I86" s="9"/>
      <c r="J86" s="10"/>
      <c r="K86" s="10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U86" s="17"/>
    </row>
    <row r="87" spans="1:47" s="106" customFormat="1" ht="12.75" x14ac:dyDescent="0.2">
      <c r="A87" s="10"/>
      <c r="B87" s="19"/>
      <c r="C87" s="10"/>
      <c r="D87" s="10"/>
      <c r="E87" s="10"/>
      <c r="F87" s="10"/>
      <c r="G87" s="10"/>
      <c r="H87" s="9"/>
      <c r="I87" s="9"/>
      <c r="J87" s="10"/>
      <c r="K87" s="10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U87" s="17"/>
    </row>
    <row r="88" spans="1:47" s="106" customFormat="1" ht="12.75" x14ac:dyDescent="0.2">
      <c r="A88" s="10"/>
      <c r="B88" s="19"/>
      <c r="C88" s="10"/>
      <c r="D88" s="10"/>
      <c r="E88" s="10"/>
      <c r="F88" s="10"/>
      <c r="G88" s="10"/>
      <c r="H88" s="9"/>
      <c r="I88" s="9"/>
      <c r="J88" s="10"/>
      <c r="K88" s="10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U88" s="17"/>
    </row>
    <row r="89" spans="1:47" s="106" customFormat="1" ht="12.75" x14ac:dyDescent="0.2">
      <c r="A89" s="10"/>
      <c r="B89" s="19"/>
      <c r="C89" s="10"/>
      <c r="D89" s="10"/>
      <c r="E89" s="10"/>
      <c r="F89" s="10"/>
      <c r="G89" s="10"/>
      <c r="H89" s="9"/>
      <c r="I89" s="9"/>
      <c r="J89" s="10"/>
      <c r="K89" s="10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U89" s="17"/>
    </row>
    <row r="90" spans="1:47" s="106" customFormat="1" ht="12.75" x14ac:dyDescent="0.2">
      <c r="A90" s="10"/>
      <c r="B90" s="19"/>
      <c r="C90" s="10"/>
      <c r="D90" s="10"/>
      <c r="E90" s="10"/>
      <c r="F90" s="10"/>
      <c r="G90" s="10"/>
      <c r="H90" s="9"/>
      <c r="I90" s="9"/>
      <c r="J90" s="10"/>
      <c r="K90" s="10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U90" s="17"/>
    </row>
    <row r="91" spans="1:47" s="106" customFormat="1" ht="12.75" x14ac:dyDescent="0.2">
      <c r="A91" s="10"/>
      <c r="B91" s="19"/>
      <c r="C91" s="10"/>
      <c r="D91" s="10"/>
      <c r="E91" s="10"/>
      <c r="F91" s="10"/>
      <c r="G91" s="10"/>
      <c r="H91" s="9"/>
      <c r="I91" s="9"/>
      <c r="J91" s="10"/>
      <c r="K91" s="10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U91" s="17"/>
    </row>
    <row r="92" spans="1:47" s="106" customFormat="1" ht="12.75" x14ac:dyDescent="0.2">
      <c r="A92" s="10"/>
      <c r="B92" s="19"/>
      <c r="C92" s="10"/>
      <c r="D92" s="10"/>
      <c r="E92" s="10"/>
      <c r="F92" s="10"/>
      <c r="G92" s="10"/>
      <c r="H92" s="9"/>
      <c r="I92" s="9"/>
      <c r="J92" s="10"/>
      <c r="K92" s="10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U92" s="17"/>
    </row>
    <row r="93" spans="1:47" s="106" customFormat="1" ht="12.75" x14ac:dyDescent="0.2">
      <c r="A93" s="10"/>
      <c r="B93" s="19"/>
      <c r="C93" s="10"/>
      <c r="D93" s="10"/>
      <c r="E93" s="10"/>
      <c r="F93" s="10"/>
      <c r="G93" s="10"/>
      <c r="H93" s="9"/>
      <c r="I93" s="9"/>
      <c r="J93" s="10"/>
      <c r="K93" s="10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U93" s="17"/>
    </row>
    <row r="94" spans="1:47" s="106" customFormat="1" ht="12.75" x14ac:dyDescent="0.2">
      <c r="A94" s="10"/>
      <c r="B94" s="19"/>
      <c r="C94" s="10"/>
      <c r="D94" s="10"/>
      <c r="E94" s="10"/>
      <c r="F94" s="10"/>
      <c r="G94" s="10"/>
      <c r="H94" s="9"/>
      <c r="I94" s="9"/>
      <c r="J94" s="10"/>
      <c r="K94" s="10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U94" s="17"/>
    </row>
    <row r="95" spans="1:47" s="106" customFormat="1" ht="12.75" x14ac:dyDescent="0.2">
      <c r="A95" s="10"/>
      <c r="B95" s="19"/>
      <c r="C95" s="10"/>
      <c r="D95" s="10"/>
      <c r="E95" s="10"/>
      <c r="F95" s="10"/>
      <c r="G95" s="10"/>
      <c r="H95" s="9"/>
      <c r="I95" s="9"/>
      <c r="J95" s="10"/>
      <c r="K95" s="10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U95" s="17"/>
    </row>
    <row r="96" spans="1:47" s="106" customFormat="1" ht="12.75" x14ac:dyDescent="0.2">
      <c r="A96" s="10"/>
      <c r="B96" s="19"/>
      <c r="C96" s="10"/>
      <c r="D96" s="10"/>
      <c r="E96" s="10"/>
      <c r="F96" s="10"/>
      <c r="G96" s="10"/>
      <c r="H96" s="9"/>
      <c r="I96" s="9"/>
      <c r="J96" s="10"/>
      <c r="K96" s="10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7"/>
    </row>
    <row r="97" spans="1:47" s="106" customFormat="1" ht="12.75" x14ac:dyDescent="0.2">
      <c r="A97" s="10"/>
      <c r="B97" s="19"/>
      <c r="C97" s="10"/>
      <c r="D97" s="10"/>
      <c r="E97" s="10"/>
      <c r="F97" s="10"/>
      <c r="G97" s="10"/>
      <c r="H97" s="9"/>
      <c r="I97" s="9"/>
      <c r="J97" s="10"/>
      <c r="K97" s="10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U97" s="17"/>
    </row>
    <row r="98" spans="1:47" s="106" customFormat="1" ht="12.75" x14ac:dyDescent="0.2">
      <c r="A98" s="10"/>
      <c r="B98" s="19"/>
      <c r="C98" s="10"/>
      <c r="D98" s="10"/>
      <c r="E98" s="10"/>
      <c r="F98" s="10"/>
      <c r="G98" s="10"/>
      <c r="H98" s="9"/>
      <c r="I98" s="9"/>
      <c r="J98" s="10"/>
      <c r="K98" s="10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U98" s="17"/>
    </row>
    <row r="99" spans="1:47" s="106" customFormat="1" ht="12.75" x14ac:dyDescent="0.2">
      <c r="A99" s="10"/>
      <c r="B99" s="19"/>
      <c r="C99" s="10"/>
      <c r="D99" s="10"/>
      <c r="E99" s="10"/>
      <c r="F99" s="10"/>
      <c r="G99" s="10"/>
      <c r="H99" s="9"/>
      <c r="I99" s="9"/>
      <c r="J99" s="10"/>
      <c r="K99" s="10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U99" s="17"/>
    </row>
    <row r="100" spans="1:47" s="106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U100" s="17"/>
    </row>
    <row r="101" spans="1:47" s="106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U101" s="17"/>
    </row>
    <row r="102" spans="1:47" s="106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U102" s="17"/>
    </row>
    <row r="103" spans="1:47" s="106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U103" s="17"/>
    </row>
    <row r="104" spans="1:47" s="106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U104" s="17"/>
    </row>
    <row r="105" spans="1:47" s="106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U105" s="17"/>
    </row>
    <row r="106" spans="1:47" s="106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U106" s="17"/>
    </row>
    <row r="107" spans="1:47" s="106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U107" s="17"/>
    </row>
    <row r="108" spans="1:47" s="106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U108" s="17"/>
    </row>
    <row r="109" spans="1:47" s="106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U109" s="17"/>
    </row>
    <row r="110" spans="1:47" s="106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U110" s="17"/>
    </row>
    <row r="111" spans="1:47" s="106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U111" s="17"/>
    </row>
    <row r="112" spans="1:47" s="106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U112" s="17"/>
    </row>
    <row r="113" spans="1:47" s="106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U113" s="17"/>
    </row>
    <row r="114" spans="1:47" s="106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U114" s="17"/>
    </row>
    <row r="115" spans="1:47" s="106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U115" s="17"/>
    </row>
    <row r="116" spans="1:47" s="106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U116" s="17"/>
    </row>
    <row r="117" spans="1:47" s="106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U117" s="17"/>
    </row>
    <row r="118" spans="1:47" s="106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U118" s="17"/>
    </row>
    <row r="119" spans="1:47" s="106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U119" s="17"/>
    </row>
    <row r="120" spans="1:47" s="106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U120" s="17"/>
    </row>
    <row r="121" spans="1:47" s="106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U121" s="17"/>
    </row>
    <row r="122" spans="1:47" s="106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U122" s="17"/>
    </row>
    <row r="123" spans="1:47" s="106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U123" s="17"/>
    </row>
    <row r="124" spans="1:47" s="106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U124" s="17"/>
    </row>
    <row r="125" spans="1:47" s="106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U125" s="17"/>
    </row>
    <row r="126" spans="1:47" s="106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U126" s="17"/>
    </row>
    <row r="127" spans="1:47" s="106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U127" s="17"/>
    </row>
    <row r="128" spans="1:47" s="106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U128" s="17"/>
    </row>
    <row r="129" spans="1:47" s="106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U129" s="17"/>
    </row>
    <row r="130" spans="1:47" s="106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U130" s="17"/>
    </row>
    <row r="131" spans="1:47" s="106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U131" s="17"/>
    </row>
    <row r="132" spans="1:47" s="106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U132" s="17"/>
    </row>
    <row r="133" spans="1:47" s="106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U133" s="17"/>
    </row>
    <row r="134" spans="1:47" s="106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U134" s="17"/>
    </row>
    <row r="135" spans="1:47" s="106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U135" s="17"/>
    </row>
    <row r="136" spans="1:47" s="106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U136" s="17"/>
    </row>
    <row r="137" spans="1:47" s="106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U137" s="17"/>
    </row>
    <row r="138" spans="1:47" s="106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U138" s="17"/>
    </row>
    <row r="139" spans="1:47" s="106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U139" s="17"/>
    </row>
    <row r="140" spans="1:47" s="106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U140" s="17"/>
    </row>
    <row r="141" spans="1:47" s="106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U141" s="17"/>
    </row>
    <row r="142" spans="1:47" s="106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U142" s="17"/>
    </row>
    <row r="143" spans="1:47" s="106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U143" s="17"/>
    </row>
    <row r="144" spans="1:47" s="106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U144" s="17"/>
    </row>
    <row r="145" spans="1:47" s="106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U145" s="17"/>
    </row>
    <row r="146" spans="1:47" s="106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U146" s="17"/>
    </row>
    <row r="147" spans="1:47" s="106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U147" s="17"/>
    </row>
    <row r="148" spans="1:47" s="106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U148" s="17"/>
    </row>
    <row r="149" spans="1:47" s="106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U149" s="17"/>
    </row>
    <row r="150" spans="1:47" s="106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U150" s="17"/>
    </row>
    <row r="151" spans="1:47" s="106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U151" s="17"/>
    </row>
    <row r="152" spans="1:47" s="106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U152" s="17"/>
    </row>
    <row r="153" spans="1:47" s="106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U153" s="17"/>
    </row>
    <row r="154" spans="1:47" s="106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U154" s="17"/>
    </row>
    <row r="155" spans="1:47" s="106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U155" s="17"/>
    </row>
    <row r="156" spans="1:47" s="106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U156" s="17"/>
    </row>
    <row r="157" spans="1:47" s="106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U157" s="17"/>
    </row>
    <row r="158" spans="1:47" s="106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U158" s="17"/>
    </row>
    <row r="159" spans="1:47" s="106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U159" s="17"/>
    </row>
    <row r="160" spans="1:47" s="106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U160" s="17"/>
    </row>
    <row r="161" spans="1:47" s="106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U161" s="17"/>
    </row>
    <row r="162" spans="1:47" s="106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U162" s="17"/>
    </row>
    <row r="163" spans="1:47" s="106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U163" s="17"/>
    </row>
    <row r="164" spans="1:47" s="106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U164" s="17"/>
    </row>
    <row r="165" spans="1:47" s="106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U165" s="17"/>
    </row>
    <row r="166" spans="1:47" s="106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U166" s="17"/>
    </row>
    <row r="167" spans="1:47" s="106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U167" s="17"/>
    </row>
    <row r="168" spans="1:47" s="106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U168" s="17"/>
    </row>
    <row r="169" spans="1:47" s="106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U169" s="17"/>
    </row>
    <row r="170" spans="1:47" s="106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U170" s="17"/>
    </row>
    <row r="171" spans="1:47" s="106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U171" s="17"/>
    </row>
    <row r="172" spans="1:47" s="106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U172" s="17"/>
    </row>
    <row r="173" spans="1:47" s="106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U173" s="17"/>
    </row>
    <row r="174" spans="1:47" s="106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U174" s="17"/>
    </row>
    <row r="175" spans="1:47" s="106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U175" s="17"/>
    </row>
    <row r="176" spans="1:47" s="106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U176" s="17"/>
    </row>
    <row r="177" spans="1:47" s="106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U177" s="17"/>
    </row>
    <row r="178" spans="1:47" s="106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U178" s="17"/>
    </row>
    <row r="179" spans="1:47" s="106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U179" s="17"/>
    </row>
    <row r="180" spans="1:47" s="106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U180" s="17"/>
    </row>
    <row r="181" spans="1:47" s="106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U181" s="17"/>
    </row>
    <row r="182" spans="1:47" s="106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U182" s="17"/>
    </row>
    <row r="183" spans="1:47" s="106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U183" s="17"/>
    </row>
    <row r="184" spans="1:47" s="106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U184" s="17"/>
    </row>
    <row r="185" spans="1:47" s="106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U185" s="17"/>
    </row>
    <row r="186" spans="1:47" s="106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U186" s="17"/>
    </row>
    <row r="187" spans="1:47" s="106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U187" s="17"/>
    </row>
    <row r="188" spans="1:47" s="106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U188" s="17"/>
    </row>
    <row r="189" spans="1:47" s="106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U189" s="17"/>
    </row>
    <row r="190" spans="1:47" s="106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U190" s="17"/>
    </row>
    <row r="191" spans="1:47" s="106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U191" s="17"/>
    </row>
    <row r="192" spans="1:47" s="106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U192" s="17"/>
    </row>
    <row r="193" spans="1:47" s="106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U193" s="17"/>
    </row>
    <row r="194" spans="1:47" s="106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U194" s="17"/>
    </row>
    <row r="195" spans="1:47" s="106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U195" s="17"/>
    </row>
    <row r="196" spans="1:47" s="106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U196" s="17"/>
    </row>
    <row r="197" spans="1:47" s="106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U197" s="17"/>
    </row>
    <row r="198" spans="1:47" s="106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U198" s="17"/>
    </row>
    <row r="199" spans="1:47" s="106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U199" s="17"/>
    </row>
    <row r="200" spans="1:47" s="106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U200" s="17"/>
    </row>
    <row r="201" spans="1:47" s="106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U201" s="17"/>
    </row>
    <row r="202" spans="1:47" s="106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U202" s="17"/>
    </row>
    <row r="203" spans="1:47" s="106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U203" s="17"/>
    </row>
    <row r="204" spans="1:47" s="106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U204" s="17"/>
    </row>
    <row r="205" spans="1:47" s="106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U205" s="17"/>
    </row>
    <row r="206" spans="1:47" s="106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U206" s="17"/>
    </row>
    <row r="207" spans="1:47" s="106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U207" s="17"/>
    </row>
    <row r="208" spans="1:47" s="106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U208" s="17"/>
    </row>
    <row r="209" spans="1:47" s="106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U209" s="17"/>
    </row>
    <row r="210" spans="1:47" s="106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U210" s="17"/>
    </row>
    <row r="211" spans="1:47" s="106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U211" s="17"/>
    </row>
    <row r="212" spans="1:47" s="106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U212" s="17"/>
    </row>
    <row r="213" spans="1:47" s="106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U213" s="17"/>
    </row>
    <row r="214" spans="1:47" s="106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U214" s="17"/>
    </row>
    <row r="215" spans="1:47" s="106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U215" s="17"/>
    </row>
    <row r="216" spans="1:47" s="106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U216" s="17"/>
    </row>
    <row r="217" spans="1:47" s="106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U217" s="17"/>
    </row>
    <row r="218" spans="1:47" s="106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U218" s="17"/>
    </row>
    <row r="219" spans="1:47" s="106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U219" s="17"/>
    </row>
    <row r="220" spans="1:47" s="106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U220" s="17"/>
    </row>
    <row r="221" spans="1:47" s="106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U221" s="17"/>
    </row>
    <row r="222" spans="1:47" s="106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U222" s="17"/>
    </row>
    <row r="223" spans="1:47" s="106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U223" s="17"/>
    </row>
    <row r="224" spans="1:47" s="106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U224" s="17"/>
    </row>
    <row r="225" spans="1:47" s="106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U225" s="17"/>
    </row>
    <row r="226" spans="1:47" s="106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U226" s="17"/>
    </row>
    <row r="227" spans="1:47" s="106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U227" s="17"/>
    </row>
    <row r="228" spans="1:47" s="106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U228" s="17"/>
    </row>
    <row r="229" spans="1:47" s="106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U229" s="17"/>
    </row>
    <row r="230" spans="1:47" s="106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U230" s="17"/>
    </row>
    <row r="231" spans="1:47" s="106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U231" s="17"/>
    </row>
    <row r="232" spans="1:47" s="106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U232" s="17"/>
    </row>
    <row r="233" spans="1:47" s="106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U233" s="17"/>
    </row>
    <row r="234" spans="1:47" s="106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U234" s="17"/>
    </row>
    <row r="235" spans="1:47" s="106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U235" s="17"/>
    </row>
    <row r="236" spans="1:47" s="106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U236" s="17"/>
    </row>
    <row r="237" spans="1:47" s="106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U237" s="17"/>
    </row>
    <row r="238" spans="1:47" s="106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U238" s="17"/>
    </row>
    <row r="239" spans="1:47" s="106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U239" s="17"/>
    </row>
    <row r="240" spans="1:47" s="106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U240" s="17"/>
    </row>
    <row r="241" spans="1:47" s="106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U241" s="17"/>
    </row>
    <row r="242" spans="1:47" s="106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U242" s="17"/>
    </row>
    <row r="243" spans="1:47" s="106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U243" s="17"/>
    </row>
    <row r="244" spans="1:47" s="106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U244" s="17"/>
    </row>
    <row r="245" spans="1:47" s="106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U245" s="17"/>
    </row>
    <row r="246" spans="1:47" s="106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U246" s="17"/>
    </row>
    <row r="247" spans="1:47" s="106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U247" s="17"/>
    </row>
    <row r="248" spans="1:47" s="106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U248" s="17"/>
    </row>
    <row r="249" spans="1:47" s="106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U249" s="17"/>
    </row>
    <row r="250" spans="1:47" s="106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U250" s="17"/>
    </row>
    <row r="251" spans="1:47" s="106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U251" s="17"/>
    </row>
    <row r="252" spans="1:47" s="106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U252" s="17"/>
    </row>
    <row r="253" spans="1:47" s="106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U253" s="17"/>
    </row>
    <row r="254" spans="1:47" s="106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U254" s="17"/>
    </row>
    <row r="255" spans="1:47" s="106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U255" s="17"/>
    </row>
    <row r="256" spans="1:47" s="106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U256" s="17"/>
    </row>
    <row r="257" spans="1:47" s="106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U257" s="17"/>
    </row>
    <row r="258" spans="1:47" s="106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U258" s="17"/>
    </row>
    <row r="259" spans="1:47" s="106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U259" s="17"/>
    </row>
    <row r="260" spans="1:47" s="106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U260" s="17"/>
    </row>
    <row r="261" spans="1:47" s="106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U261" s="17"/>
    </row>
    <row r="262" spans="1:47" s="106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U262" s="17"/>
    </row>
    <row r="263" spans="1:47" s="106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U263" s="17"/>
    </row>
    <row r="264" spans="1:47" s="106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U264" s="17"/>
    </row>
    <row r="265" spans="1:47" s="106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U265" s="17"/>
    </row>
    <row r="266" spans="1:47" s="106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U266" s="17"/>
    </row>
    <row r="267" spans="1:47" s="106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U267" s="17"/>
    </row>
    <row r="268" spans="1:47" s="106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U268" s="17"/>
    </row>
    <row r="269" spans="1:47" s="106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U269" s="17"/>
    </row>
    <row r="270" spans="1:47" s="106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U270" s="17"/>
    </row>
    <row r="271" spans="1:47" s="106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U271" s="17"/>
    </row>
    <row r="272" spans="1:47" s="106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U272" s="17"/>
    </row>
    <row r="273" spans="1:47" s="106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U273" s="17"/>
    </row>
    <row r="274" spans="1:47" s="106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U274" s="17"/>
    </row>
    <row r="275" spans="1:47" s="106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U275" s="17"/>
    </row>
    <row r="276" spans="1:47" s="106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U276" s="17"/>
    </row>
    <row r="277" spans="1:47" s="106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U277" s="17"/>
    </row>
    <row r="278" spans="1:47" s="106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U278" s="17"/>
    </row>
    <row r="279" spans="1:47" s="106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U279" s="17"/>
    </row>
    <row r="280" spans="1:47" s="106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U280" s="17"/>
    </row>
    <row r="281" spans="1:47" s="106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U281" s="17"/>
    </row>
    <row r="282" spans="1:47" s="106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U282" s="17"/>
    </row>
    <row r="283" spans="1:47" s="106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U283" s="17"/>
    </row>
    <row r="284" spans="1:47" s="106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U284" s="17"/>
    </row>
    <row r="285" spans="1:47" s="106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U285" s="17"/>
    </row>
    <row r="286" spans="1:47" s="106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U286" s="17"/>
    </row>
    <row r="287" spans="1:47" s="106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U287" s="17"/>
    </row>
    <row r="288" spans="1:47" s="106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U288" s="17"/>
    </row>
    <row r="289" spans="1:47" s="106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U289" s="17"/>
    </row>
    <row r="290" spans="1:47" s="106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U290" s="17"/>
    </row>
    <row r="291" spans="1:47" s="106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U291" s="17"/>
    </row>
    <row r="292" spans="1:47" s="106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U292" s="17"/>
    </row>
    <row r="293" spans="1:47" s="106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U293" s="17"/>
    </row>
    <row r="294" spans="1:47" s="106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U294" s="17"/>
    </row>
    <row r="295" spans="1:47" s="106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U295" s="17"/>
    </row>
    <row r="296" spans="1:47" s="106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U296" s="17"/>
    </row>
    <row r="297" spans="1:47" s="106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U297" s="17"/>
    </row>
    <row r="298" spans="1:47" s="106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U298" s="17"/>
    </row>
    <row r="299" spans="1:47" s="106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U299" s="17"/>
    </row>
    <row r="300" spans="1:47" s="106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U300" s="17"/>
    </row>
    <row r="301" spans="1:47" s="106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U301" s="17"/>
    </row>
    <row r="302" spans="1:47" s="106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U302" s="17"/>
    </row>
    <row r="303" spans="1:47" s="106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U303" s="17"/>
    </row>
    <row r="304" spans="1:47" s="106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U304" s="17"/>
    </row>
    <row r="305" spans="1:47" s="106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U305" s="17"/>
    </row>
    <row r="306" spans="1:47" s="106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U306" s="17"/>
    </row>
    <row r="307" spans="1:47" s="106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U307" s="17"/>
    </row>
    <row r="308" spans="1:47" s="106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U308" s="17"/>
    </row>
    <row r="309" spans="1:47" s="106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U309" s="17"/>
    </row>
    <row r="310" spans="1:47" s="106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U310" s="17"/>
    </row>
    <row r="311" spans="1:47" s="106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U311" s="17"/>
    </row>
    <row r="312" spans="1:47" s="106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U312" s="17"/>
    </row>
    <row r="313" spans="1:47" s="106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U313" s="17"/>
    </row>
    <row r="314" spans="1:47" s="106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U314" s="17"/>
    </row>
    <row r="315" spans="1:47" s="106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U315" s="17"/>
    </row>
    <row r="316" spans="1:47" s="106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U316" s="17"/>
    </row>
    <row r="317" spans="1:47" s="106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U317" s="17"/>
    </row>
    <row r="318" spans="1:47" s="106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U318" s="17"/>
    </row>
    <row r="319" spans="1:47" s="106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U319" s="17"/>
    </row>
    <row r="320" spans="1:47" s="106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U320" s="17"/>
    </row>
    <row r="321" spans="1:47" s="106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U321" s="17"/>
    </row>
    <row r="322" spans="1:47" s="106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U322" s="17"/>
    </row>
    <row r="323" spans="1:47" s="106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U323" s="17"/>
    </row>
    <row r="324" spans="1:47" s="106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U324" s="17"/>
    </row>
    <row r="325" spans="1:47" s="106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U325" s="17"/>
    </row>
    <row r="326" spans="1:47" s="106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U326" s="17"/>
    </row>
    <row r="327" spans="1:47" s="106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U327" s="17"/>
    </row>
    <row r="328" spans="1:47" s="106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U328" s="17"/>
    </row>
    <row r="329" spans="1:47" s="106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U329" s="17"/>
    </row>
    <row r="330" spans="1:47" s="106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U330" s="17"/>
    </row>
    <row r="331" spans="1:47" s="106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U331" s="17"/>
    </row>
    <row r="332" spans="1:47" s="106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U332" s="17"/>
    </row>
    <row r="333" spans="1:47" s="106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U333" s="17"/>
    </row>
    <row r="334" spans="1:47" s="106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U334" s="17"/>
    </row>
    <row r="335" spans="1:47" s="106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U335" s="17"/>
    </row>
    <row r="336" spans="1:47" s="106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U336" s="17"/>
    </row>
    <row r="337" spans="1:47" s="106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U337" s="17"/>
    </row>
    <row r="338" spans="1:47" s="106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U338" s="17"/>
    </row>
    <row r="339" spans="1:47" s="106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U339" s="17"/>
    </row>
    <row r="340" spans="1:47" s="106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U340" s="17"/>
    </row>
    <row r="341" spans="1:47" s="106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U341" s="17"/>
    </row>
    <row r="342" spans="1:47" s="106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U342" s="17"/>
    </row>
    <row r="343" spans="1:47" s="106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U343" s="17"/>
    </row>
    <row r="344" spans="1:47" s="106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U344" s="17"/>
    </row>
    <row r="345" spans="1:47" s="106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U345" s="17"/>
    </row>
    <row r="346" spans="1:47" s="106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U346" s="17"/>
    </row>
    <row r="347" spans="1:47" s="106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U347" s="17"/>
    </row>
    <row r="348" spans="1:47" s="106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U348" s="17"/>
    </row>
    <row r="349" spans="1:47" s="106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U349" s="17"/>
    </row>
    <row r="350" spans="1:47" s="106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U350" s="17"/>
    </row>
    <row r="351" spans="1:47" s="106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U351" s="17"/>
    </row>
    <row r="352" spans="1:47" s="106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U352" s="17"/>
    </row>
    <row r="353" spans="1:47" s="106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U353" s="17"/>
    </row>
    <row r="354" spans="1:47" s="106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U354" s="17"/>
    </row>
    <row r="355" spans="1:47" s="106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U355" s="17"/>
    </row>
    <row r="356" spans="1:47" s="106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U356" s="17"/>
    </row>
    <row r="357" spans="1:47" s="106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U357" s="17"/>
    </row>
    <row r="358" spans="1:47" s="106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U358" s="17"/>
    </row>
    <row r="359" spans="1:47" s="106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U359" s="17"/>
    </row>
    <row r="360" spans="1:47" s="106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U360" s="17"/>
    </row>
    <row r="361" spans="1:47" s="106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U361" s="17"/>
    </row>
    <row r="362" spans="1:47" s="106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U362" s="17"/>
    </row>
    <row r="363" spans="1:47" s="106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U363" s="17"/>
    </row>
    <row r="364" spans="1:47" s="106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U364" s="17"/>
    </row>
    <row r="365" spans="1:47" s="106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U365" s="17"/>
    </row>
    <row r="366" spans="1:47" s="106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U366" s="17"/>
    </row>
    <row r="367" spans="1:47" s="106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U367" s="17"/>
    </row>
    <row r="368" spans="1:47" s="106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U368" s="17"/>
    </row>
    <row r="369" spans="1:47" s="106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U369" s="17"/>
    </row>
    <row r="370" spans="1:47" s="106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U370" s="17"/>
    </row>
    <row r="371" spans="1:47" s="106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U371" s="17"/>
    </row>
    <row r="372" spans="1:47" s="106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U372" s="17"/>
    </row>
    <row r="373" spans="1:47" s="106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U373" s="17"/>
    </row>
    <row r="374" spans="1:47" s="106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U374" s="17"/>
    </row>
    <row r="375" spans="1:47" s="106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U375" s="17"/>
    </row>
    <row r="376" spans="1:47" s="106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U376" s="17"/>
    </row>
    <row r="377" spans="1:47" s="106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U377" s="17"/>
    </row>
    <row r="378" spans="1:47" s="106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U378" s="17"/>
    </row>
    <row r="379" spans="1:47" s="106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U379" s="17"/>
    </row>
    <row r="380" spans="1:47" s="106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U380" s="17"/>
    </row>
    <row r="381" spans="1:47" s="106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U381" s="17"/>
    </row>
    <row r="382" spans="1:47" s="106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U382" s="17"/>
    </row>
    <row r="383" spans="1:47" s="106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U383" s="17"/>
    </row>
    <row r="384" spans="1:47" s="106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U384" s="17"/>
    </row>
    <row r="385" spans="1:47" s="106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U385" s="17"/>
    </row>
    <row r="386" spans="1:47" s="106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U386" s="17"/>
    </row>
    <row r="387" spans="1:47" s="106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U387" s="17"/>
    </row>
    <row r="388" spans="1:47" s="106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U388" s="17"/>
    </row>
    <row r="389" spans="1:47" s="106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U389" s="17"/>
    </row>
    <row r="390" spans="1:47" s="106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U390" s="17"/>
    </row>
    <row r="391" spans="1:47" s="106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U391" s="17"/>
    </row>
    <row r="392" spans="1:47" s="106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U392" s="17"/>
    </row>
    <row r="393" spans="1:47" s="106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U393" s="17"/>
    </row>
    <row r="394" spans="1:47" s="106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U394" s="17"/>
    </row>
    <row r="395" spans="1:47" s="106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U395" s="17"/>
    </row>
    <row r="396" spans="1:47" s="106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U396" s="17"/>
    </row>
    <row r="397" spans="1:47" s="106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U397" s="17"/>
    </row>
    <row r="398" spans="1:47" s="106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U398" s="17"/>
    </row>
    <row r="399" spans="1:47" s="106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U399" s="17"/>
    </row>
    <row r="400" spans="1:47" s="106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U400" s="17"/>
    </row>
    <row r="401" spans="1:47" s="106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U401" s="17"/>
    </row>
    <row r="402" spans="1:47" s="106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U402" s="17"/>
    </row>
    <row r="403" spans="1:47" s="106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U403" s="17"/>
    </row>
    <row r="404" spans="1:47" s="106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U404" s="17"/>
    </row>
    <row r="405" spans="1:47" s="106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U405" s="17"/>
    </row>
    <row r="406" spans="1:47" s="106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U406" s="17"/>
    </row>
    <row r="407" spans="1:47" s="106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U407" s="17"/>
    </row>
    <row r="408" spans="1:47" s="106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U408" s="17"/>
    </row>
    <row r="409" spans="1:47" s="106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U409" s="17"/>
    </row>
    <row r="410" spans="1:47" s="106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U410" s="17"/>
    </row>
    <row r="411" spans="1:47" s="106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U411" s="17"/>
    </row>
    <row r="412" spans="1:47" s="106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U412" s="17"/>
    </row>
    <row r="413" spans="1:47" s="106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U413" s="17"/>
    </row>
    <row r="414" spans="1:47" s="106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U414" s="17"/>
    </row>
    <row r="415" spans="1:47" s="106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U415" s="17"/>
    </row>
    <row r="416" spans="1:47" s="106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U416" s="17"/>
    </row>
    <row r="417" spans="1:47" s="106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U417" s="17"/>
    </row>
    <row r="418" spans="1:47" s="106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U418" s="17"/>
    </row>
    <row r="419" spans="1:47" s="106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U419" s="17"/>
    </row>
    <row r="420" spans="1:47" s="106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U420" s="17"/>
    </row>
    <row r="421" spans="1:47" s="106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U421" s="17"/>
    </row>
    <row r="422" spans="1:47" s="106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U422" s="17"/>
    </row>
    <row r="423" spans="1:47" s="106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U423" s="17"/>
    </row>
    <row r="424" spans="1:47" s="106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U424" s="17"/>
    </row>
    <row r="425" spans="1:47" s="106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U425" s="17"/>
    </row>
    <row r="426" spans="1:47" s="106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U426" s="17"/>
    </row>
    <row r="427" spans="1:47" s="106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U427" s="17"/>
    </row>
    <row r="428" spans="1:47" s="106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U428" s="17"/>
    </row>
    <row r="429" spans="1:47" s="106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U429" s="17"/>
    </row>
    <row r="430" spans="1:47" s="106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U430" s="17"/>
    </row>
    <row r="431" spans="1:47" s="106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U431" s="17"/>
    </row>
    <row r="432" spans="1:47" s="106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U432" s="17"/>
    </row>
    <row r="433" spans="1:47" s="106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U433" s="17"/>
    </row>
    <row r="434" spans="1:47" s="106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U434" s="17"/>
    </row>
    <row r="435" spans="1:47" s="106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U435" s="17"/>
    </row>
    <row r="436" spans="1:47" s="106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U436" s="17"/>
    </row>
    <row r="437" spans="1:47" s="106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U437" s="17"/>
    </row>
    <row r="438" spans="1:47" s="106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U438" s="17"/>
    </row>
    <row r="439" spans="1:47" s="106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U439" s="17"/>
    </row>
    <row r="440" spans="1:47" s="106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U440" s="17"/>
    </row>
    <row r="441" spans="1:47" s="106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U441" s="17"/>
    </row>
    <row r="442" spans="1:47" s="106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U442" s="17"/>
    </row>
    <row r="443" spans="1:47" s="106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U443" s="17"/>
    </row>
    <row r="444" spans="1:47" s="106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U444" s="17"/>
    </row>
    <row r="445" spans="1:47" s="106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U445" s="17"/>
    </row>
    <row r="446" spans="1:47" s="106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U446" s="17"/>
    </row>
    <row r="447" spans="1:47" s="106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U447" s="17"/>
    </row>
    <row r="448" spans="1:47" s="106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U448" s="17"/>
    </row>
    <row r="449" spans="1:47" s="106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U449" s="17"/>
    </row>
    <row r="450" spans="1:47" s="106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U450" s="17"/>
    </row>
    <row r="451" spans="1:47" s="106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U451" s="17"/>
    </row>
    <row r="452" spans="1:47" s="106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U452" s="17"/>
    </row>
    <row r="453" spans="1:47" s="106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U453" s="17"/>
    </row>
    <row r="454" spans="1:47" s="106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U454" s="17"/>
    </row>
    <row r="455" spans="1:47" s="106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U455" s="17"/>
    </row>
    <row r="456" spans="1:47" s="106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U456" s="17"/>
    </row>
    <row r="457" spans="1:47" s="106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U457" s="17"/>
    </row>
    <row r="458" spans="1:47" s="106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U458" s="17"/>
    </row>
    <row r="459" spans="1:47" s="106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U459" s="17"/>
    </row>
    <row r="460" spans="1:47" s="106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U460" s="17"/>
    </row>
    <row r="461" spans="1:47" s="106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U461" s="17"/>
    </row>
    <row r="462" spans="1:47" s="106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U462" s="17"/>
    </row>
    <row r="463" spans="1:47" s="106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U463" s="17"/>
    </row>
    <row r="464" spans="1:47" s="106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U464" s="17"/>
    </row>
    <row r="465" spans="1:47" s="106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U465" s="17"/>
    </row>
    <row r="466" spans="1:47" s="106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U466" s="17"/>
    </row>
    <row r="467" spans="1:47" s="106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U467" s="17"/>
    </row>
    <row r="468" spans="1:47" s="106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U468" s="17"/>
    </row>
    <row r="469" spans="1:47" s="106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U469" s="17"/>
    </row>
    <row r="470" spans="1:47" s="106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U470" s="17"/>
    </row>
    <row r="471" spans="1:47" s="106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U471" s="17"/>
    </row>
    <row r="472" spans="1:47" s="106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U472" s="17"/>
    </row>
    <row r="473" spans="1:47" s="106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U473" s="17"/>
    </row>
    <row r="474" spans="1:47" s="106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U474" s="17"/>
    </row>
    <row r="475" spans="1:47" s="106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U475" s="17"/>
    </row>
    <row r="476" spans="1:47" s="106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U476" s="17"/>
    </row>
    <row r="477" spans="1:47" s="106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U477" s="17"/>
    </row>
    <row r="478" spans="1:47" s="106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U478" s="17"/>
    </row>
    <row r="479" spans="1:47" s="106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U479" s="17"/>
    </row>
    <row r="480" spans="1:47" s="106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U480" s="17"/>
    </row>
    <row r="481" spans="1:47" s="106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U481" s="17"/>
    </row>
    <row r="482" spans="1:47" s="106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U482" s="17"/>
    </row>
    <row r="483" spans="1:47" s="106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U483" s="17"/>
    </row>
    <row r="484" spans="1:47" s="106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U484" s="17"/>
    </row>
    <row r="485" spans="1:47" s="106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U485" s="17"/>
    </row>
    <row r="486" spans="1:47" s="106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U486" s="17"/>
    </row>
    <row r="487" spans="1:47" s="106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U487" s="17"/>
    </row>
    <row r="488" spans="1:47" s="106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U488" s="17"/>
    </row>
    <row r="489" spans="1:47" s="106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U489" s="17"/>
    </row>
    <row r="490" spans="1:47" s="106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U490" s="17"/>
    </row>
    <row r="491" spans="1:47" s="106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U491" s="17"/>
    </row>
    <row r="492" spans="1:47" s="106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U492" s="17"/>
    </row>
    <row r="493" spans="1:47" s="106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U493" s="17"/>
    </row>
    <row r="494" spans="1:47" s="106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U494" s="17"/>
    </row>
    <row r="495" spans="1:47" s="106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U495" s="17"/>
    </row>
    <row r="496" spans="1:47" s="106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U496" s="17"/>
    </row>
    <row r="497" spans="1:47" s="106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U497" s="17"/>
    </row>
    <row r="498" spans="1:47" s="106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U498" s="17"/>
    </row>
    <row r="499" spans="1:47" s="106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U499" s="17"/>
    </row>
    <row r="500" spans="1:47" s="106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U500" s="17"/>
    </row>
    <row r="501" spans="1:47" s="106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U501" s="17"/>
    </row>
    <row r="502" spans="1:47" s="106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U502" s="17"/>
    </row>
    <row r="503" spans="1:47" s="106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U503" s="17"/>
    </row>
    <row r="504" spans="1:47" s="106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U504" s="17"/>
    </row>
    <row r="505" spans="1:47" s="106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U505" s="17"/>
    </row>
    <row r="506" spans="1:47" s="106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U506" s="17"/>
    </row>
    <row r="507" spans="1:47" s="106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U507" s="17"/>
    </row>
    <row r="508" spans="1:47" s="106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U508" s="17"/>
    </row>
    <row r="509" spans="1:47" s="106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U509" s="17"/>
    </row>
    <row r="510" spans="1:47" s="106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U510" s="17"/>
    </row>
    <row r="511" spans="1:47" s="106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U511" s="17"/>
    </row>
    <row r="512" spans="1:47" s="106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U512" s="17"/>
    </row>
    <row r="513" spans="1:47" s="106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U513" s="17"/>
    </row>
    <row r="514" spans="1:47" s="106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U514" s="17"/>
    </row>
    <row r="515" spans="1:47" s="106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U515" s="17"/>
    </row>
    <row r="516" spans="1:47" s="106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U516" s="17"/>
    </row>
    <row r="517" spans="1:47" s="106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U517" s="17"/>
    </row>
    <row r="518" spans="1:47" s="106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U518" s="17"/>
    </row>
    <row r="519" spans="1:47" s="106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U519" s="17"/>
    </row>
    <row r="520" spans="1:47" s="106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U520" s="17"/>
    </row>
    <row r="521" spans="1:47" s="106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U521" s="17"/>
    </row>
    <row r="522" spans="1:47" s="106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U522" s="17"/>
    </row>
    <row r="523" spans="1:47" s="106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U523" s="17"/>
    </row>
    <row r="524" spans="1:47" s="106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U524" s="17"/>
    </row>
    <row r="525" spans="1:47" s="106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U525" s="17"/>
    </row>
    <row r="526" spans="1:47" s="106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U526" s="17"/>
    </row>
    <row r="527" spans="1:47" s="106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U527" s="17"/>
    </row>
    <row r="528" spans="1:47" s="106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U528" s="17"/>
    </row>
    <row r="529" spans="1:47" s="106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U529" s="17"/>
    </row>
    <row r="530" spans="1:47" s="106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U530" s="17"/>
    </row>
    <row r="531" spans="1:47" s="106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U531" s="17"/>
    </row>
    <row r="532" spans="1:47" s="106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U532" s="17"/>
    </row>
    <row r="533" spans="1:47" s="106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U533" s="17"/>
    </row>
    <row r="534" spans="1:47" s="106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U534" s="17"/>
    </row>
    <row r="535" spans="1:47" s="106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U535" s="17"/>
    </row>
    <row r="536" spans="1:47" s="106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U536" s="17"/>
    </row>
    <row r="537" spans="1:47" s="106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U537" s="17"/>
    </row>
    <row r="538" spans="1:47" s="106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U538" s="17"/>
    </row>
    <row r="539" spans="1:47" s="106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U539" s="17"/>
    </row>
    <row r="540" spans="1:47" s="106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U540" s="17"/>
    </row>
    <row r="541" spans="1:47" s="106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U541" s="17"/>
    </row>
    <row r="542" spans="1:47" s="106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U542" s="17"/>
    </row>
    <row r="543" spans="1:47" s="106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U543" s="17"/>
    </row>
    <row r="544" spans="1:47" s="106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U544" s="17"/>
    </row>
    <row r="545" spans="1:47" s="106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U545" s="17"/>
    </row>
    <row r="546" spans="1:47" s="106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U546" s="17"/>
    </row>
    <row r="547" spans="1:47" s="106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U547" s="17"/>
    </row>
    <row r="548" spans="1:47" s="106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U548" s="17"/>
    </row>
    <row r="549" spans="1:47" s="106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U549" s="17"/>
    </row>
    <row r="550" spans="1:47" s="106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U550" s="17"/>
    </row>
    <row r="551" spans="1:47" s="106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U551" s="17"/>
    </row>
    <row r="552" spans="1:47" s="106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U552" s="17"/>
    </row>
    <row r="553" spans="1:47" s="106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U553" s="17"/>
    </row>
    <row r="554" spans="1:47" s="106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U554" s="17"/>
    </row>
    <row r="555" spans="1:47" s="106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U555" s="17"/>
    </row>
    <row r="556" spans="1:47" s="106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U556" s="17"/>
    </row>
    <row r="557" spans="1:47" s="106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U557" s="17"/>
    </row>
    <row r="558" spans="1:47" s="106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U558" s="17"/>
    </row>
    <row r="559" spans="1:47" s="106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U559" s="17"/>
    </row>
    <row r="560" spans="1:47" s="106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U560" s="17"/>
    </row>
    <row r="561" spans="1:47" s="106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U561" s="17"/>
    </row>
    <row r="562" spans="1:47" s="106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U562" s="17"/>
    </row>
    <row r="563" spans="1:47" s="106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U563" s="17"/>
    </row>
    <row r="564" spans="1:47" s="106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U564" s="17"/>
    </row>
    <row r="565" spans="1:47" s="106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U565" s="17"/>
    </row>
    <row r="566" spans="1:47" s="106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U566" s="17"/>
    </row>
    <row r="567" spans="1:47" s="106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U567" s="17"/>
    </row>
    <row r="568" spans="1:47" s="106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U568" s="17"/>
    </row>
    <row r="569" spans="1:47" s="106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U569" s="17"/>
    </row>
    <row r="570" spans="1:47" s="106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U570" s="17"/>
    </row>
    <row r="571" spans="1:47" s="106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U571" s="17"/>
    </row>
    <row r="572" spans="1:47" s="106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U572" s="17"/>
    </row>
    <row r="573" spans="1:47" s="106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U573" s="17"/>
    </row>
    <row r="574" spans="1:47" s="106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U574" s="17"/>
    </row>
    <row r="575" spans="1:47" s="106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U575" s="17"/>
    </row>
    <row r="576" spans="1:47" s="106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U576" s="17"/>
    </row>
    <row r="577" spans="1:47" s="106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U577" s="17"/>
    </row>
    <row r="578" spans="1:47" s="106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U578" s="17"/>
    </row>
    <row r="579" spans="1:47" s="106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U579" s="17"/>
    </row>
    <row r="580" spans="1:47" s="106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U580" s="17"/>
    </row>
    <row r="581" spans="1:47" s="106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U581" s="17"/>
    </row>
    <row r="582" spans="1:47" s="106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U582" s="17"/>
    </row>
    <row r="583" spans="1:47" s="106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U583" s="17"/>
    </row>
    <row r="584" spans="1:47" s="106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U584" s="17"/>
    </row>
    <row r="585" spans="1:47" s="106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U585" s="17"/>
    </row>
    <row r="586" spans="1:47" s="106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U586" s="17"/>
    </row>
    <row r="587" spans="1:47" s="106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U587" s="17"/>
    </row>
    <row r="588" spans="1:47" s="106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U588" s="17"/>
    </row>
    <row r="589" spans="1:47" s="106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U589" s="17"/>
    </row>
    <row r="590" spans="1:47" s="106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U590" s="17"/>
    </row>
    <row r="591" spans="1:47" s="106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U591" s="17"/>
    </row>
    <row r="592" spans="1:47" s="106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U592" s="17"/>
    </row>
    <row r="593" spans="1:47" s="106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U593" s="17"/>
    </row>
    <row r="594" spans="1:47" s="106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U594" s="17"/>
    </row>
    <row r="595" spans="1:47" s="106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U595" s="17"/>
    </row>
    <row r="596" spans="1:47" s="106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U596" s="17"/>
    </row>
    <row r="597" spans="1:47" s="106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U597" s="17"/>
    </row>
    <row r="598" spans="1:47" s="106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U598" s="17"/>
    </row>
    <row r="599" spans="1:47" s="106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U599" s="17"/>
    </row>
    <row r="600" spans="1:47" s="106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U600" s="17"/>
    </row>
    <row r="601" spans="1:47" s="106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U601" s="17"/>
    </row>
    <row r="602" spans="1:47" s="106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U602" s="17"/>
    </row>
    <row r="603" spans="1:47" s="106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U603" s="17"/>
    </row>
    <row r="604" spans="1:47" s="106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U604" s="17"/>
    </row>
    <row r="605" spans="1:47" s="106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U605" s="17"/>
    </row>
    <row r="606" spans="1:47" s="106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U606" s="17"/>
    </row>
    <row r="607" spans="1:47" s="106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U607" s="17"/>
    </row>
    <row r="608" spans="1:47" s="106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U608" s="17"/>
    </row>
    <row r="609" spans="1:47" s="106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U609" s="17"/>
    </row>
    <row r="610" spans="1:47" s="106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U610" s="17"/>
    </row>
    <row r="611" spans="1:47" s="106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U611" s="17"/>
    </row>
    <row r="612" spans="1:47" s="106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U612" s="17"/>
    </row>
    <row r="613" spans="1:47" s="106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U613" s="17"/>
    </row>
    <row r="614" spans="1:47" s="106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U614" s="17"/>
    </row>
    <row r="615" spans="1:47" s="106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U615" s="17"/>
    </row>
    <row r="616" spans="1:47" s="106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U616" s="17"/>
    </row>
    <row r="617" spans="1:47" s="106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U617" s="17"/>
    </row>
    <row r="618" spans="1:47" s="106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U618" s="17"/>
    </row>
    <row r="619" spans="1:47" s="106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U619" s="17"/>
    </row>
    <row r="620" spans="1:47" s="106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U620" s="17"/>
    </row>
    <row r="621" spans="1:47" s="106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U621" s="17"/>
    </row>
    <row r="622" spans="1:47" s="106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U622" s="17"/>
    </row>
    <row r="623" spans="1:47" s="106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U623" s="17"/>
    </row>
    <row r="624" spans="1:47" s="106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U624" s="17"/>
    </row>
    <row r="625" spans="1:47" s="106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U625" s="17"/>
    </row>
    <row r="626" spans="1:47" s="106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U626" s="17"/>
    </row>
    <row r="627" spans="1:47" s="106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U627" s="17"/>
    </row>
    <row r="628" spans="1:47" s="106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U628" s="17"/>
    </row>
    <row r="629" spans="1:47" s="106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U629" s="17"/>
    </row>
    <row r="630" spans="1:47" s="106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U630" s="17"/>
    </row>
    <row r="631" spans="1:47" s="106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U631" s="17"/>
    </row>
    <row r="632" spans="1:47" s="106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U632" s="17"/>
    </row>
    <row r="633" spans="1:47" s="106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U633" s="17"/>
    </row>
    <row r="634" spans="1:47" s="106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U634" s="17"/>
    </row>
    <row r="635" spans="1:47" s="106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U635" s="17"/>
    </row>
    <row r="636" spans="1:47" s="106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U636" s="17"/>
    </row>
    <row r="637" spans="1:47" s="106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U637" s="17"/>
    </row>
    <row r="638" spans="1:47" s="106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U638" s="17"/>
    </row>
    <row r="639" spans="1:47" s="106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U639" s="17"/>
    </row>
    <row r="640" spans="1:47" s="106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U640" s="17"/>
    </row>
    <row r="641" spans="1:47" s="106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U641" s="17"/>
    </row>
    <row r="642" spans="1:47" s="106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U642" s="17"/>
    </row>
    <row r="643" spans="1:47" s="106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U643" s="17"/>
    </row>
    <row r="644" spans="1:47" s="106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U644" s="17"/>
    </row>
    <row r="645" spans="1:47" s="106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U645" s="17"/>
    </row>
    <row r="646" spans="1:47" s="106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U646" s="17"/>
    </row>
    <row r="647" spans="1:47" s="106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U647" s="17"/>
    </row>
    <row r="648" spans="1:47" s="106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U648" s="17"/>
    </row>
    <row r="649" spans="1:47" s="106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U649" s="17"/>
    </row>
    <row r="650" spans="1:47" s="106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U650" s="17"/>
    </row>
    <row r="651" spans="1:47" s="106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U651" s="17"/>
    </row>
    <row r="652" spans="1:47" s="106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U652" s="17"/>
    </row>
    <row r="653" spans="1:47" s="106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U653" s="17"/>
    </row>
    <row r="654" spans="1:47" s="106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U654" s="17"/>
    </row>
    <row r="655" spans="1:47" s="106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U655" s="17"/>
    </row>
    <row r="656" spans="1:47" s="106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U656" s="17"/>
    </row>
    <row r="657" spans="1:47" s="106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U657" s="17"/>
    </row>
    <row r="658" spans="1:47" s="106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U658" s="17"/>
    </row>
    <row r="659" spans="1:47" s="106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U659" s="17"/>
    </row>
    <row r="660" spans="1:47" s="106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U660" s="17"/>
    </row>
    <row r="661" spans="1:47" s="106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U661" s="17"/>
    </row>
    <row r="662" spans="1:47" s="106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U662" s="17"/>
    </row>
    <row r="663" spans="1:47" s="106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U663" s="17"/>
    </row>
    <row r="664" spans="1:47" s="106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U664" s="17"/>
    </row>
    <row r="665" spans="1:47" s="106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U665" s="17"/>
    </row>
    <row r="666" spans="1:47" s="106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U666" s="17"/>
    </row>
    <row r="667" spans="1:47" s="106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U667" s="17"/>
    </row>
    <row r="668" spans="1:47" s="106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U668" s="17"/>
    </row>
    <row r="669" spans="1:47" s="106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U669" s="17"/>
    </row>
    <row r="670" spans="1:47" s="106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U670" s="17"/>
    </row>
    <row r="671" spans="1:47" s="106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U671" s="17"/>
    </row>
    <row r="672" spans="1:47" s="106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U672" s="17"/>
    </row>
    <row r="673" spans="1:47" s="106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U673" s="17"/>
    </row>
    <row r="674" spans="1:47" s="106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U674" s="17"/>
    </row>
    <row r="675" spans="1:47" s="106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U675" s="17"/>
    </row>
    <row r="676" spans="1:47" s="106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U676" s="17"/>
    </row>
    <row r="677" spans="1:47" s="106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U677" s="17"/>
    </row>
    <row r="678" spans="1:47" s="106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U678" s="17"/>
    </row>
    <row r="679" spans="1:47" s="106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U679" s="17"/>
    </row>
    <row r="680" spans="1:47" s="106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U680" s="17"/>
    </row>
    <row r="681" spans="1:47" s="106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U681" s="17"/>
    </row>
    <row r="682" spans="1:47" s="106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U682" s="17"/>
    </row>
    <row r="683" spans="1:47" s="106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U683" s="17"/>
    </row>
    <row r="684" spans="1:47" s="106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U684" s="17"/>
    </row>
    <row r="685" spans="1:47" s="106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U685" s="17"/>
    </row>
    <row r="686" spans="1:47" s="106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U686" s="17"/>
    </row>
    <row r="687" spans="1:47" s="106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U687" s="17"/>
    </row>
    <row r="688" spans="1:47" s="106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U688" s="17"/>
    </row>
    <row r="689" spans="1:47" s="106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U689" s="17"/>
    </row>
    <row r="690" spans="1:47" s="106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U690" s="17"/>
    </row>
    <row r="691" spans="1:47" s="106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U691" s="17"/>
    </row>
    <row r="692" spans="1:47" s="106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U692" s="17"/>
    </row>
    <row r="693" spans="1:47" s="106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U693" s="17"/>
    </row>
    <row r="694" spans="1:47" s="106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U694" s="17"/>
    </row>
    <row r="695" spans="1:47" s="106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U695" s="17"/>
    </row>
    <row r="696" spans="1:47" s="106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U696" s="17"/>
    </row>
    <row r="697" spans="1:47" s="106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U697" s="17"/>
    </row>
    <row r="698" spans="1:47" s="106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U698" s="17"/>
    </row>
    <row r="699" spans="1:47" s="106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U699" s="17"/>
    </row>
    <row r="700" spans="1:47" s="106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U700" s="17"/>
    </row>
    <row r="701" spans="1:47" s="106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U701" s="17"/>
    </row>
    <row r="702" spans="1:47" s="106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U702" s="17"/>
    </row>
    <row r="703" spans="1:47" s="106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U703" s="17"/>
    </row>
    <row r="704" spans="1:47" s="106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U704" s="17"/>
    </row>
    <row r="705" spans="1:47" s="106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U705" s="17"/>
    </row>
    <row r="706" spans="1:47" s="106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U706" s="17"/>
    </row>
    <row r="707" spans="1:47" s="106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U707" s="17"/>
    </row>
    <row r="708" spans="1:47" s="106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U708" s="17"/>
    </row>
    <row r="709" spans="1:47" s="106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U709" s="17"/>
    </row>
    <row r="710" spans="1:47" s="106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U710" s="17"/>
    </row>
    <row r="711" spans="1:47" s="106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U711" s="17"/>
    </row>
    <row r="712" spans="1:47" s="106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U712" s="17"/>
    </row>
    <row r="713" spans="1:47" s="106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U713" s="17"/>
    </row>
    <row r="714" spans="1:47" s="106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U714" s="17"/>
    </row>
    <row r="715" spans="1:47" s="106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U715" s="17"/>
    </row>
    <row r="716" spans="1:47" s="106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U716" s="17"/>
    </row>
    <row r="717" spans="1:47" s="106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U717" s="17"/>
    </row>
    <row r="718" spans="1:47" s="106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U718" s="17"/>
    </row>
    <row r="719" spans="1:47" s="106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U719" s="17"/>
    </row>
    <row r="720" spans="1:47" s="106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U720" s="17"/>
    </row>
    <row r="721" spans="1:47" s="106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U721" s="17"/>
    </row>
    <row r="722" spans="1:47" s="106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U722" s="17"/>
    </row>
    <row r="723" spans="1:47" s="106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U723" s="17"/>
    </row>
    <row r="724" spans="1:47" s="106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U724" s="17"/>
    </row>
    <row r="725" spans="1:47" s="106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U725" s="17"/>
    </row>
    <row r="726" spans="1:47" s="106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U726" s="17"/>
    </row>
    <row r="727" spans="1:47" s="106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U727" s="17"/>
    </row>
    <row r="728" spans="1:47" s="106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U728" s="17"/>
    </row>
    <row r="729" spans="1:47" s="106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U729" s="17"/>
    </row>
    <row r="730" spans="1:47" s="106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U730" s="17"/>
    </row>
    <row r="731" spans="1:47" s="106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U731" s="17"/>
    </row>
    <row r="732" spans="1:47" s="106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U732" s="17"/>
    </row>
    <row r="733" spans="1:47" s="106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U733" s="17"/>
    </row>
    <row r="734" spans="1:47" s="106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U734" s="17"/>
    </row>
    <row r="735" spans="1:47" s="106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U735" s="17"/>
    </row>
    <row r="736" spans="1:47" s="106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U736" s="17"/>
    </row>
    <row r="737" spans="1:47" s="106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U737" s="17"/>
    </row>
    <row r="738" spans="1:47" s="106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U738" s="17"/>
    </row>
    <row r="739" spans="1:47" s="106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U739" s="17"/>
    </row>
    <row r="740" spans="1:47" s="106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U740" s="17"/>
    </row>
    <row r="741" spans="1:47" s="106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U741" s="17"/>
    </row>
    <row r="742" spans="1:47" s="106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U742" s="17"/>
    </row>
    <row r="743" spans="1:47" s="106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U743" s="17"/>
    </row>
    <row r="744" spans="1:47" s="106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U744" s="17"/>
    </row>
    <row r="745" spans="1:47" s="106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U745" s="17"/>
    </row>
    <row r="746" spans="1:47" s="106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U746" s="17"/>
    </row>
    <row r="747" spans="1:47" s="106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U747" s="17"/>
    </row>
    <row r="748" spans="1:47" s="106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U748" s="17"/>
    </row>
    <row r="749" spans="1:47" s="106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U749" s="17"/>
    </row>
    <row r="750" spans="1:47" s="106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U750" s="17"/>
    </row>
    <row r="751" spans="1:47" s="106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U751" s="17"/>
    </row>
    <row r="752" spans="1:47" s="106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U752" s="17"/>
    </row>
    <row r="753" spans="1:47" s="106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U753" s="17"/>
    </row>
    <row r="754" spans="1:47" s="106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U754" s="17"/>
    </row>
    <row r="755" spans="1:47" s="106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U755" s="17"/>
    </row>
    <row r="756" spans="1:47" s="106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U756" s="17"/>
    </row>
    <row r="757" spans="1:47" s="106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U757" s="17"/>
    </row>
    <row r="758" spans="1:47" s="106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U758" s="17"/>
    </row>
    <row r="759" spans="1:47" s="106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U759" s="17"/>
    </row>
    <row r="760" spans="1:47" s="106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U760" s="17"/>
    </row>
    <row r="761" spans="1:47" s="106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U761" s="17"/>
    </row>
    <row r="762" spans="1:47" s="106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U762" s="17"/>
    </row>
    <row r="763" spans="1:47" s="106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U763" s="17"/>
    </row>
    <row r="764" spans="1:47" s="106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U764" s="17"/>
    </row>
    <row r="765" spans="1:47" s="106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U765" s="17"/>
    </row>
    <row r="766" spans="1:47" s="106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U766" s="17"/>
    </row>
    <row r="767" spans="1:47" s="106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U767" s="17"/>
    </row>
    <row r="768" spans="1:47" s="106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U768" s="17"/>
    </row>
    <row r="769" spans="1:47" s="106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U769" s="17"/>
    </row>
    <row r="770" spans="1:47" s="106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U770" s="17"/>
    </row>
    <row r="771" spans="1:47" s="106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U771" s="17"/>
    </row>
    <row r="772" spans="1:47" s="106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U772" s="17"/>
    </row>
    <row r="773" spans="1:47" s="106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U773" s="17"/>
    </row>
    <row r="774" spans="1:47" s="106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U774" s="17"/>
    </row>
    <row r="775" spans="1:47" s="106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U775" s="17"/>
    </row>
    <row r="776" spans="1:47" s="106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U776" s="17"/>
    </row>
    <row r="777" spans="1:47" s="106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U777" s="17"/>
    </row>
    <row r="778" spans="1:47" s="106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U778" s="17"/>
    </row>
    <row r="779" spans="1:47" s="106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U779" s="17"/>
    </row>
    <row r="780" spans="1:47" s="106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U780" s="17"/>
    </row>
    <row r="781" spans="1:47" s="106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U781" s="17"/>
    </row>
    <row r="782" spans="1:47" s="106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U782" s="17"/>
    </row>
    <row r="783" spans="1:47" s="106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U783" s="17"/>
    </row>
    <row r="784" spans="1:47" s="106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U784" s="17"/>
    </row>
    <row r="785" spans="1:47" s="106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U785" s="17"/>
    </row>
    <row r="786" spans="1:47" s="106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U786" s="17"/>
    </row>
    <row r="787" spans="1:47" s="106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U787" s="17"/>
    </row>
    <row r="788" spans="1:47" s="106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U788" s="17"/>
    </row>
    <row r="789" spans="1:47" s="106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U789" s="17"/>
    </row>
    <row r="790" spans="1:47" s="106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U790" s="17"/>
    </row>
    <row r="791" spans="1:47" s="106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U791" s="17"/>
    </row>
    <row r="792" spans="1:47" s="106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U792" s="17"/>
    </row>
    <row r="793" spans="1:47" s="106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U793" s="17"/>
    </row>
    <row r="794" spans="1:47" s="106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U794" s="17"/>
    </row>
    <row r="795" spans="1:47" s="106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U795" s="17"/>
    </row>
    <row r="796" spans="1:47" s="106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U796" s="17"/>
    </row>
    <row r="797" spans="1:47" s="106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U797" s="17"/>
    </row>
    <row r="798" spans="1:47" s="106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U798" s="17"/>
    </row>
    <row r="799" spans="1:47" s="106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U799" s="17"/>
    </row>
    <row r="800" spans="1:47" s="106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U800" s="17"/>
    </row>
    <row r="801" spans="1:47" s="106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U801" s="17"/>
    </row>
    <row r="802" spans="1:47" s="106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U802" s="17"/>
    </row>
    <row r="803" spans="1:47" s="106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U803" s="17"/>
    </row>
    <row r="804" spans="1:47" s="106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U804" s="17"/>
    </row>
    <row r="805" spans="1:47" s="106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U805" s="17"/>
    </row>
    <row r="806" spans="1:47" s="106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U806" s="17"/>
    </row>
    <row r="807" spans="1:47" s="106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U807" s="17"/>
    </row>
    <row r="808" spans="1:47" s="106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U808" s="17"/>
    </row>
    <row r="809" spans="1:47" s="106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U809" s="17"/>
    </row>
    <row r="810" spans="1:47" s="106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U810" s="17"/>
    </row>
    <row r="811" spans="1:47" s="106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U811" s="17"/>
    </row>
    <row r="812" spans="1:47" s="106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U812" s="17"/>
    </row>
    <row r="813" spans="1:47" s="106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U813" s="17"/>
    </row>
    <row r="814" spans="1:47" s="106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U814" s="17"/>
    </row>
    <row r="815" spans="1:47" s="106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U815" s="17"/>
    </row>
    <row r="816" spans="1:47" s="106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U816" s="17"/>
    </row>
    <row r="817" spans="1:47" s="106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U817" s="17"/>
    </row>
    <row r="818" spans="1:47" s="106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U818" s="17"/>
    </row>
    <row r="819" spans="1:47" s="106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U819" s="17"/>
    </row>
    <row r="820" spans="1:47" s="106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U820" s="17"/>
    </row>
    <row r="821" spans="1:47" s="106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U821" s="17"/>
    </row>
    <row r="822" spans="1:47" s="106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U822" s="17"/>
    </row>
    <row r="823" spans="1:47" s="106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U823" s="17"/>
    </row>
    <row r="824" spans="1:47" s="106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U824" s="17"/>
    </row>
    <row r="825" spans="1:47" s="106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U825" s="17"/>
    </row>
    <row r="826" spans="1:47" s="106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U826" s="17"/>
    </row>
    <row r="827" spans="1:47" s="106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U827" s="17"/>
    </row>
    <row r="828" spans="1:47" s="106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U828" s="17"/>
    </row>
    <row r="829" spans="1:47" s="106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U829" s="17"/>
    </row>
    <row r="830" spans="1:47" s="106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U830" s="17"/>
    </row>
    <row r="831" spans="1:47" s="106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U831" s="17"/>
    </row>
    <row r="832" spans="1:47" s="106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U832" s="17"/>
    </row>
    <row r="833" spans="1:47" s="106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U833" s="17"/>
    </row>
    <row r="834" spans="1:47" s="106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U834" s="17"/>
    </row>
    <row r="835" spans="1:47" s="106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U835" s="17"/>
    </row>
    <row r="836" spans="1:47" s="106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U836" s="17"/>
    </row>
    <row r="837" spans="1:47" s="106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U837" s="17"/>
    </row>
    <row r="838" spans="1:47" s="106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U838" s="17"/>
    </row>
    <row r="839" spans="1:47" s="106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U839" s="17"/>
    </row>
    <row r="840" spans="1:47" s="106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U840" s="17"/>
    </row>
    <row r="841" spans="1:47" s="106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U841" s="17"/>
    </row>
    <row r="842" spans="1:47" s="106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U842" s="17"/>
    </row>
    <row r="843" spans="1:47" s="106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U843" s="17"/>
    </row>
    <row r="844" spans="1:47" s="106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U844" s="17"/>
    </row>
    <row r="845" spans="1:47" s="106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U845" s="17"/>
    </row>
    <row r="846" spans="1:47" s="106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U846" s="17"/>
    </row>
    <row r="847" spans="1:47" s="106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U847" s="17"/>
    </row>
    <row r="848" spans="1:47" s="106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U848" s="17"/>
    </row>
    <row r="849" spans="1:47" s="106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U849" s="17"/>
    </row>
    <row r="850" spans="1:47" s="106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U850" s="17"/>
    </row>
    <row r="851" spans="1:47" s="106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U851" s="17"/>
    </row>
    <row r="852" spans="1:47" s="106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U852" s="17"/>
    </row>
    <row r="853" spans="1:47" s="106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U853" s="17"/>
    </row>
    <row r="854" spans="1:47" s="106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U854" s="17"/>
    </row>
    <row r="855" spans="1:47" s="106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U855" s="17"/>
    </row>
    <row r="856" spans="1:47" s="106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U856" s="17"/>
    </row>
    <row r="857" spans="1:47" s="106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U857" s="17"/>
    </row>
    <row r="858" spans="1:47" s="106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U858" s="17"/>
    </row>
    <row r="859" spans="1:47" s="106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U859" s="17"/>
    </row>
    <row r="860" spans="1:47" s="106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U860" s="17"/>
    </row>
    <row r="861" spans="1:47" s="106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U861" s="17"/>
    </row>
    <row r="862" spans="1:47" s="106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U862" s="17"/>
    </row>
    <row r="863" spans="1:47" s="106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U863" s="17"/>
    </row>
    <row r="864" spans="1:47" s="106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U864" s="17"/>
    </row>
    <row r="865" spans="1:47" s="106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U865" s="17"/>
    </row>
    <row r="866" spans="1:47" s="106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U866" s="17"/>
    </row>
    <row r="867" spans="1:47" s="106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U867" s="17"/>
    </row>
    <row r="868" spans="1:47" s="106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U868" s="17"/>
    </row>
    <row r="869" spans="1:47" s="106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U869" s="17"/>
    </row>
    <row r="870" spans="1:47" s="106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U870" s="17"/>
    </row>
    <row r="871" spans="1:47" s="106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U871" s="17"/>
    </row>
    <row r="872" spans="1:47" s="106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U872" s="17"/>
    </row>
    <row r="873" spans="1:47" s="106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U873" s="17"/>
    </row>
    <row r="874" spans="1:47" s="106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U874" s="17"/>
    </row>
    <row r="875" spans="1:47" s="106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U875" s="17"/>
    </row>
    <row r="876" spans="1:47" s="106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U876" s="17"/>
    </row>
    <row r="877" spans="1:47" s="106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U877" s="17"/>
    </row>
    <row r="878" spans="1:47" s="106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U878" s="17"/>
    </row>
    <row r="879" spans="1:47" s="106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U879" s="17"/>
    </row>
    <row r="880" spans="1:47" s="106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U880" s="17"/>
    </row>
    <row r="881" spans="1:47" s="106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U881" s="17"/>
    </row>
    <row r="882" spans="1:47" s="106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U882" s="17"/>
    </row>
    <row r="883" spans="1:47" s="106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U883" s="17"/>
    </row>
    <row r="884" spans="1:47" s="106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U884" s="17"/>
    </row>
    <row r="885" spans="1:47" s="106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U885" s="17"/>
    </row>
    <row r="886" spans="1:47" s="106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U886" s="17"/>
    </row>
    <row r="887" spans="1:47" s="106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U887" s="17"/>
    </row>
    <row r="888" spans="1:47" s="106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U888" s="17"/>
    </row>
    <row r="889" spans="1:47" s="106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U889" s="17"/>
    </row>
    <row r="890" spans="1:47" s="106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U890" s="17"/>
    </row>
    <row r="891" spans="1:47" s="106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U891" s="17"/>
    </row>
    <row r="892" spans="1:47" s="106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U892" s="17"/>
    </row>
    <row r="893" spans="1:47" s="106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U893" s="17"/>
    </row>
    <row r="894" spans="1:47" s="106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U894" s="17"/>
    </row>
    <row r="895" spans="1:47" s="106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U895" s="17"/>
    </row>
    <row r="896" spans="1:47" s="106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U896" s="17"/>
    </row>
    <row r="897" spans="1:47" s="106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U897" s="17"/>
    </row>
    <row r="898" spans="1:47" s="106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U898" s="17"/>
    </row>
    <row r="899" spans="1:47" s="106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U899" s="17"/>
    </row>
    <row r="900" spans="1:47" s="106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U900" s="17"/>
    </row>
    <row r="901" spans="1:47" s="106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U901" s="17"/>
    </row>
    <row r="902" spans="1:47" s="106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U902" s="17"/>
    </row>
    <row r="903" spans="1:47" s="106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U903" s="17"/>
    </row>
    <row r="904" spans="1:47" s="106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U904" s="17"/>
    </row>
    <row r="905" spans="1:47" s="106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U905" s="17"/>
    </row>
    <row r="906" spans="1:47" s="106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U906" s="17"/>
    </row>
    <row r="907" spans="1:47" s="106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U907" s="17"/>
    </row>
    <row r="908" spans="1:47" s="106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U908" s="17"/>
    </row>
    <row r="909" spans="1:47" s="106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U909" s="17"/>
    </row>
    <row r="910" spans="1:47" s="106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U910" s="17"/>
    </row>
    <row r="911" spans="1:47" s="106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U911" s="17"/>
    </row>
    <row r="912" spans="1:47" s="106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U912" s="17"/>
    </row>
    <row r="913" spans="1:47" s="106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U913" s="17"/>
    </row>
    <row r="914" spans="1:47" s="106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U914" s="17"/>
    </row>
    <row r="915" spans="1:47" s="106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U915" s="17"/>
    </row>
    <row r="916" spans="1:47" s="106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U916" s="17"/>
    </row>
    <row r="917" spans="1:47" s="106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U917" s="17"/>
    </row>
    <row r="918" spans="1:47" s="106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U918" s="17"/>
    </row>
    <row r="919" spans="1:47" s="106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U919" s="17"/>
    </row>
    <row r="920" spans="1:47" s="106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U920" s="17"/>
    </row>
    <row r="921" spans="1:47" s="106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U921" s="17"/>
    </row>
    <row r="922" spans="1:47" s="106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U922" s="17"/>
    </row>
    <row r="923" spans="1:47" s="106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U923" s="17"/>
    </row>
    <row r="924" spans="1:47" s="106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U924" s="17"/>
    </row>
    <row r="925" spans="1:47" s="106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U925" s="17"/>
    </row>
    <row r="926" spans="1:47" s="106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U926" s="17"/>
    </row>
    <row r="927" spans="1:47" s="106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U927" s="17"/>
    </row>
    <row r="928" spans="1:47" s="106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U928" s="17"/>
    </row>
    <row r="929" spans="1:47" s="106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U929" s="17"/>
    </row>
    <row r="930" spans="1:47" s="106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U930" s="17"/>
    </row>
    <row r="931" spans="1:47" s="106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U931" s="17"/>
    </row>
    <row r="932" spans="1:47" s="106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U932" s="17"/>
    </row>
    <row r="933" spans="1:47" s="106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U933" s="17"/>
    </row>
    <row r="934" spans="1:47" s="106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U934" s="17"/>
    </row>
    <row r="935" spans="1:47" s="106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U935" s="17"/>
    </row>
    <row r="936" spans="1:47" s="106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U936" s="17"/>
    </row>
    <row r="937" spans="1:47" s="106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U937" s="17"/>
    </row>
    <row r="938" spans="1:47" s="106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U938" s="17"/>
    </row>
    <row r="939" spans="1:47" s="106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U939" s="17"/>
    </row>
    <row r="940" spans="1:47" s="106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U940" s="17"/>
    </row>
    <row r="941" spans="1:47" s="106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U941" s="17"/>
    </row>
    <row r="942" spans="1:47" s="106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U942" s="17"/>
    </row>
    <row r="943" spans="1:47" s="106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U943" s="17"/>
    </row>
    <row r="944" spans="1:47" s="106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U944" s="17"/>
    </row>
    <row r="945" spans="1:47" s="106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U945" s="17"/>
    </row>
    <row r="946" spans="1:47" s="106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U946" s="17"/>
    </row>
    <row r="947" spans="1:47" s="106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U947" s="17"/>
    </row>
    <row r="948" spans="1:47" s="106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U948" s="17"/>
    </row>
    <row r="949" spans="1:47" s="106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U949" s="17"/>
    </row>
    <row r="950" spans="1:47" s="106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U950" s="17"/>
    </row>
    <row r="951" spans="1:47" s="106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U951" s="17"/>
    </row>
    <row r="952" spans="1:47" s="106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U952" s="17"/>
    </row>
    <row r="953" spans="1:47" s="106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U953" s="17"/>
    </row>
    <row r="954" spans="1:47" s="106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U954" s="17"/>
    </row>
    <row r="955" spans="1:47" s="106" customFormat="1" ht="15" customHeight="1" x14ac:dyDescent="0.2">
      <c r="A955" s="10"/>
      <c r="B955" s="104"/>
      <c r="C955" s="104"/>
      <c r="D955" s="104"/>
      <c r="E955" s="104"/>
      <c r="F955" s="104"/>
      <c r="G955" s="104"/>
      <c r="H955" s="9"/>
      <c r="I955" s="9"/>
      <c r="J955" s="104"/>
      <c r="K955" s="104"/>
      <c r="L955" s="104"/>
      <c r="M955" s="17"/>
      <c r="N955" s="17"/>
      <c r="O955" s="17"/>
      <c r="P955" s="105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U955" s="17"/>
    </row>
    <row r="956" spans="1:47" s="106" customFormat="1" ht="15" customHeight="1" x14ac:dyDescent="0.2">
      <c r="A956" s="10"/>
      <c r="B956" s="104"/>
      <c r="C956" s="104"/>
      <c r="D956" s="104"/>
      <c r="E956" s="104"/>
      <c r="F956" s="104"/>
      <c r="G956" s="104"/>
      <c r="H956" s="9"/>
      <c r="I956" s="9"/>
      <c r="J956" s="104"/>
      <c r="K956" s="104"/>
      <c r="L956" s="104"/>
      <c r="M956" s="17"/>
      <c r="N956" s="17"/>
      <c r="O956" s="17"/>
      <c r="P956" s="105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U956" s="17"/>
    </row>
  </sheetData>
  <autoFilter ref="A5:AT24" xr:uid="{63CC3BBF-B5BE-41AA-970B-20BF7157863F}">
    <sortState xmlns:xlrd2="http://schemas.microsoft.com/office/spreadsheetml/2017/richdata2" ref="A6:AT27">
      <sortCondition ref="M5:M24"/>
    </sortState>
  </autoFilter>
  <mergeCells count="4">
    <mergeCell ref="AG3:AJ3"/>
    <mergeCell ref="AK3:AN3"/>
    <mergeCell ref="AO3:AR3"/>
    <mergeCell ref="D4:E4"/>
  </mergeCells>
  <conditionalFormatting sqref="H6:I6">
    <cfRule type="expression" dxfId="107" priority="16">
      <formula>H6&lt;&gt;AS6</formula>
    </cfRule>
  </conditionalFormatting>
  <conditionalFormatting sqref="H8:I8">
    <cfRule type="expression" dxfId="106" priority="15">
      <formula>H8&lt;&gt;AS8</formula>
    </cfRule>
  </conditionalFormatting>
  <conditionalFormatting sqref="H9:I9">
    <cfRule type="expression" dxfId="105" priority="14">
      <formula>H9&lt;&gt;AS9</formula>
    </cfRule>
  </conditionalFormatting>
  <conditionalFormatting sqref="H10:I10">
    <cfRule type="expression" dxfId="104" priority="13">
      <formula>H10&lt;&gt;AS10</formula>
    </cfRule>
  </conditionalFormatting>
  <conditionalFormatting sqref="H11:I11">
    <cfRule type="expression" dxfId="103" priority="12">
      <formula>H11&lt;&gt;AS11</formula>
    </cfRule>
  </conditionalFormatting>
  <conditionalFormatting sqref="H12:I12">
    <cfRule type="expression" dxfId="102" priority="11">
      <formula>H12&lt;&gt;AS12</formula>
    </cfRule>
  </conditionalFormatting>
  <conditionalFormatting sqref="H13:I13">
    <cfRule type="expression" dxfId="101" priority="10">
      <formula>H13&lt;&gt;AS13</formula>
    </cfRule>
  </conditionalFormatting>
  <conditionalFormatting sqref="H14:I14">
    <cfRule type="expression" dxfId="100" priority="9">
      <formula>H14&lt;&gt;AS14</formula>
    </cfRule>
  </conditionalFormatting>
  <conditionalFormatting sqref="H15:I15">
    <cfRule type="expression" dxfId="99" priority="8">
      <formula>H15&lt;&gt;AS15</formula>
    </cfRule>
  </conditionalFormatting>
  <conditionalFormatting sqref="H16:I16">
    <cfRule type="expression" dxfId="98" priority="7">
      <formula>H16&lt;&gt;AS16</formula>
    </cfRule>
  </conditionalFormatting>
  <conditionalFormatting sqref="H18:I18">
    <cfRule type="expression" dxfId="97" priority="6">
      <formula>H18&lt;&gt;AS18</formula>
    </cfRule>
  </conditionalFormatting>
  <conditionalFormatting sqref="H20:I20">
    <cfRule type="expression" dxfId="96" priority="5">
      <formula>H20&lt;&gt;AS20</formula>
    </cfRule>
  </conditionalFormatting>
  <conditionalFormatting sqref="H23:I23">
    <cfRule type="expression" dxfId="95" priority="4">
      <formula>H23&lt;&gt;AS23</formula>
    </cfRule>
  </conditionalFormatting>
  <conditionalFormatting sqref="H25:I25">
    <cfRule type="expression" dxfId="94" priority="3">
      <formula>H25&lt;&gt;AS25</formula>
    </cfRule>
  </conditionalFormatting>
  <conditionalFormatting sqref="H26:I26">
    <cfRule type="expression" dxfId="93" priority="2">
      <formula>H26&lt;&gt;AS26</formula>
    </cfRule>
  </conditionalFormatting>
  <conditionalFormatting sqref="H27:I27">
    <cfRule type="expression" dxfId="92" priority="1">
      <formula>H27&lt;&gt;AS27</formula>
    </cfRule>
  </conditionalFormatting>
  <dataValidations count="2">
    <dataValidation type="list" allowBlank="1" sqref="AS8:AT16 H8:I16 AS18:AT18 H18:I18 AS20:AT20 H20:I20 AS23:AT23 H23:I23 H25:I27 AS25:AT27 AS6:AT6 H6:I6" xr:uid="{319E76D6-17A4-4949-AC0D-78AFA628D9F2}">
      <formula1>$AG$1:$AH$1</formula1>
    </dataValidation>
    <dataValidation type="list" allowBlank="1" showInputMessage="1" prompt="Click and enter a value from range '2016'!AC2:AE2" sqref="E3" xr:uid="{EF20AEE9-1FD9-46D7-9E43-58521A8C2D98}">
      <formula1>$AG$2:$AI$2</formula1>
    </dataValidation>
  </dataValidations>
  <hyperlinks>
    <hyperlink ref="P21" r:id="rId1" xr:uid="{E1A8B7A8-C616-4052-9220-0B33A792E6EA}"/>
    <hyperlink ref="P7" r:id="rId2" xr:uid="{0F7F1B53-2F68-4FF4-A98A-D80B6DF0B0A1}"/>
    <hyperlink ref="P9" r:id="rId3" xr:uid="{2984783E-EBE0-4818-8EAB-3D4407136309}"/>
    <hyperlink ref="P27" r:id="rId4" xr:uid="{7D2A52C9-EA4E-4073-ADAF-2D0C4EFF6628}"/>
    <hyperlink ref="P11" r:id="rId5" xr:uid="{692522D3-DF0D-4269-A2CD-A2977B5AFDFD}"/>
    <hyperlink ref="P10" r:id="rId6" xr:uid="{82429D5A-6A37-41F0-B7AE-3E1E3FD10D2B}"/>
    <hyperlink ref="P24" r:id="rId7" xr:uid="{1B0D5100-966D-40B1-A1F0-45666E63AA28}"/>
    <hyperlink ref="P17" r:id="rId8" xr:uid="{E2D59539-C585-4A0E-8C16-957094FF1108}"/>
    <hyperlink ref="P12" r:id="rId9" xr:uid="{641556AD-D79F-40F3-BBA3-AAC200E873AB}"/>
    <hyperlink ref="P16" r:id="rId10" xr:uid="{D4D01920-9016-4BB9-A091-E03BD331E7E8}"/>
    <hyperlink ref="P15" r:id="rId11" xr:uid="{6DBAEA89-91AA-409C-8C50-2BBC3C9DD333}"/>
    <hyperlink ref="P13" r:id="rId12" xr:uid="{0C26F246-375B-4C4B-B91F-F774C5479198}"/>
    <hyperlink ref="P18" r:id="rId13" display="mailto:pal.arvid.saltvedt@dnvgl.com" xr:uid="{4154DA95-3624-4AFB-A5F9-8ADD2B2F2A36}"/>
    <hyperlink ref="P6" r:id="rId14" xr:uid="{31C7E5D7-3FBF-4B2B-B3AA-AC35CD22A735}"/>
    <hyperlink ref="P14" r:id="rId15" xr:uid="{DE9A97D5-AB96-4C7E-962B-65CCFFAA1E6F}"/>
    <hyperlink ref="P23" r:id="rId16" xr:uid="{08D267E0-02B9-4CE1-B95E-7CAD4E616C7F}"/>
    <hyperlink ref="P19" r:id="rId17" xr:uid="{8FB44BA3-F6E9-4053-A25A-1B7D50B93412}"/>
    <hyperlink ref="P8" r:id="rId18" xr:uid="{8D565A44-235F-47BE-9767-5DA01BD0F8C0}"/>
    <hyperlink ref="P22" r:id="rId19" xr:uid="{025AAE8E-DB5C-4DB3-A231-C3B1896B75C8}"/>
    <hyperlink ref="P26" r:id="rId20" xr:uid="{960BB9EB-3937-4B92-8F69-0DA7C167166A}"/>
    <hyperlink ref="P25" r:id="rId21" xr:uid="{CE2EA16F-7B2E-4AF3-9409-9CC6C65B0827}"/>
  </hyperlinks>
  <pageMargins left="0.19685039370078741" right="0.19685039370078741" top="0.39370078740157483" bottom="0" header="0.31496062992125984" footer="0.31496062992125984"/>
  <pageSetup paperSize="9" orientation="landscape" r:id="rId22"/>
  <drawing r:id="rId23"/>
  <legacyDrawing r:id="rId2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AE27BCFF-BF99-4B21-9C04-8E44A696DC40}">
          <x14:formula1>
            <xm:f>'C:\Users\Eier\AppData\Local\Microsoft\Windows\Temporary Internet Files\Content.IE5\9VQQSM5R\[Resultatliste 22. 08.2017.xlsx]2017'!#REF!</xm:f>
          </x14:formula1>
          <xm:sqref>H10:I11 AS10:AT11 H14:I14 AS14:AT14 H16:I16 AS16:AT16 AS25:AT27 H25:I27 H6:I6 AS6:AT6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F3F31-9929-4197-85A7-741A7CB7C7E7}">
  <dimension ref="A1:AU960"/>
  <sheetViews>
    <sheetView zoomScale="85" zoomScaleNormal="85" workbookViewId="0">
      <pane ySplit="5" topLeftCell="A6" activePane="bottomLeft" state="frozenSplit"/>
      <selection pane="bottomLeft" activeCell="B27" sqref="B27"/>
    </sheetView>
  </sheetViews>
  <sheetFormatPr baseColWidth="10" defaultColWidth="17.42578125" defaultRowHeight="15" customHeight="1" x14ac:dyDescent="0.2"/>
  <cols>
    <col min="1" max="1" width="5.5703125" style="10" customWidth="1"/>
    <col min="2" max="2" width="22.5703125" style="10" bestFit="1" customWidth="1"/>
    <col min="3" max="3" width="12.7109375" style="10" customWidth="1"/>
    <col min="4" max="4" width="6.140625" style="10" customWidth="1"/>
    <col min="5" max="5" width="7.5703125" style="10" customWidth="1"/>
    <col min="6" max="6" width="16.85546875" style="10" customWidth="1"/>
    <col min="7" max="7" width="14.5703125" style="10" customWidth="1"/>
    <col min="8" max="9" width="6" style="9" customWidth="1"/>
    <col min="10" max="11" width="8.5703125" style="10" customWidth="1"/>
    <col min="12" max="12" width="8.85546875" style="10" customWidth="1"/>
    <col min="13" max="13" width="10.5703125" customWidth="1"/>
    <col min="14" max="14" width="6.5703125" customWidth="1"/>
    <col min="15" max="15" width="12.42578125" customWidth="1"/>
    <col min="16" max="16" width="26.42578125" style="21" customWidth="1"/>
    <col min="17" max="19" width="9" customWidth="1"/>
    <col min="20" max="20" width="8.42578125" customWidth="1"/>
    <col min="21" max="21" width="8.5703125" customWidth="1"/>
    <col min="22" max="26" width="9" customWidth="1"/>
    <col min="27" max="27" width="9.5703125" customWidth="1"/>
    <col min="28" max="28" width="12.5703125" customWidth="1"/>
    <col min="29" max="44" width="8.5703125" customWidth="1"/>
    <col min="45" max="46" width="6.5703125" style="387" customWidth="1"/>
  </cols>
  <sheetData>
    <row r="1" spans="1:46" ht="19.5" customHeight="1" x14ac:dyDescent="0.2">
      <c r="A1" s="1" t="s">
        <v>0</v>
      </c>
      <c r="B1" s="336"/>
      <c r="C1" s="337"/>
      <c r="D1" s="338"/>
      <c r="E1" s="339"/>
      <c r="F1" s="340"/>
      <c r="G1" s="340"/>
      <c r="H1" s="338"/>
      <c r="I1" s="341"/>
      <c r="J1" s="342"/>
      <c r="K1" s="9"/>
      <c r="N1" s="338"/>
      <c r="O1" s="34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G1" t="s">
        <v>1</v>
      </c>
      <c r="AH1" t="s">
        <v>2</v>
      </c>
      <c r="AJ1" s="344" t="s">
        <v>3</v>
      </c>
      <c r="AK1" s="345"/>
      <c r="AL1" s="344" t="s">
        <v>4</v>
      </c>
      <c r="AM1" s="345"/>
      <c r="AN1" s="345"/>
      <c r="AS1" s="338"/>
      <c r="AT1" s="341"/>
    </row>
    <row r="2" spans="1:46" ht="19.5" customHeight="1" thickBot="1" x14ac:dyDescent="0.25">
      <c r="A2" s="346" t="s">
        <v>285</v>
      </c>
      <c r="B2" s="347"/>
      <c r="D2" s="9"/>
      <c r="E2" s="339" t="s">
        <v>6</v>
      </c>
      <c r="F2" s="19"/>
      <c r="G2" s="19"/>
      <c r="H2" s="348"/>
      <c r="I2" s="345" t="s">
        <v>7</v>
      </c>
      <c r="J2" s="338" t="s">
        <v>8</v>
      </c>
      <c r="K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F2" t="s">
        <v>9</v>
      </c>
      <c r="AG2" s="349" t="s">
        <v>10</v>
      </c>
      <c r="AH2" s="349" t="s">
        <v>11</v>
      </c>
      <c r="AI2" s="24" t="s">
        <v>12</v>
      </c>
      <c r="AJ2" s="25" t="s">
        <v>13</v>
      </c>
      <c r="AK2" s="350"/>
      <c r="AL2" s="27" t="s">
        <v>14</v>
      </c>
      <c r="AM2" s="350"/>
      <c r="AN2" s="350"/>
      <c r="AS2" s="348"/>
      <c r="AT2" s="345"/>
    </row>
    <row r="3" spans="1:46" ht="19.5" customHeight="1" thickBot="1" x14ac:dyDescent="0.25">
      <c r="A3" s="351"/>
      <c r="B3" s="351"/>
      <c r="D3" s="9"/>
      <c r="E3" s="352" t="s">
        <v>11</v>
      </c>
      <c r="F3" s="19"/>
      <c r="G3" s="19"/>
      <c r="H3" s="348" t="s">
        <v>15</v>
      </c>
      <c r="I3" s="353">
        <v>26</v>
      </c>
      <c r="J3" s="348">
        <v>26</v>
      </c>
      <c r="K3" s="354"/>
      <c r="L3" s="350"/>
      <c r="M3" s="354"/>
      <c r="N3" s="355"/>
      <c r="O3" s="356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351" t="s">
        <v>21</v>
      </c>
      <c r="AT3" s="353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4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357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02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 t="s">
        <v>53</v>
      </c>
      <c r="AT5" s="66" t="s">
        <v>54</v>
      </c>
    </row>
    <row r="6" spans="1:46" s="357" customFormat="1" ht="12.75" customHeight="1" x14ac:dyDescent="0.25">
      <c r="A6" s="251">
        <v>1</v>
      </c>
      <c r="B6" s="252" t="s">
        <v>106</v>
      </c>
      <c r="C6" s="253" t="s">
        <v>56</v>
      </c>
      <c r="D6" s="254" t="s">
        <v>57</v>
      </c>
      <c r="E6" s="255">
        <v>11655</v>
      </c>
      <c r="F6" s="252" t="s">
        <v>107</v>
      </c>
      <c r="G6" s="256" t="s">
        <v>108</v>
      </c>
      <c r="H6" s="251" t="s">
        <v>2</v>
      </c>
      <c r="I6" s="299" t="s">
        <v>1</v>
      </c>
      <c r="J6" s="258" t="str">
        <f>IF(Q6&lt;0.98,"18:00","18:10")</f>
        <v>18:10</v>
      </c>
      <c r="K6" s="603">
        <v>0.79689814814814808</v>
      </c>
      <c r="L6" s="260">
        <f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1.2361</v>
      </c>
      <c r="M6" s="233">
        <f t="shared" ref="M6:M31" si="0">(K6-J6)*L6</f>
        <v>4.9386773148147954E-2</v>
      </c>
      <c r="N6" s="262">
        <f t="shared" ref="N6:N31" si="1">IF(K6="Dnf",1,(IF(K6="Dns",1.5,(IF(K6="Dsq",1.5,(A6/I$3))))))</f>
        <v>3.8461538461538464E-2</v>
      </c>
      <c r="O6" s="368">
        <v>92022071</v>
      </c>
      <c r="P6" s="604" t="s">
        <v>109</v>
      </c>
      <c r="Q6" s="326">
        <v>1.0023</v>
      </c>
      <c r="R6" s="327">
        <v>0.96309999999999996</v>
      </c>
      <c r="S6" s="327">
        <v>0.9597</v>
      </c>
      <c r="T6" s="327">
        <v>1.2361</v>
      </c>
      <c r="U6" s="327">
        <v>1.3776999999999999</v>
      </c>
      <c r="V6" s="96">
        <v>0.98499999999999999</v>
      </c>
      <c r="W6" s="765">
        <v>0.94789999999999996</v>
      </c>
      <c r="X6" s="765">
        <v>0.95420000000000005</v>
      </c>
      <c r="Y6" s="765">
        <v>1.2151000000000001</v>
      </c>
      <c r="Z6" s="765">
        <v>1.3391</v>
      </c>
      <c r="AA6" s="264">
        <f>R6/Q6</f>
        <v>0.96088995310785197</v>
      </c>
      <c r="AB6" s="265">
        <f>W6/V6</f>
        <v>0.96233502538071058</v>
      </c>
      <c r="AC6" s="266">
        <f>Q6</f>
        <v>1.0023</v>
      </c>
      <c r="AD6" s="267">
        <f>R6</f>
        <v>0.96309999999999996</v>
      </c>
      <c r="AE6" s="267">
        <f>V6</f>
        <v>0.98499999999999999</v>
      </c>
      <c r="AF6" s="359">
        <f>W6</f>
        <v>0.94789999999999996</v>
      </c>
      <c r="AG6" s="360">
        <f>S6</f>
        <v>0.9597</v>
      </c>
      <c r="AH6" s="361">
        <f>AG6*AA6</f>
        <v>0.92216608799760558</v>
      </c>
      <c r="AI6" s="361">
        <f>X6</f>
        <v>0.95420000000000005</v>
      </c>
      <c r="AJ6" s="359">
        <f>AI6*AB6</f>
        <v>0.91826008121827407</v>
      </c>
      <c r="AK6" s="360">
        <f>T6</f>
        <v>1.2361</v>
      </c>
      <c r="AL6" s="361">
        <f>AK6*AA6</f>
        <v>1.1877560710366157</v>
      </c>
      <c r="AM6" s="361">
        <f>Y6</f>
        <v>1.2151000000000001</v>
      </c>
      <c r="AN6" s="359">
        <f>AM6*AB6</f>
        <v>1.1693332893401014</v>
      </c>
      <c r="AO6" s="360">
        <f>U6</f>
        <v>1.3776999999999999</v>
      </c>
      <c r="AP6" s="361">
        <f>AO6*AA6</f>
        <v>1.3238180883966877</v>
      </c>
      <c r="AQ6" s="361">
        <f>Z6</f>
        <v>1.3391</v>
      </c>
      <c r="AR6" s="359">
        <f>AQ6*AB6</f>
        <v>1.2886628324873095</v>
      </c>
      <c r="AS6" s="271" t="s">
        <v>2</v>
      </c>
      <c r="AT6" s="271" t="s">
        <v>1</v>
      </c>
    </row>
    <row r="7" spans="1:46" s="362" customFormat="1" ht="12.75" customHeight="1" x14ac:dyDescent="0.2">
      <c r="A7" s="251">
        <v>2</v>
      </c>
      <c r="B7" s="301" t="s">
        <v>126</v>
      </c>
      <c r="C7" s="240" t="s">
        <v>62</v>
      </c>
      <c r="D7" s="282" t="s">
        <v>57</v>
      </c>
      <c r="E7" s="283">
        <v>11172</v>
      </c>
      <c r="F7" s="280" t="s">
        <v>127</v>
      </c>
      <c r="G7" s="312" t="s">
        <v>128</v>
      </c>
      <c r="H7" s="251" t="s">
        <v>2</v>
      </c>
      <c r="I7" s="302" t="s">
        <v>2</v>
      </c>
      <c r="J7" s="605">
        <v>0.75694444444444453</v>
      </c>
      <c r="K7" s="606">
        <v>0.79759259259259263</v>
      </c>
      <c r="L7" s="607">
        <v>1.2890999999999999</v>
      </c>
      <c r="M7" s="233">
        <f t="shared" si="0"/>
        <v>5.2399527777777712E-2</v>
      </c>
      <c r="N7" s="262">
        <f t="shared" si="1"/>
        <v>7.6923076923076927E-2</v>
      </c>
      <c r="O7" s="608">
        <v>90518559</v>
      </c>
      <c r="P7" s="609" t="s">
        <v>129</v>
      </c>
      <c r="Q7" s="610">
        <v>1.0956999999999999</v>
      </c>
      <c r="R7" s="611">
        <v>1.0442</v>
      </c>
      <c r="S7" s="611">
        <v>1.0523</v>
      </c>
      <c r="T7" s="611">
        <v>1.3527</v>
      </c>
      <c r="U7" s="611">
        <v>1.5148999999999999</v>
      </c>
      <c r="V7" s="612">
        <v>1.0692999999999999</v>
      </c>
      <c r="W7" s="781">
        <v>1.0216000000000001</v>
      </c>
      <c r="X7" s="781">
        <v>1.0487</v>
      </c>
      <c r="Y7" s="781">
        <v>1.3196000000000001</v>
      </c>
      <c r="Z7" s="781">
        <v>1.4568000000000001</v>
      </c>
      <c r="AA7" s="613">
        <v>0.95299999999999996</v>
      </c>
      <c r="AB7" s="614">
        <v>0.95540000000000003</v>
      </c>
      <c r="AC7" s="282">
        <v>1.0956999999999999</v>
      </c>
      <c r="AD7" s="615">
        <v>1.0442</v>
      </c>
      <c r="AE7" s="615">
        <v>1.0692999999999999</v>
      </c>
      <c r="AF7" s="616">
        <v>1.0216000000000001</v>
      </c>
      <c r="AG7" s="617">
        <v>1.0523</v>
      </c>
      <c r="AH7" s="618">
        <v>1.0027999999999999</v>
      </c>
      <c r="AI7" s="618">
        <v>1.0487</v>
      </c>
      <c r="AJ7" s="616">
        <v>1.0019</v>
      </c>
      <c r="AK7" s="617">
        <v>1.3527</v>
      </c>
      <c r="AL7" s="618">
        <v>1.2890999999999999</v>
      </c>
      <c r="AM7" s="618">
        <v>1.3196000000000001</v>
      </c>
      <c r="AN7" s="616">
        <v>1.2606999999999999</v>
      </c>
      <c r="AO7" s="617">
        <v>1.5148999999999999</v>
      </c>
      <c r="AP7" s="618">
        <v>1.4437</v>
      </c>
      <c r="AQ7" s="618">
        <v>1.4568000000000001</v>
      </c>
      <c r="AR7" s="616">
        <v>1.3917999999999999</v>
      </c>
      <c r="AS7" s="285" t="s">
        <v>2</v>
      </c>
      <c r="AT7" s="285" t="s">
        <v>2</v>
      </c>
    </row>
    <row r="8" spans="1:46" s="362" customFormat="1" ht="13.35" customHeight="1" x14ac:dyDescent="0.2">
      <c r="A8" s="251">
        <v>3</v>
      </c>
      <c r="B8" s="280" t="s">
        <v>130</v>
      </c>
      <c r="C8" s="281" t="s">
        <v>62</v>
      </c>
      <c r="D8" s="282" t="s">
        <v>131</v>
      </c>
      <c r="E8" s="283">
        <v>70</v>
      </c>
      <c r="F8" s="280" t="s">
        <v>132</v>
      </c>
      <c r="G8" s="312" t="s">
        <v>133</v>
      </c>
      <c r="H8" s="285" t="s">
        <v>1</v>
      </c>
      <c r="I8" s="295" t="s">
        <v>2</v>
      </c>
      <c r="J8" s="258" t="str">
        <f t="shared" ref="J8:J31" si="2">IF(Q8&lt;0.98,"18:00","18:10")</f>
        <v>18:00</v>
      </c>
      <c r="K8" s="606">
        <v>0.80466435185185192</v>
      </c>
      <c r="L8" s="260">
        <f t="shared" ref="L8:L31" si="3">IF($E$3="lite",IF(AND(H8="nei",I8="ja"),AG8,IF(AND(H8="nei",I8="nei"),AH8,IF(AND(H8="ja",I8="ja"),AI8,AJ8))), IF($E$3="middels",IF(AND(H8="nei",I8="ja"),AK8,IF(AND(H8="nei",I8="nei"),AL8,IF(AND(H8="ja",I8="ja"),AM8,AN8))), IF($E$3="mye",IF(AND(H8="nei",I8="ja"),AO8,IF(AND(H8="nei",I8="nei"),AP8,IF(AND(H8="ja",I8="ja"),AQ8,AR8))))))</f>
        <v>0.96017757183035779</v>
      </c>
      <c r="M8" s="233">
        <f t="shared" si="0"/>
        <v>5.2487484626791502E-2</v>
      </c>
      <c r="N8" s="262">
        <f t="shared" si="1"/>
        <v>0.11538461538461539</v>
      </c>
      <c r="O8" s="288">
        <v>95227075</v>
      </c>
      <c r="P8" s="291" t="s">
        <v>134</v>
      </c>
      <c r="Q8" s="313">
        <v>0.82609999999999995</v>
      </c>
      <c r="R8" s="314">
        <v>0.78839999999999999</v>
      </c>
      <c r="S8" s="314">
        <v>0.7792</v>
      </c>
      <c r="T8" s="314">
        <v>1.0207999999999999</v>
      </c>
      <c r="U8" s="315">
        <v>1.1511</v>
      </c>
      <c r="V8" s="314">
        <v>0.80710999999999999</v>
      </c>
      <c r="W8" s="314">
        <v>0.77590000000000003</v>
      </c>
      <c r="X8" s="314">
        <v>0.7762</v>
      </c>
      <c r="Y8" s="314">
        <v>0.99880000000000002</v>
      </c>
      <c r="Z8" s="314">
        <v>1.1006</v>
      </c>
      <c r="AA8" s="264">
        <f t="shared" ref="AA8:AA31" si="4">R8/Q8</f>
        <v>0.95436387846507686</v>
      </c>
      <c r="AB8" s="265">
        <f t="shared" ref="AB8:AB31" si="5">W8/V8</f>
        <v>0.96133116923343787</v>
      </c>
      <c r="AC8" s="266">
        <f t="shared" ref="AC8:AC31" si="6">Q8</f>
        <v>0.82609999999999995</v>
      </c>
      <c r="AD8" s="267">
        <f t="shared" ref="AD8:AD31" si="7">R8</f>
        <v>0.78839999999999999</v>
      </c>
      <c r="AE8" s="267">
        <f t="shared" ref="AE8:AE31" si="8">V8</f>
        <v>0.80710999999999999</v>
      </c>
      <c r="AF8" s="359">
        <f t="shared" ref="AF8:AF31" si="9">W8</f>
        <v>0.77590000000000003</v>
      </c>
      <c r="AG8" s="360">
        <f t="shared" ref="AG8:AG31" si="10">S8</f>
        <v>0.7792</v>
      </c>
      <c r="AH8" s="361">
        <f t="shared" ref="AH8:AH31" si="11">AG8*AA8</f>
        <v>0.74364033409998787</v>
      </c>
      <c r="AI8" s="361">
        <f t="shared" ref="AI8:AI31" si="12">X8</f>
        <v>0.7762</v>
      </c>
      <c r="AJ8" s="359">
        <f t="shared" ref="AJ8:AJ31" si="13">AI8*AB8</f>
        <v>0.74618525355899445</v>
      </c>
      <c r="AK8" s="360">
        <f t="shared" ref="AK8:AK31" si="14">T8</f>
        <v>1.0207999999999999</v>
      </c>
      <c r="AL8" s="361">
        <f t="shared" ref="AL8:AL31" si="15">AK8*AA8</f>
        <v>0.97421464713715045</v>
      </c>
      <c r="AM8" s="361">
        <f t="shared" ref="AM8:AM31" si="16">Y8</f>
        <v>0.99880000000000002</v>
      </c>
      <c r="AN8" s="359">
        <f t="shared" ref="AN8:AN31" si="17">AM8*AB8</f>
        <v>0.96017757183035779</v>
      </c>
      <c r="AO8" s="360">
        <f t="shared" ref="AO8:AO31" si="18">U8</f>
        <v>1.1511</v>
      </c>
      <c r="AP8" s="361">
        <f t="shared" ref="AP8:AP31" si="19">AO8*AA8</f>
        <v>1.09856826050115</v>
      </c>
      <c r="AQ8" s="361">
        <f t="shared" ref="AQ8:AQ31" si="20">Z8</f>
        <v>1.1006</v>
      </c>
      <c r="AR8" s="359">
        <f t="shared" ref="AR8:AR31" si="21">AQ8*AB8</f>
        <v>1.0580410848583217</v>
      </c>
      <c r="AS8" s="285" t="s">
        <v>1</v>
      </c>
      <c r="AT8" s="251" t="s">
        <v>2</v>
      </c>
    </row>
    <row r="9" spans="1:46" s="357" customFormat="1" ht="12.75" customHeight="1" x14ac:dyDescent="0.2">
      <c r="A9" s="251">
        <v>4</v>
      </c>
      <c r="B9" s="252" t="s">
        <v>55</v>
      </c>
      <c r="C9" s="253" t="s">
        <v>56</v>
      </c>
      <c r="D9" s="254" t="s">
        <v>57</v>
      </c>
      <c r="E9" s="255">
        <v>26</v>
      </c>
      <c r="F9" s="252" t="s">
        <v>58</v>
      </c>
      <c r="G9" s="93" t="s">
        <v>59</v>
      </c>
      <c r="H9" s="257" t="s">
        <v>2</v>
      </c>
      <c r="I9" s="296" t="s">
        <v>1</v>
      </c>
      <c r="J9" s="258" t="str">
        <f t="shared" si="2"/>
        <v>18:10</v>
      </c>
      <c r="K9" s="619">
        <v>0.79825231481481485</v>
      </c>
      <c r="L9" s="260">
        <f t="shared" si="3"/>
        <v>1.2774000000000001</v>
      </c>
      <c r="M9" s="620">
        <f t="shared" si="0"/>
        <v>5.2766673611111044E-2</v>
      </c>
      <c r="N9" s="275">
        <f t="shared" si="1"/>
        <v>0.15384615384615385</v>
      </c>
      <c r="O9" s="288">
        <v>99479805</v>
      </c>
      <c r="P9" s="297" t="s">
        <v>60</v>
      </c>
      <c r="Q9" s="774">
        <v>1.0456000000000001</v>
      </c>
      <c r="R9" s="771">
        <v>0.98080000000000001</v>
      </c>
      <c r="S9" s="773">
        <v>1.0426</v>
      </c>
      <c r="T9" s="775">
        <v>1.2774000000000001</v>
      </c>
      <c r="U9" s="773">
        <v>1.4394</v>
      </c>
      <c r="V9" s="771">
        <v>0.99419999999999997</v>
      </c>
      <c r="W9" s="765">
        <v>0.93959999999999999</v>
      </c>
      <c r="X9" s="765">
        <v>1.0204</v>
      </c>
      <c r="Y9" s="765">
        <v>1.2166999999999999</v>
      </c>
      <c r="Z9" s="765">
        <v>1.333</v>
      </c>
      <c r="AA9" s="293">
        <f t="shared" si="4"/>
        <v>0.9380260137719969</v>
      </c>
      <c r="AB9" s="265">
        <f t="shared" si="5"/>
        <v>0.94508147254073627</v>
      </c>
      <c r="AC9" s="294">
        <f t="shared" si="6"/>
        <v>1.0456000000000001</v>
      </c>
      <c r="AD9" s="267">
        <f t="shared" si="7"/>
        <v>0.98080000000000001</v>
      </c>
      <c r="AE9" s="97">
        <f t="shared" si="8"/>
        <v>0.99419999999999997</v>
      </c>
      <c r="AF9" s="359">
        <f t="shared" si="9"/>
        <v>0.93959999999999999</v>
      </c>
      <c r="AG9" s="366">
        <f t="shared" si="10"/>
        <v>1.0426</v>
      </c>
      <c r="AH9" s="367">
        <f t="shared" si="11"/>
        <v>0.97798592195868395</v>
      </c>
      <c r="AI9" s="361">
        <f t="shared" si="12"/>
        <v>1.0204</v>
      </c>
      <c r="AJ9" s="359">
        <f t="shared" si="13"/>
        <v>0.96436113458056727</v>
      </c>
      <c r="AK9" s="366">
        <f t="shared" si="14"/>
        <v>1.2774000000000001</v>
      </c>
      <c r="AL9" s="367">
        <f t="shared" si="15"/>
        <v>1.1982344299923489</v>
      </c>
      <c r="AM9" s="361">
        <f t="shared" si="16"/>
        <v>1.2166999999999999</v>
      </c>
      <c r="AN9" s="359">
        <f t="shared" si="17"/>
        <v>1.1498806276403137</v>
      </c>
      <c r="AO9" s="366">
        <f t="shared" si="18"/>
        <v>1.4394</v>
      </c>
      <c r="AP9" s="367">
        <f t="shared" si="19"/>
        <v>1.3501946442234123</v>
      </c>
      <c r="AQ9" s="361">
        <f t="shared" si="20"/>
        <v>1.333</v>
      </c>
      <c r="AR9" s="359">
        <f t="shared" si="21"/>
        <v>1.2597936028968013</v>
      </c>
      <c r="AS9" s="257" t="s">
        <v>2</v>
      </c>
      <c r="AT9" s="257" t="s">
        <v>1</v>
      </c>
    </row>
    <row r="10" spans="1:46" s="362" customFormat="1" ht="12.6" customHeight="1" x14ac:dyDescent="0.25">
      <c r="A10" s="251">
        <v>5</v>
      </c>
      <c r="B10" s="280" t="s">
        <v>94</v>
      </c>
      <c r="C10" s="281" t="s">
        <v>56</v>
      </c>
      <c r="D10" s="282" t="s">
        <v>57</v>
      </c>
      <c r="E10" s="283">
        <v>11733</v>
      </c>
      <c r="F10" s="280" t="s">
        <v>95</v>
      </c>
      <c r="G10" s="312" t="s">
        <v>96</v>
      </c>
      <c r="H10" s="251" t="s">
        <v>1</v>
      </c>
      <c r="I10" s="302" t="s">
        <v>2</v>
      </c>
      <c r="J10" s="258" t="str">
        <f t="shared" si="2"/>
        <v>18:10</v>
      </c>
      <c r="K10" s="603">
        <v>0.80152777777777784</v>
      </c>
      <c r="L10" s="260">
        <f t="shared" si="3"/>
        <v>1.1936500299760193</v>
      </c>
      <c r="M10" s="233">
        <f t="shared" si="0"/>
        <v>5.3216897169764167E-2</v>
      </c>
      <c r="N10" s="275">
        <f t="shared" si="1"/>
        <v>0.19230769230769232</v>
      </c>
      <c r="O10" s="201">
        <v>45065008</v>
      </c>
      <c r="P10" s="324" t="s">
        <v>97</v>
      </c>
      <c r="Q10" s="621">
        <v>1.0167999999999999</v>
      </c>
      <c r="R10" s="622">
        <v>0.98129999999999995</v>
      </c>
      <c r="S10" s="623">
        <v>0.97799999999999998</v>
      </c>
      <c r="T10" s="623">
        <v>1.2556</v>
      </c>
      <c r="U10" s="623">
        <v>1.3983000000000001</v>
      </c>
      <c r="V10" s="622">
        <v>1.0007999999999999</v>
      </c>
      <c r="W10" s="96">
        <v>0.96689999999999998</v>
      </c>
      <c r="X10" s="96">
        <v>0.97399999999999998</v>
      </c>
      <c r="Y10" s="96">
        <v>1.2355</v>
      </c>
      <c r="Z10" s="96">
        <v>1.3627</v>
      </c>
      <c r="AA10" s="264">
        <f t="shared" si="4"/>
        <v>0.96508654602675059</v>
      </c>
      <c r="AB10" s="265">
        <f t="shared" si="5"/>
        <v>0.96612709832134303</v>
      </c>
      <c r="AC10" s="266">
        <f t="shared" si="6"/>
        <v>1.0167999999999999</v>
      </c>
      <c r="AD10" s="267">
        <f t="shared" si="7"/>
        <v>0.98129999999999995</v>
      </c>
      <c r="AE10" s="267">
        <f t="shared" si="8"/>
        <v>1.0007999999999999</v>
      </c>
      <c r="AF10" s="359">
        <f t="shared" si="9"/>
        <v>0.96689999999999998</v>
      </c>
      <c r="AG10" s="360">
        <f t="shared" si="10"/>
        <v>0.97799999999999998</v>
      </c>
      <c r="AH10" s="361">
        <f t="shared" si="11"/>
        <v>0.94385464201416203</v>
      </c>
      <c r="AI10" s="361">
        <f t="shared" si="12"/>
        <v>0.97399999999999998</v>
      </c>
      <c r="AJ10" s="359">
        <f t="shared" si="13"/>
        <v>0.94100779376498811</v>
      </c>
      <c r="AK10" s="360">
        <f t="shared" si="14"/>
        <v>1.2556</v>
      </c>
      <c r="AL10" s="361">
        <f t="shared" si="15"/>
        <v>1.2117626671911881</v>
      </c>
      <c r="AM10" s="361">
        <f t="shared" si="16"/>
        <v>1.2355</v>
      </c>
      <c r="AN10" s="359">
        <f t="shared" si="17"/>
        <v>1.1936500299760193</v>
      </c>
      <c r="AO10" s="360">
        <f t="shared" si="18"/>
        <v>1.3983000000000001</v>
      </c>
      <c r="AP10" s="361">
        <f t="shared" si="19"/>
        <v>1.3494805173092055</v>
      </c>
      <c r="AQ10" s="361">
        <f t="shared" si="20"/>
        <v>1.3627</v>
      </c>
      <c r="AR10" s="359">
        <f t="shared" si="21"/>
        <v>1.3165413968824942</v>
      </c>
      <c r="AS10" s="251" t="s">
        <v>2</v>
      </c>
      <c r="AT10" s="251" t="s">
        <v>1</v>
      </c>
    </row>
    <row r="11" spans="1:46" s="362" customFormat="1" ht="12.75" customHeight="1" x14ac:dyDescent="0.2">
      <c r="A11" s="251">
        <v>6</v>
      </c>
      <c r="B11" s="280" t="s">
        <v>118</v>
      </c>
      <c r="C11" s="281" t="s">
        <v>62</v>
      </c>
      <c r="D11" s="282" t="s">
        <v>57</v>
      </c>
      <c r="E11" s="283">
        <v>14887</v>
      </c>
      <c r="F11" s="280" t="s">
        <v>79</v>
      </c>
      <c r="G11" s="284" t="s">
        <v>119</v>
      </c>
      <c r="H11" s="251" t="s">
        <v>2</v>
      </c>
      <c r="I11" s="302" t="s">
        <v>1</v>
      </c>
      <c r="J11" s="258" t="str">
        <f t="shared" si="2"/>
        <v>18:10</v>
      </c>
      <c r="K11" s="624">
        <v>0.80101851851851846</v>
      </c>
      <c r="L11" s="260">
        <f t="shared" si="3"/>
        <v>1.2357</v>
      </c>
      <c r="M11" s="233">
        <f t="shared" si="0"/>
        <v>5.4462333333333161E-2</v>
      </c>
      <c r="N11" s="275">
        <f t="shared" si="1"/>
        <v>0.23076923076923078</v>
      </c>
      <c r="O11" s="288">
        <v>90830545</v>
      </c>
      <c r="P11" s="334" t="s">
        <v>120</v>
      </c>
      <c r="Q11" s="289">
        <v>1.0021</v>
      </c>
      <c r="R11" s="290">
        <v>0.94299999999999995</v>
      </c>
      <c r="S11" s="290">
        <v>0.9647</v>
      </c>
      <c r="T11" s="290">
        <v>1.2357</v>
      </c>
      <c r="U11" s="278">
        <v>1.3724000000000001</v>
      </c>
      <c r="V11" s="290">
        <v>0.98409999999999997</v>
      </c>
      <c r="W11" s="290">
        <v>0.92849999999999999</v>
      </c>
      <c r="X11" s="290">
        <v>0.96120000000000005</v>
      </c>
      <c r="Y11" s="290">
        <v>1.2131000000000001</v>
      </c>
      <c r="Z11" s="290">
        <v>1.3272999999999999</v>
      </c>
      <c r="AA11" s="264">
        <f t="shared" si="4"/>
        <v>0.94102384991517807</v>
      </c>
      <c r="AB11" s="265">
        <f t="shared" si="5"/>
        <v>0.94350167665887619</v>
      </c>
      <c r="AC11" s="266">
        <f t="shared" si="6"/>
        <v>1.0021</v>
      </c>
      <c r="AD11" s="267">
        <f t="shared" si="7"/>
        <v>0.94299999999999995</v>
      </c>
      <c r="AE11" s="267">
        <f t="shared" si="8"/>
        <v>0.98409999999999997</v>
      </c>
      <c r="AF11" s="359">
        <f t="shared" si="9"/>
        <v>0.92849999999999999</v>
      </c>
      <c r="AG11" s="360">
        <f t="shared" si="10"/>
        <v>0.9647</v>
      </c>
      <c r="AH11" s="361">
        <f t="shared" si="11"/>
        <v>0.90780570801317229</v>
      </c>
      <c r="AI11" s="361">
        <f t="shared" si="12"/>
        <v>0.96120000000000005</v>
      </c>
      <c r="AJ11" s="359">
        <f t="shared" si="13"/>
        <v>0.90689381160451188</v>
      </c>
      <c r="AK11" s="360">
        <f t="shared" si="14"/>
        <v>1.2357</v>
      </c>
      <c r="AL11" s="361">
        <f t="shared" si="15"/>
        <v>1.1628231713401855</v>
      </c>
      <c r="AM11" s="361">
        <f t="shared" si="16"/>
        <v>1.2131000000000001</v>
      </c>
      <c r="AN11" s="359">
        <f t="shared" si="17"/>
        <v>1.1445618839548828</v>
      </c>
      <c r="AO11" s="360">
        <f t="shared" si="18"/>
        <v>1.3724000000000001</v>
      </c>
      <c r="AP11" s="361">
        <f t="shared" si="19"/>
        <v>1.2914611316235904</v>
      </c>
      <c r="AQ11" s="361">
        <f t="shared" si="20"/>
        <v>1.3272999999999999</v>
      </c>
      <c r="AR11" s="359">
        <f t="shared" si="21"/>
        <v>1.2523097754293262</v>
      </c>
      <c r="AS11" s="251" t="s">
        <v>2</v>
      </c>
      <c r="AT11" s="251" t="s">
        <v>1</v>
      </c>
    </row>
    <row r="12" spans="1:46" s="362" customFormat="1" ht="12.75" customHeight="1" x14ac:dyDescent="0.2">
      <c r="A12" s="251">
        <v>7</v>
      </c>
      <c r="B12" s="280" t="s">
        <v>61</v>
      </c>
      <c r="C12" s="281" t="s">
        <v>62</v>
      </c>
      <c r="D12" s="282" t="s">
        <v>57</v>
      </c>
      <c r="E12" s="283">
        <v>88</v>
      </c>
      <c r="F12" s="280" t="s">
        <v>63</v>
      </c>
      <c r="G12" s="284" t="s">
        <v>64</v>
      </c>
      <c r="H12" s="285" t="s">
        <v>2</v>
      </c>
      <c r="I12" s="295" t="s">
        <v>2</v>
      </c>
      <c r="J12" s="258" t="str">
        <f t="shared" si="2"/>
        <v>18:10</v>
      </c>
      <c r="K12" s="625">
        <v>0.802800925925926</v>
      </c>
      <c r="L12" s="260">
        <f t="shared" si="3"/>
        <v>1.1892316812248502</v>
      </c>
      <c r="M12" s="233">
        <f t="shared" si="0"/>
        <v>5.4533980567278421E-2</v>
      </c>
      <c r="N12" s="262">
        <f t="shared" si="1"/>
        <v>0.26923076923076922</v>
      </c>
      <c r="O12" s="288">
        <v>40290565</v>
      </c>
      <c r="P12" s="291" t="s">
        <v>65</v>
      </c>
      <c r="Q12" s="289">
        <v>1.0188999999999999</v>
      </c>
      <c r="R12" s="290">
        <v>0.96719999999999995</v>
      </c>
      <c r="S12" s="290">
        <v>0.99529999999999996</v>
      </c>
      <c r="T12" s="290">
        <v>1.2527999999999999</v>
      </c>
      <c r="U12" s="290">
        <v>1.3878999999999999</v>
      </c>
      <c r="V12" s="290">
        <v>0.99670000000000003</v>
      </c>
      <c r="W12" s="290">
        <v>0.95450000000000002</v>
      </c>
      <c r="X12" s="290">
        <v>0.9879</v>
      </c>
      <c r="Y12" s="290">
        <v>1.2242999999999999</v>
      </c>
      <c r="Z12" s="290">
        <v>1.341</v>
      </c>
      <c r="AA12" s="264">
        <f t="shared" si="4"/>
        <v>0.94925900480910785</v>
      </c>
      <c r="AB12" s="265">
        <f t="shared" si="5"/>
        <v>0.95766027892043748</v>
      </c>
      <c r="AC12" s="266">
        <f t="shared" si="6"/>
        <v>1.0188999999999999</v>
      </c>
      <c r="AD12" s="267">
        <f t="shared" si="7"/>
        <v>0.96719999999999995</v>
      </c>
      <c r="AE12" s="267">
        <f t="shared" si="8"/>
        <v>0.99670000000000003</v>
      </c>
      <c r="AF12" s="359">
        <f t="shared" si="9"/>
        <v>0.95450000000000002</v>
      </c>
      <c r="AG12" s="360">
        <f t="shared" si="10"/>
        <v>0.99529999999999996</v>
      </c>
      <c r="AH12" s="361">
        <f t="shared" si="11"/>
        <v>0.94479748748650505</v>
      </c>
      <c r="AI12" s="361">
        <f t="shared" si="12"/>
        <v>0.9879</v>
      </c>
      <c r="AJ12" s="359">
        <f t="shared" si="13"/>
        <v>0.94607258954550022</v>
      </c>
      <c r="AK12" s="360">
        <f t="shared" si="14"/>
        <v>1.2527999999999999</v>
      </c>
      <c r="AL12" s="361">
        <f t="shared" si="15"/>
        <v>1.1892316812248502</v>
      </c>
      <c r="AM12" s="361">
        <f t="shared" si="16"/>
        <v>1.2242999999999999</v>
      </c>
      <c r="AN12" s="359">
        <f t="shared" si="17"/>
        <v>1.1724634794822915</v>
      </c>
      <c r="AO12" s="360">
        <f t="shared" si="18"/>
        <v>1.3878999999999999</v>
      </c>
      <c r="AP12" s="361">
        <f t="shared" si="19"/>
        <v>1.3174765727745608</v>
      </c>
      <c r="AQ12" s="361">
        <f t="shared" si="20"/>
        <v>1.341</v>
      </c>
      <c r="AR12" s="359">
        <f t="shared" si="21"/>
        <v>1.2842224340323067</v>
      </c>
      <c r="AS12" s="285" t="s">
        <v>2</v>
      </c>
      <c r="AT12" s="285" t="s">
        <v>1</v>
      </c>
    </row>
    <row r="13" spans="1:46" s="362" customFormat="1" ht="12.75" customHeight="1" x14ac:dyDescent="0.2">
      <c r="A13" s="251">
        <v>8</v>
      </c>
      <c r="B13" s="280" t="s">
        <v>135</v>
      </c>
      <c r="C13" s="281" t="s">
        <v>62</v>
      </c>
      <c r="D13" s="282" t="s">
        <v>57</v>
      </c>
      <c r="E13" s="283">
        <v>896</v>
      </c>
      <c r="F13" s="280" t="s">
        <v>136</v>
      </c>
      <c r="G13" s="284" t="s">
        <v>137</v>
      </c>
      <c r="H13" s="285" t="s">
        <v>2</v>
      </c>
      <c r="I13" s="286" t="s">
        <v>1</v>
      </c>
      <c r="J13" s="258" t="str">
        <f t="shared" si="2"/>
        <v>18:00</v>
      </c>
      <c r="K13" s="625">
        <v>0.80284722222222227</v>
      </c>
      <c r="L13" s="260">
        <f t="shared" si="3"/>
        <v>1.0475000000000001</v>
      </c>
      <c r="M13" s="233">
        <f t="shared" si="0"/>
        <v>5.535746527777783E-2</v>
      </c>
      <c r="N13" s="262">
        <f t="shared" si="1"/>
        <v>0.30769230769230771</v>
      </c>
      <c r="O13" s="100">
        <v>93458224</v>
      </c>
      <c r="P13" s="291" t="s">
        <v>138</v>
      </c>
      <c r="Q13" s="289">
        <v>0.85040000000000004</v>
      </c>
      <c r="R13" s="290">
        <v>0.81730000000000003</v>
      </c>
      <c r="S13" s="290">
        <v>0.81759999999999999</v>
      </c>
      <c r="T13" s="290">
        <v>1.0475000000000001</v>
      </c>
      <c r="U13" s="290">
        <v>1.1659999999999999</v>
      </c>
      <c r="V13" s="290">
        <v>0.83360000000000001</v>
      </c>
      <c r="W13" s="290">
        <v>0.80279999999999996</v>
      </c>
      <c r="X13" s="290">
        <v>0.81499999999999995</v>
      </c>
      <c r="Y13" s="290">
        <v>1.0286</v>
      </c>
      <c r="Z13" s="290">
        <v>1.1207</v>
      </c>
      <c r="AA13" s="264">
        <f t="shared" si="4"/>
        <v>0.9610771401693321</v>
      </c>
      <c r="AB13" s="265">
        <f t="shared" si="5"/>
        <v>0.96305182341650664</v>
      </c>
      <c r="AC13" s="266">
        <f t="shared" si="6"/>
        <v>0.85040000000000004</v>
      </c>
      <c r="AD13" s="267">
        <f t="shared" si="7"/>
        <v>0.81730000000000003</v>
      </c>
      <c r="AE13" s="267">
        <f t="shared" si="8"/>
        <v>0.83360000000000001</v>
      </c>
      <c r="AF13" s="359">
        <f t="shared" si="9"/>
        <v>0.80279999999999996</v>
      </c>
      <c r="AG13" s="360">
        <f t="shared" si="10"/>
        <v>0.81759999999999999</v>
      </c>
      <c r="AH13" s="361">
        <f t="shared" si="11"/>
        <v>0.78577666980244587</v>
      </c>
      <c r="AI13" s="361">
        <f t="shared" si="12"/>
        <v>0.81499999999999995</v>
      </c>
      <c r="AJ13" s="359">
        <f t="shared" si="13"/>
        <v>0.78488723608445288</v>
      </c>
      <c r="AK13" s="360">
        <f t="shared" si="14"/>
        <v>1.0475000000000001</v>
      </c>
      <c r="AL13" s="361">
        <f t="shared" si="15"/>
        <v>1.0067283043273754</v>
      </c>
      <c r="AM13" s="361">
        <f t="shared" si="16"/>
        <v>1.0286</v>
      </c>
      <c r="AN13" s="359">
        <f t="shared" si="17"/>
        <v>0.99059510556621866</v>
      </c>
      <c r="AO13" s="360">
        <f t="shared" si="18"/>
        <v>1.1659999999999999</v>
      </c>
      <c r="AP13" s="361">
        <f t="shared" si="19"/>
        <v>1.1206159454374411</v>
      </c>
      <c r="AQ13" s="361">
        <f t="shared" si="20"/>
        <v>1.1207</v>
      </c>
      <c r="AR13" s="359">
        <f t="shared" si="21"/>
        <v>1.0792921785028791</v>
      </c>
      <c r="AS13" s="285" t="s">
        <v>1</v>
      </c>
      <c r="AT13" s="285" t="s">
        <v>1</v>
      </c>
    </row>
    <row r="14" spans="1:46" s="357" customFormat="1" ht="12.75" customHeight="1" x14ac:dyDescent="0.2">
      <c r="A14" s="251">
        <v>9</v>
      </c>
      <c r="B14" s="252" t="s">
        <v>66</v>
      </c>
      <c r="C14" s="253" t="s">
        <v>62</v>
      </c>
      <c r="D14" s="254" t="s">
        <v>57</v>
      </c>
      <c r="E14" s="255">
        <v>175</v>
      </c>
      <c r="F14" s="252" t="s">
        <v>67</v>
      </c>
      <c r="G14" s="93" t="s">
        <v>68</v>
      </c>
      <c r="H14" s="257" t="s">
        <v>2</v>
      </c>
      <c r="I14" s="330" t="s">
        <v>1</v>
      </c>
      <c r="J14" s="258" t="str">
        <f t="shared" si="2"/>
        <v>18:10</v>
      </c>
      <c r="K14" s="626">
        <v>0.80131944444444436</v>
      </c>
      <c r="L14" s="260">
        <f t="shared" si="3"/>
        <v>1.2564</v>
      </c>
      <c r="M14" s="233">
        <f t="shared" si="0"/>
        <v>5.5752749999999789E-2</v>
      </c>
      <c r="N14" s="262">
        <f t="shared" si="1"/>
        <v>0.34615384615384615</v>
      </c>
      <c r="O14" s="183">
        <v>22554387</v>
      </c>
      <c r="P14" s="413" t="s">
        <v>69</v>
      </c>
      <c r="Q14" s="289">
        <v>1.0253000000000001</v>
      </c>
      <c r="R14" s="290">
        <v>0.95</v>
      </c>
      <c r="S14" s="290">
        <v>1.0048999999999999</v>
      </c>
      <c r="T14" s="290">
        <v>1.2564</v>
      </c>
      <c r="U14" s="290">
        <v>1.4159999999999999</v>
      </c>
      <c r="V14" s="290">
        <v>0.99229999999999996</v>
      </c>
      <c r="W14" s="290">
        <v>0.92889999999999995</v>
      </c>
      <c r="X14" s="290">
        <v>0.99470000000000003</v>
      </c>
      <c r="Y14" s="290">
        <v>1.2171000000000001</v>
      </c>
      <c r="Z14" s="290">
        <v>1.3467</v>
      </c>
      <c r="AA14" s="264">
        <f t="shared" si="4"/>
        <v>0.92655808056178668</v>
      </c>
      <c r="AB14" s="265">
        <f t="shared" si="5"/>
        <v>0.93610803184520808</v>
      </c>
      <c r="AC14" s="266">
        <f t="shared" si="6"/>
        <v>1.0253000000000001</v>
      </c>
      <c r="AD14" s="267">
        <f t="shared" si="7"/>
        <v>0.95</v>
      </c>
      <c r="AE14" s="267">
        <f t="shared" si="8"/>
        <v>0.99229999999999996</v>
      </c>
      <c r="AF14" s="359">
        <f t="shared" si="9"/>
        <v>0.92889999999999995</v>
      </c>
      <c r="AG14" s="360">
        <f t="shared" si="10"/>
        <v>1.0048999999999999</v>
      </c>
      <c r="AH14" s="361">
        <f t="shared" si="11"/>
        <v>0.93109821515653934</v>
      </c>
      <c r="AI14" s="361">
        <f t="shared" si="12"/>
        <v>0.99470000000000003</v>
      </c>
      <c r="AJ14" s="359">
        <f t="shared" si="13"/>
        <v>0.93114665927642848</v>
      </c>
      <c r="AK14" s="360">
        <f t="shared" si="14"/>
        <v>1.2564</v>
      </c>
      <c r="AL14" s="361">
        <f t="shared" si="15"/>
        <v>1.1641275724178288</v>
      </c>
      <c r="AM14" s="361">
        <f t="shared" si="16"/>
        <v>1.2171000000000001</v>
      </c>
      <c r="AN14" s="359">
        <f t="shared" si="17"/>
        <v>1.1393370855588028</v>
      </c>
      <c r="AO14" s="360">
        <f t="shared" si="18"/>
        <v>1.4159999999999999</v>
      </c>
      <c r="AP14" s="361">
        <f t="shared" si="19"/>
        <v>1.3120062420754899</v>
      </c>
      <c r="AQ14" s="361">
        <f t="shared" si="20"/>
        <v>1.3467</v>
      </c>
      <c r="AR14" s="359">
        <f t="shared" si="21"/>
        <v>1.2606566864859416</v>
      </c>
      <c r="AS14" s="257" t="s">
        <v>2</v>
      </c>
      <c r="AT14" s="257" t="s">
        <v>1</v>
      </c>
    </row>
    <row r="15" spans="1:46" s="357" customFormat="1" ht="12.75" customHeight="1" x14ac:dyDescent="0.2">
      <c r="A15" s="251">
        <v>10</v>
      </c>
      <c r="B15" s="252" t="s">
        <v>176</v>
      </c>
      <c r="C15" s="253" t="s">
        <v>56</v>
      </c>
      <c r="D15" s="254" t="s">
        <v>57</v>
      </c>
      <c r="E15" s="255">
        <v>13724</v>
      </c>
      <c r="F15" s="298" t="s">
        <v>177</v>
      </c>
      <c r="G15" s="170" t="s">
        <v>178</v>
      </c>
      <c r="H15" s="271" t="s">
        <v>1</v>
      </c>
      <c r="I15" s="299" t="s">
        <v>1</v>
      </c>
      <c r="J15" s="258" t="str">
        <f t="shared" si="2"/>
        <v>18:00</v>
      </c>
      <c r="K15" s="626">
        <v>0.80013888888888884</v>
      </c>
      <c r="L15" s="260">
        <f t="shared" si="3"/>
        <v>1.125</v>
      </c>
      <c r="M15" s="233">
        <f t="shared" si="0"/>
        <v>5.6406249999999949E-2</v>
      </c>
      <c r="N15" s="262">
        <f t="shared" si="1"/>
        <v>0.38461538461538464</v>
      </c>
      <c r="O15" s="288">
        <v>91374436</v>
      </c>
      <c r="P15" s="297" t="s">
        <v>179</v>
      </c>
      <c r="Q15" s="289">
        <v>0.93589999999999995</v>
      </c>
      <c r="R15" s="290">
        <v>0.88490000000000002</v>
      </c>
      <c r="S15" s="290">
        <v>0.90400000000000003</v>
      </c>
      <c r="T15" s="290">
        <v>1.1554</v>
      </c>
      <c r="U15" s="290">
        <v>1.2968999999999999</v>
      </c>
      <c r="V15" s="290">
        <v>0.91090000000000004</v>
      </c>
      <c r="W15" s="290">
        <v>0.86499999999999999</v>
      </c>
      <c r="X15" s="290">
        <v>0.89610000000000001</v>
      </c>
      <c r="Y15" s="290">
        <v>1.125</v>
      </c>
      <c r="Z15" s="290">
        <v>1.2370000000000001</v>
      </c>
      <c r="AA15" s="264">
        <f t="shared" si="4"/>
        <v>0.94550699861096277</v>
      </c>
      <c r="AB15" s="265">
        <f t="shared" si="5"/>
        <v>0.94961027555165212</v>
      </c>
      <c r="AC15" s="266">
        <f t="shared" si="6"/>
        <v>0.93589999999999995</v>
      </c>
      <c r="AD15" s="267">
        <f t="shared" si="7"/>
        <v>0.88490000000000002</v>
      </c>
      <c r="AE15" s="267">
        <f t="shared" si="8"/>
        <v>0.91090000000000004</v>
      </c>
      <c r="AF15" s="359">
        <f t="shared" si="9"/>
        <v>0.86499999999999999</v>
      </c>
      <c r="AG15" s="360">
        <f t="shared" si="10"/>
        <v>0.90400000000000003</v>
      </c>
      <c r="AH15" s="361">
        <f t="shared" si="11"/>
        <v>0.85473832674431038</v>
      </c>
      <c r="AI15" s="361">
        <f t="shared" si="12"/>
        <v>0.89610000000000001</v>
      </c>
      <c r="AJ15" s="359">
        <f t="shared" si="13"/>
        <v>0.85094576792183552</v>
      </c>
      <c r="AK15" s="360">
        <f t="shared" si="14"/>
        <v>1.1554</v>
      </c>
      <c r="AL15" s="361">
        <f t="shared" si="15"/>
        <v>1.0924387861951064</v>
      </c>
      <c r="AM15" s="361">
        <f t="shared" si="16"/>
        <v>1.125</v>
      </c>
      <c r="AN15" s="359">
        <f t="shared" si="17"/>
        <v>1.0683115599956086</v>
      </c>
      <c r="AO15" s="360">
        <f t="shared" si="18"/>
        <v>1.2968999999999999</v>
      </c>
      <c r="AP15" s="361">
        <f t="shared" si="19"/>
        <v>1.2262280264985577</v>
      </c>
      <c r="AQ15" s="361">
        <f t="shared" si="20"/>
        <v>1.2370000000000001</v>
      </c>
      <c r="AR15" s="359">
        <f t="shared" si="21"/>
        <v>1.1746679108573939</v>
      </c>
      <c r="AS15" s="271" t="s">
        <v>1</v>
      </c>
      <c r="AT15" s="271" t="s">
        <v>1</v>
      </c>
    </row>
    <row r="16" spans="1:46" s="362" customFormat="1" ht="12.75" customHeight="1" x14ac:dyDescent="0.2">
      <c r="A16" s="251">
        <v>11</v>
      </c>
      <c r="B16" s="280" t="s">
        <v>82</v>
      </c>
      <c r="C16" s="281" t="s">
        <v>62</v>
      </c>
      <c r="D16" s="282" t="s">
        <v>57</v>
      </c>
      <c r="E16" s="283">
        <v>11620</v>
      </c>
      <c r="F16" s="280" t="s">
        <v>83</v>
      </c>
      <c r="G16" s="284" t="s">
        <v>84</v>
      </c>
      <c r="H16" s="285" t="s">
        <v>2</v>
      </c>
      <c r="I16" s="295" t="s">
        <v>2</v>
      </c>
      <c r="J16" s="258" t="str">
        <f t="shared" si="2"/>
        <v>18:10</v>
      </c>
      <c r="K16" s="625">
        <v>0.80510416666666673</v>
      </c>
      <c r="L16" s="260">
        <f t="shared" si="3"/>
        <v>1.17337235968618</v>
      </c>
      <c r="M16" s="233">
        <f t="shared" si="0"/>
        <v>5.6509286905719824E-2</v>
      </c>
      <c r="N16" s="262">
        <f t="shared" si="1"/>
        <v>0.42307692307692307</v>
      </c>
      <c r="O16" s="288">
        <v>97723926</v>
      </c>
      <c r="P16" s="291" t="s">
        <v>85</v>
      </c>
      <c r="Q16" s="289">
        <v>0.99419999999999997</v>
      </c>
      <c r="R16" s="290">
        <v>0.94920000000000004</v>
      </c>
      <c r="S16" s="290">
        <v>0.95069999999999999</v>
      </c>
      <c r="T16" s="290">
        <v>1.2290000000000001</v>
      </c>
      <c r="U16" s="290">
        <v>1.371</v>
      </c>
      <c r="V16" s="290">
        <v>0.97840000000000005</v>
      </c>
      <c r="W16" s="290">
        <v>0.9355</v>
      </c>
      <c r="X16" s="290">
        <v>0.94689999999999996</v>
      </c>
      <c r="Y16" s="290">
        <v>1.2097</v>
      </c>
      <c r="Z16" s="290">
        <v>1.3327</v>
      </c>
      <c r="AA16" s="264">
        <f t="shared" si="4"/>
        <v>0.95473747736873871</v>
      </c>
      <c r="AB16" s="265">
        <f t="shared" si="5"/>
        <v>0.9561529026982829</v>
      </c>
      <c r="AC16" s="266">
        <f t="shared" si="6"/>
        <v>0.99419999999999997</v>
      </c>
      <c r="AD16" s="267">
        <f t="shared" si="7"/>
        <v>0.94920000000000004</v>
      </c>
      <c r="AE16" s="267">
        <f t="shared" si="8"/>
        <v>0.97840000000000005</v>
      </c>
      <c r="AF16" s="359">
        <f t="shared" si="9"/>
        <v>0.9355</v>
      </c>
      <c r="AG16" s="360">
        <f t="shared" si="10"/>
        <v>0.95069999999999999</v>
      </c>
      <c r="AH16" s="361">
        <f t="shared" si="11"/>
        <v>0.90766891973445984</v>
      </c>
      <c r="AI16" s="361">
        <f t="shared" si="12"/>
        <v>0.94689999999999996</v>
      </c>
      <c r="AJ16" s="359">
        <f t="shared" si="13"/>
        <v>0.90538118356500408</v>
      </c>
      <c r="AK16" s="360">
        <f t="shared" si="14"/>
        <v>1.2290000000000001</v>
      </c>
      <c r="AL16" s="361">
        <f t="shared" si="15"/>
        <v>1.17337235968618</v>
      </c>
      <c r="AM16" s="361">
        <f t="shared" si="16"/>
        <v>1.2097</v>
      </c>
      <c r="AN16" s="359">
        <f t="shared" si="17"/>
        <v>1.1566581663941129</v>
      </c>
      <c r="AO16" s="360">
        <f t="shared" si="18"/>
        <v>1.371</v>
      </c>
      <c r="AP16" s="361">
        <f t="shared" si="19"/>
        <v>1.3089450814725407</v>
      </c>
      <c r="AQ16" s="361">
        <f t="shared" si="20"/>
        <v>1.3327</v>
      </c>
      <c r="AR16" s="359">
        <f t="shared" si="21"/>
        <v>1.2742649734260016</v>
      </c>
      <c r="AS16" s="285" t="s">
        <v>2</v>
      </c>
      <c r="AT16" s="285" t="s">
        <v>1</v>
      </c>
    </row>
    <row r="17" spans="1:47" s="362" customFormat="1" ht="12.75" customHeight="1" x14ac:dyDescent="0.2">
      <c r="A17" s="251">
        <v>12</v>
      </c>
      <c r="B17" s="280" t="s">
        <v>78</v>
      </c>
      <c r="C17" s="281" t="s">
        <v>62</v>
      </c>
      <c r="D17" s="282" t="s">
        <v>57</v>
      </c>
      <c r="E17" s="283">
        <v>11541</v>
      </c>
      <c r="F17" s="280" t="s">
        <v>79</v>
      </c>
      <c r="G17" s="284" t="s">
        <v>80</v>
      </c>
      <c r="H17" s="285" t="s">
        <v>1</v>
      </c>
      <c r="I17" s="320" t="s">
        <v>1</v>
      </c>
      <c r="J17" s="258" t="str">
        <f t="shared" si="2"/>
        <v>18:10</v>
      </c>
      <c r="K17" s="606">
        <v>0.80311342592592594</v>
      </c>
      <c r="L17" s="260">
        <f t="shared" si="3"/>
        <v>1.2271000000000001</v>
      </c>
      <c r="M17" s="233">
        <f t="shared" si="0"/>
        <v>5.6653957175925841E-2</v>
      </c>
      <c r="N17" s="262">
        <f t="shared" si="1"/>
        <v>0.46153846153846156</v>
      </c>
      <c r="O17" s="288">
        <v>92418968</v>
      </c>
      <c r="P17" s="291" t="s">
        <v>81</v>
      </c>
      <c r="Q17" s="770">
        <v>1.0169999999999999</v>
      </c>
      <c r="R17" s="431">
        <v>0.96619999999999995</v>
      </c>
      <c r="S17" s="431">
        <v>1.0025999999999999</v>
      </c>
      <c r="T17" s="431">
        <v>1.2538</v>
      </c>
      <c r="U17" s="431">
        <v>1.379</v>
      </c>
      <c r="V17" s="431">
        <v>0.99539999999999995</v>
      </c>
      <c r="W17" s="431">
        <v>0.94869999999999999</v>
      </c>
      <c r="X17" s="431">
        <v>0.998</v>
      </c>
      <c r="Y17" s="431">
        <v>1.2271000000000001</v>
      </c>
      <c r="Z17" s="431">
        <v>1.3331999999999999</v>
      </c>
      <c r="AA17" s="264">
        <f t="shared" si="4"/>
        <v>0.95004916420845631</v>
      </c>
      <c r="AB17" s="265">
        <f t="shared" si="5"/>
        <v>0.95308418726140254</v>
      </c>
      <c r="AC17" s="266">
        <f t="shared" si="6"/>
        <v>1.0169999999999999</v>
      </c>
      <c r="AD17" s="267">
        <f t="shared" si="7"/>
        <v>0.96619999999999995</v>
      </c>
      <c r="AE17" s="267">
        <f t="shared" si="8"/>
        <v>0.99539999999999995</v>
      </c>
      <c r="AF17" s="359">
        <f t="shared" si="9"/>
        <v>0.94869999999999999</v>
      </c>
      <c r="AG17" s="360">
        <f t="shared" si="10"/>
        <v>1.0025999999999999</v>
      </c>
      <c r="AH17" s="361">
        <f t="shared" si="11"/>
        <v>0.9525192920353982</v>
      </c>
      <c r="AI17" s="361">
        <f t="shared" si="12"/>
        <v>0.998</v>
      </c>
      <c r="AJ17" s="359">
        <f t="shared" si="13"/>
        <v>0.95117801888687969</v>
      </c>
      <c r="AK17" s="360">
        <f t="shared" si="14"/>
        <v>1.2538</v>
      </c>
      <c r="AL17" s="361">
        <f t="shared" si="15"/>
        <v>1.1911716420845626</v>
      </c>
      <c r="AM17" s="361">
        <f t="shared" si="16"/>
        <v>1.2271000000000001</v>
      </c>
      <c r="AN17" s="359">
        <f t="shared" si="17"/>
        <v>1.169529606188467</v>
      </c>
      <c r="AO17" s="360">
        <f t="shared" si="18"/>
        <v>1.379</v>
      </c>
      <c r="AP17" s="361">
        <f t="shared" si="19"/>
        <v>1.3101177974434612</v>
      </c>
      <c r="AQ17" s="361">
        <f t="shared" si="20"/>
        <v>1.3331999999999999</v>
      </c>
      <c r="AR17" s="359">
        <f t="shared" si="21"/>
        <v>1.2706518384569019</v>
      </c>
      <c r="AS17" s="285" t="s">
        <v>1</v>
      </c>
      <c r="AT17" s="292" t="s">
        <v>1</v>
      </c>
    </row>
    <row r="18" spans="1:47" s="357" customFormat="1" ht="12.75" customHeight="1" x14ac:dyDescent="0.2">
      <c r="A18" s="251">
        <v>13</v>
      </c>
      <c r="B18" s="252" t="s">
        <v>184</v>
      </c>
      <c r="C18" s="253" t="s">
        <v>56</v>
      </c>
      <c r="D18" s="254" t="s">
        <v>57</v>
      </c>
      <c r="E18" s="255">
        <v>63</v>
      </c>
      <c r="F18" s="252" t="s">
        <v>132</v>
      </c>
      <c r="G18" s="256" t="s">
        <v>185</v>
      </c>
      <c r="H18" s="257" t="s">
        <v>1</v>
      </c>
      <c r="I18" s="330" t="s">
        <v>2</v>
      </c>
      <c r="J18" s="258" t="str">
        <f t="shared" si="2"/>
        <v>18:00</v>
      </c>
      <c r="K18" s="606">
        <v>0.80914351851851851</v>
      </c>
      <c r="L18" s="101">
        <f t="shared" si="3"/>
        <v>0.96017757183035779</v>
      </c>
      <c r="M18" s="233">
        <f t="shared" si="0"/>
        <v>5.6788280000614907E-2</v>
      </c>
      <c r="N18" s="275">
        <f t="shared" si="1"/>
        <v>0.5</v>
      </c>
      <c r="O18" s="263">
        <v>90046568</v>
      </c>
      <c r="P18" s="396" t="s">
        <v>186</v>
      </c>
      <c r="Q18" s="82">
        <v>0.82609999999999995</v>
      </c>
      <c r="R18" s="83">
        <v>0.78839999999999999</v>
      </c>
      <c r="S18" s="83">
        <v>0.7792</v>
      </c>
      <c r="T18" s="83">
        <v>1.0207999999999999</v>
      </c>
      <c r="U18" s="84">
        <v>1.1511</v>
      </c>
      <c r="V18" s="83">
        <v>0.80710999999999999</v>
      </c>
      <c r="W18" s="83">
        <v>0.77590000000000003</v>
      </c>
      <c r="X18" s="83">
        <v>0.7762</v>
      </c>
      <c r="Y18" s="83">
        <v>0.99880000000000002</v>
      </c>
      <c r="Z18" s="83">
        <v>1.1006</v>
      </c>
      <c r="AA18" s="293">
        <f t="shared" si="4"/>
        <v>0.95436387846507686</v>
      </c>
      <c r="AB18" s="265">
        <f t="shared" si="5"/>
        <v>0.96133116923343787</v>
      </c>
      <c r="AC18" s="294">
        <f t="shared" si="6"/>
        <v>0.82609999999999995</v>
      </c>
      <c r="AD18" s="97">
        <f t="shared" si="7"/>
        <v>0.78839999999999999</v>
      </c>
      <c r="AE18" s="97">
        <f t="shared" si="8"/>
        <v>0.80710999999999999</v>
      </c>
      <c r="AF18" s="359">
        <f t="shared" si="9"/>
        <v>0.77590000000000003</v>
      </c>
      <c r="AG18" s="366">
        <f t="shared" si="10"/>
        <v>0.7792</v>
      </c>
      <c r="AH18" s="367">
        <f t="shared" si="11"/>
        <v>0.74364033409998787</v>
      </c>
      <c r="AI18" s="361">
        <f t="shared" si="12"/>
        <v>0.7762</v>
      </c>
      <c r="AJ18" s="359">
        <f t="shared" si="13"/>
        <v>0.74618525355899445</v>
      </c>
      <c r="AK18" s="366">
        <f t="shared" si="14"/>
        <v>1.0207999999999999</v>
      </c>
      <c r="AL18" s="367">
        <f t="shared" si="15"/>
        <v>0.97421464713715045</v>
      </c>
      <c r="AM18" s="361">
        <f t="shared" si="16"/>
        <v>0.99880000000000002</v>
      </c>
      <c r="AN18" s="359">
        <f t="shared" si="17"/>
        <v>0.96017757183035779</v>
      </c>
      <c r="AO18" s="366">
        <f t="shared" si="18"/>
        <v>1.1511</v>
      </c>
      <c r="AP18" s="367">
        <f t="shared" si="19"/>
        <v>1.09856826050115</v>
      </c>
      <c r="AQ18" s="361">
        <f t="shared" si="20"/>
        <v>1.1006</v>
      </c>
      <c r="AR18" s="359">
        <f t="shared" si="21"/>
        <v>1.0580410848583217</v>
      </c>
      <c r="AS18" s="257" t="s">
        <v>1</v>
      </c>
      <c r="AT18" s="271" t="s">
        <v>2</v>
      </c>
    </row>
    <row r="19" spans="1:47" s="370" customFormat="1" ht="12.6" customHeight="1" x14ac:dyDescent="0.2">
      <c r="A19" s="251">
        <v>14</v>
      </c>
      <c r="B19" s="252" t="s">
        <v>143</v>
      </c>
      <c r="C19" s="253" t="s">
        <v>144</v>
      </c>
      <c r="D19" s="254" t="s">
        <v>57</v>
      </c>
      <c r="E19" s="255">
        <v>329</v>
      </c>
      <c r="F19" s="298" t="s">
        <v>145</v>
      </c>
      <c r="G19" s="253" t="s">
        <v>146</v>
      </c>
      <c r="H19" s="271" t="s">
        <v>1</v>
      </c>
      <c r="I19" s="299" t="s">
        <v>1</v>
      </c>
      <c r="J19" s="258" t="str">
        <f t="shared" si="2"/>
        <v>18:00</v>
      </c>
      <c r="K19" s="627">
        <v>0.80123842592592587</v>
      </c>
      <c r="L19" s="101">
        <f t="shared" si="3"/>
        <v>1.1109</v>
      </c>
      <c r="M19" s="233">
        <f t="shared" si="0"/>
        <v>5.6920767361111048E-2</v>
      </c>
      <c r="N19" s="275">
        <f t="shared" si="1"/>
        <v>0.53846153846153844</v>
      </c>
      <c r="O19" s="263">
        <v>41576767</v>
      </c>
      <c r="P19" s="297" t="s">
        <v>147</v>
      </c>
      <c r="Q19" s="289">
        <v>0.93140000000000001</v>
      </c>
      <c r="R19" s="290">
        <v>0.87309999999999999</v>
      </c>
      <c r="S19" s="290">
        <v>0.9133</v>
      </c>
      <c r="T19" s="290">
        <v>1.1411</v>
      </c>
      <c r="U19" s="290">
        <v>1.2822</v>
      </c>
      <c r="V19" s="290">
        <v>0.90769999999999995</v>
      </c>
      <c r="W19" s="96">
        <v>0.85870000000000002</v>
      </c>
      <c r="X19" s="96">
        <v>0.90769999999999995</v>
      </c>
      <c r="Y19" s="96">
        <v>1.1109</v>
      </c>
      <c r="Z19" s="96">
        <v>1.2235</v>
      </c>
      <c r="AA19" s="293">
        <f t="shared" si="4"/>
        <v>0.93740605540047239</v>
      </c>
      <c r="AB19" s="265">
        <f t="shared" si="5"/>
        <v>0.94601740663214728</v>
      </c>
      <c r="AC19" s="294">
        <f t="shared" si="6"/>
        <v>0.93140000000000001</v>
      </c>
      <c r="AD19" s="97">
        <f t="shared" si="7"/>
        <v>0.87309999999999999</v>
      </c>
      <c r="AE19" s="97">
        <f t="shared" si="8"/>
        <v>0.90769999999999995</v>
      </c>
      <c r="AF19" s="359">
        <f t="shared" si="9"/>
        <v>0.85870000000000002</v>
      </c>
      <c r="AG19" s="366">
        <f t="shared" si="10"/>
        <v>0.9133</v>
      </c>
      <c r="AH19" s="367">
        <f t="shared" si="11"/>
        <v>0.85613295039725146</v>
      </c>
      <c r="AI19" s="361">
        <f t="shared" si="12"/>
        <v>0.90769999999999995</v>
      </c>
      <c r="AJ19" s="359">
        <f t="shared" si="13"/>
        <v>0.85870000000000002</v>
      </c>
      <c r="AK19" s="366">
        <f t="shared" si="14"/>
        <v>1.1411</v>
      </c>
      <c r="AL19" s="367">
        <f t="shared" si="15"/>
        <v>1.069674049817479</v>
      </c>
      <c r="AM19" s="361">
        <f t="shared" si="16"/>
        <v>1.1109</v>
      </c>
      <c r="AN19" s="359">
        <f t="shared" si="17"/>
        <v>1.0509307370276524</v>
      </c>
      <c r="AO19" s="366">
        <f t="shared" si="18"/>
        <v>1.2822</v>
      </c>
      <c r="AP19" s="367">
        <f t="shared" si="19"/>
        <v>1.2019420442344857</v>
      </c>
      <c r="AQ19" s="361">
        <f t="shared" si="20"/>
        <v>1.2235</v>
      </c>
      <c r="AR19" s="359">
        <f t="shared" si="21"/>
        <v>1.1574522970144323</v>
      </c>
      <c r="AS19" s="271" t="s">
        <v>1</v>
      </c>
      <c r="AT19" s="271" t="s">
        <v>1</v>
      </c>
      <c r="AU19" s="357"/>
    </row>
    <row r="20" spans="1:47" ht="12.75" customHeight="1" x14ac:dyDescent="0.2">
      <c r="A20" s="251">
        <v>15</v>
      </c>
      <c r="B20" s="305" t="s">
        <v>215</v>
      </c>
      <c r="C20" s="306" t="s">
        <v>56</v>
      </c>
      <c r="D20" s="125" t="s">
        <v>57</v>
      </c>
      <c r="E20" s="126">
        <v>517</v>
      </c>
      <c r="F20" s="305" t="s">
        <v>145</v>
      </c>
      <c r="G20" s="231" t="s">
        <v>286</v>
      </c>
      <c r="H20" s="177" t="s">
        <v>1</v>
      </c>
      <c r="I20" s="243" t="s">
        <v>1</v>
      </c>
      <c r="J20" s="258" t="str">
        <f t="shared" si="2"/>
        <v>18:00</v>
      </c>
      <c r="K20" s="606">
        <v>0.80126157407407417</v>
      </c>
      <c r="L20" s="101">
        <f t="shared" si="3"/>
        <v>1.1109</v>
      </c>
      <c r="M20" s="261">
        <f t="shared" si="0"/>
        <v>5.694648263888899E-2</v>
      </c>
      <c r="N20" s="275">
        <f t="shared" si="1"/>
        <v>0.57692307692307687</v>
      </c>
      <c r="O20" s="127">
        <v>95173407</v>
      </c>
      <c r="P20" s="333" t="s">
        <v>217</v>
      </c>
      <c r="Q20" s="289">
        <v>0.93140000000000001</v>
      </c>
      <c r="R20" s="290">
        <v>0.87309999999999999</v>
      </c>
      <c r="S20" s="290">
        <v>0.9133</v>
      </c>
      <c r="T20" s="290">
        <v>1.1411</v>
      </c>
      <c r="U20" s="290">
        <v>1.2822</v>
      </c>
      <c r="V20" s="290">
        <v>0.90769999999999995</v>
      </c>
      <c r="W20" s="290">
        <v>0.85870000000000002</v>
      </c>
      <c r="X20" s="290">
        <v>0.90769999999999995</v>
      </c>
      <c r="Y20" s="290">
        <v>1.1109</v>
      </c>
      <c r="Z20" s="290">
        <v>1.2235</v>
      </c>
      <c r="AA20" s="293">
        <f t="shared" si="4"/>
        <v>0.93740605540047239</v>
      </c>
      <c r="AB20" s="265">
        <f t="shared" si="5"/>
        <v>0.94601740663214728</v>
      </c>
      <c r="AC20" s="130">
        <f t="shared" si="6"/>
        <v>0.93140000000000001</v>
      </c>
      <c r="AD20" s="97">
        <f t="shared" si="7"/>
        <v>0.87309999999999999</v>
      </c>
      <c r="AE20" s="97">
        <f t="shared" si="8"/>
        <v>0.90769999999999995</v>
      </c>
      <c r="AF20" s="268">
        <f t="shared" si="9"/>
        <v>0.85870000000000002</v>
      </c>
      <c r="AG20" s="98">
        <f t="shared" si="10"/>
        <v>0.9133</v>
      </c>
      <c r="AH20" s="99">
        <f t="shared" si="11"/>
        <v>0.85613295039725146</v>
      </c>
      <c r="AI20" s="270">
        <f t="shared" si="12"/>
        <v>0.90769999999999995</v>
      </c>
      <c r="AJ20" s="268">
        <f t="shared" si="13"/>
        <v>0.85870000000000002</v>
      </c>
      <c r="AK20" s="98">
        <f t="shared" si="14"/>
        <v>1.1411</v>
      </c>
      <c r="AL20" s="99">
        <f t="shared" si="15"/>
        <v>1.069674049817479</v>
      </c>
      <c r="AM20" s="270">
        <f t="shared" si="16"/>
        <v>1.1109</v>
      </c>
      <c r="AN20" s="268">
        <f t="shared" si="17"/>
        <v>1.0509307370276524</v>
      </c>
      <c r="AO20" s="98">
        <f t="shared" si="18"/>
        <v>1.2822</v>
      </c>
      <c r="AP20" s="99">
        <f t="shared" si="19"/>
        <v>1.2019420442344857</v>
      </c>
      <c r="AQ20" s="270">
        <f t="shared" si="20"/>
        <v>1.2235</v>
      </c>
      <c r="AR20" s="268">
        <f t="shared" si="21"/>
        <v>1.1574522970144323</v>
      </c>
      <c r="AS20" s="177" t="s">
        <v>1</v>
      </c>
      <c r="AT20" s="124" t="s">
        <v>1</v>
      </c>
    </row>
    <row r="21" spans="1:47" ht="12.75" customHeight="1" x14ac:dyDescent="0.2">
      <c r="A21" s="251">
        <v>16</v>
      </c>
      <c r="B21" s="305" t="s">
        <v>86</v>
      </c>
      <c r="C21" s="306" t="s">
        <v>56</v>
      </c>
      <c r="D21" s="125" t="s">
        <v>57</v>
      </c>
      <c r="E21" s="126">
        <v>13911</v>
      </c>
      <c r="F21" s="305" t="s">
        <v>87</v>
      </c>
      <c r="G21" s="231" t="s">
        <v>88</v>
      </c>
      <c r="H21" s="177" t="s">
        <v>1</v>
      </c>
      <c r="I21" s="178" t="s">
        <v>2</v>
      </c>
      <c r="J21" s="258" t="str">
        <f t="shared" si="2"/>
        <v>18:10</v>
      </c>
      <c r="K21" s="625">
        <v>0.80618055555555557</v>
      </c>
      <c r="L21" s="101">
        <f t="shared" si="3"/>
        <v>1.1646254833911751</v>
      </c>
      <c r="M21" s="233">
        <f t="shared" si="0"/>
        <v>5.7341629703079301E-2</v>
      </c>
      <c r="N21" s="275">
        <f t="shared" si="1"/>
        <v>0.61538461538461542</v>
      </c>
      <c r="O21" s="412">
        <v>97531861</v>
      </c>
      <c r="P21" s="128" t="s">
        <v>89</v>
      </c>
      <c r="Q21" s="772">
        <v>1.0346</v>
      </c>
      <c r="R21" s="778">
        <v>0.96130000000000004</v>
      </c>
      <c r="S21" s="778">
        <v>1.0219</v>
      </c>
      <c r="T21" s="778">
        <v>1.2744</v>
      </c>
      <c r="U21" s="778">
        <v>1.4117</v>
      </c>
      <c r="V21" s="778">
        <v>1.0085</v>
      </c>
      <c r="W21" s="778">
        <v>0.94399999999999995</v>
      </c>
      <c r="X21" s="778">
        <v>1.012</v>
      </c>
      <c r="Y21" s="778">
        <v>1.2442</v>
      </c>
      <c r="Z21" s="778">
        <v>1.3569</v>
      </c>
      <c r="AA21" s="293">
        <f t="shared" si="4"/>
        <v>0.92915136284554423</v>
      </c>
      <c r="AB21" s="265">
        <f t="shared" si="5"/>
        <v>0.93604362915220629</v>
      </c>
      <c r="AC21" s="130">
        <f t="shared" si="6"/>
        <v>1.0346</v>
      </c>
      <c r="AD21" s="97">
        <f t="shared" si="7"/>
        <v>0.96130000000000004</v>
      </c>
      <c r="AE21" s="97">
        <f t="shared" si="8"/>
        <v>1.0085</v>
      </c>
      <c r="AF21" s="359">
        <f t="shared" si="9"/>
        <v>0.94399999999999995</v>
      </c>
      <c r="AG21" s="366">
        <f t="shared" si="10"/>
        <v>1.0219</v>
      </c>
      <c r="AH21" s="367">
        <f t="shared" si="11"/>
        <v>0.94949977769186167</v>
      </c>
      <c r="AI21" s="361">
        <f t="shared" si="12"/>
        <v>1.012</v>
      </c>
      <c r="AJ21" s="359">
        <f t="shared" si="13"/>
        <v>0.9472761527020328</v>
      </c>
      <c r="AK21" s="366">
        <f t="shared" si="14"/>
        <v>1.2744</v>
      </c>
      <c r="AL21" s="367">
        <f t="shared" si="15"/>
        <v>1.1841104968103615</v>
      </c>
      <c r="AM21" s="361">
        <f t="shared" si="16"/>
        <v>1.2442</v>
      </c>
      <c r="AN21" s="359">
        <f t="shared" si="17"/>
        <v>1.1646254833911751</v>
      </c>
      <c r="AO21" s="366">
        <f t="shared" si="18"/>
        <v>1.4117</v>
      </c>
      <c r="AP21" s="367">
        <f t="shared" si="19"/>
        <v>1.3116829789290547</v>
      </c>
      <c r="AQ21" s="361">
        <f t="shared" si="20"/>
        <v>1.3569</v>
      </c>
      <c r="AR21" s="359">
        <f t="shared" si="21"/>
        <v>1.2701176003966288</v>
      </c>
      <c r="AS21" s="177" t="s">
        <v>2</v>
      </c>
      <c r="AT21" s="177" t="s">
        <v>2</v>
      </c>
    </row>
    <row r="22" spans="1:47" s="362" customFormat="1" ht="13.7" customHeight="1" x14ac:dyDescent="0.2">
      <c r="A22" s="251">
        <v>17</v>
      </c>
      <c r="B22" s="280" t="s">
        <v>156</v>
      </c>
      <c r="C22" s="281" t="s">
        <v>62</v>
      </c>
      <c r="D22" s="282" t="s">
        <v>57</v>
      </c>
      <c r="E22" s="283">
        <v>14784</v>
      </c>
      <c r="F22" s="301" t="s">
        <v>157</v>
      </c>
      <c r="G22" s="193" t="s">
        <v>158</v>
      </c>
      <c r="H22" s="177" t="s">
        <v>1</v>
      </c>
      <c r="I22" s="178" t="s">
        <v>2</v>
      </c>
      <c r="J22" s="258" t="str">
        <f t="shared" si="2"/>
        <v>18:00</v>
      </c>
      <c r="K22" s="603">
        <v>0.8031018518518519</v>
      </c>
      <c r="L22" s="260">
        <f t="shared" si="3"/>
        <v>1.0859604685995505</v>
      </c>
      <c r="M22" s="233">
        <f t="shared" si="0"/>
        <v>5.7666511920541001E-2</v>
      </c>
      <c r="N22" s="262">
        <f t="shared" si="1"/>
        <v>0.65384615384615385</v>
      </c>
      <c r="O22" s="263">
        <v>92057626</v>
      </c>
      <c r="P22" s="396" t="s">
        <v>159</v>
      </c>
      <c r="Q22" s="289">
        <v>0.96099999999999997</v>
      </c>
      <c r="R22" s="290">
        <v>0.90290000000000004</v>
      </c>
      <c r="S22" s="290">
        <v>0.9254</v>
      </c>
      <c r="T22" s="290">
        <v>1.1836</v>
      </c>
      <c r="U22" s="290">
        <v>1.3180000000000001</v>
      </c>
      <c r="V22" s="290">
        <v>0.93469999999999998</v>
      </c>
      <c r="W22" s="290">
        <v>0.88149999999999995</v>
      </c>
      <c r="X22" s="290">
        <v>0.91659999999999997</v>
      </c>
      <c r="Y22" s="290">
        <v>1.1515</v>
      </c>
      <c r="Z22" s="290">
        <v>1.2585999999999999</v>
      </c>
      <c r="AA22" s="264">
        <f t="shared" si="4"/>
        <v>0.93954214360041632</v>
      </c>
      <c r="AB22" s="265">
        <f t="shared" si="5"/>
        <v>0.94308334224884982</v>
      </c>
      <c r="AC22" s="266">
        <f t="shared" si="6"/>
        <v>0.96099999999999997</v>
      </c>
      <c r="AD22" s="267">
        <f t="shared" si="7"/>
        <v>0.90290000000000004</v>
      </c>
      <c r="AE22" s="267">
        <f t="shared" si="8"/>
        <v>0.93469999999999998</v>
      </c>
      <c r="AF22" s="359">
        <f t="shared" si="9"/>
        <v>0.88149999999999995</v>
      </c>
      <c r="AG22" s="360">
        <f t="shared" si="10"/>
        <v>0.9254</v>
      </c>
      <c r="AH22" s="361">
        <f t="shared" si="11"/>
        <v>0.86945229968782523</v>
      </c>
      <c r="AI22" s="361">
        <f t="shared" si="12"/>
        <v>0.91659999999999997</v>
      </c>
      <c r="AJ22" s="359">
        <f t="shared" si="13"/>
        <v>0.86443019150529576</v>
      </c>
      <c r="AK22" s="360">
        <f t="shared" si="14"/>
        <v>1.1836</v>
      </c>
      <c r="AL22" s="361">
        <f t="shared" si="15"/>
        <v>1.1120420811654528</v>
      </c>
      <c r="AM22" s="361">
        <f t="shared" si="16"/>
        <v>1.1515</v>
      </c>
      <c r="AN22" s="359">
        <f t="shared" si="17"/>
        <v>1.0859604685995505</v>
      </c>
      <c r="AO22" s="360">
        <f t="shared" si="18"/>
        <v>1.3180000000000001</v>
      </c>
      <c r="AP22" s="361">
        <f t="shared" si="19"/>
        <v>1.2383165452653488</v>
      </c>
      <c r="AQ22" s="361">
        <f t="shared" si="20"/>
        <v>1.2585999999999999</v>
      </c>
      <c r="AR22" s="359">
        <f t="shared" si="21"/>
        <v>1.1869646945544023</v>
      </c>
      <c r="AS22" s="251" t="s">
        <v>1</v>
      </c>
      <c r="AT22" s="251" t="s">
        <v>2</v>
      </c>
      <c r="AU22" s="193"/>
    </row>
    <row r="23" spans="1:47" s="362" customFormat="1" ht="13.7" customHeight="1" x14ac:dyDescent="0.2">
      <c r="A23" s="251">
        <v>18</v>
      </c>
      <c r="B23" s="280" t="s">
        <v>160</v>
      </c>
      <c r="C23" s="281" t="s">
        <v>62</v>
      </c>
      <c r="D23" s="282" t="s">
        <v>57</v>
      </c>
      <c r="E23" s="283">
        <v>15383</v>
      </c>
      <c r="F23" s="280" t="s">
        <v>161</v>
      </c>
      <c r="G23" s="284" t="s">
        <v>162</v>
      </c>
      <c r="H23" s="285" t="s">
        <v>1</v>
      </c>
      <c r="I23" s="286" t="s">
        <v>2</v>
      </c>
      <c r="J23" s="258" t="str">
        <f t="shared" si="2"/>
        <v>18:00</v>
      </c>
      <c r="K23" s="606">
        <v>0.80434027777777783</v>
      </c>
      <c r="L23" s="260">
        <f t="shared" si="3"/>
        <v>1.0645</v>
      </c>
      <c r="M23" s="233">
        <f t="shared" si="0"/>
        <v>5.7845225694444502E-2</v>
      </c>
      <c r="N23" s="262">
        <f t="shared" si="1"/>
        <v>0.69230769230769229</v>
      </c>
      <c r="O23" s="288">
        <v>92435488</v>
      </c>
      <c r="P23" s="291" t="s">
        <v>163</v>
      </c>
      <c r="Q23" s="770">
        <v>0.88460000000000005</v>
      </c>
      <c r="R23" s="773">
        <v>0.88460000000000005</v>
      </c>
      <c r="S23" s="771">
        <v>0.8508</v>
      </c>
      <c r="T23" s="771">
        <v>1.0921000000000001</v>
      </c>
      <c r="U23" s="771">
        <v>1.2128000000000001</v>
      </c>
      <c r="V23" s="771">
        <v>0.86060000000000003</v>
      </c>
      <c r="W23" s="771">
        <v>0.86060000000000003</v>
      </c>
      <c r="X23" s="771">
        <v>0.84199999999999997</v>
      </c>
      <c r="Y23" s="771">
        <v>1.0645</v>
      </c>
      <c r="Z23" s="771">
        <v>1.1676</v>
      </c>
      <c r="AA23" s="264">
        <f t="shared" si="4"/>
        <v>1</v>
      </c>
      <c r="AB23" s="265">
        <f t="shared" si="5"/>
        <v>1</v>
      </c>
      <c r="AC23" s="266">
        <f t="shared" si="6"/>
        <v>0.88460000000000005</v>
      </c>
      <c r="AD23" s="267">
        <f t="shared" si="7"/>
        <v>0.88460000000000005</v>
      </c>
      <c r="AE23" s="267">
        <f t="shared" si="8"/>
        <v>0.86060000000000003</v>
      </c>
      <c r="AF23" s="359">
        <f t="shared" si="9"/>
        <v>0.86060000000000003</v>
      </c>
      <c r="AG23" s="360">
        <f t="shared" si="10"/>
        <v>0.8508</v>
      </c>
      <c r="AH23" s="361">
        <f t="shared" si="11"/>
        <v>0.8508</v>
      </c>
      <c r="AI23" s="361">
        <f t="shared" si="12"/>
        <v>0.84199999999999997</v>
      </c>
      <c r="AJ23" s="359">
        <f t="shared" si="13"/>
        <v>0.84199999999999997</v>
      </c>
      <c r="AK23" s="360">
        <f t="shared" si="14"/>
        <v>1.0921000000000001</v>
      </c>
      <c r="AL23" s="361">
        <f t="shared" si="15"/>
        <v>1.0921000000000001</v>
      </c>
      <c r="AM23" s="361">
        <f t="shared" si="16"/>
        <v>1.0645</v>
      </c>
      <c r="AN23" s="359">
        <f t="shared" si="17"/>
        <v>1.0645</v>
      </c>
      <c r="AO23" s="360">
        <f t="shared" si="18"/>
        <v>1.2128000000000001</v>
      </c>
      <c r="AP23" s="361">
        <f t="shared" si="19"/>
        <v>1.2128000000000001</v>
      </c>
      <c r="AQ23" s="361">
        <f t="shared" si="20"/>
        <v>1.1676</v>
      </c>
      <c r="AR23" s="359">
        <f t="shared" si="21"/>
        <v>1.1676</v>
      </c>
      <c r="AS23" s="285" t="s">
        <v>1</v>
      </c>
      <c r="AT23" s="292" t="s">
        <v>2</v>
      </c>
    </row>
    <row r="24" spans="1:47" s="362" customFormat="1" ht="13.7" customHeight="1" x14ac:dyDescent="0.2">
      <c r="A24" s="251">
        <v>19</v>
      </c>
      <c r="B24" s="280" t="s">
        <v>148</v>
      </c>
      <c r="C24" s="281" t="s">
        <v>62</v>
      </c>
      <c r="D24" s="282" t="s">
        <v>57</v>
      </c>
      <c r="E24" s="283">
        <v>5164</v>
      </c>
      <c r="F24" s="301" t="s">
        <v>149</v>
      </c>
      <c r="G24" s="281" t="s">
        <v>150</v>
      </c>
      <c r="H24" s="251" t="s">
        <v>1</v>
      </c>
      <c r="I24" s="302" t="s">
        <v>2</v>
      </c>
      <c r="J24" s="258" t="str">
        <f t="shared" si="2"/>
        <v>18:00</v>
      </c>
      <c r="K24" s="603">
        <v>0.80552083333333335</v>
      </c>
      <c r="L24" s="260">
        <f t="shared" si="3"/>
        <v>1.0563540961560012</v>
      </c>
      <c r="M24" s="233">
        <f t="shared" si="0"/>
        <v>5.8649659713661338E-2</v>
      </c>
      <c r="N24" s="262">
        <f t="shared" si="1"/>
        <v>0.73076923076923073</v>
      </c>
      <c r="O24" s="288">
        <v>90686494</v>
      </c>
      <c r="P24" s="230" t="s">
        <v>151</v>
      </c>
      <c r="Q24" s="289">
        <v>0.90800000000000003</v>
      </c>
      <c r="R24" s="290">
        <v>0.86739999999999995</v>
      </c>
      <c r="S24" s="290">
        <v>0.86199999999999999</v>
      </c>
      <c r="T24" s="290">
        <v>1.1228</v>
      </c>
      <c r="U24" s="290">
        <v>1.2589999999999999</v>
      </c>
      <c r="V24" s="290">
        <v>0.89229999999999998</v>
      </c>
      <c r="W24" s="290">
        <v>0.85409999999999997</v>
      </c>
      <c r="X24" s="290">
        <v>0.85819999999999996</v>
      </c>
      <c r="Y24" s="290">
        <v>1.1035999999999999</v>
      </c>
      <c r="Z24" s="290">
        <v>1.2196</v>
      </c>
      <c r="AA24" s="264">
        <f t="shared" si="4"/>
        <v>0.95528634361233467</v>
      </c>
      <c r="AB24" s="265">
        <f t="shared" si="5"/>
        <v>0.95718928611453546</v>
      </c>
      <c r="AC24" s="266">
        <f t="shared" si="6"/>
        <v>0.90800000000000003</v>
      </c>
      <c r="AD24" s="267">
        <f t="shared" si="7"/>
        <v>0.86739999999999995</v>
      </c>
      <c r="AE24" s="267">
        <f t="shared" si="8"/>
        <v>0.89229999999999998</v>
      </c>
      <c r="AF24" s="359">
        <f t="shared" si="9"/>
        <v>0.85409999999999997</v>
      </c>
      <c r="AG24" s="360">
        <f t="shared" si="10"/>
        <v>0.86199999999999999</v>
      </c>
      <c r="AH24" s="361">
        <f t="shared" si="11"/>
        <v>0.82345682819383248</v>
      </c>
      <c r="AI24" s="361">
        <f t="shared" si="12"/>
        <v>0.85819999999999996</v>
      </c>
      <c r="AJ24" s="359">
        <f t="shared" si="13"/>
        <v>0.82145984534349425</v>
      </c>
      <c r="AK24" s="360">
        <f t="shared" si="14"/>
        <v>1.1228</v>
      </c>
      <c r="AL24" s="361">
        <f t="shared" si="15"/>
        <v>1.0725955066079293</v>
      </c>
      <c r="AM24" s="361">
        <f t="shared" si="16"/>
        <v>1.1035999999999999</v>
      </c>
      <c r="AN24" s="359">
        <f t="shared" si="17"/>
        <v>1.0563540961560012</v>
      </c>
      <c r="AO24" s="360">
        <f t="shared" si="18"/>
        <v>1.2589999999999999</v>
      </c>
      <c r="AP24" s="361">
        <f t="shared" si="19"/>
        <v>1.2027055066079293</v>
      </c>
      <c r="AQ24" s="361">
        <f t="shared" si="20"/>
        <v>1.2196</v>
      </c>
      <c r="AR24" s="359">
        <f t="shared" si="21"/>
        <v>1.1673880533452874</v>
      </c>
      <c r="AS24" s="251" t="s">
        <v>1</v>
      </c>
      <c r="AT24" s="251" t="s">
        <v>2</v>
      </c>
    </row>
    <row r="25" spans="1:47" s="362" customFormat="1" ht="12.75" customHeight="1" x14ac:dyDescent="0.2">
      <c r="A25" s="251">
        <v>20</v>
      </c>
      <c r="B25" s="301" t="s">
        <v>199</v>
      </c>
      <c r="C25" s="240" t="s">
        <v>56</v>
      </c>
      <c r="D25" s="241" t="s">
        <v>57</v>
      </c>
      <c r="E25" s="240">
        <v>9727</v>
      </c>
      <c r="F25" s="242" t="s">
        <v>200</v>
      </c>
      <c r="G25" s="312" t="s">
        <v>201</v>
      </c>
      <c r="H25" s="251" t="s">
        <v>1</v>
      </c>
      <c r="I25" s="302" t="s">
        <v>2</v>
      </c>
      <c r="J25" s="258" t="str">
        <f t="shared" si="2"/>
        <v>18:00</v>
      </c>
      <c r="K25" s="625">
        <v>0.80707175925925922</v>
      </c>
      <c r="L25" s="260">
        <f t="shared" si="3"/>
        <v>1.0455641314131412</v>
      </c>
      <c r="M25" s="233">
        <f t="shared" si="0"/>
        <v>5.967218439812727E-2</v>
      </c>
      <c r="N25" s="262">
        <f t="shared" si="1"/>
        <v>0.76923076923076927</v>
      </c>
      <c r="O25" s="244">
        <v>90135104</v>
      </c>
      <c r="P25" s="420" t="s">
        <v>202</v>
      </c>
      <c r="Q25" s="770">
        <v>0.90610000000000002</v>
      </c>
      <c r="R25" s="431">
        <v>0.85829999999999995</v>
      </c>
      <c r="S25" s="431">
        <v>0.88160000000000005</v>
      </c>
      <c r="T25" s="431">
        <v>1.1202000000000001</v>
      </c>
      <c r="U25" s="431">
        <v>1.2423999999999999</v>
      </c>
      <c r="V25" s="431">
        <v>0.88880000000000003</v>
      </c>
      <c r="W25" s="431">
        <v>0.84519999999999995</v>
      </c>
      <c r="X25" s="431">
        <v>0.87660000000000005</v>
      </c>
      <c r="Y25" s="431">
        <v>1.0994999999999999</v>
      </c>
      <c r="Z25" s="431">
        <v>1.2031000000000001</v>
      </c>
      <c r="AA25" s="264">
        <f t="shared" si="4"/>
        <v>0.94724644079019971</v>
      </c>
      <c r="AB25" s="265">
        <f t="shared" si="5"/>
        <v>0.95094509450945086</v>
      </c>
      <c r="AC25" s="266">
        <f t="shared" si="6"/>
        <v>0.90610000000000002</v>
      </c>
      <c r="AD25" s="267">
        <f t="shared" si="7"/>
        <v>0.85829999999999995</v>
      </c>
      <c r="AE25" s="267">
        <f t="shared" si="8"/>
        <v>0.88880000000000003</v>
      </c>
      <c r="AF25" s="359">
        <f t="shared" si="9"/>
        <v>0.84519999999999995</v>
      </c>
      <c r="AG25" s="360">
        <f t="shared" si="10"/>
        <v>0.88160000000000005</v>
      </c>
      <c r="AH25" s="361">
        <f t="shared" si="11"/>
        <v>0.83509246220064015</v>
      </c>
      <c r="AI25" s="361">
        <f t="shared" si="12"/>
        <v>0.87660000000000005</v>
      </c>
      <c r="AJ25" s="359">
        <f t="shared" si="13"/>
        <v>0.83359846984698471</v>
      </c>
      <c r="AK25" s="360">
        <f t="shared" si="14"/>
        <v>1.1202000000000001</v>
      </c>
      <c r="AL25" s="361">
        <f t="shared" si="15"/>
        <v>1.0611054629731818</v>
      </c>
      <c r="AM25" s="361">
        <f t="shared" si="16"/>
        <v>1.0994999999999999</v>
      </c>
      <c r="AN25" s="359">
        <f t="shared" si="17"/>
        <v>1.0455641314131412</v>
      </c>
      <c r="AO25" s="360">
        <f t="shared" si="18"/>
        <v>1.2423999999999999</v>
      </c>
      <c r="AP25" s="361">
        <f t="shared" si="19"/>
        <v>1.1768589780377441</v>
      </c>
      <c r="AQ25" s="361">
        <f t="shared" si="20"/>
        <v>1.2031000000000001</v>
      </c>
      <c r="AR25" s="359">
        <f t="shared" si="21"/>
        <v>1.1440820432043204</v>
      </c>
      <c r="AS25" s="251" t="s">
        <v>1</v>
      </c>
      <c r="AT25" s="251" t="s">
        <v>2</v>
      </c>
    </row>
    <row r="26" spans="1:47" s="362" customFormat="1" ht="12.75" customHeight="1" x14ac:dyDescent="0.2">
      <c r="A26" s="251">
        <v>21</v>
      </c>
      <c r="B26" s="280" t="s">
        <v>231</v>
      </c>
      <c r="C26" s="281" t="s">
        <v>188</v>
      </c>
      <c r="D26" s="282" t="s">
        <v>57</v>
      </c>
      <c r="E26" s="283">
        <v>203</v>
      </c>
      <c r="F26" s="280" t="s">
        <v>136</v>
      </c>
      <c r="G26" s="284" t="s">
        <v>232</v>
      </c>
      <c r="H26" s="285" t="s">
        <v>1</v>
      </c>
      <c r="I26" s="286" t="s">
        <v>1</v>
      </c>
      <c r="J26" s="258" t="str">
        <f t="shared" si="2"/>
        <v>18:00</v>
      </c>
      <c r="K26" s="625">
        <v>0.80833333333333324</v>
      </c>
      <c r="L26" s="260">
        <f t="shared" si="3"/>
        <v>1.0286</v>
      </c>
      <c r="M26" s="233">
        <f t="shared" si="0"/>
        <v>6.0001666666666564E-2</v>
      </c>
      <c r="N26" s="262">
        <f t="shared" si="1"/>
        <v>0.80769230769230771</v>
      </c>
      <c r="O26" s="288">
        <v>91649715</v>
      </c>
      <c r="P26" s="230" t="s">
        <v>142</v>
      </c>
      <c r="Q26" s="289">
        <v>0.85040000000000004</v>
      </c>
      <c r="R26" s="290">
        <v>0.81730000000000003</v>
      </c>
      <c r="S26" s="290">
        <v>0.81759999999999999</v>
      </c>
      <c r="T26" s="290">
        <v>1.0475000000000001</v>
      </c>
      <c r="U26" s="290">
        <v>1.1659999999999999</v>
      </c>
      <c r="V26" s="290">
        <v>0.83360000000000001</v>
      </c>
      <c r="W26" s="290">
        <v>0.80279999999999996</v>
      </c>
      <c r="X26" s="290">
        <v>0.81499999999999995</v>
      </c>
      <c r="Y26" s="290">
        <v>1.0286</v>
      </c>
      <c r="Z26" s="290">
        <v>1.1207</v>
      </c>
      <c r="AA26" s="264">
        <f t="shared" si="4"/>
        <v>0.9610771401693321</v>
      </c>
      <c r="AB26" s="265">
        <f t="shared" si="5"/>
        <v>0.96305182341650664</v>
      </c>
      <c r="AC26" s="266">
        <f t="shared" si="6"/>
        <v>0.85040000000000004</v>
      </c>
      <c r="AD26" s="267">
        <f t="shared" si="7"/>
        <v>0.81730000000000003</v>
      </c>
      <c r="AE26" s="267">
        <f t="shared" si="8"/>
        <v>0.83360000000000001</v>
      </c>
      <c r="AF26" s="359">
        <f t="shared" si="9"/>
        <v>0.80279999999999996</v>
      </c>
      <c r="AG26" s="360">
        <f t="shared" si="10"/>
        <v>0.81759999999999999</v>
      </c>
      <c r="AH26" s="361">
        <f t="shared" si="11"/>
        <v>0.78577666980244587</v>
      </c>
      <c r="AI26" s="361">
        <f t="shared" si="12"/>
        <v>0.81499999999999995</v>
      </c>
      <c r="AJ26" s="359">
        <f t="shared" si="13"/>
        <v>0.78488723608445288</v>
      </c>
      <c r="AK26" s="360">
        <f t="shared" si="14"/>
        <v>1.0475000000000001</v>
      </c>
      <c r="AL26" s="361">
        <f t="shared" si="15"/>
        <v>1.0067283043273754</v>
      </c>
      <c r="AM26" s="361">
        <f t="shared" si="16"/>
        <v>1.0286</v>
      </c>
      <c r="AN26" s="359">
        <f t="shared" si="17"/>
        <v>0.99059510556621866</v>
      </c>
      <c r="AO26" s="360">
        <f t="shared" si="18"/>
        <v>1.1659999999999999</v>
      </c>
      <c r="AP26" s="361">
        <f t="shared" si="19"/>
        <v>1.1206159454374411</v>
      </c>
      <c r="AQ26" s="361">
        <f t="shared" si="20"/>
        <v>1.1207</v>
      </c>
      <c r="AR26" s="359">
        <f t="shared" si="21"/>
        <v>1.0792921785028791</v>
      </c>
      <c r="AS26" s="285" t="s">
        <v>1</v>
      </c>
      <c r="AT26" s="285" t="s">
        <v>1</v>
      </c>
    </row>
    <row r="27" spans="1:47" s="362" customFormat="1" ht="13.7" customHeight="1" x14ac:dyDescent="0.2">
      <c r="A27" s="251">
        <v>22</v>
      </c>
      <c r="B27" s="252" t="s">
        <v>221</v>
      </c>
      <c r="C27" s="253" t="s">
        <v>122</v>
      </c>
      <c r="D27" s="254" t="s">
        <v>131</v>
      </c>
      <c r="E27" s="255">
        <v>123</v>
      </c>
      <c r="F27" s="252" t="s">
        <v>132</v>
      </c>
      <c r="G27" s="256" t="s">
        <v>222</v>
      </c>
      <c r="H27" s="257" t="s">
        <v>2</v>
      </c>
      <c r="I27" s="330" t="s">
        <v>2</v>
      </c>
      <c r="J27" s="258" t="str">
        <f t="shared" si="2"/>
        <v>18:00</v>
      </c>
      <c r="K27" s="606">
        <v>0.81168981481481473</v>
      </c>
      <c r="L27" s="260">
        <f t="shared" si="3"/>
        <v>0.97421464713715045</v>
      </c>
      <c r="M27" s="233">
        <f t="shared" si="0"/>
        <v>6.0099121171770881E-2</v>
      </c>
      <c r="N27" s="262">
        <f t="shared" si="1"/>
        <v>0.84615384615384615</v>
      </c>
      <c r="O27" s="263">
        <v>92226193</v>
      </c>
      <c r="P27" s="396" t="s">
        <v>223</v>
      </c>
      <c r="Q27" s="313">
        <v>0.82609999999999995</v>
      </c>
      <c r="R27" s="314">
        <v>0.78839999999999999</v>
      </c>
      <c r="S27" s="314">
        <v>0.7792</v>
      </c>
      <c r="T27" s="314">
        <v>1.0207999999999999</v>
      </c>
      <c r="U27" s="315">
        <v>1.1511</v>
      </c>
      <c r="V27" s="314">
        <v>0.80710999999999999</v>
      </c>
      <c r="W27" s="314">
        <v>0.77590000000000003</v>
      </c>
      <c r="X27" s="314">
        <v>0.7762</v>
      </c>
      <c r="Y27" s="314">
        <v>0.99880000000000002</v>
      </c>
      <c r="Z27" s="314">
        <v>1.1006</v>
      </c>
      <c r="AA27" s="264">
        <f t="shared" si="4"/>
        <v>0.95436387846507686</v>
      </c>
      <c r="AB27" s="265">
        <f t="shared" si="5"/>
        <v>0.96133116923343787</v>
      </c>
      <c r="AC27" s="266">
        <f t="shared" si="6"/>
        <v>0.82609999999999995</v>
      </c>
      <c r="AD27" s="267">
        <f t="shared" si="7"/>
        <v>0.78839999999999999</v>
      </c>
      <c r="AE27" s="267">
        <f t="shared" si="8"/>
        <v>0.80710999999999999</v>
      </c>
      <c r="AF27" s="359">
        <f t="shared" si="9"/>
        <v>0.77590000000000003</v>
      </c>
      <c r="AG27" s="360">
        <f t="shared" si="10"/>
        <v>0.7792</v>
      </c>
      <c r="AH27" s="361">
        <f t="shared" si="11"/>
        <v>0.74364033409998787</v>
      </c>
      <c r="AI27" s="361">
        <f t="shared" si="12"/>
        <v>0.7762</v>
      </c>
      <c r="AJ27" s="359">
        <f t="shared" si="13"/>
        <v>0.74618525355899445</v>
      </c>
      <c r="AK27" s="360">
        <f t="shared" si="14"/>
        <v>1.0207999999999999</v>
      </c>
      <c r="AL27" s="361">
        <f t="shared" si="15"/>
        <v>0.97421464713715045</v>
      </c>
      <c r="AM27" s="361">
        <f t="shared" si="16"/>
        <v>0.99880000000000002</v>
      </c>
      <c r="AN27" s="359">
        <f t="shared" si="17"/>
        <v>0.96017757183035779</v>
      </c>
      <c r="AO27" s="360">
        <f t="shared" si="18"/>
        <v>1.1511</v>
      </c>
      <c r="AP27" s="361">
        <f t="shared" si="19"/>
        <v>1.09856826050115</v>
      </c>
      <c r="AQ27" s="361">
        <f t="shared" si="20"/>
        <v>1.1006</v>
      </c>
      <c r="AR27" s="359">
        <f t="shared" si="21"/>
        <v>1.0580410848583217</v>
      </c>
      <c r="AS27" s="257" t="s">
        <v>2</v>
      </c>
      <c r="AT27" s="271" t="s">
        <v>2</v>
      </c>
    </row>
    <row r="28" spans="1:47" s="362" customFormat="1" ht="13.7" customHeight="1" x14ac:dyDescent="0.2">
      <c r="A28" s="251">
        <v>23</v>
      </c>
      <c r="B28" s="280" t="s">
        <v>218</v>
      </c>
      <c r="C28" s="281" t="s">
        <v>62</v>
      </c>
      <c r="D28" s="282" t="s">
        <v>131</v>
      </c>
      <c r="E28" s="283">
        <v>19</v>
      </c>
      <c r="F28" s="280" t="s">
        <v>132</v>
      </c>
      <c r="G28" s="312" t="s">
        <v>219</v>
      </c>
      <c r="H28" s="285" t="s">
        <v>1</v>
      </c>
      <c r="I28" s="295" t="s">
        <v>2</v>
      </c>
      <c r="J28" s="258" t="str">
        <f t="shared" si="2"/>
        <v>18:00</v>
      </c>
      <c r="K28" s="606">
        <v>0.81508101851851855</v>
      </c>
      <c r="L28" s="260">
        <f t="shared" si="3"/>
        <v>0.96017757183035779</v>
      </c>
      <c r="M28" s="233">
        <f t="shared" si="0"/>
        <v>6.2489334333357689E-2</v>
      </c>
      <c r="N28" s="275">
        <f t="shared" si="1"/>
        <v>0.88461538461538458</v>
      </c>
      <c r="O28" s="288">
        <v>48218696</v>
      </c>
      <c r="P28" s="334" t="s">
        <v>220</v>
      </c>
      <c r="Q28" s="313">
        <v>0.82609999999999995</v>
      </c>
      <c r="R28" s="314">
        <v>0.78839999999999999</v>
      </c>
      <c r="S28" s="314">
        <v>0.7792</v>
      </c>
      <c r="T28" s="314">
        <v>1.0207999999999999</v>
      </c>
      <c r="U28" s="315">
        <v>1.1511</v>
      </c>
      <c r="V28" s="314">
        <v>0.80710999999999999</v>
      </c>
      <c r="W28" s="83">
        <v>0.77590000000000003</v>
      </c>
      <c r="X28" s="83">
        <v>0.7762</v>
      </c>
      <c r="Y28" s="83">
        <v>0.99880000000000002</v>
      </c>
      <c r="Z28" s="83">
        <v>1.1006</v>
      </c>
      <c r="AA28" s="264">
        <f t="shared" si="4"/>
        <v>0.95436387846507686</v>
      </c>
      <c r="AB28" s="265">
        <f t="shared" si="5"/>
        <v>0.96133116923343787</v>
      </c>
      <c r="AC28" s="266">
        <f t="shared" si="6"/>
        <v>0.82609999999999995</v>
      </c>
      <c r="AD28" s="267">
        <f t="shared" si="7"/>
        <v>0.78839999999999999</v>
      </c>
      <c r="AE28" s="267">
        <f t="shared" si="8"/>
        <v>0.80710999999999999</v>
      </c>
      <c r="AF28" s="359">
        <f t="shared" si="9"/>
        <v>0.77590000000000003</v>
      </c>
      <c r="AG28" s="360">
        <f t="shared" si="10"/>
        <v>0.7792</v>
      </c>
      <c r="AH28" s="361">
        <f t="shared" si="11"/>
        <v>0.74364033409998787</v>
      </c>
      <c r="AI28" s="361">
        <f t="shared" si="12"/>
        <v>0.7762</v>
      </c>
      <c r="AJ28" s="359">
        <f t="shared" si="13"/>
        <v>0.74618525355899445</v>
      </c>
      <c r="AK28" s="360">
        <f t="shared" si="14"/>
        <v>1.0207999999999999</v>
      </c>
      <c r="AL28" s="361">
        <f t="shared" si="15"/>
        <v>0.97421464713715045</v>
      </c>
      <c r="AM28" s="361">
        <f t="shared" si="16"/>
        <v>0.99880000000000002</v>
      </c>
      <c r="AN28" s="359">
        <f t="shared" si="17"/>
        <v>0.96017757183035779</v>
      </c>
      <c r="AO28" s="360">
        <f t="shared" si="18"/>
        <v>1.1511</v>
      </c>
      <c r="AP28" s="361">
        <f t="shared" si="19"/>
        <v>1.09856826050115</v>
      </c>
      <c r="AQ28" s="361">
        <f t="shared" si="20"/>
        <v>1.1006</v>
      </c>
      <c r="AR28" s="359">
        <f t="shared" si="21"/>
        <v>1.0580410848583217</v>
      </c>
      <c r="AS28" s="285" t="s">
        <v>1</v>
      </c>
      <c r="AT28" s="251" t="s">
        <v>2</v>
      </c>
    </row>
    <row r="29" spans="1:47" s="362" customFormat="1" ht="13.7" customHeight="1" x14ac:dyDescent="0.2">
      <c r="A29" s="251">
        <v>24</v>
      </c>
      <c r="B29" s="280" t="s">
        <v>192</v>
      </c>
      <c r="C29" s="281" t="s">
        <v>62</v>
      </c>
      <c r="D29" s="282" t="s">
        <v>57</v>
      </c>
      <c r="E29" s="283">
        <v>110</v>
      </c>
      <c r="F29" s="280" t="s">
        <v>132</v>
      </c>
      <c r="G29" s="312" t="s">
        <v>193</v>
      </c>
      <c r="H29" s="285" t="s">
        <v>2</v>
      </c>
      <c r="I29" s="295" t="s">
        <v>2</v>
      </c>
      <c r="J29" s="258" t="str">
        <f t="shared" si="2"/>
        <v>18:00</v>
      </c>
      <c r="K29" s="606">
        <v>0.81417824074074074</v>
      </c>
      <c r="L29" s="260">
        <f t="shared" si="3"/>
        <v>0.97421464713715045</v>
      </c>
      <c r="M29" s="233">
        <f t="shared" si="0"/>
        <v>6.252338215712383E-2</v>
      </c>
      <c r="N29" s="275">
        <f t="shared" si="1"/>
        <v>0.92307692307692313</v>
      </c>
      <c r="O29" s="288">
        <v>93613991</v>
      </c>
      <c r="P29" s="394" t="s">
        <v>194</v>
      </c>
      <c r="Q29" s="313">
        <v>0.82609999999999995</v>
      </c>
      <c r="R29" s="314">
        <v>0.78839999999999999</v>
      </c>
      <c r="S29" s="314">
        <v>0.7792</v>
      </c>
      <c r="T29" s="314">
        <v>1.0207999999999999</v>
      </c>
      <c r="U29" s="315">
        <v>1.1511</v>
      </c>
      <c r="V29" s="314">
        <v>0.80710999999999999</v>
      </c>
      <c r="W29" s="83">
        <v>0.77590000000000003</v>
      </c>
      <c r="X29" s="83">
        <v>0.7762</v>
      </c>
      <c r="Y29" s="83">
        <v>0.99880000000000002</v>
      </c>
      <c r="Z29" s="83">
        <v>1.1006</v>
      </c>
      <c r="AA29" s="264">
        <f t="shared" si="4"/>
        <v>0.95436387846507686</v>
      </c>
      <c r="AB29" s="265">
        <f t="shared" si="5"/>
        <v>0.96133116923343787</v>
      </c>
      <c r="AC29" s="266">
        <f t="shared" si="6"/>
        <v>0.82609999999999995</v>
      </c>
      <c r="AD29" s="267">
        <f t="shared" si="7"/>
        <v>0.78839999999999999</v>
      </c>
      <c r="AE29" s="267">
        <f t="shared" si="8"/>
        <v>0.80710999999999999</v>
      </c>
      <c r="AF29" s="359">
        <f t="shared" si="9"/>
        <v>0.77590000000000003</v>
      </c>
      <c r="AG29" s="360">
        <f t="shared" si="10"/>
        <v>0.7792</v>
      </c>
      <c r="AH29" s="361">
        <f t="shared" si="11"/>
        <v>0.74364033409998787</v>
      </c>
      <c r="AI29" s="361">
        <f t="shared" si="12"/>
        <v>0.7762</v>
      </c>
      <c r="AJ29" s="359">
        <f t="shared" si="13"/>
        <v>0.74618525355899445</v>
      </c>
      <c r="AK29" s="360">
        <f t="shared" si="14"/>
        <v>1.0207999999999999</v>
      </c>
      <c r="AL29" s="361">
        <f t="shared" si="15"/>
        <v>0.97421464713715045</v>
      </c>
      <c r="AM29" s="361">
        <f t="shared" si="16"/>
        <v>0.99880000000000002</v>
      </c>
      <c r="AN29" s="359">
        <f t="shared" si="17"/>
        <v>0.96017757183035779</v>
      </c>
      <c r="AO29" s="360">
        <f t="shared" si="18"/>
        <v>1.1511</v>
      </c>
      <c r="AP29" s="361">
        <f t="shared" si="19"/>
        <v>1.09856826050115</v>
      </c>
      <c r="AQ29" s="361">
        <f t="shared" si="20"/>
        <v>1.1006</v>
      </c>
      <c r="AR29" s="359">
        <f t="shared" si="21"/>
        <v>1.0580410848583217</v>
      </c>
      <c r="AS29" s="285" t="s">
        <v>2</v>
      </c>
      <c r="AT29" s="251" t="s">
        <v>2</v>
      </c>
    </row>
    <row r="30" spans="1:47" ht="13.7" customHeight="1" x14ac:dyDescent="0.2">
      <c r="A30" s="251">
        <v>25</v>
      </c>
      <c r="B30" s="280" t="s">
        <v>164</v>
      </c>
      <c r="C30" s="281" t="s">
        <v>62</v>
      </c>
      <c r="D30" s="282" t="s">
        <v>57</v>
      </c>
      <c r="E30" s="283">
        <v>15735</v>
      </c>
      <c r="F30" s="280" t="s">
        <v>165</v>
      </c>
      <c r="G30" s="284" t="s">
        <v>166</v>
      </c>
      <c r="H30" s="285" t="s">
        <v>2</v>
      </c>
      <c r="I30" s="286" t="s">
        <v>2</v>
      </c>
      <c r="J30" s="258" t="str">
        <f t="shared" si="2"/>
        <v>18:00</v>
      </c>
      <c r="K30" s="259">
        <v>0.80769675925925932</v>
      </c>
      <c r="L30" s="260">
        <f t="shared" si="3"/>
        <v>1.1269446479020615</v>
      </c>
      <c r="M30" s="233">
        <f t="shared" si="0"/>
        <v>6.5021054048516005E-2</v>
      </c>
      <c r="N30" s="275">
        <f t="shared" si="1"/>
        <v>0.96153846153846156</v>
      </c>
      <c r="O30" s="288">
        <v>90059026</v>
      </c>
      <c r="P30" s="200" t="s">
        <v>167</v>
      </c>
      <c r="Q30" s="289">
        <v>0.95569999999999999</v>
      </c>
      <c r="R30" s="290">
        <v>0.91080000000000005</v>
      </c>
      <c r="S30" s="290">
        <v>0.90500000000000003</v>
      </c>
      <c r="T30" s="290">
        <v>1.1825000000000001</v>
      </c>
      <c r="U30" s="278">
        <v>1.3283</v>
      </c>
      <c r="V30" s="290">
        <v>0.94330000000000003</v>
      </c>
      <c r="W30" s="96">
        <v>0.90039999999999998</v>
      </c>
      <c r="X30" s="96">
        <v>0.90159999999999996</v>
      </c>
      <c r="Y30" s="96">
        <v>1.1673</v>
      </c>
      <c r="Z30" s="96">
        <v>1.2927</v>
      </c>
      <c r="AA30" s="264">
        <f t="shared" si="4"/>
        <v>0.95301872972690183</v>
      </c>
      <c r="AB30" s="265">
        <f t="shared" si="5"/>
        <v>0.95452136117884023</v>
      </c>
      <c r="AC30" s="266">
        <f t="shared" si="6"/>
        <v>0.95569999999999999</v>
      </c>
      <c r="AD30" s="267">
        <f t="shared" si="7"/>
        <v>0.91080000000000005</v>
      </c>
      <c r="AE30" s="267">
        <f t="shared" si="8"/>
        <v>0.94330000000000003</v>
      </c>
      <c r="AF30" s="359">
        <f t="shared" si="9"/>
        <v>0.90039999999999998</v>
      </c>
      <c r="AG30" s="360">
        <f t="shared" si="10"/>
        <v>0.90500000000000003</v>
      </c>
      <c r="AH30" s="361">
        <f t="shared" si="11"/>
        <v>0.86248195040284614</v>
      </c>
      <c r="AI30" s="361">
        <f t="shared" si="12"/>
        <v>0.90159999999999996</v>
      </c>
      <c r="AJ30" s="359">
        <f t="shared" si="13"/>
        <v>0.86059645923884232</v>
      </c>
      <c r="AK30" s="360">
        <f t="shared" si="14"/>
        <v>1.1825000000000001</v>
      </c>
      <c r="AL30" s="361">
        <f t="shared" si="15"/>
        <v>1.1269446479020615</v>
      </c>
      <c r="AM30" s="361">
        <f t="shared" si="16"/>
        <v>1.1673</v>
      </c>
      <c r="AN30" s="359">
        <f t="shared" si="17"/>
        <v>1.1142127849040602</v>
      </c>
      <c r="AO30" s="360">
        <f t="shared" si="18"/>
        <v>1.3283</v>
      </c>
      <c r="AP30" s="361">
        <f t="shared" si="19"/>
        <v>1.2658947786962438</v>
      </c>
      <c r="AQ30" s="361">
        <f t="shared" si="20"/>
        <v>1.2927</v>
      </c>
      <c r="AR30" s="359">
        <f t="shared" si="21"/>
        <v>1.2339097635958867</v>
      </c>
      <c r="AS30" s="285" t="s">
        <v>1</v>
      </c>
      <c r="AT30" s="292" t="s">
        <v>2</v>
      </c>
      <c r="AU30" s="362"/>
    </row>
    <row r="31" spans="1:47" s="92" customFormat="1" ht="13.7" customHeight="1" x14ac:dyDescent="0.2">
      <c r="A31" s="251">
        <v>26</v>
      </c>
      <c r="B31" s="280" t="s">
        <v>168</v>
      </c>
      <c r="C31" s="281" t="s">
        <v>62</v>
      </c>
      <c r="D31" s="282" t="s">
        <v>57</v>
      </c>
      <c r="E31" s="283">
        <v>15953</v>
      </c>
      <c r="F31" s="301" t="s">
        <v>169</v>
      </c>
      <c r="G31" s="281" t="s">
        <v>170</v>
      </c>
      <c r="H31" s="285" t="s">
        <v>1</v>
      </c>
      <c r="I31" s="286" t="s">
        <v>2</v>
      </c>
      <c r="J31" s="258" t="str">
        <f t="shared" si="2"/>
        <v>18:00</v>
      </c>
      <c r="K31" s="303">
        <v>0.81194444444444447</v>
      </c>
      <c r="L31" s="260">
        <f t="shared" si="3"/>
        <v>1.0689</v>
      </c>
      <c r="M31" s="233">
        <f t="shared" si="0"/>
        <v>6.621241666666669E-2</v>
      </c>
      <c r="N31" s="262">
        <f t="shared" si="1"/>
        <v>1</v>
      </c>
      <c r="O31" s="288">
        <v>93087082</v>
      </c>
      <c r="P31" s="291" t="s">
        <v>171</v>
      </c>
      <c r="Q31" s="289">
        <v>0.88490000000000002</v>
      </c>
      <c r="R31" s="290">
        <v>0.88490000000000002</v>
      </c>
      <c r="S31" s="290">
        <v>0.81859999999999999</v>
      </c>
      <c r="T31" s="290">
        <v>1.0996999999999999</v>
      </c>
      <c r="U31" s="290">
        <v>1.2527999999999999</v>
      </c>
      <c r="V31" s="290">
        <v>0.86</v>
      </c>
      <c r="W31" s="290">
        <v>0.86</v>
      </c>
      <c r="X31" s="290">
        <v>0.80279999999999996</v>
      </c>
      <c r="Y31" s="290">
        <v>1.0689</v>
      </c>
      <c r="Z31" s="290">
        <v>1.2058</v>
      </c>
      <c r="AA31" s="264">
        <f t="shared" si="4"/>
        <v>1</v>
      </c>
      <c r="AB31" s="265">
        <f t="shared" si="5"/>
        <v>1</v>
      </c>
      <c r="AC31" s="266">
        <f t="shared" si="6"/>
        <v>0.88490000000000002</v>
      </c>
      <c r="AD31" s="267">
        <f t="shared" si="7"/>
        <v>0.88490000000000002</v>
      </c>
      <c r="AE31" s="267">
        <f t="shared" si="8"/>
        <v>0.86</v>
      </c>
      <c r="AF31" s="359">
        <f t="shared" si="9"/>
        <v>0.86</v>
      </c>
      <c r="AG31" s="360">
        <f t="shared" si="10"/>
        <v>0.81859999999999999</v>
      </c>
      <c r="AH31" s="361">
        <f t="shared" si="11"/>
        <v>0.81859999999999999</v>
      </c>
      <c r="AI31" s="361">
        <f t="shared" si="12"/>
        <v>0.80279999999999996</v>
      </c>
      <c r="AJ31" s="359">
        <f t="shared" si="13"/>
        <v>0.80279999999999996</v>
      </c>
      <c r="AK31" s="360">
        <f t="shared" si="14"/>
        <v>1.0996999999999999</v>
      </c>
      <c r="AL31" s="361">
        <f t="shared" si="15"/>
        <v>1.0996999999999999</v>
      </c>
      <c r="AM31" s="361">
        <f t="shared" si="16"/>
        <v>1.0689</v>
      </c>
      <c r="AN31" s="359">
        <f t="shared" si="17"/>
        <v>1.0689</v>
      </c>
      <c r="AO31" s="360">
        <f t="shared" si="18"/>
        <v>1.2527999999999999</v>
      </c>
      <c r="AP31" s="361">
        <f t="shared" si="19"/>
        <v>1.2527999999999999</v>
      </c>
      <c r="AQ31" s="361">
        <f t="shared" si="20"/>
        <v>1.2058</v>
      </c>
      <c r="AR31" s="359">
        <f t="shared" si="21"/>
        <v>1.2058</v>
      </c>
      <c r="AS31" s="251" t="s">
        <v>1</v>
      </c>
      <c r="AT31" s="251" t="s">
        <v>2</v>
      </c>
    </row>
    <row r="32" spans="1:47" s="387" customFormat="1" ht="12.75" customHeight="1" x14ac:dyDescent="0.2">
      <c r="A32" s="10"/>
      <c r="B32" s="19"/>
      <c r="C32" s="10"/>
      <c r="D32" s="9"/>
      <c r="E32" s="115"/>
      <c r="F32" s="19"/>
      <c r="G32" s="19"/>
      <c r="H32" s="9"/>
      <c r="I32" s="9"/>
      <c r="J32" s="10"/>
      <c r="K32" s="9"/>
      <c r="L32" s="10"/>
      <c r="M32"/>
      <c r="N32"/>
      <c r="O32"/>
      <c r="P32" s="21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U32"/>
    </row>
    <row r="33" spans="1:47" s="387" customFormat="1" ht="12.75" customHeight="1" x14ac:dyDescent="0.2">
      <c r="A33" s="10"/>
      <c r="B33" s="19"/>
      <c r="C33" s="10"/>
      <c r="D33" s="9"/>
      <c r="E33" s="115"/>
      <c r="F33" s="19"/>
      <c r="G33" s="19"/>
      <c r="H33" s="9"/>
      <c r="I33" s="9"/>
      <c r="J33" s="10"/>
      <c r="K33" s="9"/>
      <c r="L33" s="10"/>
      <c r="M33"/>
      <c r="N33"/>
      <c r="O33"/>
      <c r="P33" s="21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U33"/>
    </row>
    <row r="34" spans="1:47" s="387" customFormat="1" ht="12.75" customHeight="1" x14ac:dyDescent="0.2">
      <c r="A34" s="10"/>
      <c r="B34" s="19"/>
      <c r="C34" s="10"/>
      <c r="D34" s="9"/>
      <c r="E34" s="115"/>
      <c r="F34" s="19"/>
      <c r="G34" s="19"/>
      <c r="H34" s="9"/>
      <c r="I34" s="9"/>
      <c r="J34" s="10"/>
      <c r="K34" s="9"/>
      <c r="L34" s="10"/>
      <c r="M34"/>
      <c r="N34"/>
      <c r="O34"/>
      <c r="P34" s="21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U34"/>
    </row>
    <row r="35" spans="1:47" s="387" customFormat="1" ht="12.75" customHeight="1" x14ac:dyDescent="0.2">
      <c r="A35" s="10"/>
      <c r="B35" s="19"/>
      <c r="C35" s="10"/>
      <c r="D35" s="9"/>
      <c r="E35" s="115"/>
      <c r="F35" s="19"/>
      <c r="G35" s="19"/>
      <c r="H35" s="9"/>
      <c r="I35" s="9"/>
      <c r="J35" s="10"/>
      <c r="K35" s="9"/>
      <c r="L35" s="10"/>
      <c r="M35"/>
      <c r="N35"/>
      <c r="O35"/>
      <c r="P35" s="21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U35"/>
    </row>
    <row r="36" spans="1:47" s="387" customFormat="1" ht="12.75" customHeight="1" x14ac:dyDescent="0.2">
      <c r="A36" s="10"/>
      <c r="B36" s="19"/>
      <c r="C36" s="10"/>
      <c r="D36" s="9"/>
      <c r="E36" s="115"/>
      <c r="F36" s="19"/>
      <c r="G36" s="19"/>
      <c r="H36" s="9"/>
      <c r="I36" s="9"/>
      <c r="J36" s="10"/>
      <c r="K36" s="9"/>
      <c r="L36" s="10"/>
      <c r="M36"/>
      <c r="N36"/>
      <c r="O36"/>
      <c r="P36" s="21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U36"/>
    </row>
    <row r="37" spans="1:47" s="387" customFormat="1" ht="12.75" customHeight="1" x14ac:dyDescent="0.2">
      <c r="A37" s="10"/>
      <c r="B37" s="19"/>
      <c r="C37" s="10"/>
      <c r="D37" s="9"/>
      <c r="E37" s="115"/>
      <c r="F37" s="19"/>
      <c r="G37" s="19"/>
      <c r="H37" s="9"/>
      <c r="I37" s="9"/>
      <c r="J37" s="10"/>
      <c r="K37" s="9"/>
      <c r="L37" s="10"/>
      <c r="M37"/>
      <c r="N37"/>
      <c r="O37"/>
      <c r="P37" s="21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U37"/>
    </row>
    <row r="38" spans="1:47" s="387" customFormat="1" ht="12.75" customHeight="1" x14ac:dyDescent="0.2">
      <c r="A38" s="10"/>
      <c r="B38" s="19"/>
      <c r="C38" s="10"/>
      <c r="D38" s="9"/>
      <c r="E38" s="115"/>
      <c r="F38" s="19"/>
      <c r="G38" s="19"/>
      <c r="H38" s="9"/>
      <c r="I38" s="9"/>
      <c r="J38" s="10"/>
      <c r="K38" s="9"/>
      <c r="L38" s="10"/>
      <c r="M38"/>
      <c r="N38"/>
      <c r="O38"/>
      <c r="P38" s="21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U38"/>
    </row>
    <row r="39" spans="1:47" s="387" customFormat="1" ht="12.75" customHeight="1" x14ac:dyDescent="0.2">
      <c r="A39" s="10"/>
      <c r="B39" s="19"/>
      <c r="C39" s="10"/>
      <c r="D39" s="9"/>
      <c r="E39" s="115"/>
      <c r="F39" s="19"/>
      <c r="G39" s="19"/>
      <c r="H39" s="9"/>
      <c r="I39" s="9"/>
      <c r="J39" s="10"/>
      <c r="K39" s="9"/>
      <c r="L39" s="10"/>
      <c r="M39"/>
      <c r="N39"/>
      <c r="O39"/>
      <c r="P39" s="21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U39"/>
    </row>
    <row r="40" spans="1:47" s="387" customFormat="1" ht="12.75" customHeight="1" x14ac:dyDescent="0.2">
      <c r="A40" s="10"/>
      <c r="B40" s="19"/>
      <c r="C40" s="10"/>
      <c r="D40" s="9"/>
      <c r="E40" s="115"/>
      <c r="F40" s="19"/>
      <c r="G40" s="19"/>
      <c r="H40" s="9"/>
      <c r="I40" s="9"/>
      <c r="J40" s="10"/>
      <c r="K40" s="9"/>
      <c r="L40" s="10"/>
      <c r="M40"/>
      <c r="N40"/>
      <c r="O40"/>
      <c r="P40" s="21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U40"/>
    </row>
    <row r="41" spans="1:47" s="387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/>
      <c r="N41"/>
      <c r="O41"/>
      <c r="P41" s="2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U41"/>
    </row>
    <row r="42" spans="1:47" s="387" customFormat="1" ht="12.75" customHeight="1" x14ac:dyDescent="0.2">
      <c r="A42" s="10"/>
      <c r="B42" s="19"/>
      <c r="C42" s="10"/>
      <c r="D42" s="9"/>
      <c r="E42" s="115"/>
      <c r="F42" s="19"/>
      <c r="G42" s="19"/>
      <c r="H42" s="9"/>
      <c r="I42" s="9"/>
      <c r="J42" s="10"/>
      <c r="K42" s="9"/>
      <c r="L42" s="10"/>
      <c r="M42"/>
      <c r="N42"/>
      <c r="O42"/>
      <c r="P42" s="21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U42"/>
    </row>
    <row r="43" spans="1:47" s="387" customFormat="1" ht="12.75" customHeight="1" x14ac:dyDescent="0.2">
      <c r="A43" s="10"/>
      <c r="B43" s="19"/>
      <c r="C43" s="10"/>
      <c r="D43" s="9"/>
      <c r="E43" s="115"/>
      <c r="F43" s="19"/>
      <c r="G43" s="19"/>
      <c r="H43" s="9"/>
      <c r="I43" s="9"/>
      <c r="J43" s="10"/>
      <c r="K43" s="9"/>
      <c r="L43" s="10"/>
      <c r="M43"/>
      <c r="N43"/>
      <c r="O43"/>
      <c r="P43" s="21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U43"/>
    </row>
    <row r="44" spans="1:47" s="387" customFormat="1" ht="12.75" customHeight="1" x14ac:dyDescent="0.2">
      <c r="A44" s="10"/>
      <c r="B44" s="19"/>
      <c r="C44" s="10"/>
      <c r="D44" s="9"/>
      <c r="E44" s="115"/>
      <c r="F44" s="19"/>
      <c r="G44" s="19"/>
      <c r="H44" s="9"/>
      <c r="I44" s="9"/>
      <c r="J44" s="10"/>
      <c r="K44" s="9"/>
      <c r="L44" s="10"/>
      <c r="M44"/>
      <c r="N44"/>
      <c r="O44"/>
      <c r="P44" s="21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U44"/>
    </row>
    <row r="45" spans="1:47" s="387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/>
      <c r="N45"/>
      <c r="O45"/>
      <c r="P45" s="21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U45"/>
    </row>
    <row r="46" spans="1:47" s="387" customFormat="1" ht="12.75" customHeight="1" x14ac:dyDescent="0.2">
      <c r="A46" s="10"/>
      <c r="B46" s="19"/>
      <c r="C46" s="10"/>
      <c r="D46" s="9"/>
      <c r="E46" s="10"/>
      <c r="F46" s="19"/>
      <c r="G46" s="19"/>
      <c r="H46" s="9"/>
      <c r="I46" s="9"/>
      <c r="J46" s="10"/>
      <c r="K46" s="9"/>
      <c r="L46" s="10"/>
      <c r="M46"/>
      <c r="N46"/>
      <c r="O46"/>
      <c r="P46" s="2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U46"/>
    </row>
    <row r="47" spans="1:47" s="387" customFormat="1" ht="12.75" customHeight="1" x14ac:dyDescent="0.2">
      <c r="A47" s="10"/>
      <c r="B47" s="19"/>
      <c r="C47" s="10"/>
      <c r="D47" s="9"/>
      <c r="E47" s="10"/>
      <c r="F47" s="19"/>
      <c r="G47" s="19"/>
      <c r="H47" s="9"/>
      <c r="I47" s="9"/>
      <c r="J47" s="10"/>
      <c r="K47" s="9"/>
      <c r="L47" s="10"/>
      <c r="M47"/>
      <c r="N47"/>
      <c r="O47"/>
      <c r="P47" s="21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U47"/>
    </row>
    <row r="48" spans="1:47" s="387" customFormat="1" ht="12.75" customHeight="1" x14ac:dyDescent="0.2">
      <c r="A48" s="10"/>
      <c r="B48" s="19"/>
      <c r="C48" s="10"/>
      <c r="D48" s="9"/>
      <c r="E48" s="10"/>
      <c r="F48" s="19"/>
      <c r="G48" s="19"/>
      <c r="H48" s="9"/>
      <c r="I48" s="9"/>
      <c r="J48" s="10"/>
      <c r="K48" s="9"/>
      <c r="L48" s="10"/>
      <c r="M48"/>
      <c r="N48"/>
      <c r="O48"/>
      <c r="P48" s="21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U48"/>
    </row>
    <row r="49" spans="1:47" s="387" customFormat="1" ht="12.75" customHeight="1" x14ac:dyDescent="0.2">
      <c r="A49" s="10"/>
      <c r="B49" s="19"/>
      <c r="C49" s="10"/>
      <c r="D49" s="9"/>
      <c r="E49" s="10"/>
      <c r="F49" s="19"/>
      <c r="G49" s="19"/>
      <c r="H49" s="9"/>
      <c r="I49" s="9"/>
      <c r="J49" s="10"/>
      <c r="K49" s="9"/>
      <c r="L49" s="10"/>
      <c r="M49"/>
      <c r="N49"/>
      <c r="O49"/>
      <c r="P49" s="21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U49"/>
    </row>
    <row r="50" spans="1:47" s="387" customFormat="1" ht="12.75" customHeight="1" x14ac:dyDescent="0.2">
      <c r="A50" s="10"/>
      <c r="B50" s="19"/>
      <c r="C50" s="10"/>
      <c r="D50" s="9"/>
      <c r="E50" s="10"/>
      <c r="F50" s="19"/>
      <c r="G50" s="19"/>
      <c r="H50" s="9"/>
      <c r="I50" s="9"/>
      <c r="J50" s="10"/>
      <c r="K50" s="9"/>
      <c r="L50" s="10"/>
      <c r="M50"/>
      <c r="N50"/>
      <c r="O50"/>
      <c r="P50" s="2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U50"/>
    </row>
    <row r="51" spans="1:47" s="387" customFormat="1" ht="12.75" customHeight="1" x14ac:dyDescent="0.2">
      <c r="A51" s="10"/>
      <c r="B51" s="19"/>
      <c r="C51" s="10"/>
      <c r="D51" s="9"/>
      <c r="E51" s="10"/>
      <c r="F51" s="19"/>
      <c r="G51" s="19"/>
      <c r="H51" s="9"/>
      <c r="I51" s="9"/>
      <c r="J51" s="10"/>
      <c r="K51" s="9"/>
      <c r="L51" s="10"/>
      <c r="M51"/>
      <c r="N51"/>
      <c r="O51"/>
      <c r="P51" s="2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U51"/>
    </row>
    <row r="52" spans="1:47" s="387" customFormat="1" ht="12.75" customHeight="1" x14ac:dyDescent="0.2">
      <c r="A52" s="10"/>
      <c r="B52" s="19"/>
      <c r="C52" s="10"/>
      <c r="D52" s="9"/>
      <c r="E52" s="10"/>
      <c r="F52" s="19"/>
      <c r="G52" s="19"/>
      <c r="H52" s="9"/>
      <c r="I52" s="9"/>
      <c r="J52" s="10"/>
      <c r="K52" s="9"/>
      <c r="L52" s="10"/>
      <c r="M52"/>
      <c r="N52"/>
      <c r="O52"/>
      <c r="P52" s="21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U52"/>
    </row>
    <row r="53" spans="1:47" s="387" customFormat="1" ht="12.75" customHeight="1" x14ac:dyDescent="0.2">
      <c r="A53" s="10"/>
      <c r="B53" s="19"/>
      <c r="C53" s="10"/>
      <c r="D53" s="9"/>
      <c r="E53" s="10"/>
      <c r="F53" s="19"/>
      <c r="G53" s="19"/>
      <c r="H53" s="9"/>
      <c r="I53" s="9"/>
      <c r="J53" s="10"/>
      <c r="K53" s="9"/>
      <c r="L53" s="10"/>
      <c r="M53"/>
      <c r="N53"/>
      <c r="O53"/>
      <c r="P53" s="21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U53"/>
    </row>
    <row r="54" spans="1:47" s="387" customFormat="1" ht="12.75" customHeight="1" x14ac:dyDescent="0.2">
      <c r="A54" s="10"/>
      <c r="B54" s="19"/>
      <c r="C54" s="10"/>
      <c r="D54" s="9"/>
      <c r="E54" s="10"/>
      <c r="F54" s="19"/>
      <c r="G54" s="19"/>
      <c r="H54" s="9"/>
      <c r="I54" s="9"/>
      <c r="J54" s="10"/>
      <c r="K54" s="9"/>
      <c r="L54" s="10"/>
      <c r="M54"/>
      <c r="N54"/>
      <c r="O54"/>
      <c r="P54" s="21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U54"/>
    </row>
    <row r="55" spans="1:47" s="387" customFormat="1" ht="12.75" customHeight="1" x14ac:dyDescent="0.2">
      <c r="A55" s="10"/>
      <c r="B55" s="19"/>
      <c r="C55" s="10"/>
      <c r="D55" s="9"/>
      <c r="E55" s="10"/>
      <c r="F55" s="19"/>
      <c r="G55" s="19"/>
      <c r="H55" s="9"/>
      <c r="I55" s="9"/>
      <c r="J55" s="10"/>
      <c r="K55" s="9"/>
      <c r="L55" s="10"/>
      <c r="M55"/>
      <c r="N55"/>
      <c r="O55"/>
      <c r="P55" s="21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U55"/>
    </row>
    <row r="56" spans="1:47" s="387" customFormat="1" ht="12.75" customHeight="1" x14ac:dyDescent="0.2">
      <c r="A56" s="10"/>
      <c r="B56" s="19"/>
      <c r="C56" s="10"/>
      <c r="D56" s="9"/>
      <c r="E56" s="10"/>
      <c r="F56" s="19"/>
      <c r="G56" s="19"/>
      <c r="H56" s="9"/>
      <c r="I56" s="9"/>
      <c r="J56" s="10"/>
      <c r="K56" s="9"/>
      <c r="L56" s="10"/>
      <c r="M56"/>
      <c r="N56"/>
      <c r="O56"/>
      <c r="P56" s="21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U56"/>
    </row>
    <row r="57" spans="1:47" s="387" customFormat="1" ht="12.75" customHeight="1" x14ac:dyDescent="0.2">
      <c r="A57" s="10"/>
      <c r="B57" s="19"/>
      <c r="C57" s="10"/>
      <c r="D57" s="9"/>
      <c r="E57" s="10"/>
      <c r="F57" s="19"/>
      <c r="G57" s="19"/>
      <c r="H57" s="9"/>
      <c r="I57" s="9"/>
      <c r="J57" s="10"/>
      <c r="K57" s="9"/>
      <c r="L57" s="10"/>
      <c r="M57"/>
      <c r="N57"/>
      <c r="O57"/>
      <c r="P57" s="21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U57"/>
    </row>
    <row r="58" spans="1:47" s="387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/>
      <c r="N58"/>
      <c r="O58"/>
      <c r="P58" s="21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U58"/>
    </row>
    <row r="59" spans="1:47" s="387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/>
      <c r="N59"/>
      <c r="O59"/>
      <c r="P59" s="21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U59"/>
    </row>
    <row r="60" spans="1:47" s="387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/>
      <c r="N60"/>
      <c r="O60"/>
      <c r="P60" s="21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U60"/>
    </row>
    <row r="61" spans="1:47" s="387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/>
      <c r="N61"/>
      <c r="O61"/>
      <c r="P61" s="2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U61"/>
    </row>
    <row r="62" spans="1:47" s="387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/>
      <c r="N62"/>
      <c r="O62"/>
      <c r="P62" s="21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U62"/>
    </row>
    <row r="63" spans="1:47" s="387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/>
      <c r="N63"/>
      <c r="O63"/>
      <c r="P63" s="21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U63"/>
    </row>
    <row r="64" spans="1:47" s="387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/>
      <c r="N64"/>
      <c r="O64"/>
      <c r="P64" s="21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U64"/>
    </row>
    <row r="65" spans="1:47" s="387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/>
      <c r="N65"/>
      <c r="O65"/>
      <c r="P65" s="21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U65"/>
    </row>
    <row r="66" spans="1:47" s="387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/>
      <c r="N66"/>
      <c r="O66"/>
      <c r="P66" s="21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U66"/>
    </row>
    <row r="67" spans="1:47" s="387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/>
      <c r="N67"/>
      <c r="O67"/>
      <c r="P67" s="21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U67"/>
    </row>
    <row r="68" spans="1:47" s="387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/>
      <c r="N68"/>
      <c r="O68"/>
      <c r="P68" s="21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U68"/>
    </row>
    <row r="69" spans="1:47" s="387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/>
      <c r="N69"/>
      <c r="O69"/>
      <c r="P69" s="21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U69"/>
    </row>
    <row r="70" spans="1:47" s="387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/>
      <c r="N70"/>
      <c r="O70"/>
      <c r="P70" s="21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U70"/>
    </row>
    <row r="71" spans="1:47" s="387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/>
      <c r="N71"/>
      <c r="O71"/>
      <c r="P71" s="2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U71"/>
    </row>
    <row r="72" spans="1:47" s="387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/>
      <c r="N72"/>
      <c r="O72"/>
      <c r="P72" s="21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U72"/>
    </row>
    <row r="73" spans="1:47" s="387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/>
      <c r="N73"/>
      <c r="O73"/>
      <c r="P73" s="21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U73"/>
    </row>
    <row r="74" spans="1:47" s="387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/>
      <c r="N74"/>
      <c r="O74"/>
      <c r="P74" s="21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U74"/>
    </row>
    <row r="75" spans="1:47" s="387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/>
      <c r="N75"/>
      <c r="O75"/>
      <c r="P75" s="21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U75"/>
    </row>
    <row r="76" spans="1:47" s="387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/>
      <c r="N76"/>
      <c r="O76"/>
      <c r="P76" s="21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U76"/>
    </row>
    <row r="77" spans="1:47" s="387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/>
      <c r="N77"/>
      <c r="O77"/>
      <c r="P77" s="21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U77"/>
    </row>
    <row r="78" spans="1:47" s="387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/>
      <c r="N78"/>
      <c r="O78"/>
      <c r="P78" s="21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U78"/>
    </row>
    <row r="79" spans="1:47" s="387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/>
      <c r="N79"/>
      <c r="O79"/>
      <c r="P79" s="21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U79"/>
    </row>
    <row r="80" spans="1:47" s="387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/>
      <c r="N80"/>
      <c r="O80"/>
      <c r="P80" s="21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U80"/>
    </row>
    <row r="81" spans="1:47" s="387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/>
      <c r="N81"/>
      <c r="O81"/>
      <c r="P81" s="2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U81"/>
    </row>
    <row r="82" spans="1:47" s="387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/>
      <c r="N82"/>
      <c r="O82"/>
      <c r="P82" s="21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U82"/>
    </row>
    <row r="83" spans="1:47" s="387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/>
      <c r="N83"/>
      <c r="O83"/>
      <c r="P83" s="21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U83"/>
    </row>
    <row r="84" spans="1:47" s="387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/>
      <c r="N84"/>
      <c r="O84"/>
      <c r="P84" s="21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U84"/>
    </row>
    <row r="85" spans="1:47" s="387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/>
      <c r="N85"/>
      <c r="O85"/>
      <c r="P85" s="21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U85"/>
    </row>
    <row r="86" spans="1:47" s="387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/>
      <c r="N86"/>
      <c r="O86"/>
      <c r="P86" s="21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U86"/>
    </row>
    <row r="87" spans="1:47" s="387" customFormat="1" ht="12.75" customHeight="1" x14ac:dyDescent="0.2">
      <c r="A87" s="10"/>
      <c r="B87" s="19"/>
      <c r="C87" s="10"/>
      <c r="D87" s="10"/>
      <c r="E87" s="10"/>
      <c r="F87" s="19"/>
      <c r="G87" s="19"/>
      <c r="H87" s="9"/>
      <c r="I87" s="9"/>
      <c r="J87" s="10"/>
      <c r="K87" s="9"/>
      <c r="L87" s="10"/>
      <c r="M87"/>
      <c r="N87"/>
      <c r="O87"/>
      <c r="P87" s="21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U87"/>
    </row>
    <row r="88" spans="1:47" s="387" customFormat="1" ht="12.75" x14ac:dyDescent="0.2">
      <c r="A88" s="10"/>
      <c r="B88" s="19"/>
      <c r="C88" s="10"/>
      <c r="D88" s="10"/>
      <c r="E88" s="10"/>
      <c r="F88" s="10"/>
      <c r="G88" s="10"/>
      <c r="H88" s="9"/>
      <c r="I88" s="9"/>
      <c r="J88" s="10"/>
      <c r="K88" s="10"/>
      <c r="L88" s="10"/>
      <c r="M88"/>
      <c r="N88"/>
      <c r="O88"/>
      <c r="P88" s="21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U88"/>
    </row>
    <row r="89" spans="1:47" s="387" customFormat="1" ht="12.75" x14ac:dyDescent="0.2">
      <c r="A89" s="10"/>
      <c r="B89" s="19"/>
      <c r="C89" s="10"/>
      <c r="D89" s="10"/>
      <c r="E89" s="10"/>
      <c r="F89" s="10"/>
      <c r="G89" s="10"/>
      <c r="H89" s="9"/>
      <c r="I89" s="9"/>
      <c r="J89" s="10"/>
      <c r="K89" s="10"/>
      <c r="L89" s="10"/>
      <c r="M89"/>
      <c r="N89"/>
      <c r="O89"/>
      <c r="P89" s="21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U89"/>
    </row>
    <row r="90" spans="1:47" s="387" customFormat="1" ht="12.75" x14ac:dyDescent="0.2">
      <c r="A90" s="10"/>
      <c r="B90" s="19"/>
      <c r="C90" s="10"/>
      <c r="D90" s="10"/>
      <c r="E90" s="10"/>
      <c r="F90" s="10"/>
      <c r="G90" s="10"/>
      <c r="H90" s="9"/>
      <c r="I90" s="9"/>
      <c r="J90" s="10"/>
      <c r="K90" s="10"/>
      <c r="L90" s="10"/>
      <c r="M90"/>
      <c r="N90"/>
      <c r="O90"/>
      <c r="P90" s="21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U90"/>
    </row>
    <row r="91" spans="1:47" s="387" customFormat="1" ht="12.75" x14ac:dyDescent="0.2">
      <c r="A91" s="10"/>
      <c r="B91" s="19"/>
      <c r="C91" s="10"/>
      <c r="D91" s="10"/>
      <c r="E91" s="10"/>
      <c r="F91" s="10"/>
      <c r="G91" s="10"/>
      <c r="H91" s="9"/>
      <c r="I91" s="9"/>
      <c r="J91" s="10"/>
      <c r="K91" s="10"/>
      <c r="L91" s="10"/>
      <c r="M91"/>
      <c r="N91"/>
      <c r="O91"/>
      <c r="P91" s="2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U91"/>
    </row>
    <row r="92" spans="1:47" s="387" customFormat="1" ht="12.75" x14ac:dyDescent="0.2">
      <c r="A92" s="10"/>
      <c r="B92" s="19"/>
      <c r="C92" s="10"/>
      <c r="D92" s="10"/>
      <c r="E92" s="10"/>
      <c r="F92" s="10"/>
      <c r="G92" s="10"/>
      <c r="H92" s="9"/>
      <c r="I92" s="9"/>
      <c r="J92" s="10"/>
      <c r="K92" s="10"/>
      <c r="L92" s="10"/>
      <c r="M92"/>
      <c r="N92"/>
      <c r="O92"/>
      <c r="P92" s="21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U92"/>
    </row>
    <row r="93" spans="1:47" s="387" customFormat="1" ht="12.75" x14ac:dyDescent="0.2">
      <c r="A93" s="10"/>
      <c r="B93" s="19"/>
      <c r="C93" s="10"/>
      <c r="D93" s="10"/>
      <c r="E93" s="10"/>
      <c r="F93" s="10"/>
      <c r="G93" s="10"/>
      <c r="H93" s="9"/>
      <c r="I93" s="9"/>
      <c r="J93" s="10"/>
      <c r="K93" s="10"/>
      <c r="L93" s="10"/>
      <c r="M93"/>
      <c r="N93"/>
      <c r="O93"/>
      <c r="P93" s="21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U93"/>
    </row>
    <row r="94" spans="1:47" s="387" customFormat="1" ht="12.75" x14ac:dyDescent="0.2">
      <c r="A94" s="10"/>
      <c r="B94" s="19"/>
      <c r="C94" s="10"/>
      <c r="D94" s="10"/>
      <c r="E94" s="10"/>
      <c r="F94" s="10"/>
      <c r="G94" s="10"/>
      <c r="H94" s="9"/>
      <c r="I94" s="9"/>
      <c r="J94" s="10"/>
      <c r="K94" s="10"/>
      <c r="L94" s="10"/>
      <c r="M94"/>
      <c r="N94"/>
      <c r="O94"/>
      <c r="P94" s="21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U94"/>
    </row>
    <row r="95" spans="1:47" s="387" customFormat="1" ht="12.75" x14ac:dyDescent="0.2">
      <c r="A95" s="10"/>
      <c r="B95" s="19"/>
      <c r="C95" s="10"/>
      <c r="D95" s="10"/>
      <c r="E95" s="10"/>
      <c r="F95" s="10"/>
      <c r="G95" s="10"/>
      <c r="H95" s="9"/>
      <c r="I95" s="9"/>
      <c r="J95" s="10"/>
      <c r="K95" s="10"/>
      <c r="L95" s="10"/>
      <c r="M95"/>
      <c r="N95"/>
      <c r="O95"/>
      <c r="P95" s="21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U95"/>
    </row>
    <row r="96" spans="1:47" s="387" customFormat="1" ht="12.75" x14ac:dyDescent="0.2">
      <c r="A96" s="10"/>
      <c r="B96" s="19"/>
      <c r="C96" s="10"/>
      <c r="D96" s="10"/>
      <c r="E96" s="10"/>
      <c r="F96" s="10"/>
      <c r="G96" s="10"/>
      <c r="H96" s="9"/>
      <c r="I96" s="9"/>
      <c r="J96" s="10"/>
      <c r="K96" s="10"/>
      <c r="L96" s="10"/>
      <c r="M96"/>
      <c r="N96"/>
      <c r="O96"/>
      <c r="P96" s="21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U96"/>
    </row>
    <row r="97" spans="1:47" s="387" customFormat="1" ht="12.75" x14ac:dyDescent="0.2">
      <c r="A97" s="10"/>
      <c r="B97" s="19"/>
      <c r="C97" s="10"/>
      <c r="D97" s="10"/>
      <c r="E97" s="10"/>
      <c r="F97" s="10"/>
      <c r="G97" s="10"/>
      <c r="H97" s="9"/>
      <c r="I97" s="9"/>
      <c r="J97" s="10"/>
      <c r="K97" s="10"/>
      <c r="L97" s="10"/>
      <c r="M97"/>
      <c r="N97"/>
      <c r="O97"/>
      <c r="P97" s="21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U97"/>
    </row>
    <row r="98" spans="1:47" s="387" customFormat="1" ht="12.75" x14ac:dyDescent="0.2">
      <c r="A98" s="10"/>
      <c r="B98" s="19"/>
      <c r="C98" s="10"/>
      <c r="D98" s="10"/>
      <c r="E98" s="10"/>
      <c r="F98" s="10"/>
      <c r="G98" s="10"/>
      <c r="H98" s="9"/>
      <c r="I98" s="9"/>
      <c r="J98" s="10"/>
      <c r="K98" s="10"/>
      <c r="L98" s="10"/>
      <c r="M98"/>
      <c r="N98"/>
      <c r="O98"/>
      <c r="P98" s="21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U98"/>
    </row>
    <row r="99" spans="1:47" s="387" customFormat="1" ht="12.75" x14ac:dyDescent="0.2">
      <c r="A99" s="10"/>
      <c r="B99" s="19"/>
      <c r="C99" s="10"/>
      <c r="D99" s="10"/>
      <c r="E99" s="10"/>
      <c r="F99" s="10"/>
      <c r="G99" s="10"/>
      <c r="H99" s="9"/>
      <c r="I99" s="9"/>
      <c r="J99" s="10"/>
      <c r="K99" s="10"/>
      <c r="L99" s="10"/>
      <c r="M99"/>
      <c r="N99"/>
      <c r="O99"/>
      <c r="P99" s="21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U99"/>
    </row>
    <row r="100" spans="1:47" s="387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/>
      <c r="N100"/>
      <c r="O100"/>
      <c r="P100" s="21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U100"/>
    </row>
    <row r="101" spans="1:47" s="387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/>
      <c r="N101"/>
      <c r="O101"/>
      <c r="P101" s="2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U101"/>
    </row>
    <row r="102" spans="1:47" s="387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/>
      <c r="N102"/>
      <c r="O102"/>
      <c r="P102" s="21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U102"/>
    </row>
    <row r="103" spans="1:47" s="387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/>
      <c r="N103"/>
      <c r="O103"/>
      <c r="P103" s="21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U103"/>
    </row>
    <row r="104" spans="1:47" s="387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/>
      <c r="N104"/>
      <c r="O104"/>
      <c r="P104" s="21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U104"/>
    </row>
    <row r="105" spans="1:47" s="387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/>
      <c r="N105"/>
      <c r="O105"/>
      <c r="P105" s="21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U105"/>
    </row>
    <row r="106" spans="1:47" s="387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/>
      <c r="N106"/>
      <c r="O106"/>
      <c r="P106" s="21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U106"/>
    </row>
    <row r="107" spans="1:47" s="387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/>
      <c r="N107"/>
      <c r="O107"/>
      <c r="P107" s="21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U107"/>
    </row>
    <row r="108" spans="1:47" s="387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/>
      <c r="N108"/>
      <c r="O108"/>
      <c r="P108" s="21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U108"/>
    </row>
    <row r="109" spans="1:47" s="387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/>
      <c r="N109"/>
      <c r="O109"/>
      <c r="P109" s="21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U109"/>
    </row>
    <row r="110" spans="1:47" s="387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/>
      <c r="N110"/>
      <c r="O110"/>
      <c r="P110" s="21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U110"/>
    </row>
    <row r="111" spans="1:47" s="387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/>
      <c r="N111"/>
      <c r="O111"/>
      <c r="P111" s="2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U111"/>
    </row>
    <row r="112" spans="1:47" s="387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/>
      <c r="N112"/>
      <c r="O112"/>
      <c r="P112" s="21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U112"/>
    </row>
    <row r="113" spans="1:47" s="387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/>
      <c r="N113"/>
      <c r="O113"/>
      <c r="P113" s="21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U113"/>
    </row>
    <row r="114" spans="1:47" s="387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/>
      <c r="N114"/>
      <c r="O114"/>
      <c r="P114" s="21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U114"/>
    </row>
    <row r="115" spans="1:47" s="387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/>
      <c r="N115"/>
      <c r="O115"/>
      <c r="P115" s="21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U115"/>
    </row>
    <row r="116" spans="1:47" s="387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/>
      <c r="N116"/>
      <c r="O116"/>
      <c r="P116" s="21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U116"/>
    </row>
    <row r="117" spans="1:47" s="387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/>
      <c r="N117"/>
      <c r="O117"/>
      <c r="P117" s="21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U117"/>
    </row>
    <row r="118" spans="1:47" s="387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/>
      <c r="N118"/>
      <c r="O118"/>
      <c r="P118" s="21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U118"/>
    </row>
    <row r="119" spans="1:47" s="387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/>
      <c r="N119"/>
      <c r="O119"/>
      <c r="P119" s="21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U119"/>
    </row>
    <row r="120" spans="1:47" s="387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/>
      <c r="N120"/>
      <c r="O120"/>
      <c r="P120" s="21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U120"/>
    </row>
    <row r="121" spans="1:47" s="387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/>
      <c r="N121"/>
      <c r="O121"/>
      <c r="P121" s="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U121"/>
    </row>
    <row r="122" spans="1:47" s="387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/>
      <c r="N122"/>
      <c r="O122"/>
      <c r="P122" s="21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U122"/>
    </row>
    <row r="123" spans="1:47" s="387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/>
      <c r="N123"/>
      <c r="O123"/>
      <c r="P123" s="21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U123"/>
    </row>
    <row r="124" spans="1:47" s="387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/>
      <c r="N124"/>
      <c r="O124"/>
      <c r="P124" s="21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U124"/>
    </row>
    <row r="125" spans="1:47" s="387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/>
      <c r="N125"/>
      <c r="O125"/>
      <c r="P125" s="21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U125"/>
    </row>
    <row r="126" spans="1:47" s="387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/>
      <c r="N126"/>
      <c r="O126"/>
      <c r="P126" s="21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U126"/>
    </row>
    <row r="127" spans="1:47" s="387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/>
      <c r="N127"/>
      <c r="O127"/>
      <c r="P127" s="21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U127"/>
    </row>
    <row r="128" spans="1:47" s="387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/>
      <c r="N128"/>
      <c r="O128"/>
      <c r="P128" s="21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U128"/>
    </row>
    <row r="129" spans="1:47" s="387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/>
      <c r="N129"/>
      <c r="O129"/>
      <c r="P129" s="21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U129"/>
    </row>
    <row r="130" spans="1:47" s="387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/>
      <c r="N130"/>
      <c r="O130"/>
      <c r="P130" s="21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U130"/>
    </row>
    <row r="131" spans="1:47" s="387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/>
      <c r="N131"/>
      <c r="O131"/>
      <c r="P131" s="2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U131"/>
    </row>
    <row r="132" spans="1:47" s="387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/>
      <c r="N132"/>
      <c r="O132"/>
      <c r="P132" s="21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U132"/>
    </row>
    <row r="133" spans="1:47" s="387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/>
      <c r="N133"/>
      <c r="O133"/>
      <c r="P133" s="21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U133"/>
    </row>
    <row r="134" spans="1:47" s="387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/>
      <c r="N134"/>
      <c r="O134"/>
      <c r="P134" s="21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U134"/>
    </row>
    <row r="135" spans="1:47" s="387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/>
      <c r="N135"/>
      <c r="O135"/>
      <c r="P135" s="21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U135"/>
    </row>
    <row r="136" spans="1:47" s="387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/>
      <c r="N136"/>
      <c r="O136"/>
      <c r="P136" s="21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U136"/>
    </row>
    <row r="137" spans="1:47" s="387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/>
      <c r="N137"/>
      <c r="O137"/>
      <c r="P137" s="21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U137"/>
    </row>
    <row r="138" spans="1:47" s="387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/>
      <c r="N138"/>
      <c r="O138"/>
      <c r="P138" s="21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U138"/>
    </row>
    <row r="139" spans="1:47" s="387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/>
      <c r="N139"/>
      <c r="O139"/>
      <c r="P139" s="2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U139"/>
    </row>
    <row r="140" spans="1:47" s="387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/>
      <c r="N140"/>
      <c r="O140"/>
      <c r="P140" s="21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U140"/>
    </row>
    <row r="141" spans="1:47" s="387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/>
      <c r="N141"/>
      <c r="O141"/>
      <c r="P141" s="2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U141"/>
    </row>
    <row r="142" spans="1:47" s="387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/>
      <c r="N142"/>
      <c r="O142"/>
      <c r="P142" s="21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U142"/>
    </row>
    <row r="143" spans="1:47" s="387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/>
      <c r="N143"/>
      <c r="O143"/>
      <c r="P143" s="21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U143"/>
    </row>
    <row r="144" spans="1:47" s="387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/>
      <c r="N144"/>
      <c r="O144"/>
      <c r="P144" s="21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U144"/>
    </row>
    <row r="145" spans="1:47" s="387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/>
      <c r="N145"/>
      <c r="O145"/>
      <c r="P145" s="21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U145"/>
    </row>
    <row r="146" spans="1:47" s="387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/>
      <c r="N146"/>
      <c r="O146"/>
      <c r="P146" s="21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U146"/>
    </row>
    <row r="147" spans="1:47" s="387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/>
      <c r="N147"/>
      <c r="O147"/>
      <c r="P147" s="21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U147"/>
    </row>
    <row r="148" spans="1:47" s="387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/>
      <c r="N148"/>
      <c r="O148"/>
      <c r="P148" s="21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U148"/>
    </row>
    <row r="149" spans="1:47" s="387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/>
      <c r="N149"/>
      <c r="O149"/>
      <c r="P149" s="21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U149"/>
    </row>
    <row r="150" spans="1:47" s="387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/>
      <c r="N150"/>
      <c r="O150"/>
      <c r="P150" s="21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U150"/>
    </row>
    <row r="151" spans="1:47" s="387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/>
      <c r="N151"/>
      <c r="O151"/>
      <c r="P151" s="2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U151"/>
    </row>
    <row r="152" spans="1:47" s="387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/>
      <c r="N152"/>
      <c r="O152"/>
      <c r="P152" s="21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U152"/>
    </row>
    <row r="153" spans="1:47" s="387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/>
      <c r="N153"/>
      <c r="O153"/>
      <c r="P153" s="21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U153"/>
    </row>
    <row r="154" spans="1:47" s="387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/>
      <c r="N154"/>
      <c r="O154"/>
      <c r="P154" s="21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U154"/>
    </row>
    <row r="155" spans="1:47" s="387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/>
      <c r="N155"/>
      <c r="O155"/>
      <c r="P155" s="21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U155"/>
    </row>
    <row r="156" spans="1:47" s="387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/>
      <c r="N156"/>
      <c r="O156"/>
      <c r="P156" s="21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U156"/>
    </row>
    <row r="157" spans="1:47" s="387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/>
      <c r="N157"/>
      <c r="O157"/>
      <c r="P157" s="21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U157"/>
    </row>
    <row r="158" spans="1:47" s="387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/>
      <c r="N158"/>
      <c r="O158"/>
      <c r="P158" s="21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U158"/>
    </row>
    <row r="159" spans="1:47" s="387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/>
      <c r="N159"/>
      <c r="O159"/>
      <c r="P159" s="21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U159"/>
    </row>
    <row r="160" spans="1:47" s="387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/>
      <c r="N160"/>
      <c r="O160"/>
      <c r="P160" s="21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U160"/>
    </row>
    <row r="161" spans="1:47" s="387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/>
      <c r="N161"/>
      <c r="O161"/>
      <c r="P161" s="2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U161"/>
    </row>
    <row r="162" spans="1:47" s="387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/>
      <c r="N162"/>
      <c r="O162"/>
      <c r="P162" s="21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U162"/>
    </row>
    <row r="163" spans="1:47" s="387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/>
      <c r="N163"/>
      <c r="O163"/>
      <c r="P163" s="21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U163"/>
    </row>
    <row r="164" spans="1:47" s="387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/>
      <c r="N164"/>
      <c r="O164"/>
      <c r="P164" s="21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U164"/>
    </row>
    <row r="165" spans="1:47" s="387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/>
      <c r="N165"/>
      <c r="O165"/>
      <c r="P165" s="21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U165"/>
    </row>
    <row r="166" spans="1:47" s="387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/>
      <c r="N166"/>
      <c r="O166"/>
      <c r="P166" s="21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U166"/>
    </row>
    <row r="167" spans="1:47" s="387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/>
      <c r="N167"/>
      <c r="O167"/>
      <c r="P167" s="21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U167"/>
    </row>
    <row r="168" spans="1:47" s="387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/>
      <c r="N168"/>
      <c r="O168"/>
      <c r="P168" s="21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U168"/>
    </row>
    <row r="169" spans="1:47" s="387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/>
      <c r="N169"/>
      <c r="O169"/>
      <c r="P169" s="21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U169"/>
    </row>
    <row r="170" spans="1:47" s="387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/>
      <c r="N170"/>
      <c r="O170"/>
      <c r="P170" s="21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U170"/>
    </row>
    <row r="171" spans="1:47" s="387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/>
      <c r="N171"/>
      <c r="O171"/>
      <c r="P171" s="2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U171"/>
    </row>
    <row r="172" spans="1:47" s="387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/>
      <c r="N172"/>
      <c r="O172"/>
      <c r="P172" s="21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U172"/>
    </row>
    <row r="173" spans="1:47" s="387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/>
      <c r="N173"/>
      <c r="O173"/>
      <c r="P173" s="21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U173"/>
    </row>
    <row r="174" spans="1:47" s="387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/>
      <c r="N174"/>
      <c r="O174"/>
      <c r="P174" s="21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U174"/>
    </row>
    <row r="175" spans="1:47" s="387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/>
      <c r="N175"/>
      <c r="O175"/>
      <c r="P175" s="21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U175"/>
    </row>
    <row r="176" spans="1:47" s="387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/>
      <c r="N176"/>
      <c r="O176"/>
      <c r="P176" s="21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U176"/>
    </row>
    <row r="177" spans="1:47" s="387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/>
      <c r="N177"/>
      <c r="O177"/>
      <c r="P177" s="21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U177"/>
    </row>
    <row r="178" spans="1:47" s="387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/>
      <c r="N178"/>
      <c r="O178"/>
      <c r="P178" s="21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U178"/>
    </row>
    <row r="179" spans="1:47" s="387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/>
      <c r="N179"/>
      <c r="O179"/>
      <c r="P179" s="21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U179"/>
    </row>
    <row r="180" spans="1:47" s="387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/>
      <c r="N180"/>
      <c r="O180"/>
      <c r="P180" s="21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U180"/>
    </row>
    <row r="181" spans="1:47" s="387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/>
      <c r="N181"/>
      <c r="O181"/>
      <c r="P181" s="2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U181"/>
    </row>
    <row r="182" spans="1:47" s="387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/>
      <c r="N182"/>
      <c r="O182"/>
      <c r="P182" s="21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U182"/>
    </row>
    <row r="183" spans="1:47" s="387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/>
      <c r="N183"/>
      <c r="O183"/>
      <c r="P183" s="21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U183"/>
    </row>
    <row r="184" spans="1:47" s="387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/>
      <c r="N184"/>
      <c r="O184"/>
      <c r="P184" s="21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U184"/>
    </row>
    <row r="185" spans="1:47" s="387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/>
      <c r="N185"/>
      <c r="O185"/>
      <c r="P185" s="21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U185"/>
    </row>
    <row r="186" spans="1:47" s="387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/>
      <c r="N186"/>
      <c r="O186"/>
      <c r="P186" s="21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U186"/>
    </row>
    <row r="187" spans="1:47" s="387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/>
      <c r="N187"/>
      <c r="O187"/>
      <c r="P187" s="21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U187"/>
    </row>
    <row r="188" spans="1:47" s="387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/>
      <c r="N188"/>
      <c r="O188"/>
      <c r="P188" s="21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U188"/>
    </row>
    <row r="189" spans="1:47" s="387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/>
      <c r="N189"/>
      <c r="O189"/>
      <c r="P189" s="21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U189"/>
    </row>
    <row r="190" spans="1:47" s="387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/>
      <c r="N190"/>
      <c r="O190"/>
      <c r="P190" s="21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U190"/>
    </row>
    <row r="191" spans="1:47" s="387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/>
      <c r="N191"/>
      <c r="O191"/>
      <c r="P191" s="2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U191"/>
    </row>
    <row r="192" spans="1:47" s="387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/>
      <c r="N192"/>
      <c r="O192"/>
      <c r="P192" s="21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U192"/>
    </row>
    <row r="193" spans="1:47" s="387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/>
      <c r="N193"/>
      <c r="O193"/>
      <c r="P193" s="21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U193"/>
    </row>
    <row r="194" spans="1:47" s="387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/>
      <c r="N194"/>
      <c r="O194"/>
      <c r="P194" s="21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U194"/>
    </row>
    <row r="195" spans="1:47" s="387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/>
      <c r="N195"/>
      <c r="O195"/>
      <c r="P195" s="21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U195"/>
    </row>
    <row r="196" spans="1:47" s="387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/>
      <c r="N196"/>
      <c r="O196"/>
      <c r="P196" s="21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U196"/>
    </row>
    <row r="197" spans="1:47" s="387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/>
      <c r="N197"/>
      <c r="O197"/>
      <c r="P197" s="21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U197"/>
    </row>
    <row r="198" spans="1:47" s="387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/>
      <c r="N198"/>
      <c r="O198"/>
      <c r="P198" s="21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U198"/>
    </row>
    <row r="199" spans="1:47" s="387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/>
      <c r="N199"/>
      <c r="O199"/>
      <c r="P199" s="21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U199"/>
    </row>
    <row r="200" spans="1:47" s="387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/>
      <c r="N200"/>
      <c r="O200"/>
      <c r="P200" s="21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U200"/>
    </row>
    <row r="201" spans="1:47" s="387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/>
      <c r="N201"/>
      <c r="O201"/>
      <c r="P201" s="2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U201"/>
    </row>
    <row r="202" spans="1:47" s="387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/>
      <c r="N202"/>
      <c r="O202"/>
      <c r="P202" s="2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U202"/>
    </row>
    <row r="203" spans="1:47" s="387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/>
      <c r="N203"/>
      <c r="O203"/>
      <c r="P203" s="2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U203"/>
    </row>
    <row r="204" spans="1:47" s="387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/>
      <c r="N204"/>
      <c r="O204"/>
      <c r="P204" s="2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U204"/>
    </row>
    <row r="205" spans="1:47" s="387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/>
      <c r="N205"/>
      <c r="O205"/>
      <c r="P205" s="2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U205"/>
    </row>
    <row r="206" spans="1:47" s="387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/>
      <c r="N206"/>
      <c r="O206"/>
      <c r="P206" s="2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U206"/>
    </row>
    <row r="207" spans="1:47" s="387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/>
      <c r="N207"/>
      <c r="O207"/>
      <c r="P207" s="2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U207"/>
    </row>
    <row r="208" spans="1:47" s="387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/>
      <c r="N208"/>
      <c r="O208"/>
      <c r="P208" s="2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U208"/>
    </row>
    <row r="209" spans="1:47" s="387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/>
      <c r="N209"/>
      <c r="O209"/>
      <c r="P209" s="21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U209"/>
    </row>
    <row r="210" spans="1:47" s="387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/>
      <c r="N210"/>
      <c r="O210"/>
      <c r="P210" s="21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U210"/>
    </row>
    <row r="211" spans="1:47" s="387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/>
      <c r="N211"/>
      <c r="O211"/>
      <c r="P211" s="2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U211"/>
    </row>
    <row r="212" spans="1:47" s="387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/>
      <c r="N212"/>
      <c r="O212"/>
      <c r="P212" s="21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U212"/>
    </row>
    <row r="213" spans="1:47" s="387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/>
      <c r="N213"/>
      <c r="O213"/>
      <c r="P213" s="21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U213"/>
    </row>
    <row r="214" spans="1:47" s="387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/>
      <c r="N214"/>
      <c r="O214"/>
      <c r="P214" s="21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U214"/>
    </row>
    <row r="215" spans="1:47" s="387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/>
      <c r="N215"/>
      <c r="O215"/>
      <c r="P215" s="21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U215"/>
    </row>
    <row r="216" spans="1:47" s="387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/>
      <c r="N216"/>
      <c r="O216"/>
      <c r="P216" s="21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U216"/>
    </row>
    <row r="217" spans="1:47" s="387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/>
      <c r="N217"/>
      <c r="O217"/>
      <c r="P217" s="21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U217"/>
    </row>
    <row r="218" spans="1:47" s="387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/>
      <c r="N218"/>
      <c r="O218"/>
      <c r="P218" s="21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U218"/>
    </row>
    <row r="219" spans="1:47" s="387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/>
      <c r="N219"/>
      <c r="O219"/>
      <c r="P219" s="21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U219"/>
    </row>
    <row r="220" spans="1:47" s="387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/>
      <c r="N220"/>
      <c r="O220"/>
      <c r="P220" s="21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U220"/>
    </row>
    <row r="221" spans="1:47" s="387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/>
      <c r="N221"/>
      <c r="O221"/>
      <c r="P221" s="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U221"/>
    </row>
    <row r="222" spans="1:47" s="387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/>
      <c r="N222"/>
      <c r="O222"/>
      <c r="P222" s="21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U222"/>
    </row>
    <row r="223" spans="1:47" s="387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/>
      <c r="N223"/>
      <c r="O223"/>
      <c r="P223" s="21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U223"/>
    </row>
    <row r="224" spans="1:47" s="387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/>
      <c r="N224"/>
      <c r="O224"/>
      <c r="P224" s="21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U224"/>
    </row>
    <row r="225" spans="1:47" s="387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/>
      <c r="N225"/>
      <c r="O225"/>
      <c r="P225" s="2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U225"/>
    </row>
    <row r="226" spans="1:47" s="387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/>
      <c r="N226"/>
      <c r="O226"/>
      <c r="P226" s="21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U226"/>
    </row>
    <row r="227" spans="1:47" s="387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/>
      <c r="N227"/>
      <c r="O227"/>
      <c r="P227" s="21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U227"/>
    </row>
    <row r="228" spans="1:47" s="387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/>
      <c r="N228"/>
      <c r="O228"/>
      <c r="P228" s="21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U228"/>
    </row>
    <row r="229" spans="1:47" s="387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/>
      <c r="N229"/>
      <c r="O229"/>
      <c r="P229" s="21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U229"/>
    </row>
    <row r="230" spans="1:47" s="387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/>
      <c r="N230"/>
      <c r="O230"/>
      <c r="P230" s="21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U230"/>
    </row>
    <row r="231" spans="1:47" s="387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/>
      <c r="N231"/>
      <c r="O231"/>
      <c r="P231" s="2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U231"/>
    </row>
    <row r="232" spans="1:47" s="387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/>
      <c r="N232"/>
      <c r="O232"/>
      <c r="P232" s="21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U232"/>
    </row>
    <row r="233" spans="1:47" s="387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/>
      <c r="N233"/>
      <c r="O233"/>
      <c r="P233" s="21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U233"/>
    </row>
    <row r="234" spans="1:47" s="387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/>
      <c r="N234"/>
      <c r="O234"/>
      <c r="P234" s="21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U234"/>
    </row>
    <row r="235" spans="1:47" s="387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/>
      <c r="N235"/>
      <c r="O235"/>
      <c r="P235" s="21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U235"/>
    </row>
    <row r="236" spans="1:47" s="387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/>
      <c r="N236"/>
      <c r="O236"/>
      <c r="P236" s="21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U236"/>
    </row>
    <row r="237" spans="1:47" s="387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/>
      <c r="N237"/>
      <c r="O237"/>
      <c r="P237" s="21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U237"/>
    </row>
    <row r="238" spans="1:47" s="387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/>
      <c r="N238"/>
      <c r="O238"/>
      <c r="P238" s="21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U238"/>
    </row>
    <row r="239" spans="1:47" s="387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/>
      <c r="N239"/>
      <c r="O239"/>
      <c r="P239" s="21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U239"/>
    </row>
    <row r="240" spans="1:47" s="387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/>
      <c r="N240"/>
      <c r="O240"/>
      <c r="P240" s="21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U240"/>
    </row>
    <row r="241" spans="1:47" s="387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/>
      <c r="N241"/>
      <c r="O241"/>
      <c r="P241" s="2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U241"/>
    </row>
    <row r="242" spans="1:47" s="387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/>
      <c r="N242"/>
      <c r="O242"/>
      <c r="P242" s="21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U242"/>
    </row>
    <row r="243" spans="1:47" s="387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/>
      <c r="N243"/>
      <c r="O243"/>
      <c r="P243" s="21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U243"/>
    </row>
    <row r="244" spans="1:47" s="387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/>
      <c r="N244"/>
      <c r="O244"/>
      <c r="P244" s="21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U244"/>
    </row>
    <row r="245" spans="1:47" s="387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/>
      <c r="N245"/>
      <c r="O245"/>
      <c r="P245" s="21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U245"/>
    </row>
    <row r="246" spans="1:47" s="387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/>
      <c r="N246"/>
      <c r="O246"/>
      <c r="P246" s="21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U246"/>
    </row>
    <row r="247" spans="1:47" s="387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/>
      <c r="N247"/>
      <c r="O247"/>
      <c r="P247" s="21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U247"/>
    </row>
    <row r="248" spans="1:47" s="387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/>
      <c r="N248"/>
      <c r="O248"/>
      <c r="P248" s="21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U248"/>
    </row>
    <row r="249" spans="1:47" s="387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/>
      <c r="N249"/>
      <c r="O249"/>
      <c r="P249" s="21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U249"/>
    </row>
    <row r="250" spans="1:47" s="387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/>
      <c r="N250"/>
      <c r="O250"/>
      <c r="P250" s="21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U250"/>
    </row>
    <row r="251" spans="1:47" s="387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/>
      <c r="N251"/>
      <c r="O251"/>
      <c r="P251" s="2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U251"/>
    </row>
    <row r="252" spans="1:47" s="387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/>
      <c r="N252"/>
      <c r="O252"/>
      <c r="P252" s="21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U252"/>
    </row>
    <row r="253" spans="1:47" s="387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/>
      <c r="N253"/>
      <c r="O253"/>
      <c r="P253" s="21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U253"/>
    </row>
    <row r="254" spans="1:47" s="387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/>
      <c r="N254"/>
      <c r="O254"/>
      <c r="P254" s="21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U254"/>
    </row>
    <row r="255" spans="1:47" s="387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/>
      <c r="N255"/>
      <c r="O255"/>
      <c r="P255" s="21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U255"/>
    </row>
    <row r="256" spans="1:47" s="387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/>
      <c r="N256"/>
      <c r="O256"/>
      <c r="P256" s="21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U256"/>
    </row>
    <row r="257" spans="1:47" s="387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/>
      <c r="N257"/>
      <c r="O257"/>
      <c r="P257" s="21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U257"/>
    </row>
    <row r="258" spans="1:47" s="387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/>
      <c r="N258"/>
      <c r="O258"/>
      <c r="P258" s="21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U258"/>
    </row>
    <row r="259" spans="1:47" s="387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/>
      <c r="N259"/>
      <c r="O259"/>
      <c r="P259" s="21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U259"/>
    </row>
    <row r="260" spans="1:47" s="387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/>
      <c r="N260"/>
      <c r="O260"/>
      <c r="P260" s="21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U260"/>
    </row>
    <row r="261" spans="1:47" s="387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/>
      <c r="N261"/>
      <c r="O261"/>
      <c r="P261" s="2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U261"/>
    </row>
    <row r="262" spans="1:47" s="387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/>
      <c r="N262"/>
      <c r="O262"/>
      <c r="P262" s="21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U262"/>
    </row>
    <row r="263" spans="1:47" s="387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/>
      <c r="N263"/>
      <c r="O263"/>
      <c r="P263" s="21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U263"/>
    </row>
    <row r="264" spans="1:47" s="387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/>
      <c r="N264"/>
      <c r="O264"/>
      <c r="P264" s="21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U264"/>
    </row>
    <row r="265" spans="1:47" s="387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/>
      <c r="N265"/>
      <c r="O265"/>
      <c r="P265" s="21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U265"/>
    </row>
    <row r="266" spans="1:47" s="387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/>
      <c r="N266"/>
      <c r="O266"/>
      <c r="P266" s="21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U266"/>
    </row>
    <row r="267" spans="1:47" s="387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/>
      <c r="N267"/>
      <c r="O267"/>
      <c r="P267" s="21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U267"/>
    </row>
    <row r="268" spans="1:47" s="387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/>
      <c r="N268"/>
      <c r="O268"/>
      <c r="P268" s="21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U268"/>
    </row>
    <row r="269" spans="1:47" s="387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/>
      <c r="N269"/>
      <c r="O269"/>
      <c r="P269" s="21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U269"/>
    </row>
    <row r="270" spans="1:47" s="387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/>
      <c r="N270"/>
      <c r="O270"/>
      <c r="P270" s="21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U270"/>
    </row>
    <row r="271" spans="1:47" s="387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/>
      <c r="N271"/>
      <c r="O271"/>
      <c r="P271" s="2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U271"/>
    </row>
    <row r="272" spans="1:47" s="387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/>
      <c r="N272"/>
      <c r="O272"/>
      <c r="P272" s="21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U272"/>
    </row>
    <row r="273" spans="1:47" s="387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/>
      <c r="N273"/>
      <c r="O273"/>
      <c r="P273" s="21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U273"/>
    </row>
    <row r="274" spans="1:47" s="387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/>
      <c r="N274"/>
      <c r="O274"/>
      <c r="P274" s="21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U274"/>
    </row>
    <row r="275" spans="1:47" s="387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/>
      <c r="N275"/>
      <c r="O275"/>
      <c r="P275" s="21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U275"/>
    </row>
    <row r="276" spans="1:47" s="387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/>
      <c r="N276"/>
      <c r="O276"/>
      <c r="P276" s="21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U276"/>
    </row>
    <row r="277" spans="1:47" s="387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/>
      <c r="N277"/>
      <c r="O277"/>
      <c r="P277" s="21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U277"/>
    </row>
    <row r="278" spans="1:47" s="387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/>
      <c r="N278"/>
      <c r="O278"/>
      <c r="P278" s="21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U278"/>
    </row>
    <row r="279" spans="1:47" s="387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/>
      <c r="N279"/>
      <c r="O279"/>
      <c r="P279" s="21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U279"/>
    </row>
    <row r="280" spans="1:47" s="387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/>
      <c r="N280"/>
      <c r="O280"/>
      <c r="P280" s="21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U280"/>
    </row>
    <row r="281" spans="1:47" s="387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/>
      <c r="N281"/>
      <c r="O281"/>
      <c r="P281" s="2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U281"/>
    </row>
    <row r="282" spans="1:47" s="387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/>
      <c r="N282"/>
      <c r="O282"/>
      <c r="P282" s="21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U282"/>
    </row>
    <row r="283" spans="1:47" s="387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/>
      <c r="N283"/>
      <c r="O283"/>
      <c r="P283" s="21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U283"/>
    </row>
    <row r="284" spans="1:47" s="387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/>
      <c r="N284"/>
      <c r="O284"/>
      <c r="P284" s="21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U284"/>
    </row>
    <row r="285" spans="1:47" s="387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/>
      <c r="N285"/>
      <c r="O285"/>
      <c r="P285" s="21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U285"/>
    </row>
    <row r="286" spans="1:47" s="387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/>
      <c r="N286"/>
      <c r="O286"/>
      <c r="P286" s="21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U286"/>
    </row>
    <row r="287" spans="1:47" s="387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/>
      <c r="N287"/>
      <c r="O287"/>
      <c r="P287" s="21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U287"/>
    </row>
    <row r="288" spans="1:47" s="387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/>
      <c r="N288"/>
      <c r="O288"/>
      <c r="P288" s="21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U288"/>
    </row>
    <row r="289" spans="1:47" s="387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/>
      <c r="N289"/>
      <c r="O289"/>
      <c r="P289" s="21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U289"/>
    </row>
    <row r="290" spans="1:47" s="387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/>
      <c r="N290"/>
      <c r="O290"/>
      <c r="P290" s="21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U290"/>
    </row>
    <row r="291" spans="1:47" s="387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/>
      <c r="N291"/>
      <c r="O291"/>
      <c r="P291" s="2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U291"/>
    </row>
    <row r="292" spans="1:47" s="387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/>
      <c r="N292"/>
      <c r="O292"/>
      <c r="P292" s="21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U292"/>
    </row>
    <row r="293" spans="1:47" s="387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/>
      <c r="N293"/>
      <c r="O293"/>
      <c r="P293" s="21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U293"/>
    </row>
    <row r="294" spans="1:47" s="387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/>
      <c r="N294"/>
      <c r="O294"/>
      <c r="P294" s="21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U294"/>
    </row>
    <row r="295" spans="1:47" s="387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/>
      <c r="N295"/>
      <c r="O295"/>
      <c r="P295" s="21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U295"/>
    </row>
    <row r="296" spans="1:47" s="387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/>
      <c r="N296"/>
      <c r="O296"/>
      <c r="P296" s="21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U296"/>
    </row>
    <row r="297" spans="1:47" s="387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/>
      <c r="N297"/>
      <c r="O297"/>
      <c r="P297" s="21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U297"/>
    </row>
    <row r="298" spans="1:47" s="387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/>
      <c r="N298"/>
      <c r="O298"/>
      <c r="P298" s="21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U298"/>
    </row>
    <row r="299" spans="1:47" s="387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/>
      <c r="N299"/>
      <c r="O299"/>
      <c r="P299" s="21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U299"/>
    </row>
    <row r="300" spans="1:47" s="387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/>
      <c r="N300"/>
      <c r="O300"/>
      <c r="P300" s="21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U300"/>
    </row>
    <row r="301" spans="1:47" s="387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/>
      <c r="N301"/>
      <c r="O301"/>
      <c r="P301" s="2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U301"/>
    </row>
    <row r="302" spans="1:47" s="387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/>
      <c r="N302"/>
      <c r="O302"/>
      <c r="P302" s="21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U302"/>
    </row>
    <row r="303" spans="1:47" s="387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/>
      <c r="N303"/>
      <c r="O303"/>
      <c r="P303" s="21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U303"/>
    </row>
    <row r="304" spans="1:47" s="387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/>
      <c r="N304"/>
      <c r="O304"/>
      <c r="P304" s="21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U304"/>
    </row>
    <row r="305" spans="1:47" s="387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/>
      <c r="N305"/>
      <c r="O305"/>
      <c r="P305" s="21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U305"/>
    </row>
    <row r="306" spans="1:47" s="387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/>
      <c r="N306"/>
      <c r="O306"/>
      <c r="P306" s="21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U306"/>
    </row>
    <row r="307" spans="1:47" s="387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/>
      <c r="N307"/>
      <c r="O307"/>
      <c r="P307" s="21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U307"/>
    </row>
    <row r="308" spans="1:47" s="387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/>
      <c r="N308"/>
      <c r="O308"/>
      <c r="P308" s="21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U308"/>
    </row>
    <row r="309" spans="1:47" s="387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/>
      <c r="N309"/>
      <c r="O309"/>
      <c r="P309" s="21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U309"/>
    </row>
    <row r="310" spans="1:47" s="387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/>
      <c r="N310"/>
      <c r="O310"/>
      <c r="P310" s="21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U310"/>
    </row>
    <row r="311" spans="1:47" s="387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/>
      <c r="N311"/>
      <c r="O311"/>
      <c r="P311" s="2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U311"/>
    </row>
    <row r="312" spans="1:47" s="387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/>
      <c r="N312"/>
      <c r="O312"/>
      <c r="P312" s="21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U312"/>
    </row>
    <row r="313" spans="1:47" s="387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/>
      <c r="N313"/>
      <c r="O313"/>
      <c r="P313" s="21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U313"/>
    </row>
    <row r="314" spans="1:47" s="387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/>
      <c r="N314"/>
      <c r="O314"/>
      <c r="P314" s="21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U314"/>
    </row>
    <row r="315" spans="1:47" s="387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/>
      <c r="N315"/>
      <c r="O315"/>
      <c r="P315" s="21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U315"/>
    </row>
    <row r="316" spans="1:47" s="387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/>
      <c r="N316"/>
      <c r="O316"/>
      <c r="P316" s="21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U316"/>
    </row>
    <row r="317" spans="1:47" s="387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/>
      <c r="N317"/>
      <c r="O317"/>
      <c r="P317" s="21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U317"/>
    </row>
    <row r="318" spans="1:47" s="387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/>
      <c r="N318"/>
      <c r="O318"/>
      <c r="P318" s="21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U318"/>
    </row>
    <row r="319" spans="1:47" s="387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/>
      <c r="N319"/>
      <c r="O319"/>
      <c r="P319" s="21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U319"/>
    </row>
    <row r="320" spans="1:47" s="387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/>
      <c r="N320"/>
      <c r="O320"/>
      <c r="P320" s="21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U320"/>
    </row>
    <row r="321" spans="1:47" s="387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/>
      <c r="N321"/>
      <c r="O321"/>
      <c r="P321" s="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U321"/>
    </row>
    <row r="322" spans="1:47" s="387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/>
      <c r="N322"/>
      <c r="O322"/>
      <c r="P322" s="21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U322"/>
    </row>
    <row r="323" spans="1:47" s="387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/>
      <c r="N323"/>
      <c r="O323"/>
      <c r="P323" s="21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U323"/>
    </row>
    <row r="324" spans="1:47" s="387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/>
      <c r="N324"/>
      <c r="O324"/>
      <c r="P324" s="21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U324"/>
    </row>
    <row r="325" spans="1:47" s="387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/>
      <c r="N325"/>
      <c r="O325"/>
      <c r="P325" s="21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U325"/>
    </row>
    <row r="326" spans="1:47" s="387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/>
      <c r="N326"/>
      <c r="O326"/>
      <c r="P326" s="21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U326"/>
    </row>
    <row r="327" spans="1:47" s="387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/>
      <c r="N327"/>
      <c r="O327"/>
      <c r="P327" s="21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U327"/>
    </row>
    <row r="328" spans="1:47" s="387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/>
      <c r="N328"/>
      <c r="O328"/>
      <c r="P328" s="21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U328"/>
    </row>
    <row r="329" spans="1:47" s="387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/>
      <c r="N329"/>
      <c r="O329"/>
      <c r="P329" s="21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U329"/>
    </row>
    <row r="330" spans="1:47" s="387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/>
      <c r="N330"/>
      <c r="O330"/>
      <c r="P330" s="21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U330"/>
    </row>
    <row r="331" spans="1:47" s="387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/>
      <c r="N331"/>
      <c r="O331"/>
      <c r="P331" s="2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U331"/>
    </row>
    <row r="332" spans="1:47" s="387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/>
      <c r="N332"/>
      <c r="O332"/>
      <c r="P332" s="21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U332"/>
    </row>
    <row r="333" spans="1:47" s="387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/>
      <c r="N333"/>
      <c r="O333"/>
      <c r="P333" s="21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U333"/>
    </row>
    <row r="334" spans="1:47" s="387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/>
      <c r="N334"/>
      <c r="O334"/>
      <c r="P334" s="21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U334"/>
    </row>
    <row r="335" spans="1:47" s="387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/>
      <c r="N335"/>
      <c r="O335"/>
      <c r="P335" s="21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U335"/>
    </row>
    <row r="336" spans="1:47" s="387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/>
      <c r="N336"/>
      <c r="O336"/>
      <c r="P336" s="21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U336"/>
    </row>
    <row r="337" spans="1:47" s="387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/>
      <c r="N337"/>
      <c r="O337"/>
      <c r="P337" s="21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U337"/>
    </row>
    <row r="338" spans="1:47" s="387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/>
      <c r="N338"/>
      <c r="O338"/>
      <c r="P338" s="21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U338"/>
    </row>
    <row r="339" spans="1:47" s="387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/>
      <c r="N339"/>
      <c r="O339"/>
      <c r="P339" s="2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U339"/>
    </row>
    <row r="340" spans="1:47" s="387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/>
      <c r="N340"/>
      <c r="O340"/>
      <c r="P340" s="2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U340"/>
    </row>
    <row r="341" spans="1:47" s="387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/>
      <c r="N341"/>
      <c r="O341"/>
      <c r="P341" s="2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U341"/>
    </row>
    <row r="342" spans="1:47" s="387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/>
      <c r="N342"/>
      <c r="O342"/>
      <c r="P342" s="2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U342"/>
    </row>
    <row r="343" spans="1:47" s="387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/>
      <c r="N343"/>
      <c r="O343"/>
      <c r="P343" s="21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U343"/>
    </row>
    <row r="344" spans="1:47" s="387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/>
      <c r="N344"/>
      <c r="O344"/>
      <c r="P344" s="21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U344"/>
    </row>
    <row r="345" spans="1:47" s="387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/>
      <c r="N345"/>
      <c r="O345"/>
      <c r="P345" s="21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U345"/>
    </row>
    <row r="346" spans="1:47" s="387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/>
      <c r="N346"/>
      <c r="O346"/>
      <c r="P346" s="21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U346"/>
    </row>
    <row r="347" spans="1:47" s="387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/>
      <c r="N347"/>
      <c r="O347"/>
      <c r="P347" s="21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U347"/>
    </row>
    <row r="348" spans="1:47" s="387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/>
      <c r="N348"/>
      <c r="O348"/>
      <c r="P348" s="21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U348"/>
    </row>
    <row r="349" spans="1:47" s="387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/>
      <c r="N349"/>
      <c r="O349"/>
      <c r="P349" s="21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U349"/>
    </row>
    <row r="350" spans="1:47" s="387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/>
      <c r="N350"/>
      <c r="O350"/>
      <c r="P350" s="21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U350"/>
    </row>
    <row r="351" spans="1:47" s="387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/>
      <c r="N351"/>
      <c r="O351"/>
      <c r="P351" s="2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U351"/>
    </row>
    <row r="352" spans="1:47" s="387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/>
      <c r="N352"/>
      <c r="O352"/>
      <c r="P352" s="21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U352"/>
    </row>
    <row r="353" spans="1:47" s="387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/>
      <c r="N353"/>
      <c r="O353"/>
      <c r="P353" s="21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U353"/>
    </row>
    <row r="354" spans="1:47" s="387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/>
      <c r="N354"/>
      <c r="O354"/>
      <c r="P354" s="21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U354"/>
    </row>
    <row r="355" spans="1:47" s="387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/>
      <c r="N355"/>
      <c r="O355"/>
      <c r="P355" s="21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U355"/>
    </row>
    <row r="356" spans="1:47" s="387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/>
      <c r="N356"/>
      <c r="O356"/>
      <c r="P356" s="21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U356"/>
    </row>
    <row r="357" spans="1:47" s="387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/>
      <c r="N357"/>
      <c r="O357"/>
      <c r="P357" s="21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U357"/>
    </row>
    <row r="358" spans="1:47" s="387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/>
      <c r="N358"/>
      <c r="O358"/>
      <c r="P358" s="21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U358"/>
    </row>
    <row r="359" spans="1:47" s="387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/>
      <c r="N359"/>
      <c r="O359"/>
      <c r="P359" s="21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U359"/>
    </row>
    <row r="360" spans="1:47" s="387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/>
      <c r="N360"/>
      <c r="O360"/>
      <c r="P360" s="21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U360"/>
    </row>
    <row r="361" spans="1:47" s="387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/>
      <c r="N361"/>
      <c r="O361"/>
      <c r="P361" s="2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U361"/>
    </row>
    <row r="362" spans="1:47" s="387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/>
      <c r="N362"/>
      <c r="O362"/>
      <c r="P362" s="21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U362"/>
    </row>
    <row r="363" spans="1:47" s="387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/>
      <c r="N363"/>
      <c r="O363"/>
      <c r="P363" s="21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U363"/>
    </row>
    <row r="364" spans="1:47" s="387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/>
      <c r="N364"/>
      <c r="O364"/>
      <c r="P364" s="21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U364"/>
    </row>
    <row r="365" spans="1:47" s="387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/>
      <c r="N365"/>
      <c r="O365"/>
      <c r="P365" s="21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U365"/>
    </row>
    <row r="366" spans="1:47" s="387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/>
      <c r="N366"/>
      <c r="O366"/>
      <c r="P366" s="21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U366"/>
    </row>
    <row r="367" spans="1:47" s="387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/>
      <c r="N367"/>
      <c r="O367"/>
      <c r="P367" s="21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U367"/>
    </row>
    <row r="368" spans="1:47" s="387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/>
      <c r="N368"/>
      <c r="O368"/>
      <c r="P368" s="21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U368"/>
    </row>
    <row r="369" spans="1:47" s="387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/>
      <c r="N369"/>
      <c r="O369"/>
      <c r="P369" s="21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U369"/>
    </row>
    <row r="370" spans="1:47" s="387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/>
      <c r="N370"/>
      <c r="O370"/>
      <c r="P370" s="21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U370"/>
    </row>
    <row r="371" spans="1:47" s="387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/>
      <c r="N371"/>
      <c r="O371"/>
      <c r="P371" s="2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U371"/>
    </row>
    <row r="372" spans="1:47" s="387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/>
      <c r="N372"/>
      <c r="O372"/>
      <c r="P372" s="21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U372"/>
    </row>
    <row r="373" spans="1:47" s="387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/>
      <c r="N373"/>
      <c r="O373"/>
      <c r="P373" s="21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U373"/>
    </row>
    <row r="374" spans="1:47" s="387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/>
      <c r="N374"/>
      <c r="O374"/>
      <c r="P374" s="21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U374"/>
    </row>
    <row r="375" spans="1:47" s="387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/>
      <c r="N375"/>
      <c r="O375"/>
      <c r="P375" s="21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U375"/>
    </row>
    <row r="376" spans="1:47" s="387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/>
      <c r="N376"/>
      <c r="O376"/>
      <c r="P376" s="21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U376"/>
    </row>
    <row r="377" spans="1:47" s="387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/>
      <c r="N377"/>
      <c r="O377"/>
      <c r="P377" s="21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U377"/>
    </row>
    <row r="378" spans="1:47" s="387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/>
      <c r="N378"/>
      <c r="O378"/>
      <c r="P378" s="21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U378"/>
    </row>
    <row r="379" spans="1:47" s="387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/>
      <c r="N379"/>
      <c r="O379"/>
      <c r="P379" s="21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U379"/>
    </row>
    <row r="380" spans="1:47" s="387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/>
      <c r="N380"/>
      <c r="O380"/>
      <c r="P380" s="21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U380"/>
    </row>
    <row r="381" spans="1:47" s="387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/>
      <c r="N381"/>
      <c r="O381"/>
      <c r="P381" s="2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U381"/>
    </row>
    <row r="382" spans="1:47" s="387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/>
      <c r="N382"/>
      <c r="O382"/>
      <c r="P382" s="21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U382"/>
    </row>
    <row r="383" spans="1:47" s="387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/>
      <c r="N383"/>
      <c r="O383"/>
      <c r="P383" s="21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U383"/>
    </row>
    <row r="384" spans="1:47" s="387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/>
      <c r="N384"/>
      <c r="O384"/>
      <c r="P384" s="21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U384"/>
    </row>
    <row r="385" spans="1:47" s="387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/>
      <c r="N385"/>
      <c r="O385"/>
      <c r="P385" s="21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U385"/>
    </row>
    <row r="386" spans="1:47" s="387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/>
      <c r="N386"/>
      <c r="O386"/>
      <c r="P386" s="21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U386"/>
    </row>
    <row r="387" spans="1:47" s="387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/>
      <c r="N387"/>
      <c r="O387"/>
      <c r="P387" s="21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U387"/>
    </row>
    <row r="388" spans="1:47" s="387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/>
      <c r="N388"/>
      <c r="O388"/>
      <c r="P388" s="21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U388"/>
    </row>
    <row r="389" spans="1:47" s="387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/>
      <c r="N389"/>
      <c r="O389"/>
      <c r="P389" s="21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U389"/>
    </row>
    <row r="390" spans="1:47" s="387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/>
      <c r="N390"/>
      <c r="O390"/>
      <c r="P390" s="21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U390"/>
    </row>
    <row r="391" spans="1:47" s="387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/>
      <c r="N391"/>
      <c r="O391"/>
      <c r="P391" s="2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U391"/>
    </row>
    <row r="392" spans="1:47" s="387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/>
      <c r="N392"/>
      <c r="O392"/>
      <c r="P392" s="21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U392"/>
    </row>
    <row r="393" spans="1:47" s="387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/>
      <c r="N393"/>
      <c r="O393"/>
      <c r="P393" s="21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U393"/>
    </row>
    <row r="394" spans="1:47" s="387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/>
      <c r="N394"/>
      <c r="O394"/>
      <c r="P394" s="21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U394"/>
    </row>
    <row r="395" spans="1:47" s="387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/>
      <c r="N395"/>
      <c r="O395"/>
      <c r="P395" s="21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U395"/>
    </row>
    <row r="396" spans="1:47" s="387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/>
      <c r="N396"/>
      <c r="O396"/>
      <c r="P396" s="21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U396"/>
    </row>
    <row r="397" spans="1:47" s="387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/>
      <c r="N397"/>
      <c r="O397"/>
      <c r="P397" s="21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U397"/>
    </row>
    <row r="398" spans="1:47" s="387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/>
      <c r="N398"/>
      <c r="O398"/>
      <c r="P398" s="21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U398"/>
    </row>
    <row r="399" spans="1:47" s="387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/>
      <c r="N399"/>
      <c r="O399"/>
      <c r="P399" s="21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U399"/>
    </row>
    <row r="400" spans="1:47" s="387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/>
      <c r="N400"/>
      <c r="O400"/>
      <c r="P400" s="21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U400"/>
    </row>
    <row r="401" spans="1:47" s="387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/>
      <c r="N401"/>
      <c r="O401"/>
      <c r="P401" s="2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U401"/>
    </row>
    <row r="402" spans="1:47" s="387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/>
      <c r="N402"/>
      <c r="O402"/>
      <c r="P402" s="21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U402"/>
    </row>
    <row r="403" spans="1:47" s="387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/>
      <c r="N403"/>
      <c r="O403"/>
      <c r="P403" s="21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U403"/>
    </row>
    <row r="404" spans="1:47" s="387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/>
      <c r="N404"/>
      <c r="O404"/>
      <c r="P404" s="21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U404"/>
    </row>
    <row r="405" spans="1:47" s="387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/>
      <c r="N405"/>
      <c r="O405"/>
      <c r="P405" s="21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U405"/>
    </row>
    <row r="406" spans="1:47" s="387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/>
      <c r="N406"/>
      <c r="O406"/>
      <c r="P406" s="21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U406"/>
    </row>
    <row r="407" spans="1:47" s="387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/>
      <c r="N407"/>
      <c r="O407"/>
      <c r="P407" s="21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U407"/>
    </row>
    <row r="408" spans="1:47" s="387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/>
      <c r="N408"/>
      <c r="O408"/>
      <c r="P408" s="21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U408"/>
    </row>
    <row r="409" spans="1:47" s="387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/>
      <c r="N409"/>
      <c r="O409"/>
      <c r="P409" s="21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U409"/>
    </row>
    <row r="410" spans="1:47" s="387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/>
      <c r="N410"/>
      <c r="O410"/>
      <c r="P410" s="21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U410"/>
    </row>
    <row r="411" spans="1:47" s="387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/>
      <c r="N411"/>
      <c r="O411"/>
      <c r="P411" s="2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U411"/>
    </row>
    <row r="412" spans="1:47" s="387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/>
      <c r="N412"/>
      <c r="O412"/>
      <c r="P412" s="21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U412"/>
    </row>
    <row r="413" spans="1:47" s="387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/>
      <c r="N413"/>
      <c r="O413"/>
      <c r="P413" s="21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U413"/>
    </row>
    <row r="414" spans="1:47" s="387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/>
      <c r="N414"/>
      <c r="O414"/>
      <c r="P414" s="21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U414"/>
    </row>
    <row r="415" spans="1:47" s="387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/>
      <c r="N415"/>
      <c r="O415"/>
      <c r="P415" s="21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U415"/>
    </row>
    <row r="416" spans="1:47" s="387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/>
      <c r="N416"/>
      <c r="O416"/>
      <c r="P416" s="21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U416"/>
    </row>
    <row r="417" spans="1:47" s="387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/>
      <c r="N417"/>
      <c r="O417"/>
      <c r="P417" s="2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U417"/>
    </row>
    <row r="418" spans="1:47" s="387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/>
      <c r="N418"/>
      <c r="O418"/>
      <c r="P418" s="21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U418"/>
    </row>
    <row r="419" spans="1:47" s="387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/>
      <c r="N419"/>
      <c r="O419"/>
      <c r="P419" s="21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U419"/>
    </row>
    <row r="420" spans="1:47" s="387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/>
      <c r="N420"/>
      <c r="O420"/>
      <c r="P420" s="21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U420"/>
    </row>
    <row r="421" spans="1:47" s="387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/>
      <c r="N421"/>
      <c r="O421"/>
      <c r="P421" s="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U421"/>
    </row>
    <row r="422" spans="1:47" s="387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/>
      <c r="N422"/>
      <c r="O422"/>
      <c r="P422" s="21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U422"/>
    </row>
    <row r="423" spans="1:47" s="387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/>
      <c r="N423"/>
      <c r="O423"/>
      <c r="P423" s="21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U423"/>
    </row>
    <row r="424" spans="1:47" s="387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/>
      <c r="N424"/>
      <c r="O424"/>
      <c r="P424" s="21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U424"/>
    </row>
    <row r="425" spans="1:47" s="387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/>
      <c r="N425"/>
      <c r="O425"/>
      <c r="P425" s="21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U425"/>
    </row>
    <row r="426" spans="1:47" s="387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/>
      <c r="N426"/>
      <c r="O426"/>
      <c r="P426" s="21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U426"/>
    </row>
    <row r="427" spans="1:47" s="387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/>
      <c r="N427"/>
      <c r="O427"/>
      <c r="P427" s="21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U427"/>
    </row>
    <row r="428" spans="1:47" s="387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/>
      <c r="N428"/>
      <c r="O428"/>
      <c r="P428" s="21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U428"/>
    </row>
    <row r="429" spans="1:47" s="387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/>
      <c r="N429"/>
      <c r="O429"/>
      <c r="P429" s="21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U429"/>
    </row>
    <row r="430" spans="1:47" s="387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/>
      <c r="N430"/>
      <c r="O430"/>
      <c r="P430" s="21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U430"/>
    </row>
    <row r="431" spans="1:47" s="387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/>
      <c r="N431"/>
      <c r="O431"/>
      <c r="P431" s="2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U431"/>
    </row>
    <row r="432" spans="1:47" s="387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/>
      <c r="N432"/>
      <c r="O432"/>
      <c r="P432" s="21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U432"/>
    </row>
    <row r="433" spans="1:47" s="387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/>
      <c r="N433"/>
      <c r="O433"/>
      <c r="P433" s="21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U433"/>
    </row>
    <row r="434" spans="1:47" s="387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/>
      <c r="N434"/>
      <c r="O434"/>
      <c r="P434" s="21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U434"/>
    </row>
    <row r="435" spans="1:47" s="387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/>
      <c r="N435"/>
      <c r="O435"/>
      <c r="P435" s="21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U435"/>
    </row>
    <row r="436" spans="1:47" s="387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/>
      <c r="N436"/>
      <c r="O436"/>
      <c r="P436" s="21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U436"/>
    </row>
    <row r="437" spans="1:47" s="387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/>
      <c r="N437"/>
      <c r="O437"/>
      <c r="P437" s="21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U437"/>
    </row>
    <row r="438" spans="1:47" s="387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/>
      <c r="N438"/>
      <c r="O438"/>
      <c r="P438" s="21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U438"/>
    </row>
    <row r="439" spans="1:47" s="387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/>
      <c r="N439"/>
      <c r="O439"/>
      <c r="P439" s="21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U439"/>
    </row>
    <row r="440" spans="1:47" s="387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/>
      <c r="N440"/>
      <c r="O440"/>
      <c r="P440" s="21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U440"/>
    </row>
    <row r="441" spans="1:47" s="387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/>
      <c r="N441"/>
      <c r="O441"/>
      <c r="P441" s="2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U441"/>
    </row>
    <row r="442" spans="1:47" s="387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/>
      <c r="N442"/>
      <c r="O442"/>
      <c r="P442" s="21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U442"/>
    </row>
    <row r="443" spans="1:47" s="387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/>
      <c r="N443"/>
      <c r="O443"/>
      <c r="P443" s="21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U443"/>
    </row>
    <row r="444" spans="1:47" s="387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/>
      <c r="N444"/>
      <c r="O444"/>
      <c r="P444" s="21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U444"/>
    </row>
    <row r="445" spans="1:47" s="387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/>
      <c r="N445"/>
      <c r="O445"/>
      <c r="P445" s="21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U445"/>
    </row>
    <row r="446" spans="1:47" s="387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/>
      <c r="N446"/>
      <c r="O446"/>
      <c r="P446" s="21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U446"/>
    </row>
    <row r="447" spans="1:47" s="387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/>
      <c r="N447"/>
      <c r="O447"/>
      <c r="P447" s="21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U447"/>
    </row>
    <row r="448" spans="1:47" s="387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/>
      <c r="N448"/>
      <c r="O448"/>
      <c r="P448" s="21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U448"/>
    </row>
    <row r="449" spans="1:47" s="387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/>
      <c r="N449"/>
      <c r="O449"/>
      <c r="P449" s="21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U449"/>
    </row>
    <row r="450" spans="1:47" s="387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/>
      <c r="N450"/>
      <c r="O450"/>
      <c r="P450" s="21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U450"/>
    </row>
    <row r="451" spans="1:47" s="387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/>
      <c r="N451"/>
      <c r="O451"/>
      <c r="P451" s="2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U451"/>
    </row>
    <row r="452" spans="1:47" s="387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/>
      <c r="N452"/>
      <c r="O452"/>
      <c r="P452" s="21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U452"/>
    </row>
    <row r="453" spans="1:47" s="387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/>
      <c r="N453"/>
      <c r="O453"/>
      <c r="P453" s="21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U453"/>
    </row>
    <row r="454" spans="1:47" s="387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/>
      <c r="N454"/>
      <c r="O454"/>
      <c r="P454" s="21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U454"/>
    </row>
    <row r="455" spans="1:47" s="387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/>
      <c r="N455"/>
      <c r="O455"/>
      <c r="P455" s="21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U455"/>
    </row>
    <row r="456" spans="1:47" s="387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/>
      <c r="N456"/>
      <c r="O456"/>
      <c r="P456" s="21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U456"/>
    </row>
    <row r="457" spans="1:47" s="387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/>
      <c r="N457"/>
      <c r="O457"/>
      <c r="P457" s="21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U457"/>
    </row>
    <row r="458" spans="1:47" s="387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/>
      <c r="N458"/>
      <c r="O458"/>
      <c r="P458" s="21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U458"/>
    </row>
    <row r="459" spans="1:47" s="387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/>
      <c r="N459"/>
      <c r="O459"/>
      <c r="P459" s="21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U459"/>
    </row>
    <row r="460" spans="1:47" s="387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/>
      <c r="N460"/>
      <c r="O460"/>
      <c r="P460" s="21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U460"/>
    </row>
    <row r="461" spans="1:47" s="387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/>
      <c r="N461"/>
      <c r="O461"/>
      <c r="P461" s="2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U461"/>
    </row>
    <row r="462" spans="1:47" s="387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/>
      <c r="N462"/>
      <c r="O462"/>
      <c r="P462" s="21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U462"/>
    </row>
    <row r="463" spans="1:47" s="387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/>
      <c r="N463"/>
      <c r="O463"/>
      <c r="P463" s="21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U463"/>
    </row>
    <row r="464" spans="1:47" s="387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/>
      <c r="N464"/>
      <c r="O464"/>
      <c r="P464" s="21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U464"/>
    </row>
    <row r="465" spans="1:47" s="387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/>
      <c r="N465"/>
      <c r="O465"/>
      <c r="P465" s="21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U465"/>
    </row>
    <row r="466" spans="1:47" s="387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/>
      <c r="N466"/>
      <c r="O466"/>
      <c r="P466" s="21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U466"/>
    </row>
    <row r="467" spans="1:47" s="387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/>
      <c r="N467"/>
      <c r="O467"/>
      <c r="P467" s="21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U467"/>
    </row>
    <row r="468" spans="1:47" s="387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/>
      <c r="N468"/>
      <c r="O468"/>
      <c r="P468" s="21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U468"/>
    </row>
    <row r="469" spans="1:47" s="387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/>
      <c r="N469"/>
      <c r="O469"/>
      <c r="P469" s="21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U469"/>
    </row>
    <row r="470" spans="1:47" s="387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/>
      <c r="N470"/>
      <c r="O470"/>
      <c r="P470" s="21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U470"/>
    </row>
    <row r="471" spans="1:47" s="387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/>
      <c r="N471"/>
      <c r="O471"/>
      <c r="P471" s="2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U471"/>
    </row>
    <row r="472" spans="1:47" s="387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/>
      <c r="N472"/>
      <c r="O472"/>
      <c r="P472" s="21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U472"/>
    </row>
    <row r="473" spans="1:47" s="387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/>
      <c r="N473"/>
      <c r="O473"/>
      <c r="P473" s="21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U473"/>
    </row>
    <row r="474" spans="1:47" s="387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/>
      <c r="N474"/>
      <c r="O474"/>
      <c r="P474" s="21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U474"/>
    </row>
    <row r="475" spans="1:47" s="387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/>
      <c r="N475"/>
      <c r="O475"/>
      <c r="P475" s="21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U475"/>
    </row>
    <row r="476" spans="1:47" s="387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/>
      <c r="N476"/>
      <c r="O476"/>
      <c r="P476" s="21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U476"/>
    </row>
    <row r="477" spans="1:47" s="387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/>
      <c r="N477"/>
      <c r="O477"/>
      <c r="P477" s="21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U477"/>
    </row>
    <row r="478" spans="1:47" s="387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/>
      <c r="N478"/>
      <c r="O478"/>
      <c r="P478" s="21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U478"/>
    </row>
    <row r="479" spans="1:47" s="387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/>
      <c r="N479"/>
      <c r="O479"/>
      <c r="P479" s="21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U479"/>
    </row>
    <row r="480" spans="1:47" s="387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/>
      <c r="N480"/>
      <c r="O480"/>
      <c r="P480" s="21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U480"/>
    </row>
    <row r="481" spans="1:47" s="387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/>
      <c r="N481"/>
      <c r="O481"/>
      <c r="P481" s="2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U481"/>
    </row>
    <row r="482" spans="1:47" s="387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/>
      <c r="N482"/>
      <c r="O482"/>
      <c r="P482" s="21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U482"/>
    </row>
    <row r="483" spans="1:47" s="387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/>
      <c r="N483"/>
      <c r="O483"/>
      <c r="P483" s="21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U483"/>
    </row>
    <row r="484" spans="1:47" s="387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/>
      <c r="N484"/>
      <c r="O484"/>
      <c r="P484" s="21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U484"/>
    </row>
    <row r="485" spans="1:47" s="387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/>
      <c r="N485"/>
      <c r="O485"/>
      <c r="P485" s="21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U485"/>
    </row>
    <row r="486" spans="1:47" s="387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/>
      <c r="N486"/>
      <c r="O486"/>
      <c r="P486" s="21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U486"/>
    </row>
    <row r="487" spans="1:47" s="387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/>
      <c r="N487"/>
      <c r="O487"/>
      <c r="P487" s="21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U487"/>
    </row>
    <row r="488" spans="1:47" s="387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/>
      <c r="N488"/>
      <c r="O488"/>
      <c r="P488" s="21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U488"/>
    </row>
    <row r="489" spans="1:47" s="387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/>
      <c r="N489"/>
      <c r="O489"/>
      <c r="P489" s="21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U489"/>
    </row>
    <row r="490" spans="1:47" s="387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/>
      <c r="N490"/>
      <c r="O490"/>
      <c r="P490" s="21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U490"/>
    </row>
    <row r="491" spans="1:47" s="387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/>
      <c r="N491"/>
      <c r="O491"/>
      <c r="P491" s="2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U491"/>
    </row>
    <row r="492" spans="1:47" s="387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/>
      <c r="N492"/>
      <c r="O492"/>
      <c r="P492" s="21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U492"/>
    </row>
    <row r="493" spans="1:47" s="387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/>
      <c r="N493"/>
      <c r="O493"/>
      <c r="P493" s="21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U493"/>
    </row>
    <row r="494" spans="1:47" s="387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/>
      <c r="N494"/>
      <c r="O494"/>
      <c r="P494" s="21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U494"/>
    </row>
    <row r="495" spans="1:47" s="387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/>
      <c r="N495"/>
      <c r="O495"/>
      <c r="P495" s="21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U495"/>
    </row>
    <row r="496" spans="1:47" s="387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/>
      <c r="N496"/>
      <c r="O496"/>
      <c r="P496" s="21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U496"/>
    </row>
    <row r="497" spans="1:47" s="387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/>
      <c r="N497"/>
      <c r="O497"/>
      <c r="P497" s="21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U497"/>
    </row>
    <row r="498" spans="1:47" s="387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/>
      <c r="N498"/>
      <c r="O498"/>
      <c r="P498" s="21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U498"/>
    </row>
    <row r="499" spans="1:47" s="387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/>
      <c r="N499"/>
      <c r="O499"/>
      <c r="P499" s="21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U499"/>
    </row>
    <row r="500" spans="1:47" s="387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/>
      <c r="N500"/>
      <c r="O500"/>
      <c r="P500" s="21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U500"/>
    </row>
    <row r="501" spans="1:47" s="387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/>
      <c r="N501"/>
      <c r="O501"/>
      <c r="P501" s="2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U501"/>
    </row>
    <row r="502" spans="1:47" s="387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/>
      <c r="N502"/>
      <c r="O502"/>
      <c r="P502" s="21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U502"/>
    </row>
    <row r="503" spans="1:47" s="387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/>
      <c r="N503"/>
      <c r="O503"/>
      <c r="P503" s="21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U503"/>
    </row>
    <row r="504" spans="1:47" s="387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/>
      <c r="N504"/>
      <c r="O504"/>
      <c r="P504" s="21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U504"/>
    </row>
    <row r="505" spans="1:47" s="387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/>
      <c r="N505"/>
      <c r="O505"/>
      <c r="P505" s="21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U505"/>
    </row>
    <row r="506" spans="1:47" s="387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/>
      <c r="N506"/>
      <c r="O506"/>
      <c r="P506" s="21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U506"/>
    </row>
    <row r="507" spans="1:47" s="387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/>
      <c r="N507"/>
      <c r="O507"/>
      <c r="P507" s="21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U507"/>
    </row>
    <row r="508" spans="1:47" s="387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/>
      <c r="N508"/>
      <c r="O508"/>
      <c r="P508" s="21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U508"/>
    </row>
    <row r="509" spans="1:47" s="387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/>
      <c r="N509"/>
      <c r="O509"/>
      <c r="P509" s="21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U509"/>
    </row>
    <row r="510" spans="1:47" s="387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/>
      <c r="N510"/>
      <c r="O510"/>
      <c r="P510" s="21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U510"/>
    </row>
    <row r="511" spans="1:47" s="387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/>
      <c r="N511"/>
      <c r="O511"/>
      <c r="P511" s="2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U511"/>
    </row>
    <row r="512" spans="1:47" s="387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/>
      <c r="N512"/>
      <c r="O512"/>
      <c r="P512" s="21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U512"/>
    </row>
    <row r="513" spans="1:47" s="387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/>
      <c r="N513"/>
      <c r="O513"/>
      <c r="P513" s="21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U513"/>
    </row>
    <row r="514" spans="1:47" s="387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/>
      <c r="N514"/>
      <c r="O514"/>
      <c r="P514" s="21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U514"/>
    </row>
    <row r="515" spans="1:47" s="387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/>
      <c r="N515"/>
      <c r="O515"/>
      <c r="P515" s="21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U515"/>
    </row>
    <row r="516" spans="1:47" s="387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/>
      <c r="N516"/>
      <c r="O516"/>
      <c r="P516" s="21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U516"/>
    </row>
    <row r="517" spans="1:47" s="387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/>
      <c r="N517"/>
      <c r="O517"/>
      <c r="P517" s="21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U517"/>
    </row>
    <row r="518" spans="1:47" s="387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/>
      <c r="N518"/>
      <c r="O518"/>
      <c r="P518" s="21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U518"/>
    </row>
    <row r="519" spans="1:47" s="387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/>
      <c r="N519"/>
      <c r="O519"/>
      <c r="P519" s="21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U519"/>
    </row>
    <row r="520" spans="1:47" s="387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/>
      <c r="N520"/>
      <c r="O520"/>
      <c r="P520" s="21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U520"/>
    </row>
    <row r="521" spans="1:47" s="387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/>
      <c r="N521"/>
      <c r="O521"/>
      <c r="P521" s="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U521"/>
    </row>
    <row r="522" spans="1:47" s="387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/>
      <c r="N522"/>
      <c r="O522"/>
      <c r="P522" s="21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U522"/>
    </row>
    <row r="523" spans="1:47" s="387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/>
      <c r="N523"/>
      <c r="O523"/>
      <c r="P523" s="21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U523"/>
    </row>
    <row r="524" spans="1:47" s="387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/>
      <c r="N524"/>
      <c r="O524"/>
      <c r="P524" s="21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U524"/>
    </row>
    <row r="525" spans="1:47" s="387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/>
      <c r="N525"/>
      <c r="O525"/>
      <c r="P525" s="21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U525"/>
    </row>
    <row r="526" spans="1:47" s="387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/>
      <c r="N526"/>
      <c r="O526"/>
      <c r="P526" s="21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U526"/>
    </row>
    <row r="527" spans="1:47" s="387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/>
      <c r="N527"/>
      <c r="O527"/>
      <c r="P527" s="21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U527"/>
    </row>
    <row r="528" spans="1:47" s="387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/>
      <c r="N528"/>
      <c r="O528"/>
      <c r="P528" s="21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U528"/>
    </row>
    <row r="529" spans="1:47" s="387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/>
      <c r="N529"/>
      <c r="O529"/>
      <c r="P529" s="21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U529"/>
    </row>
    <row r="530" spans="1:47" s="387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/>
      <c r="N530"/>
      <c r="O530"/>
      <c r="P530" s="21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U530"/>
    </row>
    <row r="531" spans="1:47" s="387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/>
      <c r="N531"/>
      <c r="O531"/>
      <c r="P531" s="2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U531"/>
    </row>
    <row r="532" spans="1:47" s="387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/>
      <c r="N532"/>
      <c r="O532"/>
      <c r="P532" s="21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U532"/>
    </row>
    <row r="533" spans="1:47" s="387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/>
      <c r="N533"/>
      <c r="O533"/>
      <c r="P533" s="21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U533"/>
    </row>
    <row r="534" spans="1:47" s="387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/>
      <c r="N534"/>
      <c r="O534"/>
      <c r="P534" s="21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U534"/>
    </row>
    <row r="535" spans="1:47" s="387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/>
      <c r="N535"/>
      <c r="O535"/>
      <c r="P535" s="21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U535"/>
    </row>
    <row r="536" spans="1:47" s="387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/>
      <c r="N536"/>
      <c r="O536"/>
      <c r="P536" s="21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U536"/>
    </row>
    <row r="537" spans="1:47" s="387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/>
      <c r="N537"/>
      <c r="O537"/>
      <c r="P537" s="21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U537"/>
    </row>
    <row r="538" spans="1:47" s="387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/>
      <c r="N538"/>
      <c r="O538"/>
      <c r="P538" s="21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U538"/>
    </row>
    <row r="539" spans="1:47" s="387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/>
      <c r="N539"/>
      <c r="O539"/>
      <c r="P539" s="21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U539"/>
    </row>
    <row r="540" spans="1:47" s="387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/>
      <c r="N540"/>
      <c r="O540"/>
      <c r="P540" s="21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U540"/>
    </row>
    <row r="541" spans="1:47" s="387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/>
      <c r="N541"/>
      <c r="O541"/>
      <c r="P541" s="2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U541"/>
    </row>
    <row r="542" spans="1:47" s="387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/>
      <c r="N542"/>
      <c r="O542"/>
      <c r="P542" s="21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U542"/>
    </row>
    <row r="543" spans="1:47" s="387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/>
      <c r="N543"/>
      <c r="O543"/>
      <c r="P543" s="21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U543"/>
    </row>
    <row r="544" spans="1:47" s="387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/>
      <c r="N544"/>
      <c r="O544"/>
      <c r="P544" s="21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U544"/>
    </row>
    <row r="545" spans="1:47" s="387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/>
      <c r="N545"/>
      <c r="O545"/>
      <c r="P545" s="21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U545"/>
    </row>
    <row r="546" spans="1:47" s="387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/>
      <c r="N546"/>
      <c r="O546"/>
      <c r="P546" s="21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U546"/>
    </row>
    <row r="547" spans="1:47" s="387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/>
      <c r="N547"/>
      <c r="O547"/>
      <c r="P547" s="21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U547"/>
    </row>
    <row r="548" spans="1:47" s="387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/>
      <c r="N548"/>
      <c r="O548"/>
      <c r="P548" s="21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U548"/>
    </row>
    <row r="549" spans="1:47" s="387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/>
      <c r="N549"/>
      <c r="O549"/>
      <c r="P549" s="21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U549"/>
    </row>
    <row r="550" spans="1:47" s="387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/>
      <c r="N550"/>
      <c r="O550"/>
      <c r="P550" s="21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U550"/>
    </row>
    <row r="551" spans="1:47" s="387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/>
      <c r="N551"/>
      <c r="O551"/>
      <c r="P551" s="2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U551"/>
    </row>
    <row r="552" spans="1:47" s="387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/>
      <c r="N552"/>
      <c r="O552"/>
      <c r="P552" s="21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U552"/>
    </row>
    <row r="553" spans="1:47" s="387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/>
      <c r="N553"/>
      <c r="O553"/>
      <c r="P553" s="21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U553"/>
    </row>
    <row r="554" spans="1:47" s="387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/>
      <c r="N554"/>
      <c r="O554"/>
      <c r="P554" s="21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U554"/>
    </row>
    <row r="555" spans="1:47" s="387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/>
      <c r="N555"/>
      <c r="O555"/>
      <c r="P555" s="21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U555"/>
    </row>
    <row r="556" spans="1:47" s="387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/>
      <c r="N556"/>
      <c r="O556"/>
      <c r="P556" s="21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U556"/>
    </row>
    <row r="557" spans="1:47" s="387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/>
      <c r="N557"/>
      <c r="O557"/>
      <c r="P557" s="21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U557"/>
    </row>
    <row r="558" spans="1:47" s="387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/>
      <c r="N558"/>
      <c r="O558"/>
      <c r="P558" s="21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U558"/>
    </row>
    <row r="559" spans="1:47" s="387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/>
      <c r="N559"/>
      <c r="O559"/>
      <c r="P559" s="21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U559"/>
    </row>
    <row r="560" spans="1:47" s="387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/>
      <c r="N560"/>
      <c r="O560"/>
      <c r="P560" s="21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U560"/>
    </row>
    <row r="561" spans="1:47" s="387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/>
      <c r="N561"/>
      <c r="O561"/>
      <c r="P561" s="2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U561"/>
    </row>
    <row r="562" spans="1:47" s="387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/>
      <c r="N562"/>
      <c r="O562"/>
      <c r="P562" s="21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U562"/>
    </row>
    <row r="563" spans="1:47" s="387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/>
      <c r="N563"/>
      <c r="O563"/>
      <c r="P563" s="21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U563"/>
    </row>
    <row r="564" spans="1:47" s="387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/>
      <c r="N564"/>
      <c r="O564"/>
      <c r="P564" s="21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U564"/>
    </row>
    <row r="565" spans="1:47" s="387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/>
      <c r="N565"/>
      <c r="O565"/>
      <c r="P565" s="21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U565"/>
    </row>
    <row r="566" spans="1:47" s="387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/>
      <c r="N566"/>
      <c r="O566"/>
      <c r="P566" s="21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U566"/>
    </row>
    <row r="567" spans="1:47" s="387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/>
      <c r="N567"/>
      <c r="O567"/>
      <c r="P567" s="21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U567"/>
    </row>
    <row r="568" spans="1:47" s="387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/>
      <c r="N568"/>
      <c r="O568"/>
      <c r="P568" s="21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U568"/>
    </row>
    <row r="569" spans="1:47" s="387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/>
      <c r="N569"/>
      <c r="O569"/>
      <c r="P569" s="21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U569"/>
    </row>
    <row r="570" spans="1:47" s="387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/>
      <c r="N570"/>
      <c r="O570"/>
      <c r="P570" s="21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U570"/>
    </row>
    <row r="571" spans="1:47" s="387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/>
      <c r="N571"/>
      <c r="O571"/>
      <c r="P571" s="2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U571"/>
    </row>
    <row r="572" spans="1:47" s="387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/>
      <c r="N572"/>
      <c r="O572"/>
      <c r="P572" s="21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U572"/>
    </row>
    <row r="573" spans="1:47" s="387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/>
      <c r="N573"/>
      <c r="O573"/>
      <c r="P573" s="21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U573"/>
    </row>
    <row r="574" spans="1:47" s="387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/>
      <c r="N574"/>
      <c r="O574"/>
      <c r="P574" s="21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U574"/>
    </row>
    <row r="575" spans="1:47" s="387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/>
      <c r="N575"/>
      <c r="O575"/>
      <c r="P575" s="21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U575"/>
    </row>
    <row r="576" spans="1:47" s="387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/>
      <c r="N576"/>
      <c r="O576"/>
      <c r="P576" s="21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U576"/>
    </row>
    <row r="577" spans="1:47" s="387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/>
      <c r="N577"/>
      <c r="O577"/>
      <c r="P577" s="21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U577"/>
    </row>
    <row r="578" spans="1:47" s="387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/>
      <c r="N578"/>
      <c r="O578"/>
      <c r="P578" s="21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U578"/>
    </row>
    <row r="579" spans="1:47" s="387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/>
      <c r="N579"/>
      <c r="O579"/>
      <c r="P579" s="21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U579"/>
    </row>
    <row r="580" spans="1:47" s="387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/>
      <c r="N580"/>
      <c r="O580"/>
      <c r="P580" s="21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U580"/>
    </row>
    <row r="581" spans="1:47" s="387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/>
      <c r="N581"/>
      <c r="O581"/>
      <c r="P581" s="2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U581"/>
    </row>
    <row r="582" spans="1:47" s="387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/>
      <c r="N582"/>
      <c r="O582"/>
      <c r="P582" s="21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U582"/>
    </row>
    <row r="583" spans="1:47" s="387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/>
      <c r="N583"/>
      <c r="O583"/>
      <c r="P583" s="21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U583"/>
    </row>
    <row r="584" spans="1:47" s="387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/>
      <c r="N584"/>
      <c r="O584"/>
      <c r="P584" s="21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U584"/>
    </row>
    <row r="585" spans="1:47" s="387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/>
      <c r="N585"/>
      <c r="O585"/>
      <c r="P585" s="21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U585"/>
    </row>
    <row r="586" spans="1:47" s="387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/>
      <c r="N586"/>
      <c r="O586"/>
      <c r="P586" s="21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U586"/>
    </row>
    <row r="587" spans="1:47" s="387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/>
      <c r="N587"/>
      <c r="O587"/>
      <c r="P587" s="21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U587"/>
    </row>
    <row r="588" spans="1:47" s="387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/>
      <c r="N588"/>
      <c r="O588"/>
      <c r="P588" s="21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U588"/>
    </row>
    <row r="589" spans="1:47" s="387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/>
      <c r="N589"/>
      <c r="O589"/>
      <c r="P589" s="21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U589"/>
    </row>
    <row r="590" spans="1:47" s="387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/>
      <c r="N590"/>
      <c r="O590"/>
      <c r="P590" s="21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U590"/>
    </row>
    <row r="591" spans="1:47" s="387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/>
      <c r="N591"/>
      <c r="O591"/>
      <c r="P591" s="2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U591"/>
    </row>
    <row r="592" spans="1:47" s="387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/>
      <c r="N592"/>
      <c r="O592"/>
      <c r="P592" s="21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U592"/>
    </row>
    <row r="593" spans="1:47" s="387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/>
      <c r="N593"/>
      <c r="O593"/>
      <c r="P593" s="21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U593"/>
    </row>
    <row r="594" spans="1:47" s="387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/>
      <c r="N594"/>
      <c r="O594"/>
      <c r="P594" s="21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U594"/>
    </row>
    <row r="595" spans="1:47" s="387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/>
      <c r="N595"/>
      <c r="O595"/>
      <c r="P595" s="21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U595"/>
    </row>
    <row r="596" spans="1:47" s="387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/>
      <c r="N596"/>
      <c r="O596"/>
      <c r="P596" s="21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U596"/>
    </row>
    <row r="597" spans="1:47" s="387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/>
      <c r="N597"/>
      <c r="O597"/>
      <c r="P597" s="21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U597"/>
    </row>
    <row r="598" spans="1:47" s="387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/>
      <c r="N598"/>
      <c r="O598"/>
      <c r="P598" s="21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U598"/>
    </row>
    <row r="599" spans="1:47" s="387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/>
      <c r="N599"/>
      <c r="O599"/>
      <c r="P599" s="21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U599"/>
    </row>
    <row r="600" spans="1:47" s="387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/>
      <c r="N600"/>
      <c r="O600"/>
      <c r="P600" s="21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U600"/>
    </row>
    <row r="601" spans="1:47" s="387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/>
      <c r="N601"/>
      <c r="O601"/>
      <c r="P601" s="2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U601"/>
    </row>
    <row r="602" spans="1:47" s="387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/>
      <c r="N602"/>
      <c r="O602"/>
      <c r="P602" s="21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U602"/>
    </row>
    <row r="603" spans="1:47" s="387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/>
      <c r="N603"/>
      <c r="O603"/>
      <c r="P603" s="21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U603"/>
    </row>
    <row r="604" spans="1:47" s="387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/>
      <c r="N604"/>
      <c r="O604"/>
      <c r="P604" s="21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U604"/>
    </row>
    <row r="605" spans="1:47" s="387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/>
      <c r="N605"/>
      <c r="O605"/>
      <c r="P605" s="21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U605"/>
    </row>
    <row r="606" spans="1:47" s="387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/>
      <c r="N606"/>
      <c r="O606"/>
      <c r="P606" s="21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U606"/>
    </row>
    <row r="607" spans="1:47" s="387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/>
      <c r="N607"/>
      <c r="O607"/>
      <c r="P607" s="21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U607"/>
    </row>
    <row r="608" spans="1:47" s="387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/>
      <c r="N608"/>
      <c r="O608"/>
      <c r="P608" s="21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U608"/>
    </row>
    <row r="609" spans="1:47" s="387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/>
      <c r="N609"/>
      <c r="O609"/>
      <c r="P609" s="21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U609"/>
    </row>
    <row r="610" spans="1:47" s="387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/>
      <c r="N610"/>
      <c r="O610"/>
      <c r="P610" s="21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U610"/>
    </row>
    <row r="611" spans="1:47" s="387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/>
      <c r="N611"/>
      <c r="O611"/>
      <c r="P611" s="2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U611"/>
    </row>
    <row r="612" spans="1:47" s="387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/>
      <c r="N612"/>
      <c r="O612"/>
      <c r="P612" s="21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U612"/>
    </row>
    <row r="613" spans="1:47" s="387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/>
      <c r="N613"/>
      <c r="O613"/>
      <c r="P613" s="21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U613"/>
    </row>
    <row r="614" spans="1:47" s="387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/>
      <c r="N614"/>
      <c r="O614"/>
      <c r="P614" s="21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U614"/>
    </row>
    <row r="615" spans="1:47" s="387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/>
      <c r="N615"/>
      <c r="O615"/>
      <c r="P615" s="21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U615"/>
    </row>
    <row r="616" spans="1:47" s="387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/>
      <c r="N616"/>
      <c r="O616"/>
      <c r="P616" s="21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U616"/>
    </row>
    <row r="617" spans="1:47" s="387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/>
      <c r="N617"/>
      <c r="O617"/>
      <c r="P617" s="21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U617"/>
    </row>
    <row r="618" spans="1:47" s="387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/>
      <c r="N618"/>
      <c r="O618"/>
      <c r="P618" s="21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U618"/>
    </row>
    <row r="619" spans="1:47" s="387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/>
      <c r="N619"/>
      <c r="O619"/>
      <c r="P619" s="21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U619"/>
    </row>
    <row r="620" spans="1:47" s="387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/>
      <c r="N620"/>
      <c r="O620"/>
      <c r="P620" s="21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U620"/>
    </row>
    <row r="621" spans="1:47" s="387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/>
      <c r="N621"/>
      <c r="O621"/>
      <c r="P621" s="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U621"/>
    </row>
    <row r="622" spans="1:47" s="387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/>
      <c r="N622"/>
      <c r="O622"/>
      <c r="P622" s="21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U622"/>
    </row>
    <row r="623" spans="1:47" s="387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/>
      <c r="N623"/>
      <c r="O623"/>
      <c r="P623" s="21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U623"/>
    </row>
    <row r="624" spans="1:47" s="387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/>
      <c r="N624"/>
      <c r="O624"/>
      <c r="P624" s="21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U624"/>
    </row>
    <row r="625" spans="1:47" s="387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/>
      <c r="N625"/>
      <c r="O625"/>
      <c r="P625" s="21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U625"/>
    </row>
    <row r="626" spans="1:47" s="387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/>
      <c r="N626"/>
      <c r="O626"/>
      <c r="P626" s="21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U626"/>
    </row>
    <row r="627" spans="1:47" s="387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/>
      <c r="N627"/>
      <c r="O627"/>
      <c r="P627" s="21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U627"/>
    </row>
    <row r="628" spans="1:47" s="387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/>
      <c r="N628"/>
      <c r="O628"/>
      <c r="P628" s="21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U628"/>
    </row>
    <row r="629" spans="1:47" s="387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/>
      <c r="N629"/>
      <c r="O629"/>
      <c r="P629" s="21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U629"/>
    </row>
    <row r="630" spans="1:47" s="387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/>
      <c r="N630"/>
      <c r="O630"/>
      <c r="P630" s="21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U630"/>
    </row>
    <row r="631" spans="1:47" s="387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/>
      <c r="N631"/>
      <c r="O631"/>
      <c r="P631" s="2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U631"/>
    </row>
    <row r="632" spans="1:47" s="387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/>
      <c r="N632"/>
      <c r="O632"/>
      <c r="P632" s="21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U632"/>
    </row>
    <row r="633" spans="1:47" s="387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/>
      <c r="N633"/>
      <c r="O633"/>
      <c r="P633" s="21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U633"/>
    </row>
    <row r="634" spans="1:47" s="387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/>
      <c r="N634"/>
      <c r="O634"/>
      <c r="P634" s="21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U634"/>
    </row>
    <row r="635" spans="1:47" s="387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/>
      <c r="N635"/>
      <c r="O635"/>
      <c r="P635" s="21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U635"/>
    </row>
    <row r="636" spans="1:47" s="387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/>
      <c r="N636"/>
      <c r="O636"/>
      <c r="P636" s="21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U636"/>
    </row>
    <row r="637" spans="1:47" s="387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/>
      <c r="N637"/>
      <c r="O637"/>
      <c r="P637" s="21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U637"/>
    </row>
    <row r="638" spans="1:47" s="387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/>
      <c r="N638"/>
      <c r="O638"/>
      <c r="P638" s="21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U638"/>
    </row>
    <row r="639" spans="1:47" s="387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/>
      <c r="N639"/>
      <c r="O639"/>
      <c r="P639" s="21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U639"/>
    </row>
    <row r="640" spans="1:47" s="387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/>
      <c r="N640"/>
      <c r="O640"/>
      <c r="P640" s="21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U640"/>
    </row>
    <row r="641" spans="1:47" s="387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/>
      <c r="N641"/>
      <c r="O641"/>
      <c r="P641" s="2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U641"/>
    </row>
    <row r="642" spans="1:47" s="387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/>
      <c r="N642"/>
      <c r="O642"/>
      <c r="P642" s="21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U642"/>
    </row>
    <row r="643" spans="1:47" s="387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/>
      <c r="N643"/>
      <c r="O643"/>
      <c r="P643" s="21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U643"/>
    </row>
    <row r="644" spans="1:47" s="387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/>
      <c r="N644"/>
      <c r="O644"/>
      <c r="P644" s="21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U644"/>
    </row>
    <row r="645" spans="1:47" s="387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/>
      <c r="N645"/>
      <c r="O645"/>
      <c r="P645" s="21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U645"/>
    </row>
    <row r="646" spans="1:47" s="387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/>
      <c r="N646"/>
      <c r="O646"/>
      <c r="P646" s="21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U646"/>
    </row>
    <row r="647" spans="1:47" s="387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/>
      <c r="N647"/>
      <c r="O647"/>
      <c r="P647" s="21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U647"/>
    </row>
    <row r="648" spans="1:47" s="387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/>
      <c r="N648"/>
      <c r="O648"/>
      <c r="P648" s="21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U648"/>
    </row>
    <row r="649" spans="1:47" s="387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/>
      <c r="N649"/>
      <c r="O649"/>
      <c r="P649" s="21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U649"/>
    </row>
    <row r="650" spans="1:47" s="387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/>
      <c r="N650"/>
      <c r="O650"/>
      <c r="P650" s="21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U650"/>
    </row>
    <row r="651" spans="1:47" s="387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/>
      <c r="N651"/>
      <c r="O651"/>
      <c r="P651" s="2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U651"/>
    </row>
    <row r="652" spans="1:47" s="387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/>
      <c r="N652"/>
      <c r="O652"/>
      <c r="P652" s="21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U652"/>
    </row>
    <row r="653" spans="1:47" s="387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/>
      <c r="N653"/>
      <c r="O653"/>
      <c r="P653" s="21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U653"/>
    </row>
    <row r="654" spans="1:47" s="387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/>
      <c r="N654"/>
      <c r="O654"/>
      <c r="P654" s="21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U654"/>
    </row>
    <row r="655" spans="1:47" s="387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/>
      <c r="N655"/>
      <c r="O655"/>
      <c r="P655" s="21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U655"/>
    </row>
    <row r="656" spans="1:47" s="387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/>
      <c r="N656"/>
      <c r="O656"/>
      <c r="P656" s="21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U656"/>
    </row>
    <row r="657" spans="1:47" s="387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/>
      <c r="N657"/>
      <c r="O657"/>
      <c r="P657" s="21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U657"/>
    </row>
    <row r="658" spans="1:47" s="387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/>
      <c r="N658"/>
      <c r="O658"/>
      <c r="P658" s="21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U658"/>
    </row>
    <row r="659" spans="1:47" s="387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/>
      <c r="N659"/>
      <c r="O659"/>
      <c r="P659" s="21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U659"/>
    </row>
    <row r="660" spans="1:47" s="387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/>
      <c r="N660"/>
      <c r="O660"/>
      <c r="P660" s="21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U660"/>
    </row>
    <row r="661" spans="1:47" s="387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/>
      <c r="N661"/>
      <c r="O661"/>
      <c r="P661" s="2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U661"/>
    </row>
    <row r="662" spans="1:47" s="387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/>
      <c r="N662"/>
      <c r="O662"/>
      <c r="P662" s="21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U662"/>
    </row>
    <row r="663" spans="1:47" s="387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/>
      <c r="N663"/>
      <c r="O663"/>
      <c r="P663" s="21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U663"/>
    </row>
    <row r="664" spans="1:47" s="387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/>
      <c r="N664"/>
      <c r="O664"/>
      <c r="P664" s="21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U664"/>
    </row>
    <row r="665" spans="1:47" s="387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/>
      <c r="N665"/>
      <c r="O665"/>
      <c r="P665" s="21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U665"/>
    </row>
    <row r="666" spans="1:47" s="387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/>
      <c r="N666"/>
      <c r="O666"/>
      <c r="P666" s="21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U666"/>
    </row>
    <row r="667" spans="1:47" s="387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/>
      <c r="N667"/>
      <c r="O667"/>
      <c r="P667" s="21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U667"/>
    </row>
    <row r="668" spans="1:47" s="387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/>
      <c r="N668"/>
      <c r="O668"/>
      <c r="P668" s="21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U668"/>
    </row>
    <row r="669" spans="1:47" s="387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/>
      <c r="N669"/>
      <c r="O669"/>
      <c r="P669" s="21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U669"/>
    </row>
    <row r="670" spans="1:47" s="387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/>
      <c r="N670"/>
      <c r="O670"/>
      <c r="P670" s="21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U670"/>
    </row>
    <row r="671" spans="1:47" s="387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/>
      <c r="N671"/>
      <c r="O671"/>
      <c r="P671" s="2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U671"/>
    </row>
    <row r="672" spans="1:47" s="387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/>
      <c r="N672"/>
      <c r="O672"/>
      <c r="P672" s="21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U672"/>
    </row>
    <row r="673" spans="1:47" s="387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/>
      <c r="N673"/>
      <c r="O673"/>
      <c r="P673" s="21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U673"/>
    </row>
    <row r="674" spans="1:47" s="387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/>
      <c r="N674"/>
      <c r="O674"/>
      <c r="P674" s="21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U674"/>
    </row>
    <row r="675" spans="1:47" s="387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/>
      <c r="N675"/>
      <c r="O675"/>
      <c r="P675" s="21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U675"/>
    </row>
    <row r="676" spans="1:47" s="387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/>
      <c r="N676"/>
      <c r="O676"/>
      <c r="P676" s="21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U676"/>
    </row>
    <row r="677" spans="1:47" s="387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/>
      <c r="N677"/>
      <c r="O677"/>
      <c r="P677" s="21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U677"/>
    </row>
    <row r="678" spans="1:47" s="387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/>
      <c r="N678"/>
      <c r="O678"/>
      <c r="P678" s="21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U678"/>
    </row>
    <row r="679" spans="1:47" s="387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/>
      <c r="N679"/>
      <c r="O679"/>
      <c r="P679" s="21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U679"/>
    </row>
    <row r="680" spans="1:47" s="387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/>
      <c r="N680"/>
      <c r="O680"/>
      <c r="P680" s="21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U680"/>
    </row>
    <row r="681" spans="1:47" s="387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/>
      <c r="N681"/>
      <c r="O681"/>
      <c r="P681" s="2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U681"/>
    </row>
    <row r="682" spans="1:47" s="387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/>
      <c r="N682"/>
      <c r="O682"/>
      <c r="P682" s="21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U682"/>
    </row>
    <row r="683" spans="1:47" s="387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/>
      <c r="N683"/>
      <c r="O683"/>
      <c r="P683" s="21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U683"/>
    </row>
    <row r="684" spans="1:47" s="387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/>
      <c r="N684"/>
      <c r="O684"/>
      <c r="P684" s="21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U684"/>
    </row>
    <row r="685" spans="1:47" s="387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/>
      <c r="N685"/>
      <c r="O685"/>
      <c r="P685" s="21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U685"/>
    </row>
    <row r="686" spans="1:47" s="387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/>
      <c r="N686"/>
      <c r="O686"/>
      <c r="P686" s="21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U686"/>
    </row>
    <row r="687" spans="1:47" s="387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/>
      <c r="N687"/>
      <c r="O687"/>
      <c r="P687" s="21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U687"/>
    </row>
    <row r="688" spans="1:47" s="387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/>
      <c r="N688"/>
      <c r="O688"/>
      <c r="P688" s="21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U688"/>
    </row>
    <row r="689" spans="1:47" s="387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/>
      <c r="N689"/>
      <c r="O689"/>
      <c r="P689" s="21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U689"/>
    </row>
    <row r="690" spans="1:47" s="387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/>
      <c r="N690"/>
      <c r="O690"/>
      <c r="P690" s="21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U690"/>
    </row>
    <row r="691" spans="1:47" s="387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/>
      <c r="N691"/>
      <c r="O691"/>
      <c r="P691" s="2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U691"/>
    </row>
    <row r="692" spans="1:47" s="387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/>
      <c r="N692"/>
      <c r="O692"/>
      <c r="P692" s="21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U692"/>
    </row>
    <row r="693" spans="1:47" s="387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/>
      <c r="N693"/>
      <c r="O693"/>
      <c r="P693" s="21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U693"/>
    </row>
    <row r="694" spans="1:47" s="387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/>
      <c r="N694"/>
      <c r="O694"/>
      <c r="P694" s="21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U694"/>
    </row>
    <row r="695" spans="1:47" s="387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/>
      <c r="N695"/>
      <c r="O695"/>
      <c r="P695" s="21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U695"/>
    </row>
    <row r="696" spans="1:47" s="387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/>
      <c r="N696"/>
      <c r="O696"/>
      <c r="P696" s="21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U696"/>
    </row>
    <row r="697" spans="1:47" s="387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/>
      <c r="N697"/>
      <c r="O697"/>
      <c r="P697" s="21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U697"/>
    </row>
    <row r="698" spans="1:47" s="387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/>
      <c r="N698"/>
      <c r="O698"/>
      <c r="P698" s="21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U698"/>
    </row>
    <row r="699" spans="1:47" s="387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/>
      <c r="N699"/>
      <c r="O699"/>
      <c r="P699" s="21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U699"/>
    </row>
    <row r="700" spans="1:47" s="387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/>
      <c r="N700"/>
      <c r="O700"/>
      <c r="P700" s="21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U700"/>
    </row>
    <row r="701" spans="1:47" s="387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/>
      <c r="N701"/>
      <c r="O701"/>
      <c r="P701" s="2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U701"/>
    </row>
    <row r="702" spans="1:47" s="387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/>
      <c r="N702"/>
      <c r="O702"/>
      <c r="P702" s="21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U702"/>
    </row>
    <row r="703" spans="1:47" s="387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/>
      <c r="N703"/>
      <c r="O703"/>
      <c r="P703" s="21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U703"/>
    </row>
    <row r="704" spans="1:47" s="387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/>
      <c r="N704"/>
      <c r="O704"/>
      <c r="P704" s="21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U704"/>
    </row>
    <row r="705" spans="1:47" s="387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/>
      <c r="N705"/>
      <c r="O705"/>
      <c r="P705" s="21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U705"/>
    </row>
    <row r="706" spans="1:47" s="387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/>
      <c r="N706"/>
      <c r="O706"/>
      <c r="P706" s="21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U706"/>
    </row>
    <row r="707" spans="1:47" s="387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/>
      <c r="N707"/>
      <c r="O707"/>
      <c r="P707" s="21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U707"/>
    </row>
    <row r="708" spans="1:47" s="387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/>
      <c r="N708"/>
      <c r="O708"/>
      <c r="P708" s="21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U708"/>
    </row>
    <row r="709" spans="1:47" s="387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/>
      <c r="N709"/>
      <c r="O709"/>
      <c r="P709" s="21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U709"/>
    </row>
    <row r="710" spans="1:47" s="387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/>
      <c r="N710"/>
      <c r="O710"/>
      <c r="P710" s="21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U710"/>
    </row>
    <row r="711" spans="1:47" s="387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/>
      <c r="N711"/>
      <c r="O711"/>
      <c r="P711" s="2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U711"/>
    </row>
    <row r="712" spans="1:47" s="387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/>
      <c r="N712"/>
      <c r="O712"/>
      <c r="P712" s="21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U712"/>
    </row>
    <row r="713" spans="1:47" s="387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/>
      <c r="N713"/>
      <c r="O713"/>
      <c r="P713" s="21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U713"/>
    </row>
    <row r="714" spans="1:47" s="387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/>
      <c r="N714"/>
      <c r="O714"/>
      <c r="P714" s="21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U714"/>
    </row>
    <row r="715" spans="1:47" s="387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/>
      <c r="N715"/>
      <c r="O715"/>
      <c r="P715" s="21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U715"/>
    </row>
    <row r="716" spans="1:47" s="387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/>
      <c r="N716"/>
      <c r="O716"/>
      <c r="P716" s="21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U716"/>
    </row>
    <row r="717" spans="1:47" s="387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/>
      <c r="N717"/>
      <c r="O717"/>
      <c r="P717" s="21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U717"/>
    </row>
    <row r="718" spans="1:47" s="387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/>
      <c r="N718"/>
      <c r="O718"/>
      <c r="P718" s="21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U718"/>
    </row>
    <row r="719" spans="1:47" s="387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/>
      <c r="N719"/>
      <c r="O719"/>
      <c r="P719" s="21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U719"/>
    </row>
    <row r="720" spans="1:47" s="387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/>
      <c r="N720"/>
      <c r="O720"/>
      <c r="P720" s="21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U720"/>
    </row>
    <row r="721" spans="1:47" s="387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/>
      <c r="N721"/>
      <c r="O721"/>
      <c r="P721" s="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U721"/>
    </row>
    <row r="722" spans="1:47" s="387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/>
      <c r="N722"/>
      <c r="O722"/>
      <c r="P722" s="21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U722"/>
    </row>
    <row r="723" spans="1:47" s="387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/>
      <c r="N723"/>
      <c r="O723"/>
      <c r="P723" s="21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U723"/>
    </row>
    <row r="724" spans="1:47" s="387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/>
      <c r="N724"/>
      <c r="O724"/>
      <c r="P724" s="21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U724"/>
    </row>
    <row r="725" spans="1:47" s="387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/>
      <c r="N725"/>
      <c r="O725"/>
      <c r="P725" s="21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U725"/>
    </row>
    <row r="726" spans="1:47" s="387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/>
      <c r="N726"/>
      <c r="O726"/>
      <c r="P726" s="21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U726"/>
    </row>
    <row r="727" spans="1:47" s="387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/>
      <c r="N727"/>
      <c r="O727"/>
      <c r="P727" s="21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U727"/>
    </row>
    <row r="728" spans="1:47" s="387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/>
      <c r="N728"/>
      <c r="O728"/>
      <c r="P728" s="21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U728"/>
    </row>
    <row r="729" spans="1:47" s="387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/>
      <c r="N729"/>
      <c r="O729"/>
      <c r="P729" s="21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U729"/>
    </row>
    <row r="730" spans="1:47" s="387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/>
      <c r="N730"/>
      <c r="O730"/>
      <c r="P730" s="21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U730"/>
    </row>
    <row r="731" spans="1:47" s="387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/>
      <c r="N731"/>
      <c r="O731"/>
      <c r="P731" s="2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U731"/>
    </row>
    <row r="732" spans="1:47" s="387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/>
      <c r="N732"/>
      <c r="O732"/>
      <c r="P732" s="21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U732"/>
    </row>
    <row r="733" spans="1:47" s="387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/>
      <c r="N733"/>
      <c r="O733"/>
      <c r="P733" s="21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U733"/>
    </row>
    <row r="734" spans="1:47" s="387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/>
      <c r="N734"/>
      <c r="O734"/>
      <c r="P734" s="21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U734"/>
    </row>
    <row r="735" spans="1:47" s="387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/>
      <c r="N735"/>
      <c r="O735"/>
      <c r="P735" s="21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U735"/>
    </row>
    <row r="736" spans="1:47" s="387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/>
      <c r="N736"/>
      <c r="O736"/>
      <c r="P736" s="21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U736"/>
    </row>
    <row r="737" spans="1:47" s="387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/>
      <c r="N737"/>
      <c r="O737"/>
      <c r="P737" s="21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U737"/>
    </row>
    <row r="738" spans="1:47" s="387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/>
      <c r="N738"/>
      <c r="O738"/>
      <c r="P738" s="21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U738"/>
    </row>
    <row r="739" spans="1:47" s="387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/>
      <c r="N739"/>
      <c r="O739"/>
      <c r="P739" s="21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U739"/>
    </row>
    <row r="740" spans="1:47" s="387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/>
      <c r="N740"/>
      <c r="O740"/>
      <c r="P740" s="21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U740"/>
    </row>
    <row r="741" spans="1:47" s="387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/>
      <c r="N741"/>
      <c r="O741"/>
      <c r="P741" s="2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U741"/>
    </row>
    <row r="742" spans="1:47" s="387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/>
      <c r="N742"/>
      <c r="O742"/>
      <c r="P742" s="21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U742"/>
    </row>
    <row r="743" spans="1:47" s="387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/>
      <c r="N743"/>
      <c r="O743"/>
      <c r="P743" s="21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U743"/>
    </row>
    <row r="744" spans="1:47" s="387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/>
      <c r="N744"/>
      <c r="O744"/>
      <c r="P744" s="21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U744"/>
    </row>
    <row r="745" spans="1:47" s="387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/>
      <c r="N745"/>
      <c r="O745"/>
      <c r="P745" s="21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U745"/>
    </row>
    <row r="746" spans="1:47" s="387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/>
      <c r="N746"/>
      <c r="O746"/>
      <c r="P746" s="21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U746"/>
    </row>
    <row r="747" spans="1:47" s="387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/>
      <c r="N747"/>
      <c r="O747"/>
      <c r="P747" s="21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U747"/>
    </row>
    <row r="748" spans="1:47" s="387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/>
      <c r="N748"/>
      <c r="O748"/>
      <c r="P748" s="21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U748"/>
    </row>
    <row r="749" spans="1:47" s="387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/>
      <c r="N749"/>
      <c r="O749"/>
      <c r="P749" s="21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U749"/>
    </row>
    <row r="750" spans="1:47" s="387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/>
      <c r="N750"/>
      <c r="O750"/>
      <c r="P750" s="21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U750"/>
    </row>
    <row r="751" spans="1:47" s="387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/>
      <c r="N751"/>
      <c r="O751"/>
      <c r="P751" s="2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U751"/>
    </row>
    <row r="752" spans="1:47" s="387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/>
      <c r="N752"/>
      <c r="O752"/>
      <c r="P752" s="21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U752"/>
    </row>
    <row r="753" spans="1:47" s="387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/>
      <c r="N753"/>
      <c r="O753"/>
      <c r="P753" s="21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U753"/>
    </row>
    <row r="754" spans="1:47" s="387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/>
      <c r="N754"/>
      <c r="O754"/>
      <c r="P754" s="21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U754"/>
    </row>
    <row r="755" spans="1:47" s="387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/>
      <c r="N755"/>
      <c r="O755"/>
      <c r="P755" s="21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U755"/>
    </row>
    <row r="756" spans="1:47" s="387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/>
      <c r="N756"/>
      <c r="O756"/>
      <c r="P756" s="21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U756"/>
    </row>
    <row r="757" spans="1:47" s="387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/>
      <c r="N757"/>
      <c r="O757"/>
      <c r="P757" s="21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U757"/>
    </row>
    <row r="758" spans="1:47" s="387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/>
      <c r="N758"/>
      <c r="O758"/>
      <c r="P758" s="21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U758"/>
    </row>
    <row r="759" spans="1:47" s="387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/>
      <c r="N759"/>
      <c r="O759"/>
      <c r="P759" s="21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U759"/>
    </row>
    <row r="760" spans="1:47" s="387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/>
      <c r="N760"/>
      <c r="O760"/>
      <c r="P760" s="21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U760"/>
    </row>
    <row r="761" spans="1:47" s="387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/>
      <c r="N761"/>
      <c r="O761"/>
      <c r="P761" s="2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U761"/>
    </row>
    <row r="762" spans="1:47" s="387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/>
      <c r="N762"/>
      <c r="O762"/>
      <c r="P762" s="21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U762"/>
    </row>
    <row r="763" spans="1:47" s="387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/>
      <c r="N763"/>
      <c r="O763"/>
      <c r="P763" s="21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U763"/>
    </row>
    <row r="764" spans="1:47" s="387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/>
      <c r="N764"/>
      <c r="O764"/>
      <c r="P764" s="21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U764"/>
    </row>
    <row r="765" spans="1:47" s="387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/>
      <c r="N765"/>
      <c r="O765"/>
      <c r="P765" s="21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U765"/>
    </row>
    <row r="766" spans="1:47" s="387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/>
      <c r="N766"/>
      <c r="O766"/>
      <c r="P766" s="21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U766"/>
    </row>
    <row r="767" spans="1:47" s="387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/>
      <c r="N767"/>
      <c r="O767"/>
      <c r="P767" s="21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U767"/>
    </row>
    <row r="768" spans="1:47" s="387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/>
      <c r="N768"/>
      <c r="O768"/>
      <c r="P768" s="21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U768"/>
    </row>
    <row r="769" spans="1:47" s="387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/>
      <c r="N769"/>
      <c r="O769"/>
      <c r="P769" s="21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U769"/>
    </row>
    <row r="770" spans="1:47" s="387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/>
      <c r="N770"/>
      <c r="O770"/>
      <c r="P770" s="21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U770"/>
    </row>
    <row r="771" spans="1:47" s="387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/>
      <c r="N771"/>
      <c r="O771"/>
      <c r="P771" s="2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U771"/>
    </row>
    <row r="772" spans="1:47" s="387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/>
      <c r="N772"/>
      <c r="O772"/>
      <c r="P772" s="21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U772"/>
    </row>
    <row r="773" spans="1:47" s="387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/>
      <c r="N773"/>
      <c r="O773"/>
      <c r="P773" s="21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U773"/>
    </row>
    <row r="774" spans="1:47" s="387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/>
      <c r="N774"/>
      <c r="O774"/>
      <c r="P774" s="21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U774"/>
    </row>
    <row r="775" spans="1:47" s="387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/>
      <c r="N775"/>
      <c r="O775"/>
      <c r="P775" s="21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U775"/>
    </row>
    <row r="776" spans="1:47" s="387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/>
      <c r="N776"/>
      <c r="O776"/>
      <c r="P776" s="21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U776"/>
    </row>
    <row r="777" spans="1:47" s="387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/>
      <c r="N777"/>
      <c r="O777"/>
      <c r="P777" s="21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U777"/>
    </row>
    <row r="778" spans="1:47" s="387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/>
      <c r="N778"/>
      <c r="O778"/>
      <c r="P778" s="21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U778"/>
    </row>
    <row r="779" spans="1:47" s="387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/>
      <c r="N779"/>
      <c r="O779"/>
      <c r="P779" s="21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U779"/>
    </row>
    <row r="780" spans="1:47" s="387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/>
      <c r="N780"/>
      <c r="O780"/>
      <c r="P780" s="21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U780"/>
    </row>
    <row r="781" spans="1:47" s="387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/>
      <c r="N781"/>
      <c r="O781"/>
      <c r="P781" s="2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U781"/>
    </row>
    <row r="782" spans="1:47" s="387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/>
      <c r="N782"/>
      <c r="O782"/>
      <c r="P782" s="21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U782"/>
    </row>
    <row r="783" spans="1:47" s="387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/>
      <c r="N783"/>
      <c r="O783"/>
      <c r="P783" s="21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U783"/>
    </row>
    <row r="784" spans="1:47" s="387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/>
      <c r="N784"/>
      <c r="O784"/>
      <c r="P784" s="21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U784"/>
    </row>
    <row r="785" spans="1:47" s="387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/>
      <c r="N785"/>
      <c r="O785"/>
      <c r="P785" s="21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U785"/>
    </row>
    <row r="786" spans="1:47" s="387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/>
      <c r="N786"/>
      <c r="O786"/>
      <c r="P786" s="21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U786"/>
    </row>
    <row r="787" spans="1:47" s="387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/>
      <c r="N787"/>
      <c r="O787"/>
      <c r="P787" s="21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U787"/>
    </row>
    <row r="788" spans="1:47" s="387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/>
      <c r="N788"/>
      <c r="O788"/>
      <c r="P788" s="21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U788"/>
    </row>
    <row r="789" spans="1:47" s="387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/>
      <c r="N789"/>
      <c r="O789"/>
      <c r="P789" s="21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U789"/>
    </row>
    <row r="790" spans="1:47" s="387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/>
      <c r="N790"/>
      <c r="O790"/>
      <c r="P790" s="21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U790"/>
    </row>
    <row r="791" spans="1:47" s="387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/>
      <c r="N791"/>
      <c r="O791"/>
      <c r="P791" s="2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U791"/>
    </row>
    <row r="792" spans="1:47" s="387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/>
      <c r="N792"/>
      <c r="O792"/>
      <c r="P792" s="21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U792"/>
    </row>
    <row r="793" spans="1:47" s="387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/>
      <c r="N793"/>
      <c r="O793"/>
      <c r="P793" s="21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U793"/>
    </row>
    <row r="794" spans="1:47" s="387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/>
      <c r="N794"/>
      <c r="O794"/>
      <c r="P794" s="21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U794"/>
    </row>
    <row r="795" spans="1:47" s="387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/>
      <c r="N795"/>
      <c r="O795"/>
      <c r="P795" s="21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U795"/>
    </row>
    <row r="796" spans="1:47" s="387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/>
      <c r="N796"/>
      <c r="O796"/>
      <c r="P796" s="21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U796"/>
    </row>
    <row r="797" spans="1:47" s="387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/>
      <c r="N797"/>
      <c r="O797"/>
      <c r="P797" s="21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U797"/>
    </row>
    <row r="798" spans="1:47" s="387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/>
      <c r="N798"/>
      <c r="O798"/>
      <c r="P798" s="21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U798"/>
    </row>
    <row r="799" spans="1:47" s="387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/>
      <c r="N799"/>
      <c r="O799"/>
      <c r="P799" s="21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U799"/>
    </row>
    <row r="800" spans="1:47" s="387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/>
      <c r="N800"/>
      <c r="O800"/>
      <c r="P800" s="21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U800"/>
    </row>
    <row r="801" spans="1:47" s="387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/>
      <c r="N801"/>
      <c r="O801"/>
      <c r="P801" s="2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U801"/>
    </row>
    <row r="802" spans="1:47" s="387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/>
      <c r="N802"/>
      <c r="O802"/>
      <c r="P802" s="21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U802"/>
    </row>
    <row r="803" spans="1:47" s="387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/>
      <c r="N803"/>
      <c r="O803"/>
      <c r="P803" s="21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U803"/>
    </row>
    <row r="804" spans="1:47" s="387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/>
      <c r="N804"/>
      <c r="O804"/>
      <c r="P804" s="21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U804"/>
    </row>
    <row r="805" spans="1:47" s="387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/>
      <c r="N805"/>
      <c r="O805"/>
      <c r="P805" s="21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U805"/>
    </row>
    <row r="806" spans="1:47" s="387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/>
      <c r="N806"/>
      <c r="O806"/>
      <c r="P806" s="21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U806"/>
    </row>
    <row r="807" spans="1:47" s="387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/>
      <c r="N807"/>
      <c r="O807"/>
      <c r="P807" s="21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U807"/>
    </row>
    <row r="808" spans="1:47" s="387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/>
      <c r="N808"/>
      <c r="O808"/>
      <c r="P808" s="21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U808"/>
    </row>
    <row r="809" spans="1:47" s="387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/>
      <c r="N809"/>
      <c r="O809"/>
      <c r="P809" s="21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U809"/>
    </row>
    <row r="810" spans="1:47" s="387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/>
      <c r="N810"/>
      <c r="O810"/>
      <c r="P810" s="21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U810"/>
    </row>
    <row r="811" spans="1:47" s="387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/>
      <c r="N811"/>
      <c r="O811"/>
      <c r="P811" s="2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U811"/>
    </row>
    <row r="812" spans="1:47" s="387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/>
      <c r="N812"/>
      <c r="O812"/>
      <c r="P812" s="21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U812"/>
    </row>
    <row r="813" spans="1:47" s="387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/>
      <c r="N813"/>
      <c r="O813"/>
      <c r="P813" s="21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U813"/>
    </row>
    <row r="814" spans="1:47" s="387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/>
      <c r="N814"/>
      <c r="O814"/>
      <c r="P814" s="21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U814"/>
    </row>
    <row r="815" spans="1:47" s="387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/>
      <c r="N815"/>
      <c r="O815"/>
      <c r="P815" s="21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U815"/>
    </row>
    <row r="816" spans="1:47" s="387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/>
      <c r="N816"/>
      <c r="O816"/>
      <c r="P816" s="21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U816"/>
    </row>
    <row r="817" spans="1:47" s="387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/>
      <c r="N817"/>
      <c r="O817"/>
      <c r="P817" s="21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U817"/>
    </row>
    <row r="818" spans="1:47" s="387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/>
      <c r="N818"/>
      <c r="O818"/>
      <c r="P818" s="21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U818"/>
    </row>
    <row r="819" spans="1:47" s="387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/>
      <c r="N819"/>
      <c r="O819"/>
      <c r="P819" s="21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U819"/>
    </row>
    <row r="820" spans="1:47" s="387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/>
      <c r="N820"/>
      <c r="O820"/>
      <c r="P820" s="21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U820"/>
    </row>
    <row r="821" spans="1:47" s="387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/>
      <c r="N821"/>
      <c r="O821"/>
      <c r="P821" s="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U821"/>
    </row>
    <row r="822" spans="1:47" s="387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/>
      <c r="N822"/>
      <c r="O822"/>
      <c r="P822" s="21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U822"/>
    </row>
    <row r="823" spans="1:47" s="387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/>
      <c r="N823"/>
      <c r="O823"/>
      <c r="P823" s="21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U823"/>
    </row>
    <row r="824" spans="1:47" s="387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/>
      <c r="N824"/>
      <c r="O824"/>
      <c r="P824" s="21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U824"/>
    </row>
    <row r="825" spans="1:47" s="387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/>
      <c r="N825"/>
      <c r="O825"/>
      <c r="P825" s="21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U825"/>
    </row>
    <row r="826" spans="1:47" s="387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/>
      <c r="N826"/>
      <c r="O826"/>
      <c r="P826" s="21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U826"/>
    </row>
    <row r="827" spans="1:47" s="387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/>
      <c r="N827"/>
      <c r="O827"/>
      <c r="P827" s="21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U827"/>
    </row>
    <row r="828" spans="1:47" s="387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/>
      <c r="N828"/>
      <c r="O828"/>
      <c r="P828" s="21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U828"/>
    </row>
    <row r="829" spans="1:47" s="387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/>
      <c r="N829"/>
      <c r="O829"/>
      <c r="P829" s="21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U829"/>
    </row>
    <row r="830" spans="1:47" s="387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/>
      <c r="N830"/>
      <c r="O830"/>
      <c r="P830" s="21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U830"/>
    </row>
    <row r="831" spans="1:47" s="387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/>
      <c r="N831"/>
      <c r="O831"/>
      <c r="P831" s="2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U831"/>
    </row>
    <row r="832" spans="1:47" s="387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/>
      <c r="N832"/>
      <c r="O832"/>
      <c r="P832" s="21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U832"/>
    </row>
    <row r="833" spans="1:47" s="387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/>
      <c r="N833"/>
      <c r="O833"/>
      <c r="P833" s="21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U833"/>
    </row>
    <row r="834" spans="1:47" s="387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/>
      <c r="N834"/>
      <c r="O834"/>
      <c r="P834" s="21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U834"/>
    </row>
    <row r="835" spans="1:47" s="387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/>
      <c r="N835"/>
      <c r="O835"/>
      <c r="P835" s="21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U835"/>
    </row>
    <row r="836" spans="1:47" s="387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/>
      <c r="N836"/>
      <c r="O836"/>
      <c r="P836" s="21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U836"/>
    </row>
    <row r="837" spans="1:47" s="387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/>
      <c r="N837"/>
      <c r="O837"/>
      <c r="P837" s="21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U837"/>
    </row>
    <row r="838" spans="1:47" s="387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/>
      <c r="N838"/>
      <c r="O838"/>
      <c r="P838" s="21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U838"/>
    </row>
    <row r="839" spans="1:47" s="387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/>
      <c r="N839"/>
      <c r="O839"/>
      <c r="P839" s="21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U839"/>
    </row>
    <row r="840" spans="1:47" s="387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/>
      <c r="N840"/>
      <c r="O840"/>
      <c r="P840" s="21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U840"/>
    </row>
    <row r="841" spans="1:47" s="387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/>
      <c r="N841"/>
      <c r="O841"/>
      <c r="P841" s="2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U841"/>
    </row>
    <row r="842" spans="1:47" s="387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/>
      <c r="N842"/>
      <c r="O842"/>
      <c r="P842" s="21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U842"/>
    </row>
    <row r="843" spans="1:47" s="387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/>
      <c r="N843"/>
      <c r="O843"/>
      <c r="P843" s="21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U843"/>
    </row>
    <row r="844" spans="1:47" s="387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/>
      <c r="N844"/>
      <c r="O844"/>
      <c r="P844" s="21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U844"/>
    </row>
    <row r="845" spans="1:47" s="387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/>
      <c r="N845"/>
      <c r="O845"/>
      <c r="P845" s="21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U845"/>
    </row>
    <row r="846" spans="1:47" s="387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/>
      <c r="N846"/>
      <c r="O846"/>
      <c r="P846" s="21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U846"/>
    </row>
    <row r="847" spans="1:47" s="387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/>
      <c r="N847"/>
      <c r="O847"/>
      <c r="P847" s="21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U847"/>
    </row>
    <row r="848" spans="1:47" s="387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/>
      <c r="N848"/>
      <c r="O848"/>
      <c r="P848" s="21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U848"/>
    </row>
    <row r="849" spans="1:47" s="387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/>
      <c r="N849"/>
      <c r="O849"/>
      <c r="P849" s="21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U849"/>
    </row>
    <row r="850" spans="1:47" s="387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/>
      <c r="N850"/>
      <c r="O850"/>
      <c r="P850" s="21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U850"/>
    </row>
    <row r="851" spans="1:47" s="387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/>
      <c r="N851"/>
      <c r="O851"/>
      <c r="P851" s="2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U851"/>
    </row>
    <row r="852" spans="1:47" s="387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/>
      <c r="N852"/>
      <c r="O852"/>
      <c r="P852" s="21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U852"/>
    </row>
    <row r="853" spans="1:47" s="387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/>
      <c r="N853"/>
      <c r="O853"/>
      <c r="P853" s="21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U853"/>
    </row>
    <row r="854" spans="1:47" s="387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/>
      <c r="N854"/>
      <c r="O854"/>
      <c r="P854" s="21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U854"/>
    </row>
    <row r="855" spans="1:47" s="387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/>
      <c r="N855"/>
      <c r="O855"/>
      <c r="P855" s="21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U855"/>
    </row>
    <row r="856" spans="1:47" s="387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/>
      <c r="N856"/>
      <c r="O856"/>
      <c r="P856" s="21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U856"/>
    </row>
    <row r="857" spans="1:47" s="387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/>
      <c r="N857"/>
      <c r="O857"/>
      <c r="P857" s="21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U857"/>
    </row>
    <row r="858" spans="1:47" s="387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/>
      <c r="N858"/>
      <c r="O858"/>
      <c r="P858" s="21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U858"/>
    </row>
    <row r="859" spans="1:47" s="387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/>
      <c r="N859"/>
      <c r="O859"/>
      <c r="P859" s="21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U859"/>
    </row>
    <row r="860" spans="1:47" s="387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/>
      <c r="N860"/>
      <c r="O860"/>
      <c r="P860" s="21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U860"/>
    </row>
    <row r="861" spans="1:47" s="387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/>
      <c r="N861"/>
      <c r="O861"/>
      <c r="P861" s="2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U861"/>
    </row>
    <row r="862" spans="1:47" s="387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/>
      <c r="N862"/>
      <c r="O862"/>
      <c r="P862" s="21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U862"/>
    </row>
    <row r="863" spans="1:47" s="387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/>
      <c r="N863"/>
      <c r="O863"/>
      <c r="P863" s="21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U863"/>
    </row>
    <row r="864" spans="1:47" s="387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/>
      <c r="N864"/>
      <c r="O864"/>
      <c r="P864" s="21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U864"/>
    </row>
    <row r="865" spans="1:47" s="387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/>
      <c r="N865"/>
      <c r="O865"/>
      <c r="P865" s="21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U865"/>
    </row>
    <row r="866" spans="1:47" s="387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/>
      <c r="N866"/>
      <c r="O866"/>
      <c r="P866" s="21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U866"/>
    </row>
    <row r="867" spans="1:47" s="387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/>
      <c r="N867"/>
      <c r="O867"/>
      <c r="P867" s="21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U867"/>
    </row>
    <row r="868" spans="1:47" s="387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/>
      <c r="N868"/>
      <c r="O868"/>
      <c r="P868" s="21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U868"/>
    </row>
    <row r="869" spans="1:47" s="387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/>
      <c r="N869"/>
      <c r="O869"/>
      <c r="P869" s="21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U869"/>
    </row>
    <row r="870" spans="1:47" s="387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/>
      <c r="N870"/>
      <c r="O870"/>
      <c r="P870" s="21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U870"/>
    </row>
    <row r="871" spans="1:47" s="387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/>
      <c r="N871"/>
      <c r="O871"/>
      <c r="P871" s="2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U871"/>
    </row>
    <row r="872" spans="1:47" s="387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/>
      <c r="N872"/>
      <c r="O872"/>
      <c r="P872" s="21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U872"/>
    </row>
    <row r="873" spans="1:47" s="387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/>
      <c r="N873"/>
      <c r="O873"/>
      <c r="P873" s="21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U873"/>
    </row>
    <row r="874" spans="1:47" s="387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/>
      <c r="N874"/>
      <c r="O874"/>
      <c r="P874" s="21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U874"/>
    </row>
    <row r="875" spans="1:47" s="387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/>
      <c r="N875"/>
      <c r="O875"/>
      <c r="P875" s="21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U875"/>
    </row>
    <row r="876" spans="1:47" s="387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/>
      <c r="N876"/>
      <c r="O876"/>
      <c r="P876" s="21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U876"/>
    </row>
    <row r="877" spans="1:47" s="387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/>
      <c r="N877"/>
      <c r="O877"/>
      <c r="P877" s="21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U877"/>
    </row>
    <row r="878" spans="1:47" s="387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/>
      <c r="N878"/>
      <c r="O878"/>
      <c r="P878" s="21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U878"/>
    </row>
    <row r="879" spans="1:47" s="387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/>
      <c r="N879"/>
      <c r="O879"/>
      <c r="P879" s="21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U879"/>
    </row>
    <row r="880" spans="1:47" s="387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/>
      <c r="N880"/>
      <c r="O880"/>
      <c r="P880" s="21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U880"/>
    </row>
    <row r="881" spans="1:47" s="387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/>
      <c r="N881"/>
      <c r="O881"/>
      <c r="P881" s="2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U881"/>
    </row>
    <row r="882" spans="1:47" s="387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/>
      <c r="N882"/>
      <c r="O882"/>
      <c r="P882" s="21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U882"/>
    </row>
    <row r="883" spans="1:47" s="387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/>
      <c r="N883"/>
      <c r="O883"/>
      <c r="P883" s="21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U883"/>
    </row>
    <row r="884" spans="1:47" s="387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/>
      <c r="N884"/>
      <c r="O884"/>
      <c r="P884" s="21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U884"/>
    </row>
    <row r="885" spans="1:47" s="387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/>
      <c r="N885"/>
      <c r="O885"/>
      <c r="P885" s="21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U885"/>
    </row>
    <row r="886" spans="1:47" s="387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/>
      <c r="N886"/>
      <c r="O886"/>
      <c r="P886" s="21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U886"/>
    </row>
    <row r="887" spans="1:47" s="387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/>
      <c r="N887"/>
      <c r="O887"/>
      <c r="P887" s="21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U887"/>
    </row>
    <row r="888" spans="1:47" s="387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/>
      <c r="N888"/>
      <c r="O888"/>
      <c r="P888" s="21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U888"/>
    </row>
    <row r="889" spans="1:47" s="387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/>
      <c r="N889"/>
      <c r="O889"/>
      <c r="P889" s="21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U889"/>
    </row>
    <row r="890" spans="1:47" s="387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/>
      <c r="N890"/>
      <c r="O890"/>
      <c r="P890" s="21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U890"/>
    </row>
    <row r="891" spans="1:47" s="387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/>
      <c r="N891"/>
      <c r="O891"/>
      <c r="P891" s="2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U891"/>
    </row>
    <row r="892" spans="1:47" s="387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/>
      <c r="N892"/>
      <c r="O892"/>
      <c r="P892" s="21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U892"/>
    </row>
    <row r="893" spans="1:47" s="387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/>
      <c r="N893"/>
      <c r="O893"/>
      <c r="P893" s="21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U893"/>
    </row>
    <row r="894" spans="1:47" s="387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/>
      <c r="N894"/>
      <c r="O894"/>
      <c r="P894" s="21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U894"/>
    </row>
    <row r="895" spans="1:47" s="387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/>
      <c r="N895"/>
      <c r="O895"/>
      <c r="P895" s="21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U895"/>
    </row>
    <row r="896" spans="1:47" s="387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/>
      <c r="N896"/>
      <c r="O896"/>
      <c r="P896" s="21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U896"/>
    </row>
    <row r="897" spans="1:47" s="387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/>
      <c r="N897"/>
      <c r="O897"/>
      <c r="P897" s="21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U897"/>
    </row>
    <row r="898" spans="1:47" s="387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/>
      <c r="N898"/>
      <c r="O898"/>
      <c r="P898" s="21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U898"/>
    </row>
    <row r="899" spans="1:47" s="387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/>
      <c r="N899"/>
      <c r="O899"/>
      <c r="P899" s="21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U899"/>
    </row>
    <row r="900" spans="1:47" s="387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/>
      <c r="N900"/>
      <c r="O900"/>
      <c r="P900" s="21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U900"/>
    </row>
    <row r="901" spans="1:47" s="387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/>
      <c r="N901"/>
      <c r="O901"/>
      <c r="P901" s="2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U901"/>
    </row>
    <row r="902" spans="1:47" s="387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/>
      <c r="N902"/>
      <c r="O902"/>
      <c r="P902" s="21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U902"/>
    </row>
    <row r="903" spans="1:47" s="387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/>
      <c r="N903"/>
      <c r="O903"/>
      <c r="P903" s="21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U903"/>
    </row>
    <row r="904" spans="1:47" s="387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/>
      <c r="N904"/>
      <c r="O904"/>
      <c r="P904" s="21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U904"/>
    </row>
    <row r="905" spans="1:47" s="387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/>
      <c r="N905"/>
      <c r="O905"/>
      <c r="P905" s="21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U905"/>
    </row>
    <row r="906" spans="1:47" s="387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/>
      <c r="N906"/>
      <c r="O906"/>
      <c r="P906" s="21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U906"/>
    </row>
    <row r="907" spans="1:47" s="387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/>
      <c r="N907"/>
      <c r="O907"/>
      <c r="P907" s="21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U907"/>
    </row>
    <row r="908" spans="1:47" s="387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/>
      <c r="N908"/>
      <c r="O908"/>
      <c r="P908" s="21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U908"/>
    </row>
    <row r="909" spans="1:47" s="387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/>
      <c r="N909"/>
      <c r="O909"/>
      <c r="P909" s="21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U909"/>
    </row>
    <row r="910" spans="1:47" s="387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/>
      <c r="N910"/>
      <c r="O910"/>
      <c r="P910" s="21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U910"/>
    </row>
    <row r="911" spans="1:47" s="387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/>
      <c r="N911"/>
      <c r="O911"/>
      <c r="P911" s="2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U911"/>
    </row>
    <row r="912" spans="1:47" s="387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/>
      <c r="N912"/>
      <c r="O912"/>
      <c r="P912" s="21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U912"/>
    </row>
    <row r="913" spans="1:47" s="387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/>
      <c r="N913"/>
      <c r="O913"/>
      <c r="P913" s="21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U913"/>
    </row>
    <row r="914" spans="1:47" s="387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/>
      <c r="N914"/>
      <c r="O914"/>
      <c r="P914" s="21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U914"/>
    </row>
    <row r="915" spans="1:47" s="387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/>
      <c r="N915"/>
      <c r="O915"/>
      <c r="P915" s="21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U915"/>
    </row>
    <row r="916" spans="1:47" s="387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/>
      <c r="N916"/>
      <c r="O916"/>
      <c r="P916" s="21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U916"/>
    </row>
    <row r="917" spans="1:47" s="387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/>
      <c r="N917"/>
      <c r="O917"/>
      <c r="P917" s="21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U917"/>
    </row>
    <row r="918" spans="1:47" s="387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/>
      <c r="N918"/>
      <c r="O918"/>
      <c r="P918" s="21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U918"/>
    </row>
    <row r="919" spans="1:47" s="387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/>
      <c r="N919"/>
      <c r="O919"/>
      <c r="P919" s="21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U919"/>
    </row>
    <row r="920" spans="1:47" s="387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/>
      <c r="N920"/>
      <c r="O920"/>
      <c r="P920" s="21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U920"/>
    </row>
    <row r="921" spans="1:47" s="387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/>
      <c r="N921"/>
      <c r="O921"/>
      <c r="P921" s="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U921"/>
    </row>
    <row r="922" spans="1:47" s="387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/>
      <c r="N922"/>
      <c r="O922"/>
      <c r="P922" s="21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U922"/>
    </row>
    <row r="923" spans="1:47" s="387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/>
      <c r="N923"/>
      <c r="O923"/>
      <c r="P923" s="21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U923"/>
    </row>
    <row r="924" spans="1:47" s="387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/>
      <c r="N924"/>
      <c r="O924"/>
      <c r="P924" s="21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U924"/>
    </row>
    <row r="925" spans="1:47" s="387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/>
      <c r="N925"/>
      <c r="O925"/>
      <c r="P925" s="21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U925"/>
    </row>
    <row r="926" spans="1:47" s="387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/>
      <c r="N926"/>
      <c r="O926"/>
      <c r="P926" s="21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U926"/>
    </row>
    <row r="927" spans="1:47" s="387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/>
      <c r="N927"/>
      <c r="O927"/>
      <c r="P927" s="21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U927"/>
    </row>
    <row r="928" spans="1:47" s="387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/>
      <c r="N928"/>
      <c r="O928"/>
      <c r="P928" s="21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U928"/>
    </row>
    <row r="929" spans="1:47" s="387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/>
      <c r="N929"/>
      <c r="O929"/>
      <c r="P929" s="21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U929"/>
    </row>
    <row r="930" spans="1:47" s="387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/>
      <c r="N930"/>
      <c r="O930"/>
      <c r="P930" s="21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U930"/>
    </row>
    <row r="931" spans="1:47" s="387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/>
      <c r="N931"/>
      <c r="O931"/>
      <c r="P931" s="2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U931"/>
    </row>
    <row r="932" spans="1:47" s="387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/>
      <c r="N932"/>
      <c r="O932"/>
      <c r="P932" s="21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U932"/>
    </row>
    <row r="933" spans="1:47" s="387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/>
      <c r="N933"/>
      <c r="O933"/>
      <c r="P933" s="21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U933"/>
    </row>
    <row r="934" spans="1:47" s="387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/>
      <c r="N934"/>
      <c r="O934"/>
      <c r="P934" s="21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U934"/>
    </row>
    <row r="935" spans="1:47" s="387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/>
      <c r="N935"/>
      <c r="O935"/>
      <c r="P935" s="21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U935"/>
    </row>
    <row r="936" spans="1:47" s="387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/>
      <c r="N936"/>
      <c r="O936"/>
      <c r="P936" s="21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U936"/>
    </row>
    <row r="937" spans="1:47" s="387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/>
      <c r="N937"/>
      <c r="O937"/>
      <c r="P937" s="21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U937"/>
    </row>
    <row r="938" spans="1:47" s="387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/>
      <c r="N938"/>
      <c r="O938"/>
      <c r="P938" s="21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U938"/>
    </row>
    <row r="939" spans="1:47" s="387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/>
      <c r="N939"/>
      <c r="O939"/>
      <c r="P939" s="21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U939"/>
    </row>
    <row r="940" spans="1:47" s="387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/>
      <c r="N940"/>
      <c r="O940"/>
      <c r="P940" s="21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U940"/>
    </row>
    <row r="941" spans="1:47" s="387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/>
      <c r="N941"/>
      <c r="O941"/>
      <c r="P941" s="2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U941"/>
    </row>
    <row r="942" spans="1:47" s="387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/>
      <c r="N942"/>
      <c r="O942"/>
      <c r="P942" s="21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U942"/>
    </row>
    <row r="943" spans="1:47" s="387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/>
      <c r="N943"/>
      <c r="O943"/>
      <c r="P943" s="21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U943"/>
    </row>
    <row r="944" spans="1:47" s="387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/>
      <c r="N944"/>
      <c r="O944"/>
      <c r="P944" s="21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U944"/>
    </row>
    <row r="945" spans="1:47" s="387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/>
      <c r="N945"/>
      <c r="O945"/>
      <c r="P945" s="21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U945"/>
    </row>
    <row r="946" spans="1:47" s="387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/>
      <c r="N946"/>
      <c r="O946"/>
      <c r="P946" s="21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U946"/>
    </row>
    <row r="947" spans="1:47" s="387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/>
      <c r="N947"/>
      <c r="O947"/>
      <c r="P947" s="21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U947"/>
    </row>
    <row r="948" spans="1:47" s="387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/>
      <c r="N948"/>
      <c r="O948"/>
      <c r="P948" s="21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U948"/>
    </row>
    <row r="949" spans="1:47" s="387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/>
      <c r="N949"/>
      <c r="O949"/>
      <c r="P949" s="21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U949"/>
    </row>
    <row r="950" spans="1:47" s="387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/>
      <c r="N950"/>
      <c r="O950"/>
      <c r="P950" s="21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U950"/>
    </row>
    <row r="951" spans="1:47" s="387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/>
      <c r="N951"/>
      <c r="O951"/>
      <c r="P951" s="2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U951"/>
    </row>
    <row r="952" spans="1:47" s="387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/>
      <c r="N952"/>
      <c r="O952"/>
      <c r="P952" s="21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U952"/>
    </row>
    <row r="953" spans="1:47" s="387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/>
      <c r="N953"/>
      <c r="O953"/>
      <c r="P953" s="21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U953"/>
    </row>
    <row r="954" spans="1:47" s="387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/>
      <c r="N954"/>
      <c r="O954"/>
      <c r="P954" s="21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U954"/>
    </row>
    <row r="955" spans="1:47" s="387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/>
      <c r="N955"/>
      <c r="O955"/>
      <c r="P955" s="21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U955"/>
    </row>
    <row r="956" spans="1:47" s="387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/>
      <c r="N956"/>
      <c r="O956"/>
      <c r="P956" s="21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U956"/>
    </row>
    <row r="957" spans="1:47" s="387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/>
      <c r="N957"/>
      <c r="O957"/>
      <c r="P957" s="21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U957"/>
    </row>
    <row r="958" spans="1:47" s="387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/>
      <c r="N958"/>
      <c r="O958"/>
      <c r="P958" s="21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U958"/>
    </row>
    <row r="959" spans="1:47" s="387" customFormat="1" ht="15" customHeight="1" x14ac:dyDescent="0.2">
      <c r="A959" s="10"/>
      <c r="B959" s="10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/>
      <c r="N959"/>
      <c r="O959"/>
      <c r="P959" s="21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U959"/>
    </row>
    <row r="960" spans="1:47" s="387" customFormat="1" ht="15" customHeight="1" x14ac:dyDescent="0.2">
      <c r="A960" s="10"/>
      <c r="B960" s="10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/>
      <c r="N960"/>
      <c r="O960"/>
      <c r="P960" s="21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U960"/>
    </row>
  </sheetData>
  <autoFilter ref="A5:AT29" xr:uid="{63CC3BBF-B5BE-41AA-970B-20BF7157863F}">
    <sortState xmlns:xlrd2="http://schemas.microsoft.com/office/spreadsheetml/2017/richdata2" ref="A6:AT31">
      <sortCondition ref="M5:M29"/>
    </sortState>
  </autoFilter>
  <mergeCells count="4">
    <mergeCell ref="AG3:AJ3"/>
    <mergeCell ref="AK3:AN3"/>
    <mergeCell ref="AO3:AR3"/>
    <mergeCell ref="D4:E4"/>
  </mergeCells>
  <conditionalFormatting sqref="H9:I9 H20:I20 H11:I11 H13:I18 H7:I7">
    <cfRule type="expression" dxfId="91" priority="13">
      <formula>H7&lt;&gt;AS7</formula>
    </cfRule>
  </conditionalFormatting>
  <conditionalFormatting sqref="H16:I16">
    <cfRule type="expression" dxfId="90" priority="12">
      <formula>H16&lt;&gt;AS16</formula>
    </cfRule>
  </conditionalFormatting>
  <conditionalFormatting sqref="H8:I8">
    <cfRule type="expression" dxfId="89" priority="10">
      <formula>H8&lt;&gt;AS8</formula>
    </cfRule>
  </conditionalFormatting>
  <conditionalFormatting sqref="I8">
    <cfRule type="expression" dxfId="88" priority="11">
      <formula>I8&lt;&gt;AT8</formula>
    </cfRule>
  </conditionalFormatting>
  <conditionalFormatting sqref="H10:I10">
    <cfRule type="expression" dxfId="87" priority="9">
      <formula>H10&lt;&gt;AS10</formula>
    </cfRule>
  </conditionalFormatting>
  <conditionalFormatting sqref="H21:I24">
    <cfRule type="expression" dxfId="86" priority="8">
      <formula>H21&lt;&gt;AS21</formula>
    </cfRule>
  </conditionalFormatting>
  <conditionalFormatting sqref="H25:I25">
    <cfRule type="expression" dxfId="85" priority="7">
      <formula>H25&lt;&gt;AS25</formula>
    </cfRule>
  </conditionalFormatting>
  <conditionalFormatting sqref="H26:I26">
    <cfRule type="expression" dxfId="84" priority="6">
      <formula>H26&lt;&gt;AS26</formula>
    </cfRule>
  </conditionalFormatting>
  <conditionalFormatting sqref="H28:I28">
    <cfRule type="expression" dxfId="83" priority="5">
      <formula>H28&lt;&gt;AS28</formula>
    </cfRule>
  </conditionalFormatting>
  <conditionalFormatting sqref="H29:I29">
    <cfRule type="expression" dxfId="82" priority="4">
      <formula>H29&lt;&gt;AS29</formula>
    </cfRule>
  </conditionalFormatting>
  <conditionalFormatting sqref="H6">
    <cfRule type="expression" dxfId="81" priority="3">
      <formula>H6&lt;&gt;AS6</formula>
    </cfRule>
  </conditionalFormatting>
  <conditionalFormatting sqref="H12:I12">
    <cfRule type="expression" dxfId="80" priority="2">
      <formula>H12&lt;&gt;AS12</formula>
    </cfRule>
  </conditionalFormatting>
  <conditionalFormatting sqref="H31:I31">
    <cfRule type="expression" dxfId="79" priority="1">
      <formula>H31&lt;&gt;AS31</formula>
    </cfRule>
  </conditionalFormatting>
  <dataValidations count="2">
    <dataValidation type="list" allowBlank="1" showInputMessage="1" prompt="Click and enter a value from range '2016'!AC2:AE2" sqref="E3" xr:uid="{C206C88D-C81A-442E-8A41-6507DC4A97CA}">
      <formula1>$AG$2:$AI$2</formula1>
    </dataValidation>
    <dataValidation type="list" allowBlank="1" sqref="H20:I26 AS20:AT26 H6 H7:I18 H28:I29 AS28:AT29 AS7:AT18 H31:I31 AS31:AT31" xr:uid="{1C1ED8A0-9631-4755-AE4D-DD79DFE2CE29}">
      <formula1>$AG$1:$AH$1</formula1>
    </dataValidation>
  </dataValidations>
  <hyperlinks>
    <hyperlink ref="P17" r:id="rId1" xr:uid="{3564B037-B1C0-4184-A57D-12638CE9264B}"/>
    <hyperlink ref="P30" r:id="rId2" xr:uid="{A851825B-8FF2-4972-A173-FFE6C01AF728}"/>
    <hyperlink ref="P9" r:id="rId3" xr:uid="{1D794EC9-E6DD-4771-85B0-C79A44F58F4E}"/>
    <hyperlink ref="P12" r:id="rId4" xr:uid="{C8D678AA-EF4D-4F60-87EC-850240839E05}"/>
    <hyperlink ref="P24" r:id="rId5" xr:uid="{C9A0A699-BFA6-4CE7-836B-97204CA537A1}"/>
    <hyperlink ref="P19" r:id="rId6" xr:uid="{3627A299-FD10-4FED-AB75-AC43F26CC94B}"/>
    <hyperlink ref="P14" r:id="rId7" xr:uid="{DD3BEB35-FFB9-44A1-A701-A8D0F7667686}"/>
    <hyperlink ref="P22" r:id="rId8" xr:uid="{5CF1D4A1-FEAB-4C6A-9F85-0D597D3FFD8F}"/>
    <hyperlink ref="P31" r:id="rId9" xr:uid="{C4E3AA00-D2C0-4E77-8607-EFFA8CF9FC68}"/>
    <hyperlink ref="P23" r:id="rId10" xr:uid="{6E495925-D22C-407E-BEFF-DEB4500F8318}"/>
    <hyperlink ref="P16" r:id="rId11" xr:uid="{E3E1C358-3447-44E6-B386-DAD538C6717E}"/>
    <hyperlink ref="P26" r:id="rId12" xr:uid="{735C6F9F-96A2-4885-8A19-A04625E123F3}"/>
    <hyperlink ref="P13" r:id="rId13" xr:uid="{FFB5CF8A-F608-4B17-BA04-EFDE03C40A50}"/>
    <hyperlink ref="P8" r:id="rId14" xr:uid="{A79530BA-E6B7-49C9-BEC8-E7DAD0A8ADA7}"/>
    <hyperlink ref="P15" r:id="rId15" xr:uid="{85FB6809-4B1D-487A-9A5A-82C2D9E0916A}"/>
    <hyperlink ref="P10" r:id="rId16" display="mailto:pal.arvid.saltvedt@dnvgl.com" xr:uid="{5B5CD34F-3551-481B-A836-8279ED81C471}"/>
    <hyperlink ref="P18" r:id="rId17" xr:uid="{0F761CFD-D730-4DCF-8115-F4F0384AAB74}"/>
    <hyperlink ref="P29" r:id="rId18" xr:uid="{4D899FCD-6C15-4FB9-AEED-D188F742F05E}"/>
    <hyperlink ref="P11" r:id="rId19" xr:uid="{BCCD3B2F-0A5A-4CB5-B528-E08BCCFE55BD}"/>
    <hyperlink ref="P25" r:id="rId20" xr:uid="{CD0C4364-18F4-4098-95CE-7E6FE90CEAD1}"/>
    <hyperlink ref="P28" r:id="rId21" xr:uid="{B85E78DF-31DB-459D-9F1B-C61CE771E629}"/>
    <hyperlink ref="P27" r:id="rId22" xr:uid="{62AB845A-6F26-4D16-BB8F-CC2B62F47DBA}"/>
    <hyperlink ref="P6" r:id="rId23" xr:uid="{C3C26657-C37B-47BF-824A-CEB38DEF043D}"/>
    <hyperlink ref="P7" r:id="rId24" display="mailto:iveri.consult@gmail.com" xr:uid="{1A281DAA-D1D6-42F1-9B99-88EEC48D5F94}"/>
    <hyperlink ref="P20" r:id="rId25" xr:uid="{D7960F9C-0B65-404E-B085-34F3F3550C50}"/>
  </hyperlinks>
  <pageMargins left="0.19685039370078741" right="0.19685039370078741" top="0.39370078740157483" bottom="0" header="0.31496062992125984" footer="0.31496062992125984"/>
  <pageSetup paperSize="9" orientation="landscape" r:id="rId26"/>
  <drawing r:id="rId27"/>
  <legacyDrawing r:id="rId2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563D2176-C633-435A-8C72-D3DB92D964ED}">
          <x14:formula1>
            <xm:f>'C:\Users\Eier\AppData\Local\Microsoft\Windows\Temporary Internet Files\Content.IE5\9VQQSM5R\[Resultatliste 22. 08.2017.xlsx]2017'!#REF!</xm:f>
          </x14:formula1>
          <xm:sqref>AS20:AT26 H20:I26 H6 H9:I18 AS9:AT18 AS31:AT31 H31:I31</xm:sqref>
        </x14:dataValidation>
        <x14:dataValidation type="list" allowBlank="1" xr:uid="{67144C6A-CACF-44D1-99CC-97EAC701671C}">
          <x14:formula1>
            <xm:f>'C:\Users\Bruker\Documents\Frognerkilen Seilforening\Tirsdagsregatta 2017\[Resultatliste 06.06.2017.xlsx]2017'!#REF!</xm:f>
          </x14:formula1>
          <xm:sqref>H20:I21 H18:I18 AS18:AT18 AS20:AT21</xm:sqref>
        </x14:dataValidation>
        <x14:dataValidation type="list" allowBlank="1" xr:uid="{C3F91D49-EB69-497C-8348-E47B5014144D}">
          <x14:formula1>
            <xm:f>'C:\Users\Eier\Documents\Frognerkilen Seilforening\Tirsdagsregatta 2016\[Startliste 30.08.2016 (4).xlsx]2016'!#REF!</xm:f>
          </x14:formula1>
          <xm:sqref>H16:I16 AS16:AT16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95AE6-96E4-464A-B446-DD1DE3CE53A3}">
  <dimension ref="A1:AU954"/>
  <sheetViews>
    <sheetView zoomScale="85" zoomScaleNormal="85" workbookViewId="0">
      <pane ySplit="5" topLeftCell="A6" activePane="bottomLeft" state="frozenSplit"/>
      <selection pane="bottomLeft" activeCell="B29" sqref="B29"/>
    </sheetView>
  </sheetViews>
  <sheetFormatPr baseColWidth="10" defaultColWidth="17.42578125" defaultRowHeight="15" customHeight="1" x14ac:dyDescent="0.2"/>
  <cols>
    <col min="1" max="1" width="5.5703125" style="10" customWidth="1"/>
    <col min="2" max="2" width="22.5703125" style="10" bestFit="1" customWidth="1"/>
    <col min="3" max="3" width="12.7109375" style="10" customWidth="1"/>
    <col min="4" max="4" width="6.140625" style="10" customWidth="1"/>
    <col min="5" max="5" width="7.5703125" style="10" customWidth="1"/>
    <col min="6" max="6" width="16.85546875" style="10" customWidth="1"/>
    <col min="7" max="7" width="14.5703125" style="10" customWidth="1"/>
    <col min="8" max="9" width="6" style="9" customWidth="1"/>
    <col min="10" max="11" width="8.5703125" style="10" customWidth="1"/>
    <col min="12" max="12" width="8.85546875" style="10" customWidth="1"/>
    <col min="13" max="13" width="10.5703125" customWidth="1"/>
    <col min="14" max="14" width="6.5703125" customWidth="1"/>
    <col min="15" max="15" width="12.42578125" customWidth="1"/>
    <col min="16" max="16" width="26.42578125" style="21" customWidth="1"/>
    <col min="17" max="19" width="9" customWidth="1"/>
    <col min="20" max="20" width="8.42578125" customWidth="1"/>
    <col min="21" max="21" width="8.5703125" customWidth="1"/>
    <col min="22" max="26" width="9" customWidth="1"/>
    <col min="27" max="27" width="9.5703125" customWidth="1"/>
    <col min="28" max="28" width="12.5703125" customWidth="1"/>
    <col min="29" max="44" width="8.5703125" customWidth="1"/>
    <col min="45" max="46" width="6.5703125" style="387" customWidth="1"/>
  </cols>
  <sheetData>
    <row r="1" spans="1:46" ht="19.5" customHeight="1" x14ac:dyDescent="0.2">
      <c r="A1" s="1" t="s">
        <v>0</v>
      </c>
      <c r="B1" s="336"/>
      <c r="C1" s="337"/>
      <c r="D1" s="338"/>
      <c r="E1" s="339"/>
      <c r="F1" s="340"/>
      <c r="G1" s="340"/>
      <c r="H1" s="338"/>
      <c r="I1" s="341"/>
      <c r="J1" s="342"/>
      <c r="K1" s="9"/>
      <c r="N1" s="338"/>
      <c r="O1" s="34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G1" t="s">
        <v>1</v>
      </c>
      <c r="AH1" t="s">
        <v>2</v>
      </c>
      <c r="AJ1" s="344" t="s">
        <v>3</v>
      </c>
      <c r="AK1" s="345"/>
      <c r="AL1" s="344" t="s">
        <v>4</v>
      </c>
      <c r="AM1" s="345"/>
      <c r="AN1" s="345"/>
      <c r="AS1" s="338"/>
      <c r="AT1" s="341"/>
    </row>
    <row r="2" spans="1:46" ht="19.5" customHeight="1" thickBot="1" x14ac:dyDescent="0.25">
      <c r="A2" s="346" t="s">
        <v>287</v>
      </c>
      <c r="B2" s="347"/>
      <c r="D2" s="9"/>
      <c r="E2" s="339" t="s">
        <v>6</v>
      </c>
      <c r="F2" s="19"/>
      <c r="G2" s="19"/>
      <c r="H2" s="348"/>
      <c r="I2" s="345" t="s">
        <v>7</v>
      </c>
      <c r="J2" s="338" t="s">
        <v>8</v>
      </c>
      <c r="K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F2" t="s">
        <v>9</v>
      </c>
      <c r="AG2" s="349" t="s">
        <v>10</v>
      </c>
      <c r="AH2" s="349" t="s">
        <v>11</v>
      </c>
      <c r="AI2" s="24" t="s">
        <v>12</v>
      </c>
      <c r="AJ2" s="25" t="s">
        <v>13</v>
      </c>
      <c r="AK2" s="350"/>
      <c r="AL2" s="27" t="s">
        <v>14</v>
      </c>
      <c r="AM2" s="350"/>
      <c r="AN2" s="350"/>
      <c r="AS2" s="348"/>
      <c r="AT2" s="345"/>
    </row>
    <row r="3" spans="1:46" ht="19.5" customHeight="1" thickBot="1" x14ac:dyDescent="0.25">
      <c r="A3" s="351"/>
      <c r="B3" s="351"/>
      <c r="D3" s="9"/>
      <c r="E3" s="352" t="s">
        <v>10</v>
      </c>
      <c r="F3" s="19"/>
      <c r="G3" s="19"/>
      <c r="H3" s="348"/>
      <c r="I3" s="353">
        <v>26</v>
      </c>
      <c r="J3" s="348">
        <v>25</v>
      </c>
      <c r="K3" s="354"/>
      <c r="L3" s="350"/>
      <c r="M3" s="354"/>
      <c r="N3" s="355"/>
      <c r="O3" s="356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351" t="s">
        <v>21</v>
      </c>
      <c r="AT3" s="353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4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357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02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 t="s">
        <v>53</v>
      </c>
      <c r="AT5" s="66" t="s">
        <v>54</v>
      </c>
    </row>
    <row r="6" spans="1:46" s="357" customFormat="1" ht="12.75" customHeight="1" x14ac:dyDescent="0.25">
      <c r="A6" s="251">
        <v>1</v>
      </c>
      <c r="B6" s="252" t="s">
        <v>106</v>
      </c>
      <c r="C6" s="253" t="s">
        <v>56</v>
      </c>
      <c r="D6" s="254" t="s">
        <v>57</v>
      </c>
      <c r="E6" s="255">
        <v>11655</v>
      </c>
      <c r="F6" s="252" t="s">
        <v>107</v>
      </c>
      <c r="G6" s="256" t="s">
        <v>108</v>
      </c>
      <c r="H6" s="251" t="s">
        <v>2</v>
      </c>
      <c r="I6" s="299" t="s">
        <v>1</v>
      </c>
      <c r="J6" s="258" t="str">
        <f t="shared" ref="J6:J31" si="0">IF(Q6&lt;0.98,"18:00","18:10")</f>
        <v>18:10</v>
      </c>
      <c r="K6" s="603">
        <v>0.79057870370370376</v>
      </c>
      <c r="L6" s="260">
        <f t="shared" ref="L6:L31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0.9597</v>
      </c>
      <c r="M6" s="233">
        <f t="shared" ref="M6:M30" si="2">(K6-J6)*L6</f>
        <v>3.2278798611111076E-2</v>
      </c>
      <c r="N6" s="262">
        <f t="shared" ref="N6:N31" si="3">IF(K6="Dnf",1,(IF(K6="Dns",1.5,(IF(K6="Dsq",1.5,(A6/I$3))))))</f>
        <v>3.8461538461538464E-2</v>
      </c>
      <c r="O6" s="368">
        <v>92022071</v>
      </c>
      <c r="P6" s="604" t="s">
        <v>109</v>
      </c>
      <c r="Q6" s="326">
        <v>1.0023</v>
      </c>
      <c r="R6" s="327">
        <v>0.96309999999999996</v>
      </c>
      <c r="S6" s="327">
        <v>0.9597</v>
      </c>
      <c r="T6" s="327">
        <v>1.2361</v>
      </c>
      <c r="U6" s="327">
        <v>1.3776999999999999</v>
      </c>
      <c r="V6" s="96">
        <v>0.98499999999999999</v>
      </c>
      <c r="W6" s="765">
        <v>0.94789999999999996</v>
      </c>
      <c r="X6" s="765">
        <v>0.95420000000000005</v>
      </c>
      <c r="Y6" s="765">
        <v>1.2151000000000001</v>
      </c>
      <c r="Z6" s="765">
        <v>1.3391</v>
      </c>
      <c r="AA6" s="264">
        <f t="shared" ref="AA6:AA31" si="4">R6/Q6</f>
        <v>0.96088995310785197</v>
      </c>
      <c r="AB6" s="265">
        <f t="shared" ref="AB6:AB31" si="5">W6/V6</f>
        <v>0.96233502538071058</v>
      </c>
      <c r="AC6" s="266">
        <f t="shared" ref="AC6:AD31" si="6">Q6</f>
        <v>1.0023</v>
      </c>
      <c r="AD6" s="267">
        <f t="shared" si="6"/>
        <v>0.96309999999999996</v>
      </c>
      <c r="AE6" s="267">
        <f t="shared" ref="AE6:AF31" si="7">V6</f>
        <v>0.98499999999999999</v>
      </c>
      <c r="AF6" s="359">
        <f t="shared" si="7"/>
        <v>0.94789999999999996</v>
      </c>
      <c r="AG6" s="360">
        <f t="shared" ref="AG6:AG31" si="8">S6</f>
        <v>0.9597</v>
      </c>
      <c r="AH6" s="361">
        <f t="shared" ref="AH6:AH31" si="9">AG6*AA6</f>
        <v>0.92216608799760558</v>
      </c>
      <c r="AI6" s="361">
        <f t="shared" ref="AI6:AI31" si="10">X6</f>
        <v>0.95420000000000005</v>
      </c>
      <c r="AJ6" s="359">
        <f t="shared" ref="AJ6:AJ31" si="11">AI6*AB6</f>
        <v>0.91826008121827407</v>
      </c>
      <c r="AK6" s="360">
        <f t="shared" ref="AK6:AK31" si="12">T6</f>
        <v>1.2361</v>
      </c>
      <c r="AL6" s="361">
        <f t="shared" ref="AL6:AL31" si="13">AK6*AA6</f>
        <v>1.1877560710366157</v>
      </c>
      <c r="AM6" s="361">
        <f t="shared" ref="AM6:AM31" si="14">Y6</f>
        <v>1.2151000000000001</v>
      </c>
      <c r="AN6" s="359">
        <f t="shared" ref="AN6:AN31" si="15">AM6*AB6</f>
        <v>1.1693332893401014</v>
      </c>
      <c r="AO6" s="360">
        <f t="shared" ref="AO6:AO31" si="16">U6</f>
        <v>1.3776999999999999</v>
      </c>
      <c r="AP6" s="361">
        <f t="shared" ref="AP6:AP31" si="17">AO6*AA6</f>
        <v>1.3238180883966877</v>
      </c>
      <c r="AQ6" s="361">
        <f t="shared" ref="AQ6:AQ31" si="18">Z6</f>
        <v>1.3391</v>
      </c>
      <c r="AR6" s="359">
        <f t="shared" ref="AR6:AR31" si="19">AQ6*AB6</f>
        <v>1.2886628324873095</v>
      </c>
      <c r="AS6" s="271" t="s">
        <v>2</v>
      </c>
      <c r="AT6" s="271" t="s">
        <v>1</v>
      </c>
    </row>
    <row r="7" spans="1:46" s="362" customFormat="1" ht="12.75" customHeight="1" x14ac:dyDescent="0.2">
      <c r="A7" s="251">
        <v>2</v>
      </c>
      <c r="B7" s="280" t="s">
        <v>135</v>
      </c>
      <c r="C7" s="281" t="s">
        <v>62</v>
      </c>
      <c r="D7" s="282" t="s">
        <v>57</v>
      </c>
      <c r="E7" s="283">
        <v>896</v>
      </c>
      <c r="F7" s="280" t="s">
        <v>136</v>
      </c>
      <c r="G7" s="284" t="s">
        <v>137</v>
      </c>
      <c r="H7" s="285" t="s">
        <v>2</v>
      </c>
      <c r="I7" s="286" t="s">
        <v>1</v>
      </c>
      <c r="J7" s="258" t="str">
        <f t="shared" si="0"/>
        <v>18:00</v>
      </c>
      <c r="K7" s="625">
        <v>0.79002314814814811</v>
      </c>
      <c r="L7" s="260">
        <f t="shared" si="1"/>
        <v>0.81759999999999999</v>
      </c>
      <c r="M7" s="233">
        <f t="shared" si="2"/>
        <v>3.2722925925925898E-2</v>
      </c>
      <c r="N7" s="275">
        <f t="shared" si="3"/>
        <v>7.6923076923076927E-2</v>
      </c>
      <c r="O7" s="100">
        <v>93458224</v>
      </c>
      <c r="P7" s="291" t="s">
        <v>138</v>
      </c>
      <c r="Q7" s="289">
        <v>0.85040000000000004</v>
      </c>
      <c r="R7" s="290">
        <v>0.81730000000000003</v>
      </c>
      <c r="S7" s="290">
        <v>0.81759999999999999</v>
      </c>
      <c r="T7" s="290">
        <v>1.0475000000000001</v>
      </c>
      <c r="U7" s="290">
        <v>1.1659999999999999</v>
      </c>
      <c r="V7" s="290">
        <v>0.83360000000000001</v>
      </c>
      <c r="W7" s="290">
        <v>0.80279999999999996</v>
      </c>
      <c r="X7" s="290">
        <v>0.81499999999999995</v>
      </c>
      <c r="Y7" s="290">
        <v>1.0286</v>
      </c>
      <c r="Z7" s="290">
        <v>1.1207</v>
      </c>
      <c r="AA7" s="264">
        <f t="shared" si="4"/>
        <v>0.9610771401693321</v>
      </c>
      <c r="AB7" s="265">
        <f t="shared" si="5"/>
        <v>0.96305182341650664</v>
      </c>
      <c r="AC7" s="266">
        <f t="shared" si="6"/>
        <v>0.85040000000000004</v>
      </c>
      <c r="AD7" s="267">
        <f t="shared" si="6"/>
        <v>0.81730000000000003</v>
      </c>
      <c r="AE7" s="267">
        <f t="shared" si="7"/>
        <v>0.83360000000000001</v>
      </c>
      <c r="AF7" s="359">
        <f t="shared" si="7"/>
        <v>0.80279999999999996</v>
      </c>
      <c r="AG7" s="360">
        <f t="shared" si="8"/>
        <v>0.81759999999999999</v>
      </c>
      <c r="AH7" s="361">
        <f t="shared" si="9"/>
        <v>0.78577666980244587</v>
      </c>
      <c r="AI7" s="361">
        <f t="shared" si="10"/>
        <v>0.81499999999999995</v>
      </c>
      <c r="AJ7" s="359">
        <f t="shared" si="11"/>
        <v>0.78488723608445288</v>
      </c>
      <c r="AK7" s="360">
        <f t="shared" si="12"/>
        <v>1.0475000000000001</v>
      </c>
      <c r="AL7" s="361">
        <f t="shared" si="13"/>
        <v>1.0067283043273754</v>
      </c>
      <c r="AM7" s="361">
        <f t="shared" si="14"/>
        <v>1.0286</v>
      </c>
      <c r="AN7" s="359">
        <f t="shared" si="15"/>
        <v>0.99059510556621866</v>
      </c>
      <c r="AO7" s="360">
        <f t="shared" si="16"/>
        <v>1.1659999999999999</v>
      </c>
      <c r="AP7" s="361">
        <f t="shared" si="17"/>
        <v>1.1206159454374411</v>
      </c>
      <c r="AQ7" s="361">
        <f t="shared" si="18"/>
        <v>1.1207</v>
      </c>
      <c r="AR7" s="359">
        <f t="shared" si="19"/>
        <v>1.0792921785028791</v>
      </c>
      <c r="AS7" s="285" t="s">
        <v>1</v>
      </c>
      <c r="AT7" s="285" t="s">
        <v>1</v>
      </c>
    </row>
    <row r="8" spans="1:46" s="362" customFormat="1" ht="13.7" customHeight="1" x14ac:dyDescent="0.2">
      <c r="A8" s="251">
        <v>3</v>
      </c>
      <c r="B8" s="280" t="s">
        <v>130</v>
      </c>
      <c r="C8" s="281" t="s">
        <v>62</v>
      </c>
      <c r="D8" s="282" t="s">
        <v>131</v>
      </c>
      <c r="E8" s="283">
        <v>70</v>
      </c>
      <c r="F8" s="280" t="s">
        <v>132</v>
      </c>
      <c r="G8" s="312" t="s">
        <v>133</v>
      </c>
      <c r="H8" s="285" t="s">
        <v>1</v>
      </c>
      <c r="I8" s="295" t="s">
        <v>1</v>
      </c>
      <c r="J8" s="258" t="str">
        <f t="shared" si="0"/>
        <v>18:00</v>
      </c>
      <c r="K8" s="606">
        <v>0.79312499999999997</v>
      </c>
      <c r="L8" s="260">
        <f t="shared" si="1"/>
        <v>0.7762</v>
      </c>
      <c r="M8" s="233">
        <f t="shared" si="2"/>
        <v>3.3473624999999979E-2</v>
      </c>
      <c r="N8" s="262">
        <f t="shared" si="3"/>
        <v>0.11538461538461539</v>
      </c>
      <c r="O8" s="288">
        <v>95227075</v>
      </c>
      <c r="P8" s="291" t="s">
        <v>134</v>
      </c>
      <c r="Q8" s="313">
        <v>0.82609999999999995</v>
      </c>
      <c r="R8" s="314">
        <v>0.78839999999999999</v>
      </c>
      <c r="S8" s="314">
        <v>0.7792</v>
      </c>
      <c r="T8" s="314">
        <v>1.0207999999999999</v>
      </c>
      <c r="U8" s="315">
        <v>1.1511</v>
      </c>
      <c r="V8" s="314">
        <v>0.80710999999999999</v>
      </c>
      <c r="W8" s="314">
        <v>0.77590000000000003</v>
      </c>
      <c r="X8" s="314">
        <v>0.7762</v>
      </c>
      <c r="Y8" s="314">
        <v>0.99880000000000002</v>
      </c>
      <c r="Z8" s="314">
        <v>1.1006</v>
      </c>
      <c r="AA8" s="264">
        <f t="shared" si="4"/>
        <v>0.95436387846507686</v>
      </c>
      <c r="AB8" s="265">
        <f t="shared" si="5"/>
        <v>0.96133116923343787</v>
      </c>
      <c r="AC8" s="266">
        <f t="shared" si="6"/>
        <v>0.82609999999999995</v>
      </c>
      <c r="AD8" s="267">
        <f t="shared" si="6"/>
        <v>0.78839999999999999</v>
      </c>
      <c r="AE8" s="267">
        <f t="shared" si="7"/>
        <v>0.80710999999999999</v>
      </c>
      <c r="AF8" s="359">
        <f t="shared" si="7"/>
        <v>0.77590000000000003</v>
      </c>
      <c r="AG8" s="360">
        <f t="shared" si="8"/>
        <v>0.7792</v>
      </c>
      <c r="AH8" s="361">
        <f t="shared" si="9"/>
        <v>0.74364033409998787</v>
      </c>
      <c r="AI8" s="361">
        <f t="shared" si="10"/>
        <v>0.7762</v>
      </c>
      <c r="AJ8" s="359">
        <f t="shared" si="11"/>
        <v>0.74618525355899445</v>
      </c>
      <c r="AK8" s="360">
        <f t="shared" si="12"/>
        <v>1.0207999999999999</v>
      </c>
      <c r="AL8" s="361">
        <f t="shared" si="13"/>
        <v>0.97421464713715045</v>
      </c>
      <c r="AM8" s="361">
        <f t="shared" si="14"/>
        <v>0.99880000000000002</v>
      </c>
      <c r="AN8" s="359">
        <f t="shared" si="15"/>
        <v>0.96017757183035779</v>
      </c>
      <c r="AO8" s="360">
        <f t="shared" si="16"/>
        <v>1.1511</v>
      </c>
      <c r="AP8" s="361">
        <f t="shared" si="17"/>
        <v>1.09856826050115</v>
      </c>
      <c r="AQ8" s="361">
        <f t="shared" si="18"/>
        <v>1.1006</v>
      </c>
      <c r="AR8" s="359">
        <f t="shared" si="19"/>
        <v>1.0580410848583217</v>
      </c>
      <c r="AS8" s="285" t="s">
        <v>1</v>
      </c>
      <c r="AT8" s="251" t="s">
        <v>2</v>
      </c>
    </row>
    <row r="9" spans="1:46" s="362" customFormat="1" ht="13.35" customHeight="1" x14ac:dyDescent="0.2">
      <c r="A9" s="251">
        <v>4</v>
      </c>
      <c r="B9" s="280" t="s">
        <v>156</v>
      </c>
      <c r="C9" s="281" t="s">
        <v>62</v>
      </c>
      <c r="D9" s="282" t="s">
        <v>57</v>
      </c>
      <c r="E9" s="283">
        <v>14784</v>
      </c>
      <c r="F9" s="301" t="s">
        <v>157</v>
      </c>
      <c r="G9" s="193" t="s">
        <v>158</v>
      </c>
      <c r="H9" s="285" t="s">
        <v>1</v>
      </c>
      <c r="I9" s="286" t="s">
        <v>2</v>
      </c>
      <c r="J9" s="258" t="str">
        <f t="shared" si="0"/>
        <v>18:00</v>
      </c>
      <c r="K9" s="603">
        <v>0.79021990740740744</v>
      </c>
      <c r="L9" s="260">
        <f t="shared" si="1"/>
        <v>0.86443019150529576</v>
      </c>
      <c r="M9" s="233">
        <f t="shared" si="2"/>
        <v>3.4767302262510479E-2</v>
      </c>
      <c r="N9" s="262">
        <f t="shared" si="3"/>
        <v>0.15384615384615385</v>
      </c>
      <c r="O9" s="288">
        <v>92057626</v>
      </c>
      <c r="P9" s="334" t="s">
        <v>159</v>
      </c>
      <c r="Q9" s="289">
        <v>0.96099999999999997</v>
      </c>
      <c r="R9" s="290">
        <v>0.90290000000000004</v>
      </c>
      <c r="S9" s="290">
        <v>0.9254</v>
      </c>
      <c r="T9" s="290">
        <v>1.1836</v>
      </c>
      <c r="U9" s="290">
        <v>1.3180000000000001</v>
      </c>
      <c r="V9" s="290">
        <v>0.93469999999999998</v>
      </c>
      <c r="W9" s="290">
        <v>0.88149999999999995</v>
      </c>
      <c r="X9" s="290">
        <v>0.91659999999999997</v>
      </c>
      <c r="Y9" s="290">
        <v>1.1515</v>
      </c>
      <c r="Z9" s="290">
        <v>1.2585999999999999</v>
      </c>
      <c r="AA9" s="264">
        <f t="shared" si="4"/>
        <v>0.93954214360041632</v>
      </c>
      <c r="AB9" s="265">
        <f t="shared" si="5"/>
        <v>0.94308334224884982</v>
      </c>
      <c r="AC9" s="266">
        <f t="shared" si="6"/>
        <v>0.96099999999999997</v>
      </c>
      <c r="AD9" s="267">
        <f t="shared" si="6"/>
        <v>0.90290000000000004</v>
      </c>
      <c r="AE9" s="267">
        <f t="shared" si="7"/>
        <v>0.93469999999999998</v>
      </c>
      <c r="AF9" s="359">
        <f t="shared" si="7"/>
        <v>0.88149999999999995</v>
      </c>
      <c r="AG9" s="360">
        <f t="shared" si="8"/>
        <v>0.9254</v>
      </c>
      <c r="AH9" s="361">
        <f t="shared" si="9"/>
        <v>0.86945229968782523</v>
      </c>
      <c r="AI9" s="361">
        <f t="shared" si="10"/>
        <v>0.91659999999999997</v>
      </c>
      <c r="AJ9" s="359">
        <f t="shared" si="11"/>
        <v>0.86443019150529576</v>
      </c>
      <c r="AK9" s="360">
        <f t="shared" si="12"/>
        <v>1.1836</v>
      </c>
      <c r="AL9" s="361">
        <f t="shared" si="13"/>
        <v>1.1120420811654528</v>
      </c>
      <c r="AM9" s="361">
        <f t="shared" si="14"/>
        <v>1.1515</v>
      </c>
      <c r="AN9" s="359">
        <f t="shared" si="15"/>
        <v>1.0859604685995505</v>
      </c>
      <c r="AO9" s="360">
        <f t="shared" si="16"/>
        <v>1.3180000000000001</v>
      </c>
      <c r="AP9" s="361">
        <f t="shared" si="17"/>
        <v>1.2383165452653488</v>
      </c>
      <c r="AQ9" s="361">
        <f t="shared" si="18"/>
        <v>1.2585999999999999</v>
      </c>
      <c r="AR9" s="359">
        <f t="shared" si="19"/>
        <v>1.1869646945544023</v>
      </c>
      <c r="AS9" s="251" t="s">
        <v>1</v>
      </c>
      <c r="AT9" s="251" t="s">
        <v>2</v>
      </c>
    </row>
    <row r="10" spans="1:46" s="357" customFormat="1" ht="12.75" customHeight="1" x14ac:dyDescent="0.2">
      <c r="A10" s="251">
        <v>5</v>
      </c>
      <c r="B10" s="252" t="s">
        <v>143</v>
      </c>
      <c r="C10" s="253" t="s">
        <v>144</v>
      </c>
      <c r="D10" s="254" t="s">
        <v>57</v>
      </c>
      <c r="E10" s="255">
        <v>329</v>
      </c>
      <c r="F10" s="298" t="s">
        <v>145</v>
      </c>
      <c r="G10" s="253" t="s">
        <v>146</v>
      </c>
      <c r="H10" s="271" t="s">
        <v>1</v>
      </c>
      <c r="I10" s="299" t="s">
        <v>1</v>
      </c>
      <c r="J10" s="258" t="str">
        <f t="shared" si="0"/>
        <v>18:00</v>
      </c>
      <c r="K10" s="626">
        <v>0.7884606481481482</v>
      </c>
      <c r="L10" s="260">
        <f t="shared" si="1"/>
        <v>0.90769999999999995</v>
      </c>
      <c r="M10" s="620">
        <f t="shared" si="2"/>
        <v>3.4910730324074123E-2</v>
      </c>
      <c r="N10" s="275">
        <f t="shared" si="3"/>
        <v>0.19230769230769232</v>
      </c>
      <c r="O10" s="288">
        <v>41576767</v>
      </c>
      <c r="P10" s="297" t="s">
        <v>147</v>
      </c>
      <c r="Q10" s="289">
        <v>0.93140000000000001</v>
      </c>
      <c r="R10" s="290">
        <v>0.87309999999999999</v>
      </c>
      <c r="S10" s="290">
        <v>0.9133</v>
      </c>
      <c r="T10" s="290">
        <v>1.1411</v>
      </c>
      <c r="U10" s="290">
        <v>1.2822</v>
      </c>
      <c r="V10" s="290">
        <v>0.90769999999999995</v>
      </c>
      <c r="W10" s="96">
        <v>0.85870000000000002</v>
      </c>
      <c r="X10" s="96">
        <v>0.90769999999999995</v>
      </c>
      <c r="Y10" s="96">
        <v>1.1109</v>
      </c>
      <c r="Z10" s="96">
        <v>1.2235</v>
      </c>
      <c r="AA10" s="293">
        <f t="shared" si="4"/>
        <v>0.93740605540047239</v>
      </c>
      <c r="AB10" s="265">
        <f t="shared" si="5"/>
        <v>0.94601740663214728</v>
      </c>
      <c r="AC10" s="294">
        <f t="shared" si="6"/>
        <v>0.93140000000000001</v>
      </c>
      <c r="AD10" s="267">
        <f t="shared" si="6"/>
        <v>0.87309999999999999</v>
      </c>
      <c r="AE10" s="97">
        <f t="shared" si="7"/>
        <v>0.90769999999999995</v>
      </c>
      <c r="AF10" s="359">
        <f t="shared" si="7"/>
        <v>0.85870000000000002</v>
      </c>
      <c r="AG10" s="366">
        <f t="shared" si="8"/>
        <v>0.9133</v>
      </c>
      <c r="AH10" s="367">
        <f t="shared" si="9"/>
        <v>0.85613295039725146</v>
      </c>
      <c r="AI10" s="361">
        <f t="shared" si="10"/>
        <v>0.90769999999999995</v>
      </c>
      <c r="AJ10" s="359">
        <f t="shared" si="11"/>
        <v>0.85870000000000002</v>
      </c>
      <c r="AK10" s="366">
        <f t="shared" si="12"/>
        <v>1.1411</v>
      </c>
      <c r="AL10" s="367">
        <f t="shared" si="13"/>
        <v>1.069674049817479</v>
      </c>
      <c r="AM10" s="361">
        <f t="shared" si="14"/>
        <v>1.1109</v>
      </c>
      <c r="AN10" s="359">
        <f t="shared" si="15"/>
        <v>1.0509307370276524</v>
      </c>
      <c r="AO10" s="366">
        <f t="shared" si="16"/>
        <v>1.2822</v>
      </c>
      <c r="AP10" s="367">
        <f t="shared" si="17"/>
        <v>1.2019420442344857</v>
      </c>
      <c r="AQ10" s="361">
        <f t="shared" si="18"/>
        <v>1.2235</v>
      </c>
      <c r="AR10" s="359">
        <f t="shared" si="19"/>
        <v>1.1574522970144323</v>
      </c>
      <c r="AS10" s="271" t="s">
        <v>1</v>
      </c>
      <c r="AT10" s="271" t="s">
        <v>1</v>
      </c>
    </row>
    <row r="11" spans="1:46" s="362" customFormat="1" ht="12.6" customHeight="1" x14ac:dyDescent="0.2">
      <c r="A11" s="251">
        <v>6</v>
      </c>
      <c r="B11" s="280" t="s">
        <v>66</v>
      </c>
      <c r="C11" s="281" t="s">
        <v>62</v>
      </c>
      <c r="D11" s="282" t="s">
        <v>57</v>
      </c>
      <c r="E11" s="283">
        <v>175</v>
      </c>
      <c r="F11" s="280" t="s">
        <v>67</v>
      </c>
      <c r="G11" s="284" t="s">
        <v>68</v>
      </c>
      <c r="H11" s="285" t="s">
        <v>2</v>
      </c>
      <c r="I11" s="295" t="s">
        <v>1</v>
      </c>
      <c r="J11" s="258" t="str">
        <f t="shared" si="0"/>
        <v>18:10</v>
      </c>
      <c r="K11" s="603">
        <v>0.79196759259259253</v>
      </c>
      <c r="L11" s="260">
        <f t="shared" si="1"/>
        <v>1.0048999999999999</v>
      </c>
      <c r="M11" s="233">
        <f t="shared" si="2"/>
        <v>3.5194761574073918E-2</v>
      </c>
      <c r="N11" s="275">
        <f t="shared" si="3"/>
        <v>0.23076923076923078</v>
      </c>
      <c r="O11" s="183">
        <v>22554387</v>
      </c>
      <c r="P11" s="185" t="s">
        <v>69</v>
      </c>
      <c r="Q11" s="102">
        <v>1.0253000000000001</v>
      </c>
      <c r="R11" s="96">
        <v>0.95</v>
      </c>
      <c r="S11" s="96">
        <v>1.0048999999999999</v>
      </c>
      <c r="T11" s="96">
        <v>1.2564</v>
      </c>
      <c r="U11" s="96">
        <v>1.4159999999999999</v>
      </c>
      <c r="V11" s="96">
        <v>0.99229999999999996</v>
      </c>
      <c r="W11" s="96">
        <v>0.92889999999999995</v>
      </c>
      <c r="X11" s="96">
        <v>0.99470000000000003</v>
      </c>
      <c r="Y11" s="96">
        <v>1.2171000000000001</v>
      </c>
      <c r="Z11" s="96">
        <v>1.3467</v>
      </c>
      <c r="AA11" s="264">
        <f t="shared" si="4"/>
        <v>0.92655808056178668</v>
      </c>
      <c r="AB11" s="265">
        <f t="shared" si="5"/>
        <v>0.93610803184520808</v>
      </c>
      <c r="AC11" s="266">
        <f t="shared" si="6"/>
        <v>1.0253000000000001</v>
      </c>
      <c r="AD11" s="267">
        <f t="shared" si="6"/>
        <v>0.95</v>
      </c>
      <c r="AE11" s="267">
        <f t="shared" si="7"/>
        <v>0.99229999999999996</v>
      </c>
      <c r="AF11" s="359">
        <f t="shared" si="7"/>
        <v>0.92889999999999995</v>
      </c>
      <c r="AG11" s="360">
        <f t="shared" si="8"/>
        <v>1.0048999999999999</v>
      </c>
      <c r="AH11" s="361">
        <f t="shared" si="9"/>
        <v>0.93109821515653934</v>
      </c>
      <c r="AI11" s="361">
        <f t="shared" si="10"/>
        <v>0.99470000000000003</v>
      </c>
      <c r="AJ11" s="359">
        <f t="shared" si="11"/>
        <v>0.93114665927642848</v>
      </c>
      <c r="AK11" s="360">
        <f t="shared" si="12"/>
        <v>1.2564</v>
      </c>
      <c r="AL11" s="361">
        <f t="shared" si="13"/>
        <v>1.1641275724178288</v>
      </c>
      <c r="AM11" s="361">
        <f t="shared" si="14"/>
        <v>1.2171000000000001</v>
      </c>
      <c r="AN11" s="359">
        <f t="shared" si="15"/>
        <v>1.1393370855588028</v>
      </c>
      <c r="AO11" s="360">
        <f t="shared" si="16"/>
        <v>1.4159999999999999</v>
      </c>
      <c r="AP11" s="361">
        <f t="shared" si="17"/>
        <v>1.3120062420754899</v>
      </c>
      <c r="AQ11" s="361">
        <f t="shared" si="18"/>
        <v>1.3467</v>
      </c>
      <c r="AR11" s="359">
        <f t="shared" si="19"/>
        <v>1.2606566864859416</v>
      </c>
      <c r="AS11" s="285" t="s">
        <v>2</v>
      </c>
      <c r="AT11" s="285" t="s">
        <v>1</v>
      </c>
    </row>
    <row r="12" spans="1:46" s="362" customFormat="1" ht="12.75" customHeight="1" x14ac:dyDescent="0.2">
      <c r="A12" s="251">
        <v>7</v>
      </c>
      <c r="B12" s="280" t="s">
        <v>118</v>
      </c>
      <c r="C12" s="281" t="s">
        <v>62</v>
      </c>
      <c r="D12" s="282" t="s">
        <v>57</v>
      </c>
      <c r="E12" s="283">
        <v>14887</v>
      </c>
      <c r="F12" s="280" t="s">
        <v>79</v>
      </c>
      <c r="G12" s="284" t="s">
        <v>119</v>
      </c>
      <c r="H12" s="251" t="s">
        <v>2</v>
      </c>
      <c r="I12" s="302" t="s">
        <v>1</v>
      </c>
      <c r="J12" s="258" t="str">
        <f t="shared" si="0"/>
        <v>18:10</v>
      </c>
      <c r="K12" s="624">
        <v>0.79356481481481478</v>
      </c>
      <c r="L12" s="260">
        <f t="shared" si="1"/>
        <v>0.9647</v>
      </c>
      <c r="M12" s="233">
        <f t="shared" si="2"/>
        <v>3.532767129629618E-2</v>
      </c>
      <c r="N12" s="275">
        <f t="shared" si="3"/>
        <v>0.26923076923076922</v>
      </c>
      <c r="O12" s="288">
        <v>90830545</v>
      </c>
      <c r="P12" s="334" t="s">
        <v>120</v>
      </c>
      <c r="Q12" s="289">
        <v>1.0021</v>
      </c>
      <c r="R12" s="290">
        <v>0.94299999999999995</v>
      </c>
      <c r="S12" s="290">
        <v>0.9647</v>
      </c>
      <c r="T12" s="290">
        <v>1.2357</v>
      </c>
      <c r="U12" s="278">
        <v>1.3724000000000001</v>
      </c>
      <c r="V12" s="290">
        <v>0.98409999999999997</v>
      </c>
      <c r="W12" s="290">
        <v>0.92849999999999999</v>
      </c>
      <c r="X12" s="290">
        <v>0.96120000000000005</v>
      </c>
      <c r="Y12" s="290">
        <v>1.2131000000000001</v>
      </c>
      <c r="Z12" s="290">
        <v>1.3272999999999999</v>
      </c>
      <c r="AA12" s="264">
        <f t="shared" si="4"/>
        <v>0.94102384991517807</v>
      </c>
      <c r="AB12" s="265">
        <f t="shared" si="5"/>
        <v>0.94350167665887619</v>
      </c>
      <c r="AC12" s="266">
        <f t="shared" si="6"/>
        <v>1.0021</v>
      </c>
      <c r="AD12" s="267">
        <f t="shared" si="6"/>
        <v>0.94299999999999995</v>
      </c>
      <c r="AE12" s="267">
        <f t="shared" si="7"/>
        <v>0.98409999999999997</v>
      </c>
      <c r="AF12" s="359">
        <f t="shared" si="7"/>
        <v>0.92849999999999999</v>
      </c>
      <c r="AG12" s="360">
        <f t="shared" si="8"/>
        <v>0.9647</v>
      </c>
      <c r="AH12" s="361">
        <f t="shared" si="9"/>
        <v>0.90780570801317229</v>
      </c>
      <c r="AI12" s="361">
        <f t="shared" si="10"/>
        <v>0.96120000000000005</v>
      </c>
      <c r="AJ12" s="359">
        <f t="shared" si="11"/>
        <v>0.90689381160451188</v>
      </c>
      <c r="AK12" s="360">
        <f t="shared" si="12"/>
        <v>1.2357</v>
      </c>
      <c r="AL12" s="361">
        <f t="shared" si="13"/>
        <v>1.1628231713401855</v>
      </c>
      <c r="AM12" s="361">
        <f t="shared" si="14"/>
        <v>1.2131000000000001</v>
      </c>
      <c r="AN12" s="359">
        <f t="shared" si="15"/>
        <v>1.1445618839548828</v>
      </c>
      <c r="AO12" s="360">
        <f t="shared" si="16"/>
        <v>1.3724000000000001</v>
      </c>
      <c r="AP12" s="361">
        <f t="shared" si="17"/>
        <v>1.2914611316235904</v>
      </c>
      <c r="AQ12" s="361">
        <f t="shared" si="18"/>
        <v>1.3272999999999999</v>
      </c>
      <c r="AR12" s="359">
        <f t="shared" si="19"/>
        <v>1.2523097754293262</v>
      </c>
      <c r="AS12" s="251" t="s">
        <v>2</v>
      </c>
      <c r="AT12" s="251" t="s">
        <v>1</v>
      </c>
    </row>
    <row r="13" spans="1:46" s="362" customFormat="1" ht="12.75" customHeight="1" x14ac:dyDescent="0.2">
      <c r="A13" s="251">
        <v>8</v>
      </c>
      <c r="B13" s="280" t="s">
        <v>55</v>
      </c>
      <c r="C13" s="281" t="s">
        <v>56</v>
      </c>
      <c r="D13" s="282" t="s">
        <v>57</v>
      </c>
      <c r="E13" s="283">
        <v>26</v>
      </c>
      <c r="F13" s="280" t="s">
        <v>58</v>
      </c>
      <c r="G13" s="284" t="s">
        <v>59</v>
      </c>
      <c r="H13" s="285" t="s">
        <v>2</v>
      </c>
      <c r="I13" s="286" t="s">
        <v>1</v>
      </c>
      <c r="J13" s="258" t="str">
        <f t="shared" si="0"/>
        <v>18:10</v>
      </c>
      <c r="K13" s="625">
        <v>0.79087962962962965</v>
      </c>
      <c r="L13" s="260">
        <f t="shared" si="1"/>
        <v>1.0426</v>
      </c>
      <c r="M13" s="233">
        <f t="shared" si="2"/>
        <v>3.5380824074074009E-2</v>
      </c>
      <c r="N13" s="262">
        <f t="shared" si="3"/>
        <v>0.30769230769230771</v>
      </c>
      <c r="O13" s="288">
        <v>99479805</v>
      </c>
      <c r="P13" s="291" t="s">
        <v>60</v>
      </c>
      <c r="Q13" s="774">
        <v>1.0456000000000001</v>
      </c>
      <c r="R13" s="771">
        <v>0.98080000000000001</v>
      </c>
      <c r="S13" s="773">
        <v>1.0426</v>
      </c>
      <c r="T13" s="775">
        <v>1.2774000000000001</v>
      </c>
      <c r="U13" s="773">
        <v>1.4394</v>
      </c>
      <c r="V13" s="771">
        <v>0.99419999999999997</v>
      </c>
      <c r="W13" s="771">
        <v>0.93959999999999999</v>
      </c>
      <c r="X13" s="771">
        <v>1.0204</v>
      </c>
      <c r="Y13" s="771">
        <v>1.2166999999999999</v>
      </c>
      <c r="Z13" s="771">
        <v>1.333</v>
      </c>
      <c r="AA13" s="264">
        <f t="shared" si="4"/>
        <v>0.9380260137719969</v>
      </c>
      <c r="AB13" s="265">
        <f t="shared" si="5"/>
        <v>0.94508147254073627</v>
      </c>
      <c r="AC13" s="266">
        <f t="shared" si="6"/>
        <v>1.0456000000000001</v>
      </c>
      <c r="AD13" s="267">
        <f t="shared" si="6"/>
        <v>0.98080000000000001</v>
      </c>
      <c r="AE13" s="267">
        <f t="shared" si="7"/>
        <v>0.99419999999999997</v>
      </c>
      <c r="AF13" s="359">
        <f t="shared" si="7"/>
        <v>0.93959999999999999</v>
      </c>
      <c r="AG13" s="360">
        <f t="shared" si="8"/>
        <v>1.0426</v>
      </c>
      <c r="AH13" s="361">
        <f t="shared" si="9"/>
        <v>0.97798592195868395</v>
      </c>
      <c r="AI13" s="361">
        <f t="shared" si="10"/>
        <v>1.0204</v>
      </c>
      <c r="AJ13" s="359">
        <f t="shared" si="11"/>
        <v>0.96436113458056727</v>
      </c>
      <c r="AK13" s="360">
        <f t="shared" si="12"/>
        <v>1.2774000000000001</v>
      </c>
      <c r="AL13" s="361">
        <f t="shared" si="13"/>
        <v>1.1982344299923489</v>
      </c>
      <c r="AM13" s="361">
        <f t="shared" si="14"/>
        <v>1.2166999999999999</v>
      </c>
      <c r="AN13" s="359">
        <f t="shared" si="15"/>
        <v>1.1498806276403137</v>
      </c>
      <c r="AO13" s="360">
        <f t="shared" si="16"/>
        <v>1.4394</v>
      </c>
      <c r="AP13" s="361">
        <f t="shared" si="17"/>
        <v>1.3501946442234123</v>
      </c>
      <c r="AQ13" s="361">
        <f t="shared" si="18"/>
        <v>1.333</v>
      </c>
      <c r="AR13" s="359">
        <f t="shared" si="19"/>
        <v>1.2597936028968013</v>
      </c>
      <c r="AS13" s="285" t="s">
        <v>2</v>
      </c>
      <c r="AT13" s="285" t="s">
        <v>1</v>
      </c>
    </row>
    <row r="14" spans="1:46" s="362" customFormat="1" ht="12.75" customHeight="1" x14ac:dyDescent="0.2">
      <c r="A14" s="251">
        <v>9</v>
      </c>
      <c r="B14" s="280" t="s">
        <v>82</v>
      </c>
      <c r="C14" s="281" t="s">
        <v>62</v>
      </c>
      <c r="D14" s="282" t="s">
        <v>57</v>
      </c>
      <c r="E14" s="283">
        <v>11620</v>
      </c>
      <c r="F14" s="280" t="s">
        <v>83</v>
      </c>
      <c r="G14" s="284" t="s">
        <v>84</v>
      </c>
      <c r="H14" s="285" t="s">
        <v>2</v>
      </c>
      <c r="I14" s="295" t="s">
        <v>2</v>
      </c>
      <c r="J14" s="258" t="str">
        <f t="shared" si="0"/>
        <v>18:10</v>
      </c>
      <c r="K14" s="625">
        <v>0.79607638888888888</v>
      </c>
      <c r="L14" s="260">
        <f t="shared" si="1"/>
        <v>0.90766891973445984</v>
      </c>
      <c r="M14" s="233">
        <f t="shared" si="2"/>
        <v>3.5518849740997692E-2</v>
      </c>
      <c r="N14" s="262">
        <f t="shared" si="3"/>
        <v>0.34615384615384615</v>
      </c>
      <c r="O14" s="288">
        <v>97723926</v>
      </c>
      <c r="P14" s="291" t="s">
        <v>85</v>
      </c>
      <c r="Q14" s="289">
        <v>0.99419999999999997</v>
      </c>
      <c r="R14" s="290">
        <v>0.94920000000000004</v>
      </c>
      <c r="S14" s="290">
        <v>0.95069999999999999</v>
      </c>
      <c r="T14" s="290">
        <v>1.2290000000000001</v>
      </c>
      <c r="U14" s="290">
        <v>1.371</v>
      </c>
      <c r="V14" s="290">
        <v>0.97840000000000005</v>
      </c>
      <c r="W14" s="290">
        <v>0.9355</v>
      </c>
      <c r="X14" s="290">
        <v>0.94689999999999996</v>
      </c>
      <c r="Y14" s="290">
        <v>1.2097</v>
      </c>
      <c r="Z14" s="290">
        <v>1.3327</v>
      </c>
      <c r="AA14" s="264">
        <f t="shared" si="4"/>
        <v>0.95473747736873871</v>
      </c>
      <c r="AB14" s="265">
        <f t="shared" si="5"/>
        <v>0.9561529026982829</v>
      </c>
      <c r="AC14" s="266">
        <f t="shared" si="6"/>
        <v>0.99419999999999997</v>
      </c>
      <c r="AD14" s="267">
        <f t="shared" si="6"/>
        <v>0.94920000000000004</v>
      </c>
      <c r="AE14" s="267">
        <f t="shared" si="7"/>
        <v>0.97840000000000005</v>
      </c>
      <c r="AF14" s="359">
        <f t="shared" si="7"/>
        <v>0.9355</v>
      </c>
      <c r="AG14" s="360">
        <f t="shared" si="8"/>
        <v>0.95069999999999999</v>
      </c>
      <c r="AH14" s="361">
        <f t="shared" si="9"/>
        <v>0.90766891973445984</v>
      </c>
      <c r="AI14" s="361">
        <f t="shared" si="10"/>
        <v>0.94689999999999996</v>
      </c>
      <c r="AJ14" s="359">
        <f t="shared" si="11"/>
        <v>0.90538118356500408</v>
      </c>
      <c r="AK14" s="360">
        <f t="shared" si="12"/>
        <v>1.2290000000000001</v>
      </c>
      <c r="AL14" s="361">
        <f t="shared" si="13"/>
        <v>1.17337235968618</v>
      </c>
      <c r="AM14" s="361">
        <f t="shared" si="14"/>
        <v>1.2097</v>
      </c>
      <c r="AN14" s="359">
        <f t="shared" si="15"/>
        <v>1.1566581663941129</v>
      </c>
      <c r="AO14" s="360">
        <f t="shared" si="16"/>
        <v>1.371</v>
      </c>
      <c r="AP14" s="361">
        <f t="shared" si="17"/>
        <v>1.3089450814725407</v>
      </c>
      <c r="AQ14" s="361">
        <f t="shared" si="18"/>
        <v>1.3327</v>
      </c>
      <c r="AR14" s="359">
        <f t="shared" si="19"/>
        <v>1.2742649734260016</v>
      </c>
      <c r="AS14" s="285" t="s">
        <v>2</v>
      </c>
      <c r="AT14" s="285" t="s">
        <v>1</v>
      </c>
    </row>
    <row r="15" spans="1:46" s="357" customFormat="1" ht="12.75" customHeight="1" x14ac:dyDescent="0.25">
      <c r="A15" s="251">
        <v>10</v>
      </c>
      <c r="B15" s="252" t="s">
        <v>187</v>
      </c>
      <c r="C15" s="253" t="s">
        <v>188</v>
      </c>
      <c r="D15" s="254" t="s">
        <v>57</v>
      </c>
      <c r="E15" s="255">
        <v>9775</v>
      </c>
      <c r="F15" s="252" t="s">
        <v>189</v>
      </c>
      <c r="G15" s="256" t="s">
        <v>190</v>
      </c>
      <c r="H15" s="271" t="s">
        <v>1</v>
      </c>
      <c r="I15" s="299" t="s">
        <v>1</v>
      </c>
      <c r="J15" s="258" t="str">
        <f t="shared" si="0"/>
        <v>18:00</v>
      </c>
      <c r="K15" s="626">
        <v>0.79167824074074078</v>
      </c>
      <c r="L15" s="260">
        <f t="shared" si="1"/>
        <v>0.87329999999999997</v>
      </c>
      <c r="M15" s="233">
        <f t="shared" si="2"/>
        <v>3.6397607638888919E-2</v>
      </c>
      <c r="N15" s="262">
        <f t="shared" si="3"/>
        <v>0.38461538461538464</v>
      </c>
      <c r="O15" s="201">
        <v>93430229</v>
      </c>
      <c r="P15" s="604" t="s">
        <v>191</v>
      </c>
      <c r="Q15" s="317">
        <v>0.92810000000000004</v>
      </c>
      <c r="R15" s="278">
        <v>0.89529999999999998</v>
      </c>
      <c r="S15" s="278">
        <v>0.87829999999999997</v>
      </c>
      <c r="T15" s="278">
        <v>1.1455</v>
      </c>
      <c r="U15" s="278">
        <v>1.2849999999999999</v>
      </c>
      <c r="V15" s="290">
        <v>0.90810000000000002</v>
      </c>
      <c r="W15" s="771">
        <v>0.87729999999999997</v>
      </c>
      <c r="X15" s="771">
        <v>0.87329999999999997</v>
      </c>
      <c r="Y15" s="771">
        <v>1.1223000000000001</v>
      </c>
      <c r="Z15" s="771">
        <v>1.2365999999999999</v>
      </c>
      <c r="AA15" s="264">
        <f t="shared" si="4"/>
        <v>0.96465898071328515</v>
      </c>
      <c r="AB15" s="265">
        <f t="shared" si="5"/>
        <v>0.96608303050324851</v>
      </c>
      <c r="AC15" s="266">
        <f t="shared" si="6"/>
        <v>0.92810000000000004</v>
      </c>
      <c r="AD15" s="267">
        <f t="shared" si="6"/>
        <v>0.89529999999999998</v>
      </c>
      <c r="AE15" s="267">
        <f t="shared" si="7"/>
        <v>0.90810000000000002</v>
      </c>
      <c r="AF15" s="359">
        <f t="shared" si="7"/>
        <v>0.87729999999999997</v>
      </c>
      <c r="AG15" s="360">
        <f t="shared" si="8"/>
        <v>0.87829999999999997</v>
      </c>
      <c r="AH15" s="361">
        <f t="shared" si="9"/>
        <v>0.84725998276047831</v>
      </c>
      <c r="AI15" s="361">
        <f t="shared" si="10"/>
        <v>0.87329999999999997</v>
      </c>
      <c r="AJ15" s="359">
        <f t="shared" si="11"/>
        <v>0.84368031053848691</v>
      </c>
      <c r="AK15" s="360">
        <f t="shared" si="12"/>
        <v>1.1455</v>
      </c>
      <c r="AL15" s="361">
        <f t="shared" si="13"/>
        <v>1.1050168624070682</v>
      </c>
      <c r="AM15" s="361">
        <f t="shared" si="14"/>
        <v>1.1223000000000001</v>
      </c>
      <c r="AN15" s="359">
        <f t="shared" si="15"/>
        <v>1.0842349851337958</v>
      </c>
      <c r="AO15" s="360">
        <f t="shared" si="16"/>
        <v>1.2849999999999999</v>
      </c>
      <c r="AP15" s="361">
        <f t="shared" si="17"/>
        <v>1.2395867902165714</v>
      </c>
      <c r="AQ15" s="361">
        <f t="shared" si="18"/>
        <v>1.2365999999999999</v>
      </c>
      <c r="AR15" s="359">
        <f t="shared" si="19"/>
        <v>1.194658275520317</v>
      </c>
      <c r="AS15" s="271" t="s">
        <v>1</v>
      </c>
      <c r="AT15" s="271" t="s">
        <v>1</v>
      </c>
    </row>
    <row r="16" spans="1:46" s="357" customFormat="1" ht="12.75" customHeight="1" x14ac:dyDescent="0.2">
      <c r="A16" s="251">
        <v>11</v>
      </c>
      <c r="B16" s="252" t="s">
        <v>61</v>
      </c>
      <c r="C16" s="253" t="s">
        <v>62</v>
      </c>
      <c r="D16" s="254" t="s">
        <v>57</v>
      </c>
      <c r="E16" s="255">
        <v>88</v>
      </c>
      <c r="F16" s="252" t="s">
        <v>63</v>
      </c>
      <c r="G16" s="93" t="s">
        <v>64</v>
      </c>
      <c r="H16" s="257" t="s">
        <v>2</v>
      </c>
      <c r="I16" s="330" t="s">
        <v>1</v>
      </c>
      <c r="J16" s="258" t="str">
        <f t="shared" si="0"/>
        <v>18:10</v>
      </c>
      <c r="K16" s="619">
        <v>0.79369212962962965</v>
      </c>
      <c r="L16" s="260">
        <f t="shared" si="1"/>
        <v>0.99529999999999996</v>
      </c>
      <c r="M16" s="233">
        <f t="shared" si="2"/>
        <v>3.6574971064814749E-2</v>
      </c>
      <c r="N16" s="262">
        <f t="shared" si="3"/>
        <v>0.42307692307692307</v>
      </c>
      <c r="O16" s="288">
        <v>40290565</v>
      </c>
      <c r="P16" s="297" t="s">
        <v>65</v>
      </c>
      <c r="Q16" s="289">
        <v>1.0188999999999999</v>
      </c>
      <c r="R16" s="290">
        <v>0.96719999999999995</v>
      </c>
      <c r="S16" s="290">
        <v>0.99529999999999996</v>
      </c>
      <c r="T16" s="290">
        <v>1.2527999999999999</v>
      </c>
      <c r="U16" s="290">
        <v>1.3878999999999999</v>
      </c>
      <c r="V16" s="290">
        <v>0.99670000000000003</v>
      </c>
      <c r="W16" s="290">
        <v>0.95450000000000002</v>
      </c>
      <c r="X16" s="290">
        <v>0.9879</v>
      </c>
      <c r="Y16" s="290">
        <v>1.2242999999999999</v>
      </c>
      <c r="Z16" s="290">
        <v>1.341</v>
      </c>
      <c r="AA16" s="264">
        <f t="shared" si="4"/>
        <v>0.94925900480910785</v>
      </c>
      <c r="AB16" s="265">
        <f t="shared" si="5"/>
        <v>0.95766027892043748</v>
      </c>
      <c r="AC16" s="266">
        <f t="shared" si="6"/>
        <v>1.0188999999999999</v>
      </c>
      <c r="AD16" s="267">
        <f t="shared" si="6"/>
        <v>0.96719999999999995</v>
      </c>
      <c r="AE16" s="267">
        <f t="shared" si="7"/>
        <v>0.99670000000000003</v>
      </c>
      <c r="AF16" s="359">
        <f t="shared" si="7"/>
        <v>0.95450000000000002</v>
      </c>
      <c r="AG16" s="360">
        <f t="shared" si="8"/>
        <v>0.99529999999999996</v>
      </c>
      <c r="AH16" s="361">
        <f t="shared" si="9"/>
        <v>0.94479748748650505</v>
      </c>
      <c r="AI16" s="361">
        <f t="shared" si="10"/>
        <v>0.9879</v>
      </c>
      <c r="AJ16" s="359">
        <f t="shared" si="11"/>
        <v>0.94607258954550022</v>
      </c>
      <c r="AK16" s="360">
        <f t="shared" si="12"/>
        <v>1.2527999999999999</v>
      </c>
      <c r="AL16" s="361">
        <f t="shared" si="13"/>
        <v>1.1892316812248502</v>
      </c>
      <c r="AM16" s="361">
        <f t="shared" si="14"/>
        <v>1.2242999999999999</v>
      </c>
      <c r="AN16" s="359">
        <f t="shared" si="15"/>
        <v>1.1724634794822915</v>
      </c>
      <c r="AO16" s="360">
        <f t="shared" si="16"/>
        <v>1.3878999999999999</v>
      </c>
      <c r="AP16" s="361">
        <f t="shared" si="17"/>
        <v>1.3174765727745608</v>
      </c>
      <c r="AQ16" s="361">
        <f t="shared" si="18"/>
        <v>1.341</v>
      </c>
      <c r="AR16" s="359">
        <f t="shared" si="19"/>
        <v>1.2842224340323067</v>
      </c>
      <c r="AS16" s="257" t="s">
        <v>2</v>
      </c>
      <c r="AT16" s="257" t="s">
        <v>1</v>
      </c>
    </row>
    <row r="17" spans="1:47" s="362" customFormat="1" ht="12.75" customHeight="1" x14ac:dyDescent="0.2">
      <c r="A17" s="251">
        <v>12</v>
      </c>
      <c r="B17" s="280" t="s">
        <v>184</v>
      </c>
      <c r="C17" s="281" t="s">
        <v>56</v>
      </c>
      <c r="D17" s="282" t="s">
        <v>57</v>
      </c>
      <c r="E17" s="283">
        <v>63</v>
      </c>
      <c r="F17" s="280" t="s">
        <v>132</v>
      </c>
      <c r="G17" s="312" t="s">
        <v>185</v>
      </c>
      <c r="H17" s="285" t="s">
        <v>1</v>
      </c>
      <c r="I17" s="295" t="s">
        <v>1</v>
      </c>
      <c r="J17" s="258" t="str">
        <f t="shared" si="0"/>
        <v>18:00</v>
      </c>
      <c r="K17" s="606">
        <v>0.7974768518518518</v>
      </c>
      <c r="L17" s="260">
        <f t="shared" si="1"/>
        <v>0.7762</v>
      </c>
      <c r="M17" s="233">
        <f t="shared" si="2"/>
        <v>3.6851532407407364E-2</v>
      </c>
      <c r="N17" s="262">
        <f t="shared" si="3"/>
        <v>0.46153846153846156</v>
      </c>
      <c r="O17" s="288">
        <v>90046568</v>
      </c>
      <c r="P17" s="334" t="s">
        <v>186</v>
      </c>
      <c r="Q17" s="313">
        <v>0.82609999999999995</v>
      </c>
      <c r="R17" s="314">
        <v>0.78839999999999999</v>
      </c>
      <c r="S17" s="314">
        <v>0.7792</v>
      </c>
      <c r="T17" s="314">
        <v>1.0207999999999999</v>
      </c>
      <c r="U17" s="315">
        <v>1.1511</v>
      </c>
      <c r="V17" s="314">
        <v>0.80710999999999999</v>
      </c>
      <c r="W17" s="314">
        <v>0.77590000000000003</v>
      </c>
      <c r="X17" s="314">
        <v>0.7762</v>
      </c>
      <c r="Y17" s="314">
        <v>0.99880000000000002</v>
      </c>
      <c r="Z17" s="314">
        <v>1.1006</v>
      </c>
      <c r="AA17" s="264">
        <f t="shared" si="4"/>
        <v>0.95436387846507686</v>
      </c>
      <c r="AB17" s="265">
        <f t="shared" si="5"/>
        <v>0.96133116923343787</v>
      </c>
      <c r="AC17" s="266">
        <f t="shared" si="6"/>
        <v>0.82609999999999995</v>
      </c>
      <c r="AD17" s="267">
        <f t="shared" si="6"/>
        <v>0.78839999999999999</v>
      </c>
      <c r="AE17" s="267">
        <f t="shared" si="7"/>
        <v>0.80710999999999999</v>
      </c>
      <c r="AF17" s="359">
        <f t="shared" si="7"/>
        <v>0.77590000000000003</v>
      </c>
      <c r="AG17" s="360">
        <f t="shared" si="8"/>
        <v>0.7792</v>
      </c>
      <c r="AH17" s="361">
        <f t="shared" si="9"/>
        <v>0.74364033409998787</v>
      </c>
      <c r="AI17" s="361">
        <f t="shared" si="10"/>
        <v>0.7762</v>
      </c>
      <c r="AJ17" s="359">
        <f t="shared" si="11"/>
        <v>0.74618525355899445</v>
      </c>
      <c r="AK17" s="360">
        <f t="shared" si="12"/>
        <v>1.0207999999999999</v>
      </c>
      <c r="AL17" s="361">
        <f t="shared" si="13"/>
        <v>0.97421464713715045</v>
      </c>
      <c r="AM17" s="361">
        <f t="shared" si="14"/>
        <v>0.99880000000000002</v>
      </c>
      <c r="AN17" s="359">
        <f t="shared" si="15"/>
        <v>0.96017757183035779</v>
      </c>
      <c r="AO17" s="360">
        <f t="shared" si="16"/>
        <v>1.1511</v>
      </c>
      <c r="AP17" s="361">
        <f t="shared" si="17"/>
        <v>1.09856826050115</v>
      </c>
      <c r="AQ17" s="361">
        <f t="shared" si="18"/>
        <v>1.1006</v>
      </c>
      <c r="AR17" s="359">
        <f t="shared" si="19"/>
        <v>1.0580410848583217</v>
      </c>
      <c r="AS17" s="285" t="s">
        <v>1</v>
      </c>
      <c r="AT17" s="251" t="s">
        <v>2</v>
      </c>
    </row>
    <row r="18" spans="1:47" s="362" customFormat="1" ht="12.75" customHeight="1" x14ac:dyDescent="0.2">
      <c r="A18" s="251">
        <v>13</v>
      </c>
      <c r="B18" s="280" t="s">
        <v>160</v>
      </c>
      <c r="C18" s="281" t="s">
        <v>62</v>
      </c>
      <c r="D18" s="282" t="s">
        <v>57</v>
      </c>
      <c r="E18" s="283">
        <v>15383</v>
      </c>
      <c r="F18" s="280" t="s">
        <v>161</v>
      </c>
      <c r="G18" s="284" t="s">
        <v>162</v>
      </c>
      <c r="H18" s="285" t="s">
        <v>1</v>
      </c>
      <c r="I18" s="286" t="s">
        <v>2</v>
      </c>
      <c r="J18" s="258" t="str">
        <f t="shared" si="0"/>
        <v>18:00</v>
      </c>
      <c r="K18" s="606">
        <v>0.79403935185185182</v>
      </c>
      <c r="L18" s="260">
        <f t="shared" si="1"/>
        <v>0.84199999999999997</v>
      </c>
      <c r="M18" s="233">
        <f t="shared" si="2"/>
        <v>3.7081134259259227E-2</v>
      </c>
      <c r="N18" s="262">
        <f t="shared" si="3"/>
        <v>0.5</v>
      </c>
      <c r="O18" s="288">
        <v>92435488</v>
      </c>
      <c r="P18" s="291" t="s">
        <v>163</v>
      </c>
      <c r="Q18" s="770">
        <v>0.88460000000000005</v>
      </c>
      <c r="R18" s="773">
        <v>0.88460000000000005</v>
      </c>
      <c r="S18" s="771">
        <v>0.8508</v>
      </c>
      <c r="T18" s="771">
        <v>1.0921000000000001</v>
      </c>
      <c r="U18" s="771">
        <v>1.2128000000000001</v>
      </c>
      <c r="V18" s="771">
        <v>0.86060000000000003</v>
      </c>
      <c r="W18" s="771">
        <v>0.86060000000000003</v>
      </c>
      <c r="X18" s="771">
        <v>0.84199999999999997</v>
      </c>
      <c r="Y18" s="771">
        <v>1.0645</v>
      </c>
      <c r="Z18" s="771">
        <v>1.1676</v>
      </c>
      <c r="AA18" s="264">
        <f t="shared" si="4"/>
        <v>1</v>
      </c>
      <c r="AB18" s="265">
        <f t="shared" si="5"/>
        <v>1</v>
      </c>
      <c r="AC18" s="266">
        <f t="shared" si="6"/>
        <v>0.88460000000000005</v>
      </c>
      <c r="AD18" s="267">
        <f t="shared" si="6"/>
        <v>0.88460000000000005</v>
      </c>
      <c r="AE18" s="267">
        <f t="shared" si="7"/>
        <v>0.86060000000000003</v>
      </c>
      <c r="AF18" s="359">
        <f t="shared" si="7"/>
        <v>0.86060000000000003</v>
      </c>
      <c r="AG18" s="360">
        <f t="shared" si="8"/>
        <v>0.8508</v>
      </c>
      <c r="AH18" s="361">
        <f t="shared" si="9"/>
        <v>0.8508</v>
      </c>
      <c r="AI18" s="361">
        <f t="shared" si="10"/>
        <v>0.84199999999999997</v>
      </c>
      <c r="AJ18" s="359">
        <f t="shared" si="11"/>
        <v>0.84199999999999997</v>
      </c>
      <c r="AK18" s="360">
        <f t="shared" si="12"/>
        <v>1.0921000000000001</v>
      </c>
      <c r="AL18" s="361">
        <f t="shared" si="13"/>
        <v>1.0921000000000001</v>
      </c>
      <c r="AM18" s="361">
        <f t="shared" si="14"/>
        <v>1.0645</v>
      </c>
      <c r="AN18" s="359">
        <f t="shared" si="15"/>
        <v>1.0645</v>
      </c>
      <c r="AO18" s="360">
        <f t="shared" si="16"/>
        <v>1.2128000000000001</v>
      </c>
      <c r="AP18" s="361">
        <f t="shared" si="17"/>
        <v>1.2128000000000001</v>
      </c>
      <c r="AQ18" s="361">
        <f t="shared" si="18"/>
        <v>1.1676</v>
      </c>
      <c r="AR18" s="359">
        <f t="shared" si="19"/>
        <v>1.1676</v>
      </c>
      <c r="AS18" s="285" t="s">
        <v>1</v>
      </c>
      <c r="AT18" s="292" t="s">
        <v>2</v>
      </c>
    </row>
    <row r="19" spans="1:47" s="357" customFormat="1" ht="12.75" customHeight="1" x14ac:dyDescent="0.2">
      <c r="A19" s="251">
        <v>14</v>
      </c>
      <c r="B19" s="252" t="s">
        <v>176</v>
      </c>
      <c r="C19" s="253" t="s">
        <v>56</v>
      </c>
      <c r="D19" s="254" t="s">
        <v>57</v>
      </c>
      <c r="E19" s="255">
        <v>13724</v>
      </c>
      <c r="F19" s="298" t="s">
        <v>177</v>
      </c>
      <c r="G19" s="170" t="s">
        <v>178</v>
      </c>
      <c r="H19" s="271" t="s">
        <v>1</v>
      </c>
      <c r="I19" s="299" t="s">
        <v>1</v>
      </c>
      <c r="J19" s="258" t="str">
        <f t="shared" si="0"/>
        <v>18:00</v>
      </c>
      <c r="K19" s="603">
        <v>0.79155092592592602</v>
      </c>
      <c r="L19" s="101">
        <f t="shared" si="1"/>
        <v>0.89610000000000001</v>
      </c>
      <c r="M19" s="233">
        <f t="shared" si="2"/>
        <v>3.7233784722222309E-2</v>
      </c>
      <c r="N19" s="275">
        <f t="shared" si="3"/>
        <v>0.53846153846153844</v>
      </c>
      <c r="O19" s="263">
        <v>91374436</v>
      </c>
      <c r="P19" s="297" t="s">
        <v>179</v>
      </c>
      <c r="Q19" s="102">
        <v>0.93589999999999995</v>
      </c>
      <c r="R19" s="96">
        <v>0.88490000000000002</v>
      </c>
      <c r="S19" s="96">
        <v>0.90400000000000003</v>
      </c>
      <c r="T19" s="96">
        <v>1.1554</v>
      </c>
      <c r="U19" s="96">
        <v>1.2968999999999999</v>
      </c>
      <c r="V19" s="96">
        <v>0.91090000000000004</v>
      </c>
      <c r="W19" s="96">
        <v>0.86499999999999999</v>
      </c>
      <c r="X19" s="96">
        <v>0.89610000000000001</v>
      </c>
      <c r="Y19" s="96">
        <v>1.125</v>
      </c>
      <c r="Z19" s="96">
        <v>1.2370000000000001</v>
      </c>
      <c r="AA19" s="293">
        <f t="shared" si="4"/>
        <v>0.94550699861096277</v>
      </c>
      <c r="AB19" s="265">
        <f t="shared" si="5"/>
        <v>0.94961027555165212</v>
      </c>
      <c r="AC19" s="294">
        <f t="shared" si="6"/>
        <v>0.93589999999999995</v>
      </c>
      <c r="AD19" s="97">
        <f t="shared" si="6"/>
        <v>0.88490000000000002</v>
      </c>
      <c r="AE19" s="97">
        <f t="shared" si="7"/>
        <v>0.91090000000000004</v>
      </c>
      <c r="AF19" s="359">
        <f t="shared" si="7"/>
        <v>0.86499999999999999</v>
      </c>
      <c r="AG19" s="366">
        <f t="shared" si="8"/>
        <v>0.90400000000000003</v>
      </c>
      <c r="AH19" s="367">
        <f t="shared" si="9"/>
        <v>0.85473832674431038</v>
      </c>
      <c r="AI19" s="361">
        <f t="shared" si="10"/>
        <v>0.89610000000000001</v>
      </c>
      <c r="AJ19" s="359">
        <f t="shared" si="11"/>
        <v>0.85094576792183552</v>
      </c>
      <c r="AK19" s="366">
        <f t="shared" si="12"/>
        <v>1.1554</v>
      </c>
      <c r="AL19" s="367">
        <f t="shared" si="13"/>
        <v>1.0924387861951064</v>
      </c>
      <c r="AM19" s="361">
        <f t="shared" si="14"/>
        <v>1.125</v>
      </c>
      <c r="AN19" s="359">
        <f t="shared" si="15"/>
        <v>1.0683115599956086</v>
      </c>
      <c r="AO19" s="366">
        <f t="shared" si="16"/>
        <v>1.2968999999999999</v>
      </c>
      <c r="AP19" s="367">
        <f t="shared" si="17"/>
        <v>1.2262280264985577</v>
      </c>
      <c r="AQ19" s="361">
        <f t="shared" si="18"/>
        <v>1.2370000000000001</v>
      </c>
      <c r="AR19" s="359">
        <f t="shared" si="19"/>
        <v>1.1746679108573939</v>
      </c>
      <c r="AS19" s="271" t="s">
        <v>1</v>
      </c>
      <c r="AT19" s="271" t="s">
        <v>1</v>
      </c>
    </row>
    <row r="20" spans="1:47" s="370" customFormat="1" ht="12.6" customHeight="1" x14ac:dyDescent="0.2">
      <c r="A20" s="251">
        <v>15</v>
      </c>
      <c r="B20" s="298" t="s">
        <v>126</v>
      </c>
      <c r="C20" s="235" t="s">
        <v>62</v>
      </c>
      <c r="D20" s="254" t="s">
        <v>57</v>
      </c>
      <c r="E20" s="255">
        <v>11172</v>
      </c>
      <c r="F20" s="252" t="s">
        <v>127</v>
      </c>
      <c r="G20" s="256" t="s">
        <v>128</v>
      </c>
      <c r="H20" s="271" t="s">
        <v>2</v>
      </c>
      <c r="I20" s="299" t="s">
        <v>2</v>
      </c>
      <c r="J20" s="258" t="str">
        <f t="shared" si="0"/>
        <v>18:10</v>
      </c>
      <c r="K20" s="625">
        <v>0.79415509259259265</v>
      </c>
      <c r="L20" s="101">
        <f t="shared" si="1"/>
        <v>1.0028398831797025</v>
      </c>
      <c r="M20" s="233">
        <f t="shared" si="2"/>
        <v>3.7316322041929875E-2</v>
      </c>
      <c r="N20" s="275">
        <f t="shared" si="3"/>
        <v>0.57692307692307687</v>
      </c>
      <c r="O20" s="263">
        <v>90518559</v>
      </c>
      <c r="P20" s="398" t="s">
        <v>129</v>
      </c>
      <c r="Q20" s="317">
        <v>1.0956999999999999</v>
      </c>
      <c r="R20" s="278">
        <v>1.0442</v>
      </c>
      <c r="S20" s="278">
        <v>1.0523</v>
      </c>
      <c r="T20" s="278">
        <v>1.3527</v>
      </c>
      <c r="U20" s="278">
        <v>1.5148999999999999</v>
      </c>
      <c r="V20" s="290">
        <v>1.0692999999999999</v>
      </c>
      <c r="W20" s="765">
        <v>1.0216000000000001</v>
      </c>
      <c r="X20" s="765">
        <v>1.0487</v>
      </c>
      <c r="Y20" s="765">
        <v>1.3196000000000001</v>
      </c>
      <c r="Z20" s="765">
        <v>1.4568000000000001</v>
      </c>
      <c r="AA20" s="293">
        <f t="shared" si="4"/>
        <v>0.95299808341699377</v>
      </c>
      <c r="AB20" s="265">
        <f t="shared" si="5"/>
        <v>0.95539137753670644</v>
      </c>
      <c r="AC20" s="294">
        <f t="shared" si="6"/>
        <v>1.0956999999999999</v>
      </c>
      <c r="AD20" s="97">
        <f t="shared" si="6"/>
        <v>1.0442</v>
      </c>
      <c r="AE20" s="97">
        <f t="shared" si="7"/>
        <v>1.0692999999999999</v>
      </c>
      <c r="AF20" s="359">
        <f t="shared" si="7"/>
        <v>1.0216000000000001</v>
      </c>
      <c r="AG20" s="366">
        <f t="shared" si="8"/>
        <v>1.0523</v>
      </c>
      <c r="AH20" s="367">
        <f t="shared" si="9"/>
        <v>1.0028398831797025</v>
      </c>
      <c r="AI20" s="361">
        <f t="shared" si="10"/>
        <v>1.0487</v>
      </c>
      <c r="AJ20" s="359">
        <f t="shared" si="11"/>
        <v>1.001918937622744</v>
      </c>
      <c r="AK20" s="366">
        <f t="shared" si="12"/>
        <v>1.3527</v>
      </c>
      <c r="AL20" s="367">
        <f t="shared" si="13"/>
        <v>1.2891205074381675</v>
      </c>
      <c r="AM20" s="361">
        <f t="shared" si="14"/>
        <v>1.3196000000000001</v>
      </c>
      <c r="AN20" s="359">
        <f t="shared" si="15"/>
        <v>1.2607344617974379</v>
      </c>
      <c r="AO20" s="366">
        <f t="shared" si="16"/>
        <v>1.5148999999999999</v>
      </c>
      <c r="AP20" s="367">
        <f t="shared" si="17"/>
        <v>1.4436967965684038</v>
      </c>
      <c r="AQ20" s="361">
        <f t="shared" si="18"/>
        <v>1.4568000000000001</v>
      </c>
      <c r="AR20" s="359">
        <f t="shared" si="19"/>
        <v>1.391814158795474</v>
      </c>
      <c r="AS20" s="257" t="s">
        <v>2</v>
      </c>
      <c r="AT20" s="257" t="s">
        <v>2</v>
      </c>
      <c r="AU20" s="357"/>
    </row>
    <row r="21" spans="1:47" ht="12.75" customHeight="1" x14ac:dyDescent="0.25">
      <c r="A21" s="251">
        <v>16</v>
      </c>
      <c r="B21" s="305" t="s">
        <v>94</v>
      </c>
      <c r="C21" s="306" t="s">
        <v>56</v>
      </c>
      <c r="D21" s="125" t="s">
        <v>57</v>
      </c>
      <c r="E21" s="126">
        <v>11733</v>
      </c>
      <c r="F21" s="305" t="s">
        <v>95</v>
      </c>
      <c r="G21" s="231" t="s">
        <v>96</v>
      </c>
      <c r="H21" s="124" t="s">
        <v>1</v>
      </c>
      <c r="I21" s="229" t="s">
        <v>1</v>
      </c>
      <c r="J21" s="258" t="str">
        <f t="shared" si="0"/>
        <v>18:10</v>
      </c>
      <c r="K21" s="603">
        <v>0.7955902777777778</v>
      </c>
      <c r="L21" s="101">
        <f t="shared" si="1"/>
        <v>0.97399999999999998</v>
      </c>
      <c r="M21" s="233">
        <f t="shared" si="2"/>
        <v>3.7641041666666604E-2</v>
      </c>
      <c r="N21" s="275">
        <f t="shared" si="3"/>
        <v>0.61538461538461542</v>
      </c>
      <c r="O21" s="245">
        <v>45065008</v>
      </c>
      <c r="P21" s="246" t="s">
        <v>97</v>
      </c>
      <c r="Q21" s="188">
        <v>1.0167999999999999</v>
      </c>
      <c r="R21" s="189">
        <v>0.98129999999999995</v>
      </c>
      <c r="S21" s="190">
        <v>0.97799999999999998</v>
      </c>
      <c r="T21" s="190">
        <v>1.2556</v>
      </c>
      <c r="U21" s="190">
        <v>1.3983000000000001</v>
      </c>
      <c r="V21" s="189">
        <v>1.0007999999999999</v>
      </c>
      <c r="W21" s="290">
        <v>0.96689999999999998</v>
      </c>
      <c r="X21" s="290">
        <v>0.97399999999999998</v>
      </c>
      <c r="Y21" s="290">
        <v>1.2355</v>
      </c>
      <c r="Z21" s="290">
        <v>1.3627</v>
      </c>
      <c r="AA21" s="293">
        <f t="shared" si="4"/>
        <v>0.96508654602675059</v>
      </c>
      <c r="AB21" s="265">
        <f t="shared" si="5"/>
        <v>0.96612709832134303</v>
      </c>
      <c r="AC21" s="130">
        <f t="shared" si="6"/>
        <v>1.0167999999999999</v>
      </c>
      <c r="AD21" s="97">
        <f t="shared" si="6"/>
        <v>0.98129999999999995</v>
      </c>
      <c r="AE21" s="97">
        <f t="shared" si="7"/>
        <v>1.0007999999999999</v>
      </c>
      <c r="AF21" s="359">
        <f t="shared" si="7"/>
        <v>0.96689999999999998</v>
      </c>
      <c r="AG21" s="366">
        <f t="shared" si="8"/>
        <v>0.97799999999999998</v>
      </c>
      <c r="AH21" s="367">
        <f t="shared" si="9"/>
        <v>0.94385464201416203</v>
      </c>
      <c r="AI21" s="361">
        <f t="shared" si="10"/>
        <v>0.97399999999999998</v>
      </c>
      <c r="AJ21" s="359">
        <f t="shared" si="11"/>
        <v>0.94100779376498811</v>
      </c>
      <c r="AK21" s="366">
        <f t="shared" si="12"/>
        <v>1.2556</v>
      </c>
      <c r="AL21" s="367">
        <f t="shared" si="13"/>
        <v>1.2117626671911881</v>
      </c>
      <c r="AM21" s="361">
        <f t="shared" si="14"/>
        <v>1.2355</v>
      </c>
      <c r="AN21" s="359">
        <f t="shared" si="15"/>
        <v>1.1936500299760193</v>
      </c>
      <c r="AO21" s="366">
        <f t="shared" si="16"/>
        <v>1.3983000000000001</v>
      </c>
      <c r="AP21" s="367">
        <f t="shared" si="17"/>
        <v>1.3494805173092055</v>
      </c>
      <c r="AQ21" s="361">
        <f t="shared" si="18"/>
        <v>1.3627</v>
      </c>
      <c r="AR21" s="359">
        <f t="shared" si="19"/>
        <v>1.3165413968824942</v>
      </c>
      <c r="AS21" s="124" t="s">
        <v>2</v>
      </c>
      <c r="AT21" s="124" t="s">
        <v>1</v>
      </c>
    </row>
    <row r="22" spans="1:47" ht="12.75" customHeight="1" x14ac:dyDescent="0.2">
      <c r="A22" s="251">
        <v>17</v>
      </c>
      <c r="B22" s="307" t="s">
        <v>203</v>
      </c>
      <c r="C22" s="306" t="s">
        <v>56</v>
      </c>
      <c r="D22" s="125" t="s">
        <v>57</v>
      </c>
      <c r="E22" s="126">
        <v>11722</v>
      </c>
      <c r="F22" s="305" t="s">
        <v>165</v>
      </c>
      <c r="G22" s="231" t="s">
        <v>204</v>
      </c>
      <c r="H22" s="124" t="s">
        <v>1</v>
      </c>
      <c r="I22" s="229" t="s">
        <v>2</v>
      </c>
      <c r="J22" s="258" t="str">
        <f t="shared" si="0"/>
        <v>18:00</v>
      </c>
      <c r="K22" s="625">
        <v>0.79427083333333337</v>
      </c>
      <c r="L22" s="101">
        <f t="shared" si="1"/>
        <v>0.86329857693130752</v>
      </c>
      <c r="M22" s="233">
        <f t="shared" si="2"/>
        <v>3.821894741622979E-2</v>
      </c>
      <c r="N22" s="275">
        <f t="shared" si="3"/>
        <v>0.65384615384615385</v>
      </c>
      <c r="O22" s="127">
        <v>91357690</v>
      </c>
      <c r="P22" s="640" t="s">
        <v>205</v>
      </c>
      <c r="Q22" s="641">
        <v>0.94259999999999999</v>
      </c>
      <c r="R22" s="642">
        <v>0.89490000000000003</v>
      </c>
      <c r="S22" s="642">
        <v>0.91139999999999999</v>
      </c>
      <c r="T22" s="642">
        <v>1.1656</v>
      </c>
      <c r="U22" s="642">
        <v>1.2795000000000001</v>
      </c>
      <c r="V22" s="129">
        <v>0.93459999999999999</v>
      </c>
      <c r="W22" s="778">
        <v>0.8881</v>
      </c>
      <c r="X22" s="778">
        <v>0.90849999999999997</v>
      </c>
      <c r="Y22" s="778">
        <v>1.1553</v>
      </c>
      <c r="Z22" s="778">
        <v>1.2619</v>
      </c>
      <c r="AA22" s="293">
        <f t="shared" si="4"/>
        <v>0.94939528962444308</v>
      </c>
      <c r="AB22" s="265">
        <f t="shared" si="5"/>
        <v>0.95024609458591913</v>
      </c>
      <c r="AC22" s="130">
        <f t="shared" si="6"/>
        <v>0.94259999999999999</v>
      </c>
      <c r="AD22" s="97">
        <f t="shared" si="6"/>
        <v>0.89490000000000003</v>
      </c>
      <c r="AE22" s="97">
        <f t="shared" si="7"/>
        <v>0.93459999999999999</v>
      </c>
      <c r="AF22" s="359">
        <f t="shared" si="7"/>
        <v>0.8881</v>
      </c>
      <c r="AG22" s="366">
        <f t="shared" si="8"/>
        <v>0.91139999999999999</v>
      </c>
      <c r="AH22" s="367">
        <f t="shared" si="9"/>
        <v>0.86527886696371736</v>
      </c>
      <c r="AI22" s="361">
        <f t="shared" si="10"/>
        <v>0.90849999999999997</v>
      </c>
      <c r="AJ22" s="359">
        <f t="shared" si="11"/>
        <v>0.86329857693130752</v>
      </c>
      <c r="AK22" s="366">
        <f t="shared" si="12"/>
        <v>1.1656</v>
      </c>
      <c r="AL22" s="367">
        <f t="shared" si="13"/>
        <v>1.1066151495862508</v>
      </c>
      <c r="AM22" s="361">
        <f t="shared" si="14"/>
        <v>1.1553</v>
      </c>
      <c r="AN22" s="359">
        <f t="shared" si="15"/>
        <v>1.0978193130751124</v>
      </c>
      <c r="AO22" s="366">
        <f t="shared" si="16"/>
        <v>1.2795000000000001</v>
      </c>
      <c r="AP22" s="367">
        <f t="shared" si="17"/>
        <v>1.2147512730744749</v>
      </c>
      <c r="AQ22" s="361">
        <f t="shared" si="18"/>
        <v>1.2619</v>
      </c>
      <c r="AR22" s="359">
        <f t="shared" si="19"/>
        <v>1.1991155467579713</v>
      </c>
      <c r="AS22" s="177" t="s">
        <v>2</v>
      </c>
      <c r="AT22" s="177" t="s">
        <v>2</v>
      </c>
    </row>
    <row r="23" spans="1:47" s="362" customFormat="1" ht="13.7" customHeight="1" x14ac:dyDescent="0.2">
      <c r="A23" s="251">
        <v>18</v>
      </c>
      <c r="B23" s="280" t="s">
        <v>78</v>
      </c>
      <c r="C23" s="281" t="s">
        <v>62</v>
      </c>
      <c r="D23" s="282" t="s">
        <v>57</v>
      </c>
      <c r="E23" s="283">
        <v>11541</v>
      </c>
      <c r="F23" s="280" t="s">
        <v>79</v>
      </c>
      <c r="G23" s="284" t="s">
        <v>80</v>
      </c>
      <c r="H23" s="177" t="s">
        <v>1</v>
      </c>
      <c r="I23" s="643" t="s">
        <v>1</v>
      </c>
      <c r="J23" s="258" t="str">
        <f t="shared" si="0"/>
        <v>18:10</v>
      </c>
      <c r="K23" s="606">
        <v>0.79568287037037033</v>
      </c>
      <c r="L23" s="260">
        <f t="shared" si="1"/>
        <v>0.998</v>
      </c>
      <c r="M23" s="233">
        <f t="shared" si="2"/>
        <v>3.8660949074073948E-2</v>
      </c>
      <c r="N23" s="262">
        <f t="shared" si="3"/>
        <v>0.69230769230769229</v>
      </c>
      <c r="O23" s="263">
        <v>92418968</v>
      </c>
      <c r="P23" s="297" t="s">
        <v>81</v>
      </c>
      <c r="Q23" s="770">
        <v>1.0169999999999999</v>
      </c>
      <c r="R23" s="431">
        <v>0.96619999999999995</v>
      </c>
      <c r="S23" s="431">
        <v>1.0025999999999999</v>
      </c>
      <c r="T23" s="431">
        <v>1.2538</v>
      </c>
      <c r="U23" s="431">
        <v>1.379</v>
      </c>
      <c r="V23" s="431">
        <v>0.99539999999999995</v>
      </c>
      <c r="W23" s="431">
        <v>0.94869999999999999</v>
      </c>
      <c r="X23" s="431">
        <v>0.998</v>
      </c>
      <c r="Y23" s="431">
        <v>1.2271000000000001</v>
      </c>
      <c r="Z23" s="431">
        <v>1.3331999999999999</v>
      </c>
      <c r="AA23" s="264">
        <f t="shared" si="4"/>
        <v>0.95004916420845631</v>
      </c>
      <c r="AB23" s="265">
        <f t="shared" si="5"/>
        <v>0.95308418726140254</v>
      </c>
      <c r="AC23" s="266">
        <f t="shared" si="6"/>
        <v>1.0169999999999999</v>
      </c>
      <c r="AD23" s="267">
        <f t="shared" si="6"/>
        <v>0.96619999999999995</v>
      </c>
      <c r="AE23" s="267">
        <f t="shared" si="7"/>
        <v>0.99539999999999995</v>
      </c>
      <c r="AF23" s="359">
        <f t="shared" si="7"/>
        <v>0.94869999999999999</v>
      </c>
      <c r="AG23" s="360">
        <f t="shared" si="8"/>
        <v>1.0025999999999999</v>
      </c>
      <c r="AH23" s="361">
        <f t="shared" si="9"/>
        <v>0.9525192920353982</v>
      </c>
      <c r="AI23" s="361">
        <f t="shared" si="10"/>
        <v>0.998</v>
      </c>
      <c r="AJ23" s="359">
        <f t="shared" si="11"/>
        <v>0.95117801888687969</v>
      </c>
      <c r="AK23" s="360">
        <f t="shared" si="12"/>
        <v>1.2538</v>
      </c>
      <c r="AL23" s="361">
        <f t="shared" si="13"/>
        <v>1.1911716420845626</v>
      </c>
      <c r="AM23" s="361">
        <f t="shared" si="14"/>
        <v>1.2271000000000001</v>
      </c>
      <c r="AN23" s="359">
        <f t="shared" si="15"/>
        <v>1.169529606188467</v>
      </c>
      <c r="AO23" s="360">
        <f t="shared" si="16"/>
        <v>1.379</v>
      </c>
      <c r="AP23" s="361">
        <f t="shared" si="17"/>
        <v>1.3101177974434612</v>
      </c>
      <c r="AQ23" s="361">
        <f t="shared" si="18"/>
        <v>1.3331999999999999</v>
      </c>
      <c r="AR23" s="359">
        <f t="shared" si="19"/>
        <v>1.2706518384569019</v>
      </c>
      <c r="AS23" s="285" t="s">
        <v>1</v>
      </c>
      <c r="AT23" s="292" t="s">
        <v>1</v>
      </c>
    </row>
    <row r="24" spans="1:47" s="362" customFormat="1" ht="13.7" customHeight="1" x14ac:dyDescent="0.2">
      <c r="A24" s="251">
        <v>19</v>
      </c>
      <c r="B24" s="280" t="s">
        <v>86</v>
      </c>
      <c r="C24" s="281" t="s">
        <v>56</v>
      </c>
      <c r="D24" s="282" t="s">
        <v>57</v>
      </c>
      <c r="E24" s="283">
        <v>13911</v>
      </c>
      <c r="F24" s="280" t="s">
        <v>87</v>
      </c>
      <c r="G24" s="312" t="s">
        <v>88</v>
      </c>
      <c r="H24" s="285" t="s">
        <v>1</v>
      </c>
      <c r="I24" s="286" t="s">
        <v>2</v>
      </c>
      <c r="J24" s="258" t="str">
        <f t="shared" si="0"/>
        <v>18:10</v>
      </c>
      <c r="K24" s="625">
        <v>0.79804398148148159</v>
      </c>
      <c r="L24" s="260">
        <f t="shared" si="1"/>
        <v>0.9472761527020328</v>
      </c>
      <c r="M24" s="233">
        <f t="shared" si="2"/>
        <v>3.8932611322279168E-2</v>
      </c>
      <c r="N24" s="262">
        <f t="shared" si="3"/>
        <v>0.73076923076923073</v>
      </c>
      <c r="O24" s="100">
        <v>97531861</v>
      </c>
      <c r="P24" s="291" t="s">
        <v>89</v>
      </c>
      <c r="Q24" s="770">
        <v>1.0346</v>
      </c>
      <c r="R24" s="771">
        <v>0.96130000000000004</v>
      </c>
      <c r="S24" s="771">
        <v>1.0219</v>
      </c>
      <c r="T24" s="771">
        <v>1.2744</v>
      </c>
      <c r="U24" s="771">
        <v>1.4117</v>
      </c>
      <c r="V24" s="771">
        <v>1.0085</v>
      </c>
      <c r="W24" s="771">
        <v>0.94399999999999995</v>
      </c>
      <c r="X24" s="771">
        <v>1.012</v>
      </c>
      <c r="Y24" s="771">
        <v>1.2442</v>
      </c>
      <c r="Z24" s="771">
        <v>1.3569</v>
      </c>
      <c r="AA24" s="264">
        <f t="shared" si="4"/>
        <v>0.92915136284554423</v>
      </c>
      <c r="AB24" s="265">
        <f t="shared" si="5"/>
        <v>0.93604362915220629</v>
      </c>
      <c r="AC24" s="266">
        <f t="shared" si="6"/>
        <v>1.0346</v>
      </c>
      <c r="AD24" s="267">
        <f t="shared" si="6"/>
        <v>0.96130000000000004</v>
      </c>
      <c r="AE24" s="267">
        <f t="shared" si="7"/>
        <v>1.0085</v>
      </c>
      <c r="AF24" s="359">
        <f t="shared" si="7"/>
        <v>0.94399999999999995</v>
      </c>
      <c r="AG24" s="360">
        <f t="shared" si="8"/>
        <v>1.0219</v>
      </c>
      <c r="AH24" s="361">
        <f t="shared" si="9"/>
        <v>0.94949977769186167</v>
      </c>
      <c r="AI24" s="361">
        <f t="shared" si="10"/>
        <v>1.012</v>
      </c>
      <c r="AJ24" s="359">
        <f t="shared" si="11"/>
        <v>0.9472761527020328</v>
      </c>
      <c r="AK24" s="360">
        <f t="shared" si="12"/>
        <v>1.2744</v>
      </c>
      <c r="AL24" s="361">
        <f t="shared" si="13"/>
        <v>1.1841104968103615</v>
      </c>
      <c r="AM24" s="361">
        <f t="shared" si="14"/>
        <v>1.2442</v>
      </c>
      <c r="AN24" s="359">
        <f t="shared" si="15"/>
        <v>1.1646254833911751</v>
      </c>
      <c r="AO24" s="360">
        <f t="shared" si="16"/>
        <v>1.4117</v>
      </c>
      <c r="AP24" s="361">
        <f t="shared" si="17"/>
        <v>1.3116829789290547</v>
      </c>
      <c r="AQ24" s="361">
        <f t="shared" si="18"/>
        <v>1.3569</v>
      </c>
      <c r="AR24" s="359">
        <f t="shared" si="19"/>
        <v>1.2701176003966288</v>
      </c>
      <c r="AS24" s="285" t="s">
        <v>2</v>
      </c>
      <c r="AT24" s="285" t="s">
        <v>2</v>
      </c>
      <c r="AU24" s="193"/>
    </row>
    <row r="25" spans="1:47" s="362" customFormat="1" ht="13.7" customHeight="1" x14ac:dyDescent="0.2">
      <c r="A25" s="251">
        <v>20</v>
      </c>
      <c r="B25" s="280" t="s">
        <v>224</v>
      </c>
      <c r="C25" s="281" t="s">
        <v>225</v>
      </c>
      <c r="D25" s="282" t="s">
        <v>57</v>
      </c>
      <c r="E25" s="283">
        <v>13131</v>
      </c>
      <c r="F25" s="280" t="s">
        <v>226</v>
      </c>
      <c r="G25" s="284" t="s">
        <v>227</v>
      </c>
      <c r="H25" s="251" t="s">
        <v>2</v>
      </c>
      <c r="I25" s="302" t="s">
        <v>1</v>
      </c>
      <c r="J25" s="258" t="str">
        <f t="shared" si="0"/>
        <v>18:10</v>
      </c>
      <c r="K25" s="624">
        <v>0.79555555555555557</v>
      </c>
      <c r="L25" s="260">
        <f t="shared" si="1"/>
        <v>1.0133000000000001</v>
      </c>
      <c r="M25" s="233">
        <f t="shared" si="2"/>
        <v>3.912463888888882E-2</v>
      </c>
      <c r="N25" s="262">
        <f t="shared" si="3"/>
        <v>0.76923076923076927</v>
      </c>
      <c r="O25" s="288">
        <v>92248174</v>
      </c>
      <c r="P25" s="397" t="s">
        <v>228</v>
      </c>
      <c r="Q25" s="289">
        <v>1.0478000000000001</v>
      </c>
      <c r="R25" s="290">
        <v>1.0111000000000001</v>
      </c>
      <c r="S25" s="290">
        <v>1.0133000000000001</v>
      </c>
      <c r="T25" s="290">
        <v>1.2917000000000001</v>
      </c>
      <c r="U25" s="278">
        <v>1.4367000000000001</v>
      </c>
      <c r="V25" s="290">
        <v>1.0304</v>
      </c>
      <c r="W25" s="290">
        <v>0.99550000000000005</v>
      </c>
      <c r="X25" s="290">
        <v>1.0091000000000001</v>
      </c>
      <c r="Y25" s="290">
        <v>1.2706999999999999</v>
      </c>
      <c r="Z25" s="290">
        <v>1.3974</v>
      </c>
      <c r="AA25" s="264">
        <f t="shared" si="4"/>
        <v>0.96497423172361141</v>
      </c>
      <c r="AB25" s="265">
        <f t="shared" si="5"/>
        <v>0.96612965838509324</v>
      </c>
      <c r="AC25" s="266">
        <f t="shared" si="6"/>
        <v>1.0478000000000001</v>
      </c>
      <c r="AD25" s="267">
        <f t="shared" si="6"/>
        <v>1.0111000000000001</v>
      </c>
      <c r="AE25" s="267">
        <f t="shared" si="7"/>
        <v>1.0304</v>
      </c>
      <c r="AF25" s="359">
        <f t="shared" si="7"/>
        <v>0.99550000000000005</v>
      </c>
      <c r="AG25" s="360">
        <f t="shared" si="8"/>
        <v>1.0133000000000001</v>
      </c>
      <c r="AH25" s="361">
        <f t="shared" si="9"/>
        <v>0.97780838900553557</v>
      </c>
      <c r="AI25" s="361">
        <f t="shared" si="10"/>
        <v>1.0091000000000001</v>
      </c>
      <c r="AJ25" s="359">
        <f t="shared" si="11"/>
        <v>0.97492143827639766</v>
      </c>
      <c r="AK25" s="360">
        <f t="shared" si="12"/>
        <v>1.2917000000000001</v>
      </c>
      <c r="AL25" s="361">
        <f t="shared" si="13"/>
        <v>1.2464572151173889</v>
      </c>
      <c r="AM25" s="361">
        <f t="shared" si="14"/>
        <v>1.2706999999999999</v>
      </c>
      <c r="AN25" s="359">
        <f t="shared" si="15"/>
        <v>1.2276609569099379</v>
      </c>
      <c r="AO25" s="360">
        <f t="shared" si="16"/>
        <v>1.4367000000000001</v>
      </c>
      <c r="AP25" s="361">
        <f t="shared" si="17"/>
        <v>1.3863784787173126</v>
      </c>
      <c r="AQ25" s="361">
        <f t="shared" si="18"/>
        <v>1.3974</v>
      </c>
      <c r="AR25" s="359">
        <f t="shared" si="19"/>
        <v>1.3500695846273292</v>
      </c>
      <c r="AS25" s="251" t="s">
        <v>2</v>
      </c>
      <c r="AT25" s="251" t="s">
        <v>1</v>
      </c>
    </row>
    <row r="26" spans="1:47" s="362" customFormat="1" ht="12.75" customHeight="1" x14ac:dyDescent="0.2">
      <c r="A26" s="251">
        <v>21</v>
      </c>
      <c r="B26" s="301" t="s">
        <v>199</v>
      </c>
      <c r="C26" s="240" t="s">
        <v>56</v>
      </c>
      <c r="D26" s="241" t="s">
        <v>57</v>
      </c>
      <c r="E26" s="240">
        <v>9727</v>
      </c>
      <c r="F26" s="242" t="s">
        <v>200</v>
      </c>
      <c r="G26" s="312" t="s">
        <v>201</v>
      </c>
      <c r="H26" s="251" t="s">
        <v>2</v>
      </c>
      <c r="I26" s="302" t="s">
        <v>1</v>
      </c>
      <c r="J26" s="258" t="str">
        <f t="shared" si="0"/>
        <v>18:00</v>
      </c>
      <c r="K26" s="625">
        <v>0.7949652777777777</v>
      </c>
      <c r="L26" s="260">
        <f t="shared" si="1"/>
        <v>0.88160000000000005</v>
      </c>
      <c r="M26" s="233">
        <f t="shared" si="2"/>
        <v>3.9641388888888823E-2</v>
      </c>
      <c r="N26" s="262">
        <f t="shared" si="3"/>
        <v>0.80769230769230771</v>
      </c>
      <c r="O26" s="244">
        <v>90135104</v>
      </c>
      <c r="P26" s="420" t="s">
        <v>202</v>
      </c>
      <c r="Q26" s="770">
        <v>0.90610000000000002</v>
      </c>
      <c r="R26" s="431">
        <v>0.85829999999999995</v>
      </c>
      <c r="S26" s="431">
        <v>0.88160000000000005</v>
      </c>
      <c r="T26" s="431">
        <v>1.1202000000000001</v>
      </c>
      <c r="U26" s="431">
        <v>1.2423999999999999</v>
      </c>
      <c r="V26" s="431">
        <v>0.88880000000000003</v>
      </c>
      <c r="W26" s="431">
        <v>0.84519999999999995</v>
      </c>
      <c r="X26" s="431">
        <v>0.87660000000000005</v>
      </c>
      <c r="Y26" s="431">
        <v>1.0994999999999999</v>
      </c>
      <c r="Z26" s="431">
        <v>1.2031000000000001</v>
      </c>
      <c r="AA26" s="264">
        <f t="shared" si="4"/>
        <v>0.94724644079019971</v>
      </c>
      <c r="AB26" s="265">
        <f t="shared" si="5"/>
        <v>0.95094509450945086</v>
      </c>
      <c r="AC26" s="266">
        <f t="shared" si="6"/>
        <v>0.90610000000000002</v>
      </c>
      <c r="AD26" s="267">
        <f t="shared" si="6"/>
        <v>0.85829999999999995</v>
      </c>
      <c r="AE26" s="267">
        <f t="shared" si="7"/>
        <v>0.88880000000000003</v>
      </c>
      <c r="AF26" s="359">
        <f t="shared" si="7"/>
        <v>0.84519999999999995</v>
      </c>
      <c r="AG26" s="360">
        <f t="shared" si="8"/>
        <v>0.88160000000000005</v>
      </c>
      <c r="AH26" s="361">
        <f t="shared" si="9"/>
        <v>0.83509246220064015</v>
      </c>
      <c r="AI26" s="361">
        <f t="shared" si="10"/>
        <v>0.87660000000000005</v>
      </c>
      <c r="AJ26" s="359">
        <f t="shared" si="11"/>
        <v>0.83359846984698471</v>
      </c>
      <c r="AK26" s="360">
        <f t="shared" si="12"/>
        <v>1.1202000000000001</v>
      </c>
      <c r="AL26" s="361">
        <f t="shared" si="13"/>
        <v>1.0611054629731818</v>
      </c>
      <c r="AM26" s="361">
        <f t="shared" si="14"/>
        <v>1.0994999999999999</v>
      </c>
      <c r="AN26" s="359">
        <f t="shared" si="15"/>
        <v>1.0455641314131412</v>
      </c>
      <c r="AO26" s="360">
        <f t="shared" si="16"/>
        <v>1.2423999999999999</v>
      </c>
      <c r="AP26" s="361">
        <f t="shared" si="17"/>
        <v>1.1768589780377441</v>
      </c>
      <c r="AQ26" s="361">
        <f t="shared" si="18"/>
        <v>1.2031000000000001</v>
      </c>
      <c r="AR26" s="359">
        <f t="shared" si="19"/>
        <v>1.1440820432043204</v>
      </c>
      <c r="AS26" s="251" t="s">
        <v>1</v>
      </c>
      <c r="AT26" s="251" t="s">
        <v>2</v>
      </c>
    </row>
    <row r="27" spans="1:47" s="362" customFormat="1" ht="12.75" customHeight="1" x14ac:dyDescent="0.2">
      <c r="A27" s="251">
        <v>22</v>
      </c>
      <c r="B27" s="280" t="s">
        <v>148</v>
      </c>
      <c r="C27" s="281" t="s">
        <v>62</v>
      </c>
      <c r="D27" s="282" t="s">
        <v>57</v>
      </c>
      <c r="E27" s="283">
        <v>5164</v>
      </c>
      <c r="F27" s="301" t="s">
        <v>149</v>
      </c>
      <c r="G27" s="281" t="s">
        <v>150</v>
      </c>
      <c r="H27" s="251" t="s">
        <v>1</v>
      </c>
      <c r="I27" s="302" t="s">
        <v>1</v>
      </c>
      <c r="J27" s="258" t="str">
        <f t="shared" si="0"/>
        <v>18:00</v>
      </c>
      <c r="K27" s="603">
        <v>0.79690972222222223</v>
      </c>
      <c r="L27" s="260">
        <f t="shared" si="1"/>
        <v>0.85819999999999996</v>
      </c>
      <c r="M27" s="233">
        <f t="shared" si="2"/>
        <v>4.0257923611111114E-2</v>
      </c>
      <c r="N27" s="262">
        <f t="shared" si="3"/>
        <v>0.84615384615384615</v>
      </c>
      <c r="O27" s="288">
        <v>90686494</v>
      </c>
      <c r="P27" s="230" t="s">
        <v>151</v>
      </c>
      <c r="Q27" s="289">
        <v>0.90800000000000003</v>
      </c>
      <c r="R27" s="290">
        <v>0.86739999999999995</v>
      </c>
      <c r="S27" s="290">
        <v>0.86199999999999999</v>
      </c>
      <c r="T27" s="290">
        <v>1.1228</v>
      </c>
      <c r="U27" s="290">
        <v>1.2589999999999999</v>
      </c>
      <c r="V27" s="290">
        <v>0.89229999999999998</v>
      </c>
      <c r="W27" s="290">
        <v>0.85409999999999997</v>
      </c>
      <c r="X27" s="290">
        <v>0.85819999999999996</v>
      </c>
      <c r="Y27" s="290">
        <v>1.1035999999999999</v>
      </c>
      <c r="Z27" s="290">
        <v>1.2196</v>
      </c>
      <c r="AA27" s="264">
        <f t="shared" si="4"/>
        <v>0.95528634361233467</v>
      </c>
      <c r="AB27" s="265">
        <f t="shared" si="5"/>
        <v>0.95718928611453546</v>
      </c>
      <c r="AC27" s="266">
        <f t="shared" si="6"/>
        <v>0.90800000000000003</v>
      </c>
      <c r="AD27" s="267">
        <f t="shared" si="6"/>
        <v>0.86739999999999995</v>
      </c>
      <c r="AE27" s="267">
        <f t="shared" si="7"/>
        <v>0.89229999999999998</v>
      </c>
      <c r="AF27" s="359">
        <f t="shared" si="7"/>
        <v>0.85409999999999997</v>
      </c>
      <c r="AG27" s="360">
        <f t="shared" si="8"/>
        <v>0.86199999999999999</v>
      </c>
      <c r="AH27" s="361">
        <f t="shared" si="9"/>
        <v>0.82345682819383248</v>
      </c>
      <c r="AI27" s="361">
        <f t="shared" si="10"/>
        <v>0.85819999999999996</v>
      </c>
      <c r="AJ27" s="359">
        <f t="shared" si="11"/>
        <v>0.82145984534349425</v>
      </c>
      <c r="AK27" s="360">
        <f t="shared" si="12"/>
        <v>1.1228</v>
      </c>
      <c r="AL27" s="361">
        <f t="shared" si="13"/>
        <v>1.0725955066079293</v>
      </c>
      <c r="AM27" s="361">
        <f t="shared" si="14"/>
        <v>1.1035999999999999</v>
      </c>
      <c r="AN27" s="359">
        <f t="shared" si="15"/>
        <v>1.0563540961560012</v>
      </c>
      <c r="AO27" s="360">
        <f t="shared" si="16"/>
        <v>1.2589999999999999</v>
      </c>
      <c r="AP27" s="361">
        <f t="shared" si="17"/>
        <v>1.2027055066079293</v>
      </c>
      <c r="AQ27" s="361">
        <f t="shared" si="18"/>
        <v>1.2196</v>
      </c>
      <c r="AR27" s="359">
        <f t="shared" si="19"/>
        <v>1.1673880533452874</v>
      </c>
      <c r="AS27" s="251" t="s">
        <v>1</v>
      </c>
      <c r="AT27" s="251" t="s">
        <v>2</v>
      </c>
    </row>
    <row r="28" spans="1:47" s="362" customFormat="1" ht="13.7" customHeight="1" x14ac:dyDescent="0.2">
      <c r="A28" s="251">
        <v>23</v>
      </c>
      <c r="B28" s="252" t="s">
        <v>218</v>
      </c>
      <c r="C28" s="253" t="s">
        <v>62</v>
      </c>
      <c r="D28" s="254" t="s">
        <v>131</v>
      </c>
      <c r="E28" s="255">
        <v>19</v>
      </c>
      <c r="F28" s="252" t="s">
        <v>132</v>
      </c>
      <c r="G28" s="256" t="s">
        <v>219</v>
      </c>
      <c r="H28" s="257" t="s">
        <v>1</v>
      </c>
      <c r="I28" s="330" t="s">
        <v>2</v>
      </c>
      <c r="J28" s="258" t="str">
        <f t="shared" si="0"/>
        <v>18:00</v>
      </c>
      <c r="K28" s="606">
        <v>0.80493055555555559</v>
      </c>
      <c r="L28" s="260">
        <f t="shared" si="1"/>
        <v>0.74618525355899445</v>
      </c>
      <c r="M28" s="233">
        <f t="shared" si="2"/>
        <v>4.0988370525358683E-2</v>
      </c>
      <c r="N28" s="262">
        <f t="shared" si="3"/>
        <v>0.88461538461538458</v>
      </c>
      <c r="O28" s="263">
        <v>48218696</v>
      </c>
      <c r="P28" s="396" t="s">
        <v>220</v>
      </c>
      <c r="Q28" s="313">
        <v>0.82609999999999995</v>
      </c>
      <c r="R28" s="314">
        <v>0.78839999999999999</v>
      </c>
      <c r="S28" s="314">
        <v>0.7792</v>
      </c>
      <c r="T28" s="314">
        <v>1.0207999999999999</v>
      </c>
      <c r="U28" s="315">
        <v>1.1511</v>
      </c>
      <c r="V28" s="314">
        <v>0.80710999999999999</v>
      </c>
      <c r="W28" s="314">
        <v>0.77590000000000003</v>
      </c>
      <c r="X28" s="314">
        <v>0.7762</v>
      </c>
      <c r="Y28" s="314">
        <v>0.99880000000000002</v>
      </c>
      <c r="Z28" s="314">
        <v>1.1006</v>
      </c>
      <c r="AA28" s="264">
        <f t="shared" si="4"/>
        <v>0.95436387846507686</v>
      </c>
      <c r="AB28" s="265">
        <f t="shared" si="5"/>
        <v>0.96133116923343787</v>
      </c>
      <c r="AC28" s="266">
        <f t="shared" si="6"/>
        <v>0.82609999999999995</v>
      </c>
      <c r="AD28" s="267">
        <f t="shared" si="6"/>
        <v>0.78839999999999999</v>
      </c>
      <c r="AE28" s="267">
        <f t="shared" si="7"/>
        <v>0.80710999999999999</v>
      </c>
      <c r="AF28" s="359">
        <f t="shared" si="7"/>
        <v>0.77590000000000003</v>
      </c>
      <c r="AG28" s="360">
        <f t="shared" si="8"/>
        <v>0.7792</v>
      </c>
      <c r="AH28" s="361">
        <f t="shared" si="9"/>
        <v>0.74364033409998787</v>
      </c>
      <c r="AI28" s="361">
        <f t="shared" si="10"/>
        <v>0.7762</v>
      </c>
      <c r="AJ28" s="359">
        <f t="shared" si="11"/>
        <v>0.74618525355899445</v>
      </c>
      <c r="AK28" s="360">
        <f t="shared" si="12"/>
        <v>1.0207999999999999</v>
      </c>
      <c r="AL28" s="361">
        <f t="shared" si="13"/>
        <v>0.97421464713715045</v>
      </c>
      <c r="AM28" s="361">
        <f t="shared" si="14"/>
        <v>0.99880000000000002</v>
      </c>
      <c r="AN28" s="359">
        <f t="shared" si="15"/>
        <v>0.96017757183035779</v>
      </c>
      <c r="AO28" s="360">
        <f t="shared" si="16"/>
        <v>1.1511</v>
      </c>
      <c r="AP28" s="361">
        <f t="shared" si="17"/>
        <v>1.09856826050115</v>
      </c>
      <c r="AQ28" s="361">
        <f t="shared" si="18"/>
        <v>1.1006</v>
      </c>
      <c r="AR28" s="359">
        <f t="shared" si="19"/>
        <v>1.0580410848583217</v>
      </c>
      <c r="AS28" s="257" t="s">
        <v>1</v>
      </c>
      <c r="AT28" s="271" t="s">
        <v>2</v>
      </c>
    </row>
    <row r="29" spans="1:47" s="362" customFormat="1" ht="13.7" customHeight="1" x14ac:dyDescent="0.2">
      <c r="A29" s="251">
        <v>24</v>
      </c>
      <c r="B29" s="280" t="s">
        <v>231</v>
      </c>
      <c r="C29" s="281" t="s">
        <v>188</v>
      </c>
      <c r="D29" s="282" t="s">
        <v>57</v>
      </c>
      <c r="E29" s="283">
        <v>203</v>
      </c>
      <c r="F29" s="280" t="s">
        <v>136</v>
      </c>
      <c r="G29" s="284" t="s">
        <v>232</v>
      </c>
      <c r="H29" s="285" t="s">
        <v>1</v>
      </c>
      <c r="I29" s="286" t="s">
        <v>2</v>
      </c>
      <c r="J29" s="258" t="str">
        <f t="shared" si="0"/>
        <v>18:00</v>
      </c>
      <c r="K29" s="625">
        <v>0.80231481481481481</v>
      </c>
      <c r="L29" s="260">
        <f t="shared" si="1"/>
        <v>0.78488723608445288</v>
      </c>
      <c r="M29" s="233">
        <f t="shared" si="2"/>
        <v>4.1061230406269987E-2</v>
      </c>
      <c r="N29" s="275">
        <f t="shared" si="3"/>
        <v>0.92307692307692313</v>
      </c>
      <c r="O29" s="288">
        <v>91649715</v>
      </c>
      <c r="P29" s="291" t="s">
        <v>142</v>
      </c>
      <c r="Q29" s="289">
        <v>0.85040000000000004</v>
      </c>
      <c r="R29" s="290">
        <v>0.81730000000000003</v>
      </c>
      <c r="S29" s="290">
        <v>0.81759999999999999</v>
      </c>
      <c r="T29" s="290">
        <v>1.0475000000000001</v>
      </c>
      <c r="U29" s="290">
        <v>1.1659999999999999</v>
      </c>
      <c r="V29" s="290">
        <v>0.83360000000000001</v>
      </c>
      <c r="W29" s="96">
        <v>0.80279999999999996</v>
      </c>
      <c r="X29" s="96">
        <v>0.81499999999999995</v>
      </c>
      <c r="Y29" s="96">
        <v>1.0286</v>
      </c>
      <c r="Z29" s="96">
        <v>1.1207</v>
      </c>
      <c r="AA29" s="264">
        <f t="shared" si="4"/>
        <v>0.9610771401693321</v>
      </c>
      <c r="AB29" s="265">
        <f t="shared" si="5"/>
        <v>0.96305182341650664</v>
      </c>
      <c r="AC29" s="266">
        <f t="shared" si="6"/>
        <v>0.85040000000000004</v>
      </c>
      <c r="AD29" s="267">
        <f t="shared" si="6"/>
        <v>0.81730000000000003</v>
      </c>
      <c r="AE29" s="267">
        <f t="shared" si="7"/>
        <v>0.83360000000000001</v>
      </c>
      <c r="AF29" s="359">
        <f t="shared" si="7"/>
        <v>0.80279999999999996</v>
      </c>
      <c r="AG29" s="360">
        <f t="shared" si="8"/>
        <v>0.81759999999999999</v>
      </c>
      <c r="AH29" s="361">
        <f t="shared" si="9"/>
        <v>0.78577666980244587</v>
      </c>
      <c r="AI29" s="361">
        <f t="shared" si="10"/>
        <v>0.81499999999999995</v>
      </c>
      <c r="AJ29" s="359">
        <f t="shared" si="11"/>
        <v>0.78488723608445288</v>
      </c>
      <c r="AK29" s="360">
        <f t="shared" si="12"/>
        <v>1.0475000000000001</v>
      </c>
      <c r="AL29" s="361">
        <f t="shared" si="13"/>
        <v>1.0067283043273754</v>
      </c>
      <c r="AM29" s="361">
        <f t="shared" si="14"/>
        <v>1.0286</v>
      </c>
      <c r="AN29" s="359">
        <f t="shared" si="15"/>
        <v>0.99059510556621866</v>
      </c>
      <c r="AO29" s="360">
        <f t="shared" si="16"/>
        <v>1.1659999999999999</v>
      </c>
      <c r="AP29" s="361">
        <f t="shared" si="17"/>
        <v>1.1206159454374411</v>
      </c>
      <c r="AQ29" s="361">
        <f t="shared" si="18"/>
        <v>1.1207</v>
      </c>
      <c r="AR29" s="359">
        <f t="shared" si="19"/>
        <v>1.0792921785028791</v>
      </c>
      <c r="AS29" s="285" t="s">
        <v>1</v>
      </c>
      <c r="AT29" s="285" t="s">
        <v>1</v>
      </c>
    </row>
    <row r="30" spans="1:47" s="362" customFormat="1" ht="13.7" customHeight="1" x14ac:dyDescent="0.2">
      <c r="A30" s="251">
        <v>25</v>
      </c>
      <c r="B30" s="280" t="s">
        <v>168</v>
      </c>
      <c r="C30" s="281" t="s">
        <v>62</v>
      </c>
      <c r="D30" s="282" t="s">
        <v>57</v>
      </c>
      <c r="E30" s="283">
        <v>15953</v>
      </c>
      <c r="F30" s="301" t="s">
        <v>169</v>
      </c>
      <c r="G30" s="281" t="s">
        <v>170</v>
      </c>
      <c r="H30" s="285" t="s">
        <v>1</v>
      </c>
      <c r="I30" s="286" t="s">
        <v>2</v>
      </c>
      <c r="J30" s="258" t="str">
        <f t="shared" si="0"/>
        <v>18:00</v>
      </c>
      <c r="K30" s="603">
        <v>0.80188657407407404</v>
      </c>
      <c r="L30" s="260">
        <f t="shared" si="1"/>
        <v>0.80279999999999996</v>
      </c>
      <c r="M30" s="233">
        <f t="shared" si="2"/>
        <v>4.1654541666666642E-2</v>
      </c>
      <c r="N30" s="275">
        <f t="shared" si="3"/>
        <v>0.96153846153846156</v>
      </c>
      <c r="O30" s="288">
        <v>93087082</v>
      </c>
      <c r="P30" s="200" t="s">
        <v>171</v>
      </c>
      <c r="Q30" s="289">
        <v>0.88490000000000002</v>
      </c>
      <c r="R30" s="290">
        <v>0.88490000000000002</v>
      </c>
      <c r="S30" s="290">
        <v>0.81859999999999999</v>
      </c>
      <c r="T30" s="290">
        <v>1.0996999999999999</v>
      </c>
      <c r="U30" s="290">
        <v>1.2527999999999999</v>
      </c>
      <c r="V30" s="290">
        <v>0.86</v>
      </c>
      <c r="W30" s="96">
        <v>0.86</v>
      </c>
      <c r="X30" s="96">
        <v>0.80279999999999996</v>
      </c>
      <c r="Y30" s="96">
        <v>1.0689</v>
      </c>
      <c r="Z30" s="96">
        <v>1.2058</v>
      </c>
      <c r="AA30" s="264">
        <f t="shared" si="4"/>
        <v>1</v>
      </c>
      <c r="AB30" s="265">
        <f t="shared" si="5"/>
        <v>1</v>
      </c>
      <c r="AC30" s="266">
        <f t="shared" si="6"/>
        <v>0.88490000000000002</v>
      </c>
      <c r="AD30" s="267">
        <f t="shared" si="6"/>
        <v>0.88490000000000002</v>
      </c>
      <c r="AE30" s="267">
        <f t="shared" si="7"/>
        <v>0.86</v>
      </c>
      <c r="AF30" s="359">
        <f t="shared" si="7"/>
        <v>0.86</v>
      </c>
      <c r="AG30" s="360">
        <f t="shared" si="8"/>
        <v>0.81859999999999999</v>
      </c>
      <c r="AH30" s="361">
        <f t="shared" si="9"/>
        <v>0.81859999999999999</v>
      </c>
      <c r="AI30" s="361">
        <f t="shared" si="10"/>
        <v>0.80279999999999996</v>
      </c>
      <c r="AJ30" s="359">
        <f t="shared" si="11"/>
        <v>0.80279999999999996</v>
      </c>
      <c r="AK30" s="360">
        <f t="shared" si="12"/>
        <v>1.0996999999999999</v>
      </c>
      <c r="AL30" s="361">
        <f t="shared" si="13"/>
        <v>1.0996999999999999</v>
      </c>
      <c r="AM30" s="361">
        <f t="shared" si="14"/>
        <v>1.0689</v>
      </c>
      <c r="AN30" s="359">
        <f t="shared" si="15"/>
        <v>1.0689</v>
      </c>
      <c r="AO30" s="360">
        <f t="shared" si="16"/>
        <v>1.2527999999999999</v>
      </c>
      <c r="AP30" s="361">
        <f t="shared" si="17"/>
        <v>1.2527999999999999</v>
      </c>
      <c r="AQ30" s="361">
        <f t="shared" si="18"/>
        <v>1.2058</v>
      </c>
      <c r="AR30" s="359">
        <f t="shared" si="19"/>
        <v>1.2058</v>
      </c>
      <c r="AS30" s="251" t="s">
        <v>1</v>
      </c>
      <c r="AT30" s="251" t="s">
        <v>2</v>
      </c>
    </row>
    <row r="31" spans="1:47" s="362" customFormat="1" ht="13.7" customHeight="1" x14ac:dyDescent="0.2">
      <c r="A31" s="251"/>
      <c r="B31" s="252" t="s">
        <v>215</v>
      </c>
      <c r="C31" s="253" t="s">
        <v>56</v>
      </c>
      <c r="D31" s="254" t="s">
        <v>57</v>
      </c>
      <c r="E31" s="255">
        <v>517</v>
      </c>
      <c r="F31" s="252" t="s">
        <v>145</v>
      </c>
      <c r="G31" s="256" t="s">
        <v>286</v>
      </c>
      <c r="H31" s="257" t="s">
        <v>1</v>
      </c>
      <c r="I31" s="330" t="s">
        <v>1</v>
      </c>
      <c r="J31" s="258" t="str">
        <f t="shared" si="0"/>
        <v>18:00</v>
      </c>
      <c r="K31" s="259" t="s">
        <v>278</v>
      </c>
      <c r="L31" s="260">
        <f t="shared" si="1"/>
        <v>0.90769999999999995</v>
      </c>
      <c r="M31" s="233"/>
      <c r="N31" s="262">
        <f t="shared" si="3"/>
        <v>1.5</v>
      </c>
      <c r="O31" s="263">
        <v>95173407</v>
      </c>
      <c r="P31" s="396" t="s">
        <v>217</v>
      </c>
      <c r="Q31" s="289">
        <v>0.93140000000000001</v>
      </c>
      <c r="R31" s="290">
        <v>0.87309999999999999</v>
      </c>
      <c r="S31" s="290">
        <v>0.9133</v>
      </c>
      <c r="T31" s="290">
        <v>1.1411</v>
      </c>
      <c r="U31" s="290">
        <v>1.2822</v>
      </c>
      <c r="V31" s="290">
        <v>0.90769999999999995</v>
      </c>
      <c r="W31" s="290">
        <v>0.85870000000000002</v>
      </c>
      <c r="X31" s="290">
        <v>0.90769999999999995</v>
      </c>
      <c r="Y31" s="290">
        <v>1.1109</v>
      </c>
      <c r="Z31" s="290">
        <v>1.2235</v>
      </c>
      <c r="AA31" s="264">
        <f t="shared" si="4"/>
        <v>0.93740605540047239</v>
      </c>
      <c r="AB31" s="265">
        <f t="shared" si="5"/>
        <v>0.94601740663214728</v>
      </c>
      <c r="AC31" s="266">
        <f t="shared" si="6"/>
        <v>0.93140000000000001</v>
      </c>
      <c r="AD31" s="267">
        <f t="shared" si="6"/>
        <v>0.87309999999999999</v>
      </c>
      <c r="AE31" s="267">
        <f t="shared" si="7"/>
        <v>0.90769999999999995</v>
      </c>
      <c r="AF31" s="359">
        <f t="shared" si="7"/>
        <v>0.85870000000000002</v>
      </c>
      <c r="AG31" s="360">
        <f t="shared" si="8"/>
        <v>0.9133</v>
      </c>
      <c r="AH31" s="361">
        <f t="shared" si="9"/>
        <v>0.85613295039725146</v>
      </c>
      <c r="AI31" s="361">
        <f t="shared" si="10"/>
        <v>0.90769999999999995</v>
      </c>
      <c r="AJ31" s="359">
        <f t="shared" si="11"/>
        <v>0.85870000000000002</v>
      </c>
      <c r="AK31" s="360">
        <f t="shared" si="12"/>
        <v>1.1411</v>
      </c>
      <c r="AL31" s="361">
        <f t="shared" si="13"/>
        <v>1.069674049817479</v>
      </c>
      <c r="AM31" s="361">
        <f t="shared" si="14"/>
        <v>1.1109</v>
      </c>
      <c r="AN31" s="359">
        <f t="shared" si="15"/>
        <v>1.0509307370276524</v>
      </c>
      <c r="AO31" s="360">
        <f t="shared" si="16"/>
        <v>1.2822</v>
      </c>
      <c r="AP31" s="361">
        <f t="shared" si="17"/>
        <v>1.2019420442344857</v>
      </c>
      <c r="AQ31" s="361">
        <f t="shared" si="18"/>
        <v>1.2235</v>
      </c>
      <c r="AR31" s="359">
        <f t="shared" si="19"/>
        <v>1.1574522970144323</v>
      </c>
      <c r="AS31" s="257" t="s">
        <v>1</v>
      </c>
      <c r="AT31" s="271" t="s">
        <v>1</v>
      </c>
    </row>
    <row r="32" spans="1:47" s="387" customFormat="1" ht="12.75" customHeight="1" x14ac:dyDescent="0.2">
      <c r="A32" s="10"/>
      <c r="B32" s="19"/>
      <c r="C32" s="10"/>
      <c r="D32" s="9"/>
      <c r="E32" s="115"/>
      <c r="F32" s="19"/>
      <c r="G32" s="19"/>
      <c r="H32" s="9"/>
      <c r="I32" s="9"/>
      <c r="J32" s="10"/>
      <c r="K32" s="9"/>
      <c r="L32" s="10"/>
      <c r="M32"/>
      <c r="N32"/>
      <c r="O32"/>
      <c r="P32" s="21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U32"/>
    </row>
    <row r="33" spans="1:47" s="387" customFormat="1" ht="12.75" customHeight="1" x14ac:dyDescent="0.2">
      <c r="A33" s="10"/>
      <c r="B33" s="19" t="s">
        <v>288</v>
      </c>
      <c r="C33" s="10"/>
      <c r="D33" s="9"/>
      <c r="E33" s="115"/>
      <c r="F33" s="19"/>
      <c r="G33" s="19"/>
      <c r="H33" s="9"/>
      <c r="I33" s="9"/>
      <c r="J33" s="10"/>
      <c r="K33" s="9"/>
      <c r="L33" s="10"/>
      <c r="M33"/>
      <c r="N33"/>
      <c r="O33"/>
      <c r="P33" s="21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U33"/>
    </row>
    <row r="34" spans="1:47" s="387" customFormat="1" ht="12.75" customHeight="1" x14ac:dyDescent="0.2">
      <c r="A34" s="10"/>
      <c r="B34" s="19"/>
      <c r="C34" s="10"/>
      <c r="D34" s="9"/>
      <c r="E34" s="115"/>
      <c r="F34" s="19"/>
      <c r="G34" s="19"/>
      <c r="H34" s="9"/>
      <c r="I34" s="9"/>
      <c r="J34" s="10"/>
      <c r="K34" s="9"/>
      <c r="L34" s="10"/>
      <c r="M34"/>
      <c r="N34"/>
      <c r="O34"/>
      <c r="P34" s="21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U34"/>
    </row>
    <row r="35" spans="1:47" s="387" customFormat="1" ht="12.75" customHeight="1" x14ac:dyDescent="0.2">
      <c r="A35" s="10"/>
      <c r="B35" s="19"/>
      <c r="C35" s="10"/>
      <c r="D35" s="9"/>
      <c r="E35" s="115"/>
      <c r="F35" s="19"/>
      <c r="G35" s="19"/>
      <c r="H35" s="9"/>
      <c r="I35" s="9"/>
      <c r="J35" s="10"/>
      <c r="K35" s="9"/>
      <c r="L35" s="10"/>
      <c r="M35"/>
      <c r="N35"/>
      <c r="O35"/>
      <c r="P35" s="21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U35"/>
    </row>
    <row r="36" spans="1:47" s="387" customFormat="1" ht="12.75" customHeight="1" x14ac:dyDescent="0.2">
      <c r="A36" s="10"/>
      <c r="B36" s="19"/>
      <c r="C36" s="10"/>
      <c r="D36" s="9"/>
      <c r="E36" s="115"/>
      <c r="F36" s="19"/>
      <c r="G36" s="19"/>
      <c r="H36" s="9"/>
      <c r="I36" s="9"/>
      <c r="J36" s="10"/>
      <c r="K36" s="9"/>
      <c r="L36" s="10"/>
      <c r="M36"/>
      <c r="N36"/>
      <c r="O36"/>
      <c r="P36" s="21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U36"/>
    </row>
    <row r="37" spans="1:47" s="387" customFormat="1" ht="12.75" customHeight="1" x14ac:dyDescent="0.2">
      <c r="A37" s="10"/>
      <c r="B37" s="19"/>
      <c r="C37" s="10"/>
      <c r="D37" s="9"/>
      <c r="E37" s="115"/>
      <c r="F37" s="19"/>
      <c r="G37" s="19"/>
      <c r="H37" s="9"/>
      <c r="I37" s="9"/>
      <c r="J37" s="10"/>
      <c r="K37" s="9"/>
      <c r="L37" s="10"/>
      <c r="M37"/>
      <c r="N37"/>
      <c r="O37"/>
      <c r="P37" s="21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U37"/>
    </row>
    <row r="38" spans="1:47" s="387" customFormat="1" ht="12.75" customHeight="1" x14ac:dyDescent="0.2">
      <c r="A38" s="10"/>
      <c r="B38" s="19"/>
      <c r="C38" s="10"/>
      <c r="D38" s="9"/>
      <c r="E38" s="115"/>
      <c r="F38" s="19"/>
      <c r="G38" s="19"/>
      <c r="H38" s="9"/>
      <c r="I38" s="9"/>
      <c r="J38" s="10"/>
      <c r="K38" s="9"/>
      <c r="L38" s="10"/>
      <c r="M38"/>
      <c r="N38"/>
      <c r="O38"/>
      <c r="P38" s="21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U38"/>
    </row>
    <row r="39" spans="1:47" s="387" customFormat="1" ht="12.75" customHeight="1" x14ac:dyDescent="0.2">
      <c r="A39" s="10"/>
      <c r="B39" s="19"/>
      <c r="C39" s="10"/>
      <c r="D39" s="9"/>
      <c r="E39" s="115"/>
      <c r="F39" s="19"/>
      <c r="G39" s="19"/>
      <c r="H39" s="9"/>
      <c r="I39" s="9"/>
      <c r="J39" s="10"/>
      <c r="K39" s="9"/>
      <c r="L39" s="10"/>
      <c r="M39"/>
      <c r="N39"/>
      <c r="O39"/>
      <c r="P39" s="21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U39"/>
    </row>
    <row r="40" spans="1:47" s="387" customFormat="1" ht="12.75" customHeight="1" x14ac:dyDescent="0.2">
      <c r="A40" s="10"/>
      <c r="B40" s="19"/>
      <c r="C40" s="10"/>
      <c r="D40" s="9"/>
      <c r="E40" s="10"/>
      <c r="F40" s="19"/>
      <c r="G40" s="19"/>
      <c r="H40" s="9"/>
      <c r="I40" s="9"/>
      <c r="J40" s="10"/>
      <c r="K40" s="9"/>
      <c r="L40" s="10"/>
      <c r="M40"/>
      <c r="N40"/>
      <c r="O40"/>
      <c r="P40" s="21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U40"/>
    </row>
    <row r="41" spans="1:47" s="387" customFormat="1" ht="12.75" customHeight="1" x14ac:dyDescent="0.2">
      <c r="A41" s="10"/>
      <c r="B41" s="19"/>
      <c r="C41" s="10"/>
      <c r="D41" s="9"/>
      <c r="E41" s="10"/>
      <c r="F41" s="19"/>
      <c r="G41" s="19"/>
      <c r="H41" s="9"/>
      <c r="I41" s="9"/>
      <c r="J41" s="10"/>
      <c r="K41" s="9"/>
      <c r="L41" s="10"/>
      <c r="M41"/>
      <c r="N41"/>
      <c r="O41"/>
      <c r="P41" s="2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U41"/>
    </row>
    <row r="42" spans="1:47" s="387" customFormat="1" ht="12.75" customHeight="1" x14ac:dyDescent="0.2">
      <c r="A42" s="10"/>
      <c r="B42" s="19"/>
      <c r="C42" s="10"/>
      <c r="D42" s="9"/>
      <c r="E42" s="10"/>
      <c r="F42" s="19"/>
      <c r="G42" s="19"/>
      <c r="H42" s="9"/>
      <c r="I42" s="9"/>
      <c r="J42" s="10"/>
      <c r="K42" s="9"/>
      <c r="L42" s="10"/>
      <c r="M42"/>
      <c r="N42"/>
      <c r="O42"/>
      <c r="P42" s="21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U42"/>
    </row>
    <row r="43" spans="1:47" s="387" customFormat="1" ht="12.75" customHeight="1" x14ac:dyDescent="0.2">
      <c r="A43" s="10"/>
      <c r="B43" s="19"/>
      <c r="C43" s="10"/>
      <c r="D43" s="9"/>
      <c r="E43" s="10"/>
      <c r="F43" s="19"/>
      <c r="G43" s="19"/>
      <c r="H43" s="9"/>
      <c r="I43" s="9"/>
      <c r="J43" s="10"/>
      <c r="K43" s="9"/>
      <c r="L43" s="10"/>
      <c r="M43"/>
      <c r="N43"/>
      <c r="O43"/>
      <c r="P43" s="21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U43"/>
    </row>
    <row r="44" spans="1:47" s="387" customFormat="1" ht="12.75" customHeight="1" x14ac:dyDescent="0.2">
      <c r="A44" s="10"/>
      <c r="B44" s="19"/>
      <c r="C44" s="10"/>
      <c r="D44" s="9"/>
      <c r="E44" s="10"/>
      <c r="F44" s="19"/>
      <c r="G44" s="19"/>
      <c r="H44" s="9"/>
      <c r="I44" s="9"/>
      <c r="J44" s="10"/>
      <c r="K44" s="9"/>
      <c r="L44" s="10"/>
      <c r="M44"/>
      <c r="N44"/>
      <c r="O44"/>
      <c r="P44" s="21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U44"/>
    </row>
    <row r="45" spans="1:47" s="387" customFormat="1" ht="12.75" customHeight="1" x14ac:dyDescent="0.2">
      <c r="A45" s="10"/>
      <c r="B45" s="19"/>
      <c r="C45" s="10"/>
      <c r="D45" s="9"/>
      <c r="E45" s="10"/>
      <c r="F45" s="19"/>
      <c r="G45" s="19"/>
      <c r="H45" s="9"/>
      <c r="I45" s="9"/>
      <c r="J45" s="10"/>
      <c r="K45" s="9"/>
      <c r="L45" s="10"/>
      <c r="M45"/>
      <c r="N45"/>
      <c r="O45"/>
      <c r="P45" s="21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U45"/>
    </row>
    <row r="46" spans="1:47" s="387" customFormat="1" ht="12.75" customHeight="1" x14ac:dyDescent="0.2">
      <c r="A46" s="10"/>
      <c r="B46" s="19"/>
      <c r="C46" s="10"/>
      <c r="D46" s="9"/>
      <c r="E46" s="10"/>
      <c r="F46" s="19"/>
      <c r="G46" s="19"/>
      <c r="H46" s="9"/>
      <c r="I46" s="9"/>
      <c r="J46" s="10"/>
      <c r="K46" s="9"/>
      <c r="L46" s="10"/>
      <c r="M46"/>
      <c r="N46"/>
      <c r="O46"/>
      <c r="P46" s="2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U46"/>
    </row>
    <row r="47" spans="1:47" s="387" customFormat="1" ht="12.75" customHeight="1" x14ac:dyDescent="0.2">
      <c r="A47" s="10"/>
      <c r="B47" s="19"/>
      <c r="C47" s="10"/>
      <c r="D47" s="9"/>
      <c r="E47" s="10"/>
      <c r="F47" s="19"/>
      <c r="G47" s="19"/>
      <c r="H47" s="9"/>
      <c r="I47" s="9"/>
      <c r="J47" s="10"/>
      <c r="K47" s="9"/>
      <c r="L47" s="10"/>
      <c r="M47"/>
      <c r="N47"/>
      <c r="O47"/>
      <c r="P47" s="21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U47"/>
    </row>
    <row r="48" spans="1:47" s="387" customFormat="1" ht="12.75" customHeight="1" x14ac:dyDescent="0.2">
      <c r="A48" s="10"/>
      <c r="B48" s="19"/>
      <c r="C48" s="10"/>
      <c r="D48" s="9"/>
      <c r="E48" s="10"/>
      <c r="F48" s="19"/>
      <c r="G48" s="19"/>
      <c r="H48" s="9"/>
      <c r="I48" s="9"/>
      <c r="J48" s="10"/>
      <c r="K48" s="9"/>
      <c r="L48" s="10"/>
      <c r="M48"/>
      <c r="N48"/>
      <c r="O48"/>
      <c r="P48" s="21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U48"/>
    </row>
    <row r="49" spans="1:47" s="387" customFormat="1" ht="12.75" customHeight="1" x14ac:dyDescent="0.2">
      <c r="A49" s="10"/>
      <c r="B49" s="19"/>
      <c r="C49" s="10"/>
      <c r="D49" s="9"/>
      <c r="E49" s="10"/>
      <c r="F49" s="19"/>
      <c r="G49" s="19"/>
      <c r="H49" s="9"/>
      <c r="I49" s="9"/>
      <c r="J49" s="10"/>
      <c r="K49" s="9"/>
      <c r="L49" s="10"/>
      <c r="M49"/>
      <c r="N49"/>
      <c r="O49"/>
      <c r="P49" s="21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U49"/>
    </row>
    <row r="50" spans="1:47" s="387" customFormat="1" ht="12.75" customHeight="1" x14ac:dyDescent="0.2">
      <c r="A50" s="10"/>
      <c r="B50" s="19"/>
      <c r="C50" s="10"/>
      <c r="D50" s="9"/>
      <c r="E50" s="10"/>
      <c r="F50" s="19"/>
      <c r="G50" s="19"/>
      <c r="H50" s="9"/>
      <c r="I50" s="9"/>
      <c r="J50" s="10"/>
      <c r="K50" s="9"/>
      <c r="L50" s="10"/>
      <c r="M50"/>
      <c r="N50"/>
      <c r="O50"/>
      <c r="P50" s="2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U50"/>
    </row>
    <row r="51" spans="1:47" s="387" customFormat="1" ht="12.75" customHeight="1" x14ac:dyDescent="0.2">
      <c r="A51" s="10"/>
      <c r="B51" s="19"/>
      <c r="C51" s="10"/>
      <c r="D51" s="9"/>
      <c r="E51" s="10"/>
      <c r="F51" s="19"/>
      <c r="G51" s="19"/>
      <c r="H51" s="9"/>
      <c r="I51" s="9"/>
      <c r="J51" s="10"/>
      <c r="K51" s="9"/>
      <c r="L51" s="10"/>
      <c r="M51"/>
      <c r="N51"/>
      <c r="O51"/>
      <c r="P51" s="2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U51"/>
    </row>
    <row r="52" spans="1:47" s="387" customFormat="1" ht="12.75" customHeight="1" x14ac:dyDescent="0.2">
      <c r="A52" s="10"/>
      <c r="B52" s="19"/>
      <c r="C52" s="10"/>
      <c r="D52" s="9"/>
      <c r="E52" s="10"/>
      <c r="F52" s="19"/>
      <c r="G52" s="19"/>
      <c r="H52" s="9"/>
      <c r="I52" s="9"/>
      <c r="J52" s="10"/>
      <c r="K52" s="9"/>
      <c r="L52" s="10"/>
      <c r="M52"/>
      <c r="N52"/>
      <c r="O52"/>
      <c r="P52" s="21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U52"/>
    </row>
    <row r="53" spans="1:47" s="387" customFormat="1" ht="12.75" customHeight="1" x14ac:dyDescent="0.2">
      <c r="A53" s="10"/>
      <c r="B53" s="19"/>
      <c r="C53" s="10"/>
      <c r="D53" s="9"/>
      <c r="E53" s="10"/>
      <c r="F53" s="19"/>
      <c r="G53" s="19"/>
      <c r="H53" s="9"/>
      <c r="I53" s="9"/>
      <c r="J53" s="10"/>
      <c r="K53" s="9"/>
      <c r="L53" s="10"/>
      <c r="M53"/>
      <c r="N53"/>
      <c r="O53"/>
      <c r="P53" s="21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U53"/>
    </row>
    <row r="54" spans="1:47" s="387" customFormat="1" ht="12.75" customHeight="1" x14ac:dyDescent="0.2">
      <c r="A54" s="10"/>
      <c r="B54" s="19"/>
      <c r="C54" s="10"/>
      <c r="D54" s="9"/>
      <c r="E54" s="10"/>
      <c r="F54" s="19"/>
      <c r="G54" s="19"/>
      <c r="H54" s="9"/>
      <c r="I54" s="9"/>
      <c r="J54" s="10"/>
      <c r="K54" s="9"/>
      <c r="L54" s="10"/>
      <c r="M54"/>
      <c r="N54"/>
      <c r="O54"/>
      <c r="P54" s="21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U54"/>
    </row>
    <row r="55" spans="1:47" s="387" customFormat="1" ht="12.75" customHeight="1" x14ac:dyDescent="0.2">
      <c r="A55" s="10"/>
      <c r="B55" s="19"/>
      <c r="C55" s="10"/>
      <c r="D55" s="9"/>
      <c r="E55" s="10"/>
      <c r="F55" s="19"/>
      <c r="G55" s="19"/>
      <c r="H55" s="9"/>
      <c r="I55" s="9"/>
      <c r="J55" s="10"/>
      <c r="K55" s="9"/>
      <c r="L55" s="10"/>
      <c r="M55"/>
      <c r="N55"/>
      <c r="O55"/>
      <c r="P55" s="21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U55"/>
    </row>
    <row r="56" spans="1:47" s="387" customFormat="1" ht="12.75" customHeight="1" x14ac:dyDescent="0.2">
      <c r="A56" s="10"/>
      <c r="B56" s="19"/>
      <c r="C56" s="10"/>
      <c r="D56" s="9"/>
      <c r="E56" s="10"/>
      <c r="F56" s="19"/>
      <c r="G56" s="19"/>
      <c r="H56" s="9"/>
      <c r="I56" s="9"/>
      <c r="J56" s="10"/>
      <c r="K56" s="9"/>
      <c r="L56" s="10"/>
      <c r="M56"/>
      <c r="N56"/>
      <c r="O56"/>
      <c r="P56" s="21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U56"/>
    </row>
    <row r="57" spans="1:47" s="387" customFormat="1" ht="12.75" customHeight="1" x14ac:dyDescent="0.2">
      <c r="A57" s="10"/>
      <c r="B57" s="19"/>
      <c r="C57" s="10"/>
      <c r="D57" s="9"/>
      <c r="E57" s="10"/>
      <c r="F57" s="19"/>
      <c r="G57" s="19"/>
      <c r="H57" s="9"/>
      <c r="I57" s="9"/>
      <c r="J57" s="10"/>
      <c r="K57" s="9"/>
      <c r="L57" s="10"/>
      <c r="M57"/>
      <c r="N57"/>
      <c r="O57"/>
      <c r="P57" s="21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U57"/>
    </row>
    <row r="58" spans="1:47" s="387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/>
      <c r="N58"/>
      <c r="O58"/>
      <c r="P58" s="21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U58"/>
    </row>
    <row r="59" spans="1:47" s="387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/>
      <c r="N59"/>
      <c r="O59"/>
      <c r="P59" s="21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U59"/>
    </row>
    <row r="60" spans="1:47" s="387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/>
      <c r="N60"/>
      <c r="O60"/>
      <c r="P60" s="21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U60"/>
    </row>
    <row r="61" spans="1:47" s="387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/>
      <c r="N61"/>
      <c r="O61"/>
      <c r="P61" s="2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U61"/>
    </row>
    <row r="62" spans="1:47" s="387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/>
      <c r="N62"/>
      <c r="O62"/>
      <c r="P62" s="21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U62"/>
    </row>
    <row r="63" spans="1:47" s="387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/>
      <c r="N63"/>
      <c r="O63"/>
      <c r="P63" s="21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U63"/>
    </row>
    <row r="64" spans="1:47" s="387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/>
      <c r="N64"/>
      <c r="O64"/>
      <c r="P64" s="21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U64"/>
    </row>
    <row r="65" spans="1:47" s="387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/>
      <c r="N65"/>
      <c r="O65"/>
      <c r="P65" s="21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U65"/>
    </row>
    <row r="66" spans="1:47" s="387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/>
      <c r="N66"/>
      <c r="O66"/>
      <c r="P66" s="21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U66"/>
    </row>
    <row r="67" spans="1:47" s="387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/>
      <c r="N67"/>
      <c r="O67"/>
      <c r="P67" s="21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U67"/>
    </row>
    <row r="68" spans="1:47" s="387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/>
      <c r="N68"/>
      <c r="O68"/>
      <c r="P68" s="21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U68"/>
    </row>
    <row r="69" spans="1:47" s="387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/>
      <c r="N69"/>
      <c r="O69"/>
      <c r="P69" s="21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U69"/>
    </row>
    <row r="70" spans="1:47" s="387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/>
      <c r="N70"/>
      <c r="O70"/>
      <c r="P70" s="21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U70"/>
    </row>
    <row r="71" spans="1:47" s="387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/>
      <c r="N71"/>
      <c r="O71"/>
      <c r="P71" s="2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U71"/>
    </row>
    <row r="72" spans="1:47" s="387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/>
      <c r="N72"/>
      <c r="O72"/>
      <c r="P72" s="21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U72"/>
    </row>
    <row r="73" spans="1:47" s="387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/>
      <c r="N73"/>
      <c r="O73"/>
      <c r="P73" s="21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U73"/>
    </row>
    <row r="74" spans="1:47" s="387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/>
      <c r="N74"/>
      <c r="O74"/>
      <c r="P74" s="21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U74"/>
    </row>
    <row r="75" spans="1:47" s="387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/>
      <c r="N75"/>
      <c r="O75"/>
      <c r="P75" s="21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U75"/>
    </row>
    <row r="76" spans="1:47" s="387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/>
      <c r="N76"/>
      <c r="O76"/>
      <c r="P76" s="21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U76"/>
    </row>
    <row r="77" spans="1:47" s="387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/>
      <c r="N77"/>
      <c r="O77"/>
      <c r="P77" s="21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U77"/>
    </row>
    <row r="78" spans="1:47" s="387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/>
      <c r="N78"/>
      <c r="O78"/>
      <c r="P78" s="21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U78"/>
    </row>
    <row r="79" spans="1:47" s="387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/>
      <c r="N79"/>
      <c r="O79"/>
      <c r="P79" s="21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U79"/>
    </row>
    <row r="80" spans="1:47" s="387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/>
      <c r="N80"/>
      <c r="O80"/>
      <c r="P80" s="21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U80"/>
    </row>
    <row r="81" spans="1:47" s="387" customFormat="1" ht="12.75" customHeight="1" x14ac:dyDescent="0.2">
      <c r="A81" s="10"/>
      <c r="B81" s="19"/>
      <c r="C81" s="10"/>
      <c r="D81" s="10"/>
      <c r="E81" s="10"/>
      <c r="F81" s="19"/>
      <c r="G81" s="19"/>
      <c r="H81" s="9"/>
      <c r="I81" s="9"/>
      <c r="J81" s="10"/>
      <c r="K81" s="9"/>
      <c r="L81" s="10"/>
      <c r="M81"/>
      <c r="N81"/>
      <c r="O81"/>
      <c r="P81" s="2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U81"/>
    </row>
    <row r="82" spans="1:47" s="387" customFormat="1" ht="12.75" x14ac:dyDescent="0.2">
      <c r="A82" s="10"/>
      <c r="B82" s="19"/>
      <c r="C82" s="10"/>
      <c r="D82" s="10"/>
      <c r="E82" s="10"/>
      <c r="F82" s="10"/>
      <c r="G82" s="10"/>
      <c r="H82" s="9"/>
      <c r="I82" s="9"/>
      <c r="J82" s="10"/>
      <c r="K82" s="10"/>
      <c r="L82" s="10"/>
      <c r="M82"/>
      <c r="N82"/>
      <c r="O82"/>
      <c r="P82" s="21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U82"/>
    </row>
    <row r="83" spans="1:47" s="387" customFormat="1" ht="12.75" x14ac:dyDescent="0.2">
      <c r="A83" s="10"/>
      <c r="B83" s="19"/>
      <c r="C83" s="10"/>
      <c r="D83" s="10"/>
      <c r="E83" s="10"/>
      <c r="F83" s="10"/>
      <c r="G83" s="10"/>
      <c r="H83" s="9"/>
      <c r="I83" s="9"/>
      <c r="J83" s="10"/>
      <c r="K83" s="10"/>
      <c r="L83" s="10"/>
      <c r="M83"/>
      <c r="N83"/>
      <c r="O83"/>
      <c r="P83" s="21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U83"/>
    </row>
    <row r="84" spans="1:47" s="387" customFormat="1" ht="12.75" x14ac:dyDescent="0.2">
      <c r="A84" s="10"/>
      <c r="B84" s="19"/>
      <c r="C84" s="10"/>
      <c r="D84" s="10"/>
      <c r="E84" s="10"/>
      <c r="F84" s="10"/>
      <c r="G84" s="10"/>
      <c r="H84" s="9"/>
      <c r="I84" s="9"/>
      <c r="J84" s="10"/>
      <c r="K84" s="10"/>
      <c r="L84" s="10"/>
      <c r="M84"/>
      <c r="N84"/>
      <c r="O84"/>
      <c r="P84" s="21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U84"/>
    </row>
    <row r="85" spans="1:47" s="387" customFormat="1" ht="12.75" x14ac:dyDescent="0.2">
      <c r="A85" s="10"/>
      <c r="B85" s="19"/>
      <c r="C85" s="10"/>
      <c r="D85" s="10"/>
      <c r="E85" s="10"/>
      <c r="F85" s="10"/>
      <c r="G85" s="10"/>
      <c r="H85" s="9"/>
      <c r="I85" s="9"/>
      <c r="J85" s="10"/>
      <c r="K85" s="10"/>
      <c r="L85" s="10"/>
      <c r="M85"/>
      <c r="N85"/>
      <c r="O85"/>
      <c r="P85" s="21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U85"/>
    </row>
    <row r="86" spans="1:47" s="387" customFormat="1" ht="12.75" x14ac:dyDescent="0.2">
      <c r="A86" s="10"/>
      <c r="B86" s="19"/>
      <c r="C86" s="10"/>
      <c r="D86" s="10"/>
      <c r="E86" s="10"/>
      <c r="F86" s="10"/>
      <c r="G86" s="10"/>
      <c r="H86" s="9"/>
      <c r="I86" s="9"/>
      <c r="J86" s="10"/>
      <c r="K86" s="10"/>
      <c r="L86" s="10"/>
      <c r="M86"/>
      <c r="N86"/>
      <c r="O86"/>
      <c r="P86" s="21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U86"/>
    </row>
    <row r="87" spans="1:47" s="387" customFormat="1" ht="12.75" x14ac:dyDescent="0.2">
      <c r="A87" s="10"/>
      <c r="B87" s="19"/>
      <c r="C87" s="10"/>
      <c r="D87" s="10"/>
      <c r="E87" s="10"/>
      <c r="F87" s="10"/>
      <c r="G87" s="10"/>
      <c r="H87" s="9"/>
      <c r="I87" s="9"/>
      <c r="J87" s="10"/>
      <c r="K87" s="10"/>
      <c r="L87" s="10"/>
      <c r="M87"/>
      <c r="N87"/>
      <c r="O87"/>
      <c r="P87" s="21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U87"/>
    </row>
    <row r="88" spans="1:47" s="387" customFormat="1" ht="12.75" x14ac:dyDescent="0.2">
      <c r="A88" s="10"/>
      <c r="B88" s="19"/>
      <c r="C88" s="10"/>
      <c r="D88" s="10"/>
      <c r="E88" s="10"/>
      <c r="F88" s="10"/>
      <c r="G88" s="10"/>
      <c r="H88" s="9"/>
      <c r="I88" s="9"/>
      <c r="J88" s="10"/>
      <c r="K88" s="10"/>
      <c r="L88" s="10"/>
      <c r="M88"/>
      <c r="N88"/>
      <c r="O88"/>
      <c r="P88" s="21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U88"/>
    </row>
    <row r="89" spans="1:47" s="387" customFormat="1" ht="12.75" x14ac:dyDescent="0.2">
      <c r="A89" s="10"/>
      <c r="B89" s="19"/>
      <c r="C89" s="10"/>
      <c r="D89" s="10"/>
      <c r="E89" s="10"/>
      <c r="F89" s="10"/>
      <c r="G89" s="10"/>
      <c r="H89" s="9"/>
      <c r="I89" s="9"/>
      <c r="J89" s="10"/>
      <c r="K89" s="10"/>
      <c r="L89" s="10"/>
      <c r="M89"/>
      <c r="N89"/>
      <c r="O89"/>
      <c r="P89" s="21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U89"/>
    </row>
    <row r="90" spans="1:47" s="387" customFormat="1" ht="12.75" x14ac:dyDescent="0.2">
      <c r="A90" s="10"/>
      <c r="B90" s="19"/>
      <c r="C90" s="10"/>
      <c r="D90" s="10"/>
      <c r="E90" s="10"/>
      <c r="F90" s="10"/>
      <c r="G90" s="10"/>
      <c r="H90" s="9"/>
      <c r="I90" s="9"/>
      <c r="J90" s="10"/>
      <c r="K90" s="10"/>
      <c r="L90" s="10"/>
      <c r="M90"/>
      <c r="N90"/>
      <c r="O90"/>
      <c r="P90" s="21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U90"/>
    </row>
    <row r="91" spans="1:47" s="387" customFormat="1" ht="12.75" x14ac:dyDescent="0.2">
      <c r="A91" s="10"/>
      <c r="B91" s="19"/>
      <c r="C91" s="10"/>
      <c r="D91" s="10"/>
      <c r="E91" s="10"/>
      <c r="F91" s="10"/>
      <c r="G91" s="10"/>
      <c r="H91" s="9"/>
      <c r="I91" s="9"/>
      <c r="J91" s="10"/>
      <c r="K91" s="10"/>
      <c r="L91" s="10"/>
      <c r="M91"/>
      <c r="N91"/>
      <c r="O91"/>
      <c r="P91" s="2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U91"/>
    </row>
    <row r="92" spans="1:47" s="387" customFormat="1" ht="12.75" x14ac:dyDescent="0.2">
      <c r="A92" s="10"/>
      <c r="B92" s="19"/>
      <c r="C92" s="10"/>
      <c r="D92" s="10"/>
      <c r="E92" s="10"/>
      <c r="F92" s="10"/>
      <c r="G92" s="10"/>
      <c r="H92" s="9"/>
      <c r="I92" s="9"/>
      <c r="J92" s="10"/>
      <c r="K92" s="10"/>
      <c r="L92" s="10"/>
      <c r="M92"/>
      <c r="N92"/>
      <c r="O92"/>
      <c r="P92" s="21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U92"/>
    </row>
    <row r="93" spans="1:47" s="387" customFormat="1" ht="12.75" x14ac:dyDescent="0.2">
      <c r="A93" s="10"/>
      <c r="B93" s="19"/>
      <c r="C93" s="10"/>
      <c r="D93" s="10"/>
      <c r="E93" s="10"/>
      <c r="F93" s="10"/>
      <c r="G93" s="10"/>
      <c r="H93" s="9"/>
      <c r="I93" s="9"/>
      <c r="J93" s="10"/>
      <c r="K93" s="10"/>
      <c r="L93" s="10"/>
      <c r="M93"/>
      <c r="N93"/>
      <c r="O93"/>
      <c r="P93" s="21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U93"/>
    </row>
    <row r="94" spans="1:47" s="387" customFormat="1" ht="12.75" x14ac:dyDescent="0.2">
      <c r="A94" s="10"/>
      <c r="B94" s="19"/>
      <c r="C94" s="10"/>
      <c r="D94" s="10"/>
      <c r="E94" s="10"/>
      <c r="F94" s="10"/>
      <c r="G94" s="10"/>
      <c r="H94" s="9"/>
      <c r="I94" s="9"/>
      <c r="J94" s="10"/>
      <c r="K94" s="10"/>
      <c r="L94" s="10"/>
      <c r="M94"/>
      <c r="N94"/>
      <c r="O94"/>
      <c r="P94" s="21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U94"/>
    </row>
    <row r="95" spans="1:47" s="387" customFormat="1" ht="12.75" x14ac:dyDescent="0.2">
      <c r="A95" s="10"/>
      <c r="B95" s="19"/>
      <c r="C95" s="10"/>
      <c r="D95" s="10"/>
      <c r="E95" s="10"/>
      <c r="F95" s="10"/>
      <c r="G95" s="10"/>
      <c r="H95" s="9"/>
      <c r="I95" s="9"/>
      <c r="J95" s="10"/>
      <c r="K95" s="10"/>
      <c r="L95" s="10"/>
      <c r="M95"/>
      <c r="N95"/>
      <c r="O95"/>
      <c r="P95" s="21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U95"/>
    </row>
    <row r="96" spans="1:47" s="387" customFormat="1" ht="12.75" x14ac:dyDescent="0.2">
      <c r="A96" s="10"/>
      <c r="B96" s="19"/>
      <c r="C96" s="10"/>
      <c r="D96" s="10"/>
      <c r="E96" s="10"/>
      <c r="F96" s="10"/>
      <c r="G96" s="10"/>
      <c r="H96" s="9"/>
      <c r="I96" s="9"/>
      <c r="J96" s="10"/>
      <c r="K96" s="10"/>
      <c r="L96" s="10"/>
      <c r="M96"/>
      <c r="N96"/>
      <c r="O96"/>
      <c r="P96" s="21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U96"/>
    </row>
    <row r="97" spans="1:47" s="387" customFormat="1" ht="12.75" x14ac:dyDescent="0.2">
      <c r="A97" s="10"/>
      <c r="B97" s="19"/>
      <c r="C97" s="10"/>
      <c r="D97" s="10"/>
      <c r="E97" s="10"/>
      <c r="F97" s="10"/>
      <c r="G97" s="10"/>
      <c r="H97" s="9"/>
      <c r="I97" s="9"/>
      <c r="J97" s="10"/>
      <c r="K97" s="10"/>
      <c r="L97" s="10"/>
      <c r="M97"/>
      <c r="N97"/>
      <c r="O97"/>
      <c r="P97" s="21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U97"/>
    </row>
    <row r="98" spans="1:47" s="387" customFormat="1" ht="12.75" x14ac:dyDescent="0.2">
      <c r="A98" s="10"/>
      <c r="B98" s="19"/>
      <c r="C98" s="10"/>
      <c r="D98" s="10"/>
      <c r="E98" s="10"/>
      <c r="F98" s="10"/>
      <c r="G98" s="10"/>
      <c r="H98" s="9"/>
      <c r="I98" s="9"/>
      <c r="J98" s="10"/>
      <c r="K98" s="10"/>
      <c r="L98" s="10"/>
      <c r="M98"/>
      <c r="N98"/>
      <c r="O98"/>
      <c r="P98" s="21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U98"/>
    </row>
    <row r="99" spans="1:47" s="387" customFormat="1" ht="12.75" x14ac:dyDescent="0.2">
      <c r="A99" s="10"/>
      <c r="B99" s="19"/>
      <c r="C99" s="10"/>
      <c r="D99" s="10"/>
      <c r="E99" s="10"/>
      <c r="F99" s="10"/>
      <c r="G99" s="10"/>
      <c r="H99" s="9"/>
      <c r="I99" s="9"/>
      <c r="J99" s="10"/>
      <c r="K99" s="10"/>
      <c r="L99" s="10"/>
      <c r="M99"/>
      <c r="N99"/>
      <c r="O99"/>
      <c r="P99" s="21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U99"/>
    </row>
    <row r="100" spans="1:47" s="387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/>
      <c r="N100"/>
      <c r="O100"/>
      <c r="P100" s="21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U100"/>
    </row>
    <row r="101" spans="1:47" s="387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/>
      <c r="N101"/>
      <c r="O101"/>
      <c r="P101" s="2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U101"/>
    </row>
    <row r="102" spans="1:47" s="387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/>
      <c r="N102"/>
      <c r="O102"/>
      <c r="P102" s="21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U102"/>
    </row>
    <row r="103" spans="1:47" s="387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/>
      <c r="N103"/>
      <c r="O103"/>
      <c r="P103" s="21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U103"/>
    </row>
    <row r="104" spans="1:47" s="387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/>
      <c r="N104"/>
      <c r="O104"/>
      <c r="P104" s="21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U104"/>
    </row>
    <row r="105" spans="1:47" s="387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/>
      <c r="N105"/>
      <c r="O105"/>
      <c r="P105" s="21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U105"/>
    </row>
    <row r="106" spans="1:47" s="387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/>
      <c r="N106"/>
      <c r="O106"/>
      <c r="P106" s="21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U106"/>
    </row>
    <row r="107" spans="1:47" s="387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/>
      <c r="N107"/>
      <c r="O107"/>
      <c r="P107" s="21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U107"/>
    </row>
    <row r="108" spans="1:47" s="387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/>
      <c r="N108"/>
      <c r="O108"/>
      <c r="P108" s="21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U108"/>
    </row>
    <row r="109" spans="1:47" s="387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/>
      <c r="N109"/>
      <c r="O109"/>
      <c r="P109" s="21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U109"/>
    </row>
    <row r="110" spans="1:47" s="387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/>
      <c r="N110"/>
      <c r="O110"/>
      <c r="P110" s="21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U110"/>
    </row>
    <row r="111" spans="1:47" s="387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/>
      <c r="N111"/>
      <c r="O111"/>
      <c r="P111" s="2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U111"/>
    </row>
    <row r="112" spans="1:47" s="387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/>
      <c r="N112"/>
      <c r="O112"/>
      <c r="P112" s="21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U112"/>
    </row>
    <row r="113" spans="1:47" s="387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/>
      <c r="N113"/>
      <c r="O113"/>
      <c r="P113" s="21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U113"/>
    </row>
    <row r="114" spans="1:47" s="387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/>
      <c r="N114"/>
      <c r="O114"/>
      <c r="P114" s="21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U114"/>
    </row>
    <row r="115" spans="1:47" s="387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/>
      <c r="N115"/>
      <c r="O115"/>
      <c r="P115" s="21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U115"/>
    </row>
    <row r="116" spans="1:47" s="387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/>
      <c r="N116"/>
      <c r="O116"/>
      <c r="P116" s="21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U116"/>
    </row>
    <row r="117" spans="1:47" s="387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/>
      <c r="N117"/>
      <c r="O117"/>
      <c r="P117" s="21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U117"/>
    </row>
    <row r="118" spans="1:47" s="387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/>
      <c r="N118"/>
      <c r="O118"/>
      <c r="P118" s="21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U118"/>
    </row>
    <row r="119" spans="1:47" s="387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/>
      <c r="N119"/>
      <c r="O119"/>
      <c r="P119" s="21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U119"/>
    </row>
    <row r="120" spans="1:47" s="387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/>
      <c r="N120"/>
      <c r="O120"/>
      <c r="P120" s="21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U120"/>
    </row>
    <row r="121" spans="1:47" s="387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/>
      <c r="N121"/>
      <c r="O121"/>
      <c r="P121" s="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U121"/>
    </row>
    <row r="122" spans="1:47" s="387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/>
      <c r="N122"/>
      <c r="O122"/>
      <c r="P122" s="21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U122"/>
    </row>
    <row r="123" spans="1:47" s="387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/>
      <c r="N123"/>
      <c r="O123"/>
      <c r="P123" s="21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U123"/>
    </row>
    <row r="124" spans="1:47" s="387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/>
      <c r="N124"/>
      <c r="O124"/>
      <c r="P124" s="21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U124"/>
    </row>
    <row r="125" spans="1:47" s="387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/>
      <c r="N125"/>
      <c r="O125"/>
      <c r="P125" s="21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U125"/>
    </row>
    <row r="126" spans="1:47" s="387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/>
      <c r="N126"/>
      <c r="O126"/>
      <c r="P126" s="21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U126"/>
    </row>
    <row r="127" spans="1:47" s="387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/>
      <c r="N127"/>
      <c r="O127"/>
      <c r="P127" s="21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U127"/>
    </row>
    <row r="128" spans="1:47" s="387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/>
      <c r="N128"/>
      <c r="O128"/>
      <c r="P128" s="21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U128"/>
    </row>
    <row r="129" spans="1:47" s="387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/>
      <c r="N129"/>
      <c r="O129"/>
      <c r="P129" s="21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U129"/>
    </row>
    <row r="130" spans="1:47" s="387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/>
      <c r="N130"/>
      <c r="O130"/>
      <c r="P130" s="21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U130"/>
    </row>
    <row r="131" spans="1:47" s="387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/>
      <c r="N131"/>
      <c r="O131"/>
      <c r="P131" s="2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U131"/>
    </row>
    <row r="132" spans="1:47" s="387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/>
      <c r="N132"/>
      <c r="O132"/>
      <c r="P132" s="21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U132"/>
    </row>
    <row r="133" spans="1:47" s="387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/>
      <c r="N133"/>
      <c r="O133"/>
      <c r="P133" s="21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U133"/>
    </row>
    <row r="134" spans="1:47" s="387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/>
      <c r="N134"/>
      <c r="O134"/>
      <c r="P134" s="21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U134"/>
    </row>
    <row r="135" spans="1:47" s="387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/>
      <c r="N135"/>
      <c r="O135"/>
      <c r="P135" s="21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U135"/>
    </row>
    <row r="136" spans="1:47" s="387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/>
      <c r="N136"/>
      <c r="O136"/>
      <c r="P136" s="21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U136"/>
    </row>
    <row r="137" spans="1:47" s="387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/>
      <c r="N137"/>
      <c r="O137"/>
      <c r="P137" s="21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U137"/>
    </row>
    <row r="138" spans="1:47" s="387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/>
      <c r="N138"/>
      <c r="O138"/>
      <c r="P138" s="21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U138"/>
    </row>
    <row r="139" spans="1:47" s="387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/>
      <c r="N139"/>
      <c r="O139"/>
      <c r="P139" s="2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U139"/>
    </row>
    <row r="140" spans="1:47" s="387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/>
      <c r="N140"/>
      <c r="O140"/>
      <c r="P140" s="21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U140"/>
    </row>
    <row r="141" spans="1:47" s="387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/>
      <c r="N141"/>
      <c r="O141"/>
      <c r="P141" s="2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U141"/>
    </row>
    <row r="142" spans="1:47" s="387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/>
      <c r="N142"/>
      <c r="O142"/>
      <c r="P142" s="21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U142"/>
    </row>
    <row r="143" spans="1:47" s="387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/>
      <c r="N143"/>
      <c r="O143"/>
      <c r="P143" s="21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U143"/>
    </row>
    <row r="144" spans="1:47" s="387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/>
      <c r="N144"/>
      <c r="O144"/>
      <c r="P144" s="21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U144"/>
    </row>
    <row r="145" spans="1:47" s="387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/>
      <c r="N145"/>
      <c r="O145"/>
      <c r="P145" s="21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U145"/>
    </row>
    <row r="146" spans="1:47" s="387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/>
      <c r="N146"/>
      <c r="O146"/>
      <c r="P146" s="21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U146"/>
    </row>
    <row r="147" spans="1:47" s="387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/>
      <c r="N147"/>
      <c r="O147"/>
      <c r="P147" s="21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U147"/>
    </row>
    <row r="148" spans="1:47" s="387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/>
      <c r="N148"/>
      <c r="O148"/>
      <c r="P148" s="21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U148"/>
    </row>
    <row r="149" spans="1:47" s="387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/>
      <c r="N149"/>
      <c r="O149"/>
      <c r="P149" s="21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U149"/>
    </row>
    <row r="150" spans="1:47" s="387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/>
      <c r="N150"/>
      <c r="O150"/>
      <c r="P150" s="21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U150"/>
    </row>
    <row r="151" spans="1:47" s="387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/>
      <c r="N151"/>
      <c r="O151"/>
      <c r="P151" s="2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U151"/>
    </row>
    <row r="152" spans="1:47" s="387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/>
      <c r="N152"/>
      <c r="O152"/>
      <c r="P152" s="21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U152"/>
    </row>
    <row r="153" spans="1:47" s="387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/>
      <c r="N153"/>
      <c r="O153"/>
      <c r="P153" s="21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U153"/>
    </row>
    <row r="154" spans="1:47" s="387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/>
      <c r="N154"/>
      <c r="O154"/>
      <c r="P154" s="21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U154"/>
    </row>
    <row r="155" spans="1:47" s="387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/>
      <c r="N155"/>
      <c r="O155"/>
      <c r="P155" s="21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U155"/>
    </row>
    <row r="156" spans="1:47" s="387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/>
      <c r="N156"/>
      <c r="O156"/>
      <c r="P156" s="21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U156"/>
    </row>
    <row r="157" spans="1:47" s="387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/>
      <c r="N157"/>
      <c r="O157"/>
      <c r="P157" s="21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U157"/>
    </row>
    <row r="158" spans="1:47" s="387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/>
      <c r="N158"/>
      <c r="O158"/>
      <c r="P158" s="21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U158"/>
    </row>
    <row r="159" spans="1:47" s="387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/>
      <c r="N159"/>
      <c r="O159"/>
      <c r="P159" s="21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U159"/>
    </row>
    <row r="160" spans="1:47" s="387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/>
      <c r="N160"/>
      <c r="O160"/>
      <c r="P160" s="21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U160"/>
    </row>
    <row r="161" spans="1:47" s="387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/>
      <c r="N161"/>
      <c r="O161"/>
      <c r="P161" s="2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U161"/>
    </row>
    <row r="162" spans="1:47" s="387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/>
      <c r="N162"/>
      <c r="O162"/>
      <c r="P162" s="21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U162"/>
    </row>
    <row r="163" spans="1:47" s="387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/>
      <c r="N163"/>
      <c r="O163"/>
      <c r="P163" s="21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U163"/>
    </row>
    <row r="164" spans="1:47" s="387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/>
      <c r="N164"/>
      <c r="O164"/>
      <c r="P164" s="21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U164"/>
    </row>
    <row r="165" spans="1:47" s="387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/>
      <c r="N165"/>
      <c r="O165"/>
      <c r="P165" s="21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U165"/>
    </row>
    <row r="166" spans="1:47" s="387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/>
      <c r="N166"/>
      <c r="O166"/>
      <c r="P166" s="21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U166"/>
    </row>
    <row r="167" spans="1:47" s="387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/>
      <c r="N167"/>
      <c r="O167"/>
      <c r="P167" s="21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U167"/>
    </row>
    <row r="168" spans="1:47" s="387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/>
      <c r="N168"/>
      <c r="O168"/>
      <c r="P168" s="21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U168"/>
    </row>
    <row r="169" spans="1:47" s="387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/>
      <c r="N169"/>
      <c r="O169"/>
      <c r="P169" s="21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U169"/>
    </row>
    <row r="170" spans="1:47" s="387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/>
      <c r="N170"/>
      <c r="O170"/>
      <c r="P170" s="21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U170"/>
    </row>
    <row r="171" spans="1:47" s="387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/>
      <c r="N171"/>
      <c r="O171"/>
      <c r="P171" s="2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U171"/>
    </row>
    <row r="172" spans="1:47" s="387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/>
      <c r="N172"/>
      <c r="O172"/>
      <c r="P172" s="21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U172"/>
    </row>
    <row r="173" spans="1:47" s="387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/>
      <c r="N173"/>
      <c r="O173"/>
      <c r="P173" s="21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U173"/>
    </row>
    <row r="174" spans="1:47" s="387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/>
      <c r="N174"/>
      <c r="O174"/>
      <c r="P174" s="21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U174"/>
    </row>
    <row r="175" spans="1:47" s="387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/>
      <c r="N175"/>
      <c r="O175"/>
      <c r="P175" s="21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U175"/>
    </row>
    <row r="176" spans="1:47" s="387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/>
      <c r="N176"/>
      <c r="O176"/>
      <c r="P176" s="21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U176"/>
    </row>
    <row r="177" spans="1:47" s="387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/>
      <c r="N177"/>
      <c r="O177"/>
      <c r="P177" s="21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U177"/>
    </row>
    <row r="178" spans="1:47" s="387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/>
      <c r="N178"/>
      <c r="O178"/>
      <c r="P178" s="21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U178"/>
    </row>
    <row r="179" spans="1:47" s="387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/>
      <c r="N179"/>
      <c r="O179"/>
      <c r="P179" s="21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U179"/>
    </row>
    <row r="180" spans="1:47" s="387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/>
      <c r="N180"/>
      <c r="O180"/>
      <c r="P180" s="21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U180"/>
    </row>
    <row r="181" spans="1:47" s="387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/>
      <c r="N181"/>
      <c r="O181"/>
      <c r="P181" s="2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U181"/>
    </row>
    <row r="182" spans="1:47" s="387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/>
      <c r="N182"/>
      <c r="O182"/>
      <c r="P182" s="21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U182"/>
    </row>
    <row r="183" spans="1:47" s="387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/>
      <c r="N183"/>
      <c r="O183"/>
      <c r="P183" s="21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U183"/>
    </row>
    <row r="184" spans="1:47" s="387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/>
      <c r="N184"/>
      <c r="O184"/>
      <c r="P184" s="21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U184"/>
    </row>
    <row r="185" spans="1:47" s="387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/>
      <c r="N185"/>
      <c r="O185"/>
      <c r="P185" s="21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U185"/>
    </row>
    <row r="186" spans="1:47" s="387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/>
      <c r="N186"/>
      <c r="O186"/>
      <c r="P186" s="21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U186"/>
    </row>
    <row r="187" spans="1:47" s="387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/>
      <c r="N187"/>
      <c r="O187"/>
      <c r="P187" s="21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U187"/>
    </row>
    <row r="188" spans="1:47" s="387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/>
      <c r="N188"/>
      <c r="O188"/>
      <c r="P188" s="21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U188"/>
    </row>
    <row r="189" spans="1:47" s="387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/>
      <c r="N189"/>
      <c r="O189"/>
      <c r="P189" s="21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U189"/>
    </row>
    <row r="190" spans="1:47" s="387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/>
      <c r="N190"/>
      <c r="O190"/>
      <c r="P190" s="21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U190"/>
    </row>
    <row r="191" spans="1:47" s="387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/>
      <c r="N191"/>
      <c r="O191"/>
      <c r="P191" s="2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U191"/>
    </row>
    <row r="192" spans="1:47" s="387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/>
      <c r="N192"/>
      <c r="O192"/>
      <c r="P192" s="21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U192"/>
    </row>
    <row r="193" spans="1:47" s="387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/>
      <c r="N193"/>
      <c r="O193"/>
      <c r="P193" s="21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U193"/>
    </row>
    <row r="194" spans="1:47" s="387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/>
      <c r="N194"/>
      <c r="O194"/>
      <c r="P194" s="21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U194"/>
    </row>
    <row r="195" spans="1:47" s="387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/>
      <c r="N195"/>
      <c r="O195"/>
      <c r="P195" s="21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U195"/>
    </row>
    <row r="196" spans="1:47" s="387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/>
      <c r="N196"/>
      <c r="O196"/>
      <c r="P196" s="21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U196"/>
    </row>
    <row r="197" spans="1:47" s="387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/>
      <c r="N197"/>
      <c r="O197"/>
      <c r="P197" s="21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U197"/>
    </row>
    <row r="198" spans="1:47" s="387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/>
      <c r="N198"/>
      <c r="O198"/>
      <c r="P198" s="21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U198"/>
    </row>
    <row r="199" spans="1:47" s="387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/>
      <c r="N199"/>
      <c r="O199"/>
      <c r="P199" s="21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U199"/>
    </row>
    <row r="200" spans="1:47" s="387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/>
      <c r="N200"/>
      <c r="O200"/>
      <c r="P200" s="21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U200"/>
    </row>
    <row r="201" spans="1:47" s="387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/>
      <c r="N201"/>
      <c r="O201"/>
      <c r="P201" s="2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U201"/>
    </row>
    <row r="202" spans="1:47" s="387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/>
      <c r="N202"/>
      <c r="O202"/>
      <c r="P202" s="2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U202"/>
    </row>
    <row r="203" spans="1:47" s="387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/>
      <c r="N203"/>
      <c r="O203"/>
      <c r="P203" s="2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U203"/>
    </row>
    <row r="204" spans="1:47" s="387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/>
      <c r="N204"/>
      <c r="O204"/>
      <c r="P204" s="2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U204"/>
    </row>
    <row r="205" spans="1:47" s="387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/>
      <c r="N205"/>
      <c r="O205"/>
      <c r="P205" s="2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U205"/>
    </row>
    <row r="206" spans="1:47" s="387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/>
      <c r="N206"/>
      <c r="O206"/>
      <c r="P206" s="2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U206"/>
    </row>
    <row r="207" spans="1:47" s="387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/>
      <c r="N207"/>
      <c r="O207"/>
      <c r="P207" s="2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U207"/>
    </row>
    <row r="208" spans="1:47" s="387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/>
      <c r="N208"/>
      <c r="O208"/>
      <c r="P208" s="2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U208"/>
    </row>
    <row r="209" spans="1:47" s="387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/>
      <c r="N209"/>
      <c r="O209"/>
      <c r="P209" s="21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U209"/>
    </row>
    <row r="210" spans="1:47" s="387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/>
      <c r="N210"/>
      <c r="O210"/>
      <c r="P210" s="21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U210"/>
    </row>
    <row r="211" spans="1:47" s="387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/>
      <c r="N211"/>
      <c r="O211"/>
      <c r="P211" s="2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U211"/>
    </row>
    <row r="212" spans="1:47" s="387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/>
      <c r="N212"/>
      <c r="O212"/>
      <c r="P212" s="21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U212"/>
    </row>
    <row r="213" spans="1:47" s="387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/>
      <c r="N213"/>
      <c r="O213"/>
      <c r="P213" s="21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U213"/>
    </row>
    <row r="214" spans="1:47" s="387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/>
      <c r="N214"/>
      <c r="O214"/>
      <c r="P214" s="21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U214"/>
    </row>
    <row r="215" spans="1:47" s="387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/>
      <c r="N215"/>
      <c r="O215"/>
      <c r="P215" s="21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U215"/>
    </row>
    <row r="216" spans="1:47" s="387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/>
      <c r="N216"/>
      <c r="O216"/>
      <c r="P216" s="21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U216"/>
    </row>
    <row r="217" spans="1:47" s="387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/>
      <c r="N217"/>
      <c r="O217"/>
      <c r="P217" s="21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U217"/>
    </row>
    <row r="218" spans="1:47" s="387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/>
      <c r="N218"/>
      <c r="O218"/>
      <c r="P218" s="21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U218"/>
    </row>
    <row r="219" spans="1:47" s="387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/>
      <c r="N219"/>
      <c r="O219"/>
      <c r="P219" s="21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U219"/>
    </row>
    <row r="220" spans="1:47" s="387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/>
      <c r="N220"/>
      <c r="O220"/>
      <c r="P220" s="21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U220"/>
    </row>
    <row r="221" spans="1:47" s="387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/>
      <c r="N221"/>
      <c r="O221"/>
      <c r="P221" s="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U221"/>
    </row>
    <row r="222" spans="1:47" s="387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/>
      <c r="N222"/>
      <c r="O222"/>
      <c r="P222" s="21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U222"/>
    </row>
    <row r="223" spans="1:47" s="387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/>
      <c r="N223"/>
      <c r="O223"/>
      <c r="P223" s="21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U223"/>
    </row>
    <row r="224" spans="1:47" s="387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/>
      <c r="N224"/>
      <c r="O224"/>
      <c r="P224" s="21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U224"/>
    </row>
    <row r="225" spans="1:47" s="387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/>
      <c r="N225"/>
      <c r="O225"/>
      <c r="P225" s="2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U225"/>
    </row>
    <row r="226" spans="1:47" s="387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/>
      <c r="N226"/>
      <c r="O226"/>
      <c r="P226" s="21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U226"/>
    </row>
    <row r="227" spans="1:47" s="387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/>
      <c r="N227"/>
      <c r="O227"/>
      <c r="P227" s="21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U227"/>
    </row>
    <row r="228" spans="1:47" s="387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/>
      <c r="N228"/>
      <c r="O228"/>
      <c r="P228" s="21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U228"/>
    </row>
    <row r="229" spans="1:47" s="387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/>
      <c r="N229"/>
      <c r="O229"/>
      <c r="P229" s="21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U229"/>
    </row>
    <row r="230" spans="1:47" s="387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/>
      <c r="N230"/>
      <c r="O230"/>
      <c r="P230" s="21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U230"/>
    </row>
    <row r="231" spans="1:47" s="387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/>
      <c r="N231"/>
      <c r="O231"/>
      <c r="P231" s="2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U231"/>
    </row>
    <row r="232" spans="1:47" s="387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/>
      <c r="N232"/>
      <c r="O232"/>
      <c r="P232" s="21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U232"/>
    </row>
    <row r="233" spans="1:47" s="387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/>
      <c r="N233"/>
      <c r="O233"/>
      <c r="P233" s="21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U233"/>
    </row>
    <row r="234" spans="1:47" s="387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/>
      <c r="N234"/>
      <c r="O234"/>
      <c r="P234" s="21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U234"/>
    </row>
    <row r="235" spans="1:47" s="387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/>
      <c r="N235"/>
      <c r="O235"/>
      <c r="P235" s="21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U235"/>
    </row>
    <row r="236" spans="1:47" s="387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/>
      <c r="N236"/>
      <c r="O236"/>
      <c r="P236" s="21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U236"/>
    </row>
    <row r="237" spans="1:47" s="387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/>
      <c r="N237"/>
      <c r="O237"/>
      <c r="P237" s="21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U237"/>
    </row>
    <row r="238" spans="1:47" s="387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/>
      <c r="N238"/>
      <c r="O238"/>
      <c r="P238" s="21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U238"/>
    </row>
    <row r="239" spans="1:47" s="387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/>
      <c r="N239"/>
      <c r="O239"/>
      <c r="P239" s="21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U239"/>
    </row>
    <row r="240" spans="1:47" s="387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/>
      <c r="N240"/>
      <c r="O240"/>
      <c r="P240" s="21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U240"/>
    </row>
    <row r="241" spans="1:47" s="387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/>
      <c r="N241"/>
      <c r="O241"/>
      <c r="P241" s="2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U241"/>
    </row>
    <row r="242" spans="1:47" s="387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/>
      <c r="N242"/>
      <c r="O242"/>
      <c r="P242" s="21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U242"/>
    </row>
    <row r="243" spans="1:47" s="387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/>
      <c r="N243"/>
      <c r="O243"/>
      <c r="P243" s="21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U243"/>
    </row>
    <row r="244" spans="1:47" s="387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/>
      <c r="N244"/>
      <c r="O244"/>
      <c r="P244" s="21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U244"/>
    </row>
    <row r="245" spans="1:47" s="387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/>
      <c r="N245"/>
      <c r="O245"/>
      <c r="P245" s="21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U245"/>
    </row>
    <row r="246" spans="1:47" s="387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/>
      <c r="N246"/>
      <c r="O246"/>
      <c r="P246" s="21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U246"/>
    </row>
    <row r="247" spans="1:47" s="387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/>
      <c r="N247"/>
      <c r="O247"/>
      <c r="P247" s="21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U247"/>
    </row>
    <row r="248" spans="1:47" s="387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/>
      <c r="N248"/>
      <c r="O248"/>
      <c r="P248" s="21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U248"/>
    </row>
    <row r="249" spans="1:47" s="387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/>
      <c r="N249"/>
      <c r="O249"/>
      <c r="P249" s="21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U249"/>
    </row>
    <row r="250" spans="1:47" s="387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/>
      <c r="N250"/>
      <c r="O250"/>
      <c r="P250" s="21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U250"/>
    </row>
    <row r="251" spans="1:47" s="387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/>
      <c r="N251"/>
      <c r="O251"/>
      <c r="P251" s="2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U251"/>
    </row>
    <row r="252" spans="1:47" s="387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/>
      <c r="N252"/>
      <c r="O252"/>
      <c r="P252" s="21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U252"/>
    </row>
    <row r="253" spans="1:47" s="387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/>
      <c r="N253"/>
      <c r="O253"/>
      <c r="P253" s="21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U253"/>
    </row>
    <row r="254" spans="1:47" s="387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/>
      <c r="N254"/>
      <c r="O254"/>
      <c r="P254" s="21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U254"/>
    </row>
    <row r="255" spans="1:47" s="387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/>
      <c r="N255"/>
      <c r="O255"/>
      <c r="P255" s="21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U255"/>
    </row>
    <row r="256" spans="1:47" s="387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/>
      <c r="N256"/>
      <c r="O256"/>
      <c r="P256" s="21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U256"/>
    </row>
    <row r="257" spans="1:47" s="387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/>
      <c r="N257"/>
      <c r="O257"/>
      <c r="P257" s="21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U257"/>
    </row>
    <row r="258" spans="1:47" s="387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/>
      <c r="N258"/>
      <c r="O258"/>
      <c r="P258" s="21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U258"/>
    </row>
    <row r="259" spans="1:47" s="387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/>
      <c r="N259"/>
      <c r="O259"/>
      <c r="P259" s="21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U259"/>
    </row>
    <row r="260" spans="1:47" s="387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/>
      <c r="N260"/>
      <c r="O260"/>
      <c r="P260" s="21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U260"/>
    </row>
    <row r="261" spans="1:47" s="387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/>
      <c r="N261"/>
      <c r="O261"/>
      <c r="P261" s="2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U261"/>
    </row>
    <row r="262" spans="1:47" s="387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/>
      <c r="N262"/>
      <c r="O262"/>
      <c r="P262" s="21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U262"/>
    </row>
    <row r="263" spans="1:47" s="387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/>
      <c r="N263"/>
      <c r="O263"/>
      <c r="P263" s="21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U263"/>
    </row>
    <row r="264" spans="1:47" s="387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/>
      <c r="N264"/>
      <c r="O264"/>
      <c r="P264" s="21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U264"/>
    </row>
    <row r="265" spans="1:47" s="387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/>
      <c r="N265"/>
      <c r="O265"/>
      <c r="P265" s="21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U265"/>
    </row>
    <row r="266" spans="1:47" s="387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/>
      <c r="N266"/>
      <c r="O266"/>
      <c r="P266" s="21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U266"/>
    </row>
    <row r="267" spans="1:47" s="387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/>
      <c r="N267"/>
      <c r="O267"/>
      <c r="P267" s="21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U267"/>
    </row>
    <row r="268" spans="1:47" s="387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/>
      <c r="N268"/>
      <c r="O268"/>
      <c r="P268" s="21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U268"/>
    </row>
    <row r="269" spans="1:47" s="387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/>
      <c r="N269"/>
      <c r="O269"/>
      <c r="P269" s="21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U269"/>
    </row>
    <row r="270" spans="1:47" s="387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/>
      <c r="N270"/>
      <c r="O270"/>
      <c r="P270" s="21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U270"/>
    </row>
    <row r="271" spans="1:47" s="387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/>
      <c r="N271"/>
      <c r="O271"/>
      <c r="P271" s="2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U271"/>
    </row>
    <row r="272" spans="1:47" s="387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/>
      <c r="N272"/>
      <c r="O272"/>
      <c r="P272" s="21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U272"/>
    </row>
    <row r="273" spans="1:47" s="387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/>
      <c r="N273"/>
      <c r="O273"/>
      <c r="P273" s="21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U273"/>
    </row>
    <row r="274" spans="1:47" s="387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/>
      <c r="N274"/>
      <c r="O274"/>
      <c r="P274" s="21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U274"/>
    </row>
    <row r="275" spans="1:47" s="387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/>
      <c r="N275"/>
      <c r="O275"/>
      <c r="P275" s="21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U275"/>
    </row>
    <row r="276" spans="1:47" s="387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/>
      <c r="N276"/>
      <c r="O276"/>
      <c r="P276" s="21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U276"/>
    </row>
    <row r="277" spans="1:47" s="387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/>
      <c r="N277"/>
      <c r="O277"/>
      <c r="P277" s="21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U277"/>
    </row>
    <row r="278" spans="1:47" s="387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/>
      <c r="N278"/>
      <c r="O278"/>
      <c r="P278" s="21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U278"/>
    </row>
    <row r="279" spans="1:47" s="387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/>
      <c r="N279"/>
      <c r="O279"/>
      <c r="P279" s="21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U279"/>
    </row>
    <row r="280" spans="1:47" s="387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/>
      <c r="N280"/>
      <c r="O280"/>
      <c r="P280" s="21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U280"/>
    </row>
    <row r="281" spans="1:47" s="387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/>
      <c r="N281"/>
      <c r="O281"/>
      <c r="P281" s="2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U281"/>
    </row>
    <row r="282" spans="1:47" s="387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/>
      <c r="N282"/>
      <c r="O282"/>
      <c r="P282" s="21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U282"/>
    </row>
    <row r="283" spans="1:47" s="387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/>
      <c r="N283"/>
      <c r="O283"/>
      <c r="P283" s="21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U283"/>
    </row>
    <row r="284" spans="1:47" s="387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/>
      <c r="N284"/>
      <c r="O284"/>
      <c r="P284" s="21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U284"/>
    </row>
    <row r="285" spans="1:47" s="387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/>
      <c r="N285"/>
      <c r="O285"/>
      <c r="P285" s="21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U285"/>
    </row>
    <row r="286" spans="1:47" s="387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/>
      <c r="N286"/>
      <c r="O286"/>
      <c r="P286" s="21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U286"/>
    </row>
    <row r="287" spans="1:47" s="387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/>
      <c r="N287"/>
      <c r="O287"/>
      <c r="P287" s="21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U287"/>
    </row>
    <row r="288" spans="1:47" s="387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/>
      <c r="N288"/>
      <c r="O288"/>
      <c r="P288" s="21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U288"/>
    </row>
    <row r="289" spans="1:47" s="387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/>
      <c r="N289"/>
      <c r="O289"/>
      <c r="P289" s="21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U289"/>
    </row>
    <row r="290" spans="1:47" s="387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/>
      <c r="N290"/>
      <c r="O290"/>
      <c r="P290" s="21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U290"/>
    </row>
    <row r="291" spans="1:47" s="387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/>
      <c r="N291"/>
      <c r="O291"/>
      <c r="P291" s="2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U291"/>
    </row>
    <row r="292" spans="1:47" s="387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/>
      <c r="N292"/>
      <c r="O292"/>
      <c r="P292" s="21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U292"/>
    </row>
    <row r="293" spans="1:47" s="387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/>
      <c r="N293"/>
      <c r="O293"/>
      <c r="P293" s="21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U293"/>
    </row>
    <row r="294" spans="1:47" s="387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/>
      <c r="N294"/>
      <c r="O294"/>
      <c r="P294" s="21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U294"/>
    </row>
    <row r="295" spans="1:47" s="387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/>
      <c r="N295"/>
      <c r="O295"/>
      <c r="P295" s="21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U295"/>
    </row>
    <row r="296" spans="1:47" s="387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/>
      <c r="N296"/>
      <c r="O296"/>
      <c r="P296" s="21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U296"/>
    </row>
    <row r="297" spans="1:47" s="387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/>
      <c r="N297"/>
      <c r="O297"/>
      <c r="P297" s="21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U297"/>
    </row>
    <row r="298" spans="1:47" s="387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/>
      <c r="N298"/>
      <c r="O298"/>
      <c r="P298" s="21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U298"/>
    </row>
    <row r="299" spans="1:47" s="387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/>
      <c r="N299"/>
      <c r="O299"/>
      <c r="P299" s="21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U299"/>
    </row>
    <row r="300" spans="1:47" s="387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/>
      <c r="N300"/>
      <c r="O300"/>
      <c r="P300" s="21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U300"/>
    </row>
    <row r="301" spans="1:47" s="387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/>
      <c r="N301"/>
      <c r="O301"/>
      <c r="P301" s="2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U301"/>
    </row>
    <row r="302" spans="1:47" s="387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/>
      <c r="N302"/>
      <c r="O302"/>
      <c r="P302" s="21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U302"/>
    </row>
    <row r="303" spans="1:47" s="387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/>
      <c r="N303"/>
      <c r="O303"/>
      <c r="P303" s="21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U303"/>
    </row>
    <row r="304" spans="1:47" s="387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/>
      <c r="N304"/>
      <c r="O304"/>
      <c r="P304" s="21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U304"/>
    </row>
    <row r="305" spans="1:47" s="387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/>
      <c r="N305"/>
      <c r="O305"/>
      <c r="P305" s="21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U305"/>
    </row>
    <row r="306" spans="1:47" s="387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/>
      <c r="N306"/>
      <c r="O306"/>
      <c r="P306" s="21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U306"/>
    </row>
    <row r="307" spans="1:47" s="387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/>
      <c r="N307"/>
      <c r="O307"/>
      <c r="P307" s="21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U307"/>
    </row>
    <row r="308" spans="1:47" s="387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/>
      <c r="N308"/>
      <c r="O308"/>
      <c r="P308" s="21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U308"/>
    </row>
    <row r="309" spans="1:47" s="387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/>
      <c r="N309"/>
      <c r="O309"/>
      <c r="P309" s="21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U309"/>
    </row>
    <row r="310" spans="1:47" s="387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/>
      <c r="N310"/>
      <c r="O310"/>
      <c r="P310" s="21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U310"/>
    </row>
    <row r="311" spans="1:47" s="387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/>
      <c r="N311"/>
      <c r="O311"/>
      <c r="P311" s="2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U311"/>
    </row>
    <row r="312" spans="1:47" s="387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/>
      <c r="N312"/>
      <c r="O312"/>
      <c r="P312" s="21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U312"/>
    </row>
    <row r="313" spans="1:47" s="387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/>
      <c r="N313"/>
      <c r="O313"/>
      <c r="P313" s="21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U313"/>
    </row>
    <row r="314" spans="1:47" s="387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/>
      <c r="N314"/>
      <c r="O314"/>
      <c r="P314" s="21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U314"/>
    </row>
    <row r="315" spans="1:47" s="387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/>
      <c r="N315"/>
      <c r="O315"/>
      <c r="P315" s="21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U315"/>
    </row>
    <row r="316" spans="1:47" s="387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/>
      <c r="N316"/>
      <c r="O316"/>
      <c r="P316" s="21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U316"/>
    </row>
    <row r="317" spans="1:47" s="387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/>
      <c r="N317"/>
      <c r="O317"/>
      <c r="P317" s="21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U317"/>
    </row>
    <row r="318" spans="1:47" s="387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/>
      <c r="N318"/>
      <c r="O318"/>
      <c r="P318" s="21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U318"/>
    </row>
    <row r="319" spans="1:47" s="387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/>
      <c r="N319"/>
      <c r="O319"/>
      <c r="P319" s="21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U319"/>
    </row>
    <row r="320" spans="1:47" s="387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/>
      <c r="N320"/>
      <c r="O320"/>
      <c r="P320" s="21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U320"/>
    </row>
    <row r="321" spans="1:47" s="387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/>
      <c r="N321"/>
      <c r="O321"/>
      <c r="P321" s="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U321"/>
    </row>
    <row r="322" spans="1:47" s="387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/>
      <c r="N322"/>
      <c r="O322"/>
      <c r="P322" s="21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U322"/>
    </row>
    <row r="323" spans="1:47" s="387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/>
      <c r="N323"/>
      <c r="O323"/>
      <c r="P323" s="21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U323"/>
    </row>
    <row r="324" spans="1:47" s="387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/>
      <c r="N324"/>
      <c r="O324"/>
      <c r="P324" s="21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U324"/>
    </row>
    <row r="325" spans="1:47" s="387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/>
      <c r="N325"/>
      <c r="O325"/>
      <c r="P325" s="21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U325"/>
    </row>
    <row r="326" spans="1:47" s="387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/>
      <c r="N326"/>
      <c r="O326"/>
      <c r="P326" s="21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U326"/>
    </row>
    <row r="327" spans="1:47" s="387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/>
      <c r="N327"/>
      <c r="O327"/>
      <c r="P327" s="21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U327"/>
    </row>
    <row r="328" spans="1:47" s="387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/>
      <c r="N328"/>
      <c r="O328"/>
      <c r="P328" s="21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U328"/>
    </row>
    <row r="329" spans="1:47" s="387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/>
      <c r="N329"/>
      <c r="O329"/>
      <c r="P329" s="21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U329"/>
    </row>
    <row r="330" spans="1:47" s="387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/>
      <c r="N330"/>
      <c r="O330"/>
      <c r="P330" s="21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U330"/>
    </row>
    <row r="331" spans="1:47" s="387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/>
      <c r="N331"/>
      <c r="O331"/>
      <c r="P331" s="2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U331"/>
    </row>
    <row r="332" spans="1:47" s="387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/>
      <c r="N332"/>
      <c r="O332"/>
      <c r="P332" s="21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U332"/>
    </row>
    <row r="333" spans="1:47" s="387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/>
      <c r="N333"/>
      <c r="O333"/>
      <c r="P333" s="21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U333"/>
    </row>
    <row r="334" spans="1:47" s="387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/>
      <c r="N334"/>
      <c r="O334"/>
      <c r="P334" s="21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U334"/>
    </row>
    <row r="335" spans="1:47" s="387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/>
      <c r="N335"/>
      <c r="O335"/>
      <c r="P335" s="21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U335"/>
    </row>
    <row r="336" spans="1:47" s="387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/>
      <c r="N336"/>
      <c r="O336"/>
      <c r="P336" s="21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U336"/>
    </row>
    <row r="337" spans="1:47" s="387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/>
      <c r="N337"/>
      <c r="O337"/>
      <c r="P337" s="21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U337"/>
    </row>
    <row r="338" spans="1:47" s="387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/>
      <c r="N338"/>
      <c r="O338"/>
      <c r="P338" s="21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U338"/>
    </row>
    <row r="339" spans="1:47" s="387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/>
      <c r="N339"/>
      <c r="O339"/>
      <c r="P339" s="2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U339"/>
    </row>
    <row r="340" spans="1:47" s="387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/>
      <c r="N340"/>
      <c r="O340"/>
      <c r="P340" s="2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U340"/>
    </row>
    <row r="341" spans="1:47" s="387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/>
      <c r="N341"/>
      <c r="O341"/>
      <c r="P341" s="2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U341"/>
    </row>
    <row r="342" spans="1:47" s="387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/>
      <c r="N342"/>
      <c r="O342"/>
      <c r="P342" s="2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U342"/>
    </row>
    <row r="343" spans="1:47" s="387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/>
      <c r="N343"/>
      <c r="O343"/>
      <c r="P343" s="21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U343"/>
    </row>
    <row r="344" spans="1:47" s="387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/>
      <c r="N344"/>
      <c r="O344"/>
      <c r="P344" s="21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U344"/>
    </row>
    <row r="345" spans="1:47" s="387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/>
      <c r="N345"/>
      <c r="O345"/>
      <c r="P345" s="21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U345"/>
    </row>
    <row r="346" spans="1:47" s="387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/>
      <c r="N346"/>
      <c r="O346"/>
      <c r="P346" s="21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U346"/>
    </row>
    <row r="347" spans="1:47" s="387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/>
      <c r="N347"/>
      <c r="O347"/>
      <c r="P347" s="21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U347"/>
    </row>
    <row r="348" spans="1:47" s="387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/>
      <c r="N348"/>
      <c r="O348"/>
      <c r="P348" s="21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U348"/>
    </row>
    <row r="349" spans="1:47" s="387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/>
      <c r="N349"/>
      <c r="O349"/>
      <c r="P349" s="21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U349"/>
    </row>
    <row r="350" spans="1:47" s="387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/>
      <c r="N350"/>
      <c r="O350"/>
      <c r="P350" s="21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U350"/>
    </row>
    <row r="351" spans="1:47" s="387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/>
      <c r="N351"/>
      <c r="O351"/>
      <c r="P351" s="2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U351"/>
    </row>
    <row r="352" spans="1:47" s="387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/>
      <c r="N352"/>
      <c r="O352"/>
      <c r="P352" s="21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U352"/>
    </row>
    <row r="353" spans="1:47" s="387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/>
      <c r="N353"/>
      <c r="O353"/>
      <c r="P353" s="21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U353"/>
    </row>
    <row r="354" spans="1:47" s="387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/>
      <c r="N354"/>
      <c r="O354"/>
      <c r="P354" s="21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U354"/>
    </row>
    <row r="355" spans="1:47" s="387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/>
      <c r="N355"/>
      <c r="O355"/>
      <c r="P355" s="21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U355"/>
    </row>
    <row r="356" spans="1:47" s="387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/>
      <c r="N356"/>
      <c r="O356"/>
      <c r="P356" s="21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U356"/>
    </row>
    <row r="357" spans="1:47" s="387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/>
      <c r="N357"/>
      <c r="O357"/>
      <c r="P357" s="21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U357"/>
    </row>
    <row r="358" spans="1:47" s="387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/>
      <c r="N358"/>
      <c r="O358"/>
      <c r="P358" s="21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U358"/>
    </row>
    <row r="359" spans="1:47" s="387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/>
      <c r="N359"/>
      <c r="O359"/>
      <c r="P359" s="21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U359"/>
    </row>
    <row r="360" spans="1:47" s="387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/>
      <c r="N360"/>
      <c r="O360"/>
      <c r="P360" s="21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U360"/>
    </row>
    <row r="361" spans="1:47" s="387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/>
      <c r="N361"/>
      <c r="O361"/>
      <c r="P361" s="2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U361"/>
    </row>
    <row r="362" spans="1:47" s="387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/>
      <c r="N362"/>
      <c r="O362"/>
      <c r="P362" s="21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U362"/>
    </row>
    <row r="363" spans="1:47" s="387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/>
      <c r="N363"/>
      <c r="O363"/>
      <c r="P363" s="21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U363"/>
    </row>
    <row r="364" spans="1:47" s="387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/>
      <c r="N364"/>
      <c r="O364"/>
      <c r="P364" s="21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U364"/>
    </row>
    <row r="365" spans="1:47" s="387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/>
      <c r="N365"/>
      <c r="O365"/>
      <c r="P365" s="21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U365"/>
    </row>
    <row r="366" spans="1:47" s="387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/>
      <c r="N366"/>
      <c r="O366"/>
      <c r="P366" s="21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U366"/>
    </row>
    <row r="367" spans="1:47" s="387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/>
      <c r="N367"/>
      <c r="O367"/>
      <c r="P367" s="21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U367"/>
    </row>
    <row r="368" spans="1:47" s="387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/>
      <c r="N368"/>
      <c r="O368"/>
      <c r="P368" s="21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U368"/>
    </row>
    <row r="369" spans="1:47" s="387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/>
      <c r="N369"/>
      <c r="O369"/>
      <c r="P369" s="21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U369"/>
    </row>
    <row r="370" spans="1:47" s="387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/>
      <c r="N370"/>
      <c r="O370"/>
      <c r="P370" s="21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U370"/>
    </row>
    <row r="371" spans="1:47" s="387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/>
      <c r="N371"/>
      <c r="O371"/>
      <c r="P371" s="2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U371"/>
    </row>
    <row r="372" spans="1:47" s="387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/>
      <c r="N372"/>
      <c r="O372"/>
      <c r="P372" s="21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U372"/>
    </row>
    <row r="373" spans="1:47" s="387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/>
      <c r="N373"/>
      <c r="O373"/>
      <c r="P373" s="21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U373"/>
    </row>
    <row r="374" spans="1:47" s="387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/>
      <c r="N374"/>
      <c r="O374"/>
      <c r="P374" s="21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U374"/>
    </row>
    <row r="375" spans="1:47" s="387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/>
      <c r="N375"/>
      <c r="O375"/>
      <c r="P375" s="21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U375"/>
    </row>
    <row r="376" spans="1:47" s="387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/>
      <c r="N376"/>
      <c r="O376"/>
      <c r="P376" s="21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U376"/>
    </row>
    <row r="377" spans="1:47" s="387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/>
      <c r="N377"/>
      <c r="O377"/>
      <c r="P377" s="21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U377"/>
    </row>
    <row r="378" spans="1:47" s="387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/>
      <c r="N378"/>
      <c r="O378"/>
      <c r="P378" s="21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U378"/>
    </row>
    <row r="379" spans="1:47" s="387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/>
      <c r="N379"/>
      <c r="O379"/>
      <c r="P379" s="21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U379"/>
    </row>
    <row r="380" spans="1:47" s="387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/>
      <c r="N380"/>
      <c r="O380"/>
      <c r="P380" s="21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U380"/>
    </row>
    <row r="381" spans="1:47" s="387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/>
      <c r="N381"/>
      <c r="O381"/>
      <c r="P381" s="2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U381"/>
    </row>
    <row r="382" spans="1:47" s="387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/>
      <c r="N382"/>
      <c r="O382"/>
      <c r="P382" s="21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U382"/>
    </row>
    <row r="383" spans="1:47" s="387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/>
      <c r="N383"/>
      <c r="O383"/>
      <c r="P383" s="21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U383"/>
    </row>
    <row r="384" spans="1:47" s="387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/>
      <c r="N384"/>
      <c r="O384"/>
      <c r="P384" s="21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U384"/>
    </row>
    <row r="385" spans="1:47" s="387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/>
      <c r="N385"/>
      <c r="O385"/>
      <c r="P385" s="21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U385"/>
    </row>
    <row r="386" spans="1:47" s="387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/>
      <c r="N386"/>
      <c r="O386"/>
      <c r="P386" s="21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U386"/>
    </row>
    <row r="387" spans="1:47" s="387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/>
      <c r="N387"/>
      <c r="O387"/>
      <c r="P387" s="21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U387"/>
    </row>
    <row r="388" spans="1:47" s="387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/>
      <c r="N388"/>
      <c r="O388"/>
      <c r="P388" s="21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U388"/>
    </row>
    <row r="389" spans="1:47" s="387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/>
      <c r="N389"/>
      <c r="O389"/>
      <c r="P389" s="21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U389"/>
    </row>
    <row r="390" spans="1:47" s="387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/>
      <c r="N390"/>
      <c r="O390"/>
      <c r="P390" s="21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U390"/>
    </row>
    <row r="391" spans="1:47" s="387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/>
      <c r="N391"/>
      <c r="O391"/>
      <c r="P391" s="2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U391"/>
    </row>
    <row r="392" spans="1:47" s="387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/>
      <c r="N392"/>
      <c r="O392"/>
      <c r="P392" s="21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U392"/>
    </row>
    <row r="393" spans="1:47" s="387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/>
      <c r="N393"/>
      <c r="O393"/>
      <c r="P393" s="21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U393"/>
    </row>
    <row r="394" spans="1:47" s="387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/>
      <c r="N394"/>
      <c r="O394"/>
      <c r="P394" s="21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U394"/>
    </row>
    <row r="395" spans="1:47" s="387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/>
      <c r="N395"/>
      <c r="O395"/>
      <c r="P395" s="21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U395"/>
    </row>
    <row r="396" spans="1:47" s="387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/>
      <c r="N396"/>
      <c r="O396"/>
      <c r="P396" s="21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U396"/>
    </row>
    <row r="397" spans="1:47" s="387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/>
      <c r="N397"/>
      <c r="O397"/>
      <c r="P397" s="21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U397"/>
    </row>
    <row r="398" spans="1:47" s="387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/>
      <c r="N398"/>
      <c r="O398"/>
      <c r="P398" s="21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U398"/>
    </row>
    <row r="399" spans="1:47" s="387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/>
      <c r="N399"/>
      <c r="O399"/>
      <c r="P399" s="21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U399"/>
    </row>
    <row r="400" spans="1:47" s="387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/>
      <c r="N400"/>
      <c r="O400"/>
      <c r="P400" s="21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U400"/>
    </row>
    <row r="401" spans="1:47" s="387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/>
      <c r="N401"/>
      <c r="O401"/>
      <c r="P401" s="2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U401"/>
    </row>
    <row r="402" spans="1:47" s="387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/>
      <c r="N402"/>
      <c r="O402"/>
      <c r="P402" s="21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U402"/>
    </row>
    <row r="403" spans="1:47" s="387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/>
      <c r="N403"/>
      <c r="O403"/>
      <c r="P403" s="21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U403"/>
    </row>
    <row r="404" spans="1:47" s="387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/>
      <c r="N404"/>
      <c r="O404"/>
      <c r="P404" s="21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U404"/>
    </row>
    <row r="405" spans="1:47" s="387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/>
      <c r="N405"/>
      <c r="O405"/>
      <c r="P405" s="21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U405"/>
    </row>
    <row r="406" spans="1:47" s="387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/>
      <c r="N406"/>
      <c r="O406"/>
      <c r="P406" s="21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U406"/>
    </row>
    <row r="407" spans="1:47" s="387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/>
      <c r="N407"/>
      <c r="O407"/>
      <c r="P407" s="21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U407"/>
    </row>
    <row r="408" spans="1:47" s="387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/>
      <c r="N408"/>
      <c r="O408"/>
      <c r="P408" s="21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U408"/>
    </row>
    <row r="409" spans="1:47" s="387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/>
      <c r="N409"/>
      <c r="O409"/>
      <c r="P409" s="21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U409"/>
    </row>
    <row r="410" spans="1:47" s="387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/>
      <c r="N410"/>
      <c r="O410"/>
      <c r="P410" s="21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U410"/>
    </row>
    <row r="411" spans="1:47" s="387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/>
      <c r="N411"/>
      <c r="O411"/>
      <c r="P411" s="2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U411"/>
    </row>
    <row r="412" spans="1:47" s="387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/>
      <c r="N412"/>
      <c r="O412"/>
      <c r="P412" s="21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U412"/>
    </row>
    <row r="413" spans="1:47" s="387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/>
      <c r="N413"/>
      <c r="O413"/>
      <c r="P413" s="21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U413"/>
    </row>
    <row r="414" spans="1:47" s="387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/>
      <c r="N414"/>
      <c r="O414"/>
      <c r="P414" s="21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U414"/>
    </row>
    <row r="415" spans="1:47" s="387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/>
      <c r="N415"/>
      <c r="O415"/>
      <c r="P415" s="21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U415"/>
    </row>
    <row r="416" spans="1:47" s="387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/>
      <c r="N416"/>
      <c r="O416"/>
      <c r="P416" s="21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U416"/>
    </row>
    <row r="417" spans="1:47" s="387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/>
      <c r="N417"/>
      <c r="O417"/>
      <c r="P417" s="2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U417"/>
    </row>
    <row r="418" spans="1:47" s="387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/>
      <c r="N418"/>
      <c r="O418"/>
      <c r="P418" s="21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U418"/>
    </row>
    <row r="419" spans="1:47" s="387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/>
      <c r="N419"/>
      <c r="O419"/>
      <c r="P419" s="21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U419"/>
    </row>
    <row r="420" spans="1:47" s="387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/>
      <c r="N420"/>
      <c r="O420"/>
      <c r="P420" s="21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U420"/>
    </row>
    <row r="421" spans="1:47" s="387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/>
      <c r="N421"/>
      <c r="O421"/>
      <c r="P421" s="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U421"/>
    </row>
    <row r="422" spans="1:47" s="387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/>
      <c r="N422"/>
      <c r="O422"/>
      <c r="P422" s="21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U422"/>
    </row>
    <row r="423" spans="1:47" s="387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/>
      <c r="N423"/>
      <c r="O423"/>
      <c r="P423" s="21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U423"/>
    </row>
    <row r="424" spans="1:47" s="387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/>
      <c r="N424"/>
      <c r="O424"/>
      <c r="P424" s="21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U424"/>
    </row>
    <row r="425" spans="1:47" s="387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/>
      <c r="N425"/>
      <c r="O425"/>
      <c r="P425" s="21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U425"/>
    </row>
    <row r="426" spans="1:47" s="387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/>
      <c r="N426"/>
      <c r="O426"/>
      <c r="P426" s="21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U426"/>
    </row>
    <row r="427" spans="1:47" s="387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/>
      <c r="N427"/>
      <c r="O427"/>
      <c r="P427" s="21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U427"/>
    </row>
    <row r="428" spans="1:47" s="387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/>
      <c r="N428"/>
      <c r="O428"/>
      <c r="P428" s="21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U428"/>
    </row>
    <row r="429" spans="1:47" s="387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/>
      <c r="N429"/>
      <c r="O429"/>
      <c r="P429" s="21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U429"/>
    </row>
    <row r="430" spans="1:47" s="387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/>
      <c r="N430"/>
      <c r="O430"/>
      <c r="P430" s="21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U430"/>
    </row>
    <row r="431" spans="1:47" s="387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/>
      <c r="N431"/>
      <c r="O431"/>
      <c r="P431" s="2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U431"/>
    </row>
    <row r="432" spans="1:47" s="387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/>
      <c r="N432"/>
      <c r="O432"/>
      <c r="P432" s="21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U432"/>
    </row>
    <row r="433" spans="1:47" s="387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/>
      <c r="N433"/>
      <c r="O433"/>
      <c r="P433" s="21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U433"/>
    </row>
    <row r="434" spans="1:47" s="387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/>
      <c r="N434"/>
      <c r="O434"/>
      <c r="P434" s="21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U434"/>
    </row>
    <row r="435" spans="1:47" s="387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/>
      <c r="N435"/>
      <c r="O435"/>
      <c r="P435" s="21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U435"/>
    </row>
    <row r="436" spans="1:47" s="387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/>
      <c r="N436"/>
      <c r="O436"/>
      <c r="P436" s="21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U436"/>
    </row>
    <row r="437" spans="1:47" s="387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/>
      <c r="N437"/>
      <c r="O437"/>
      <c r="P437" s="21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U437"/>
    </row>
    <row r="438" spans="1:47" s="387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/>
      <c r="N438"/>
      <c r="O438"/>
      <c r="P438" s="21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U438"/>
    </row>
    <row r="439" spans="1:47" s="387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/>
      <c r="N439"/>
      <c r="O439"/>
      <c r="P439" s="21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U439"/>
    </row>
    <row r="440" spans="1:47" s="387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/>
      <c r="N440"/>
      <c r="O440"/>
      <c r="P440" s="21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U440"/>
    </row>
    <row r="441" spans="1:47" s="387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/>
      <c r="N441"/>
      <c r="O441"/>
      <c r="P441" s="2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U441"/>
    </row>
    <row r="442" spans="1:47" s="387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/>
      <c r="N442"/>
      <c r="O442"/>
      <c r="P442" s="21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U442"/>
    </row>
    <row r="443" spans="1:47" s="387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/>
      <c r="N443"/>
      <c r="O443"/>
      <c r="P443" s="21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U443"/>
    </row>
    <row r="444" spans="1:47" s="387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/>
      <c r="N444"/>
      <c r="O444"/>
      <c r="P444" s="21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U444"/>
    </row>
    <row r="445" spans="1:47" s="387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/>
      <c r="N445"/>
      <c r="O445"/>
      <c r="P445" s="21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U445"/>
    </row>
    <row r="446" spans="1:47" s="387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/>
      <c r="N446"/>
      <c r="O446"/>
      <c r="P446" s="21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U446"/>
    </row>
    <row r="447" spans="1:47" s="387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/>
      <c r="N447"/>
      <c r="O447"/>
      <c r="P447" s="21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U447"/>
    </row>
    <row r="448" spans="1:47" s="387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/>
      <c r="N448"/>
      <c r="O448"/>
      <c r="P448" s="21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U448"/>
    </row>
    <row r="449" spans="1:47" s="387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/>
      <c r="N449"/>
      <c r="O449"/>
      <c r="P449" s="21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U449"/>
    </row>
    <row r="450" spans="1:47" s="387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/>
      <c r="N450"/>
      <c r="O450"/>
      <c r="P450" s="21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U450"/>
    </row>
    <row r="451" spans="1:47" s="387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/>
      <c r="N451"/>
      <c r="O451"/>
      <c r="P451" s="2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U451"/>
    </row>
    <row r="452" spans="1:47" s="387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/>
      <c r="N452"/>
      <c r="O452"/>
      <c r="P452" s="21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U452"/>
    </row>
    <row r="453" spans="1:47" s="387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/>
      <c r="N453"/>
      <c r="O453"/>
      <c r="P453" s="21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U453"/>
    </row>
    <row r="454" spans="1:47" s="387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/>
      <c r="N454"/>
      <c r="O454"/>
      <c r="P454" s="21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U454"/>
    </row>
    <row r="455" spans="1:47" s="387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/>
      <c r="N455"/>
      <c r="O455"/>
      <c r="P455" s="21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U455"/>
    </row>
    <row r="456" spans="1:47" s="387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/>
      <c r="N456"/>
      <c r="O456"/>
      <c r="P456" s="21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U456"/>
    </row>
    <row r="457" spans="1:47" s="387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/>
      <c r="N457"/>
      <c r="O457"/>
      <c r="P457" s="21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U457"/>
    </row>
    <row r="458" spans="1:47" s="387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/>
      <c r="N458"/>
      <c r="O458"/>
      <c r="P458" s="21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U458"/>
    </row>
    <row r="459" spans="1:47" s="387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/>
      <c r="N459"/>
      <c r="O459"/>
      <c r="P459" s="21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U459"/>
    </row>
    <row r="460" spans="1:47" s="387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/>
      <c r="N460"/>
      <c r="O460"/>
      <c r="P460" s="21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U460"/>
    </row>
    <row r="461" spans="1:47" s="387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/>
      <c r="N461"/>
      <c r="O461"/>
      <c r="P461" s="2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U461"/>
    </row>
    <row r="462" spans="1:47" s="387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/>
      <c r="N462"/>
      <c r="O462"/>
      <c r="P462" s="21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U462"/>
    </row>
    <row r="463" spans="1:47" s="387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/>
      <c r="N463"/>
      <c r="O463"/>
      <c r="P463" s="21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U463"/>
    </row>
    <row r="464" spans="1:47" s="387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/>
      <c r="N464"/>
      <c r="O464"/>
      <c r="P464" s="21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U464"/>
    </row>
    <row r="465" spans="1:47" s="387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/>
      <c r="N465"/>
      <c r="O465"/>
      <c r="P465" s="21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U465"/>
    </row>
    <row r="466" spans="1:47" s="387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/>
      <c r="N466"/>
      <c r="O466"/>
      <c r="P466" s="21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U466"/>
    </row>
    <row r="467" spans="1:47" s="387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/>
      <c r="N467"/>
      <c r="O467"/>
      <c r="P467" s="21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U467"/>
    </row>
    <row r="468" spans="1:47" s="387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/>
      <c r="N468"/>
      <c r="O468"/>
      <c r="P468" s="21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U468"/>
    </row>
    <row r="469" spans="1:47" s="387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/>
      <c r="N469"/>
      <c r="O469"/>
      <c r="P469" s="21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U469"/>
    </row>
    <row r="470" spans="1:47" s="387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/>
      <c r="N470"/>
      <c r="O470"/>
      <c r="P470" s="21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U470"/>
    </row>
    <row r="471" spans="1:47" s="387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/>
      <c r="N471"/>
      <c r="O471"/>
      <c r="P471" s="2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U471"/>
    </row>
    <row r="472" spans="1:47" s="387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/>
      <c r="N472"/>
      <c r="O472"/>
      <c r="P472" s="21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U472"/>
    </row>
    <row r="473" spans="1:47" s="387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/>
      <c r="N473"/>
      <c r="O473"/>
      <c r="P473" s="21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U473"/>
    </row>
    <row r="474" spans="1:47" s="387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/>
      <c r="N474"/>
      <c r="O474"/>
      <c r="P474" s="21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U474"/>
    </row>
    <row r="475" spans="1:47" s="387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/>
      <c r="N475"/>
      <c r="O475"/>
      <c r="P475" s="21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U475"/>
    </row>
    <row r="476" spans="1:47" s="387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/>
      <c r="N476"/>
      <c r="O476"/>
      <c r="P476" s="21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U476"/>
    </row>
    <row r="477" spans="1:47" s="387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/>
      <c r="N477"/>
      <c r="O477"/>
      <c r="P477" s="21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U477"/>
    </row>
    <row r="478" spans="1:47" s="387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/>
      <c r="N478"/>
      <c r="O478"/>
      <c r="P478" s="21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U478"/>
    </row>
    <row r="479" spans="1:47" s="387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/>
      <c r="N479"/>
      <c r="O479"/>
      <c r="P479" s="21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U479"/>
    </row>
    <row r="480" spans="1:47" s="387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/>
      <c r="N480"/>
      <c r="O480"/>
      <c r="P480" s="21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U480"/>
    </row>
    <row r="481" spans="1:47" s="387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/>
      <c r="N481"/>
      <c r="O481"/>
      <c r="P481" s="2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U481"/>
    </row>
    <row r="482" spans="1:47" s="387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/>
      <c r="N482"/>
      <c r="O482"/>
      <c r="P482" s="21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U482"/>
    </row>
    <row r="483" spans="1:47" s="387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/>
      <c r="N483"/>
      <c r="O483"/>
      <c r="P483" s="21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U483"/>
    </row>
    <row r="484" spans="1:47" s="387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/>
      <c r="N484"/>
      <c r="O484"/>
      <c r="P484" s="21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U484"/>
    </row>
    <row r="485" spans="1:47" s="387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/>
      <c r="N485"/>
      <c r="O485"/>
      <c r="P485" s="21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U485"/>
    </row>
    <row r="486" spans="1:47" s="387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/>
      <c r="N486"/>
      <c r="O486"/>
      <c r="P486" s="21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U486"/>
    </row>
    <row r="487" spans="1:47" s="387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/>
      <c r="N487"/>
      <c r="O487"/>
      <c r="P487" s="21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U487"/>
    </row>
    <row r="488" spans="1:47" s="387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/>
      <c r="N488"/>
      <c r="O488"/>
      <c r="P488" s="21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U488"/>
    </row>
    <row r="489" spans="1:47" s="387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/>
      <c r="N489"/>
      <c r="O489"/>
      <c r="P489" s="21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U489"/>
    </row>
    <row r="490" spans="1:47" s="387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/>
      <c r="N490"/>
      <c r="O490"/>
      <c r="P490" s="21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U490"/>
    </row>
    <row r="491" spans="1:47" s="387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/>
      <c r="N491"/>
      <c r="O491"/>
      <c r="P491" s="2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U491"/>
    </row>
    <row r="492" spans="1:47" s="387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/>
      <c r="N492"/>
      <c r="O492"/>
      <c r="P492" s="21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U492"/>
    </row>
    <row r="493" spans="1:47" s="387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/>
      <c r="N493"/>
      <c r="O493"/>
      <c r="P493" s="21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U493"/>
    </row>
    <row r="494" spans="1:47" s="387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/>
      <c r="N494"/>
      <c r="O494"/>
      <c r="P494" s="21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U494"/>
    </row>
    <row r="495" spans="1:47" s="387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/>
      <c r="N495"/>
      <c r="O495"/>
      <c r="P495" s="21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U495"/>
    </row>
    <row r="496" spans="1:47" s="387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/>
      <c r="N496"/>
      <c r="O496"/>
      <c r="P496" s="21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U496"/>
    </row>
    <row r="497" spans="1:47" s="387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/>
      <c r="N497"/>
      <c r="O497"/>
      <c r="P497" s="21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U497"/>
    </row>
    <row r="498" spans="1:47" s="387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/>
      <c r="N498"/>
      <c r="O498"/>
      <c r="P498" s="21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U498"/>
    </row>
    <row r="499" spans="1:47" s="387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/>
      <c r="N499"/>
      <c r="O499"/>
      <c r="P499" s="21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U499"/>
    </row>
    <row r="500" spans="1:47" s="387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/>
      <c r="N500"/>
      <c r="O500"/>
      <c r="P500" s="21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U500"/>
    </row>
    <row r="501" spans="1:47" s="387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/>
      <c r="N501"/>
      <c r="O501"/>
      <c r="P501" s="2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U501"/>
    </row>
    <row r="502" spans="1:47" s="387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/>
      <c r="N502"/>
      <c r="O502"/>
      <c r="P502" s="21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U502"/>
    </row>
    <row r="503" spans="1:47" s="387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/>
      <c r="N503"/>
      <c r="O503"/>
      <c r="P503" s="21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U503"/>
    </row>
    <row r="504" spans="1:47" s="387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/>
      <c r="N504"/>
      <c r="O504"/>
      <c r="P504" s="21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U504"/>
    </row>
    <row r="505" spans="1:47" s="387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/>
      <c r="N505"/>
      <c r="O505"/>
      <c r="P505" s="21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U505"/>
    </row>
    <row r="506" spans="1:47" s="387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/>
      <c r="N506"/>
      <c r="O506"/>
      <c r="P506" s="21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U506"/>
    </row>
    <row r="507" spans="1:47" s="387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/>
      <c r="N507"/>
      <c r="O507"/>
      <c r="P507" s="21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U507"/>
    </row>
    <row r="508" spans="1:47" s="387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/>
      <c r="N508"/>
      <c r="O508"/>
      <c r="P508" s="21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U508"/>
    </row>
    <row r="509" spans="1:47" s="387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/>
      <c r="N509"/>
      <c r="O509"/>
      <c r="P509" s="21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U509"/>
    </row>
    <row r="510" spans="1:47" s="387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/>
      <c r="N510"/>
      <c r="O510"/>
      <c r="P510" s="21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U510"/>
    </row>
    <row r="511" spans="1:47" s="387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/>
      <c r="N511"/>
      <c r="O511"/>
      <c r="P511" s="2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U511"/>
    </row>
    <row r="512" spans="1:47" s="387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/>
      <c r="N512"/>
      <c r="O512"/>
      <c r="P512" s="21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U512"/>
    </row>
    <row r="513" spans="1:47" s="387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/>
      <c r="N513"/>
      <c r="O513"/>
      <c r="P513" s="21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U513"/>
    </row>
    <row r="514" spans="1:47" s="387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/>
      <c r="N514"/>
      <c r="O514"/>
      <c r="P514" s="21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U514"/>
    </row>
    <row r="515" spans="1:47" s="387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/>
      <c r="N515"/>
      <c r="O515"/>
      <c r="P515" s="21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U515"/>
    </row>
    <row r="516" spans="1:47" s="387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/>
      <c r="N516"/>
      <c r="O516"/>
      <c r="P516" s="21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U516"/>
    </row>
    <row r="517" spans="1:47" s="387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/>
      <c r="N517"/>
      <c r="O517"/>
      <c r="P517" s="21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U517"/>
    </row>
    <row r="518" spans="1:47" s="387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/>
      <c r="N518"/>
      <c r="O518"/>
      <c r="P518" s="21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U518"/>
    </row>
    <row r="519" spans="1:47" s="387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/>
      <c r="N519"/>
      <c r="O519"/>
      <c r="P519" s="21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U519"/>
    </row>
    <row r="520" spans="1:47" s="387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/>
      <c r="N520"/>
      <c r="O520"/>
      <c r="P520" s="21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U520"/>
    </row>
    <row r="521" spans="1:47" s="387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/>
      <c r="N521"/>
      <c r="O521"/>
      <c r="P521" s="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U521"/>
    </row>
    <row r="522" spans="1:47" s="387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/>
      <c r="N522"/>
      <c r="O522"/>
      <c r="P522" s="21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U522"/>
    </row>
    <row r="523" spans="1:47" s="387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/>
      <c r="N523"/>
      <c r="O523"/>
      <c r="P523" s="21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U523"/>
    </row>
    <row r="524" spans="1:47" s="387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/>
      <c r="N524"/>
      <c r="O524"/>
      <c r="P524" s="21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U524"/>
    </row>
    <row r="525" spans="1:47" s="387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/>
      <c r="N525"/>
      <c r="O525"/>
      <c r="P525" s="21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U525"/>
    </row>
    <row r="526" spans="1:47" s="387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/>
      <c r="N526"/>
      <c r="O526"/>
      <c r="P526" s="21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U526"/>
    </row>
    <row r="527" spans="1:47" s="387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/>
      <c r="N527"/>
      <c r="O527"/>
      <c r="P527" s="21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U527"/>
    </row>
    <row r="528" spans="1:47" s="387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/>
      <c r="N528"/>
      <c r="O528"/>
      <c r="P528" s="21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U528"/>
    </row>
    <row r="529" spans="1:47" s="387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/>
      <c r="N529"/>
      <c r="O529"/>
      <c r="P529" s="21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U529"/>
    </row>
    <row r="530" spans="1:47" s="387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/>
      <c r="N530"/>
      <c r="O530"/>
      <c r="P530" s="21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U530"/>
    </row>
    <row r="531" spans="1:47" s="387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/>
      <c r="N531"/>
      <c r="O531"/>
      <c r="P531" s="2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U531"/>
    </row>
    <row r="532" spans="1:47" s="387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/>
      <c r="N532"/>
      <c r="O532"/>
      <c r="P532" s="21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U532"/>
    </row>
    <row r="533" spans="1:47" s="387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/>
      <c r="N533"/>
      <c r="O533"/>
      <c r="P533" s="21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U533"/>
    </row>
    <row r="534" spans="1:47" s="387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/>
      <c r="N534"/>
      <c r="O534"/>
      <c r="P534" s="21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U534"/>
    </row>
    <row r="535" spans="1:47" s="387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/>
      <c r="N535"/>
      <c r="O535"/>
      <c r="P535" s="21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U535"/>
    </row>
    <row r="536" spans="1:47" s="387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/>
      <c r="N536"/>
      <c r="O536"/>
      <c r="P536" s="21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U536"/>
    </row>
    <row r="537" spans="1:47" s="387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/>
      <c r="N537"/>
      <c r="O537"/>
      <c r="P537" s="21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U537"/>
    </row>
    <row r="538" spans="1:47" s="387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/>
      <c r="N538"/>
      <c r="O538"/>
      <c r="P538" s="21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U538"/>
    </row>
    <row r="539" spans="1:47" s="387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/>
      <c r="N539"/>
      <c r="O539"/>
      <c r="P539" s="21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U539"/>
    </row>
    <row r="540" spans="1:47" s="387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/>
      <c r="N540"/>
      <c r="O540"/>
      <c r="P540" s="21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U540"/>
    </row>
    <row r="541" spans="1:47" s="387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/>
      <c r="N541"/>
      <c r="O541"/>
      <c r="P541" s="2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U541"/>
    </row>
    <row r="542" spans="1:47" s="387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/>
      <c r="N542"/>
      <c r="O542"/>
      <c r="P542" s="21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U542"/>
    </row>
    <row r="543" spans="1:47" s="387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/>
      <c r="N543"/>
      <c r="O543"/>
      <c r="P543" s="21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U543"/>
    </row>
    <row r="544" spans="1:47" s="387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/>
      <c r="N544"/>
      <c r="O544"/>
      <c r="P544" s="21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U544"/>
    </row>
    <row r="545" spans="1:47" s="387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/>
      <c r="N545"/>
      <c r="O545"/>
      <c r="P545" s="21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U545"/>
    </row>
    <row r="546" spans="1:47" s="387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/>
      <c r="N546"/>
      <c r="O546"/>
      <c r="P546" s="21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U546"/>
    </row>
    <row r="547" spans="1:47" s="387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/>
      <c r="N547"/>
      <c r="O547"/>
      <c r="P547" s="21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U547"/>
    </row>
    <row r="548" spans="1:47" s="387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/>
      <c r="N548"/>
      <c r="O548"/>
      <c r="P548" s="21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U548"/>
    </row>
    <row r="549" spans="1:47" s="387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/>
      <c r="N549"/>
      <c r="O549"/>
      <c r="P549" s="21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U549"/>
    </row>
    <row r="550" spans="1:47" s="387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/>
      <c r="N550"/>
      <c r="O550"/>
      <c r="P550" s="21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U550"/>
    </row>
    <row r="551" spans="1:47" s="387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/>
      <c r="N551"/>
      <c r="O551"/>
      <c r="P551" s="2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U551"/>
    </row>
    <row r="552" spans="1:47" s="387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/>
      <c r="N552"/>
      <c r="O552"/>
      <c r="P552" s="21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U552"/>
    </row>
    <row r="553" spans="1:47" s="387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/>
      <c r="N553"/>
      <c r="O553"/>
      <c r="P553" s="21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U553"/>
    </row>
    <row r="554" spans="1:47" s="387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/>
      <c r="N554"/>
      <c r="O554"/>
      <c r="P554" s="21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U554"/>
    </row>
    <row r="555" spans="1:47" s="387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/>
      <c r="N555"/>
      <c r="O555"/>
      <c r="P555" s="21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U555"/>
    </row>
    <row r="556" spans="1:47" s="387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/>
      <c r="N556"/>
      <c r="O556"/>
      <c r="P556" s="21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U556"/>
    </row>
    <row r="557" spans="1:47" s="387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/>
      <c r="N557"/>
      <c r="O557"/>
      <c r="P557" s="21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U557"/>
    </row>
    <row r="558" spans="1:47" s="387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/>
      <c r="N558"/>
      <c r="O558"/>
      <c r="P558" s="21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U558"/>
    </row>
    <row r="559" spans="1:47" s="387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/>
      <c r="N559"/>
      <c r="O559"/>
      <c r="P559" s="21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U559"/>
    </row>
    <row r="560" spans="1:47" s="387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/>
      <c r="N560"/>
      <c r="O560"/>
      <c r="P560" s="21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U560"/>
    </row>
    <row r="561" spans="1:47" s="387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/>
      <c r="N561"/>
      <c r="O561"/>
      <c r="P561" s="2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U561"/>
    </row>
    <row r="562" spans="1:47" s="387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/>
      <c r="N562"/>
      <c r="O562"/>
      <c r="P562" s="21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U562"/>
    </row>
    <row r="563" spans="1:47" s="387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/>
      <c r="N563"/>
      <c r="O563"/>
      <c r="P563" s="21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U563"/>
    </row>
    <row r="564" spans="1:47" s="387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/>
      <c r="N564"/>
      <c r="O564"/>
      <c r="P564" s="21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U564"/>
    </row>
    <row r="565" spans="1:47" s="387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/>
      <c r="N565"/>
      <c r="O565"/>
      <c r="P565" s="21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U565"/>
    </row>
    <row r="566" spans="1:47" s="387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/>
      <c r="N566"/>
      <c r="O566"/>
      <c r="P566" s="21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U566"/>
    </row>
    <row r="567" spans="1:47" s="387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/>
      <c r="N567"/>
      <c r="O567"/>
      <c r="P567" s="21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U567"/>
    </row>
    <row r="568" spans="1:47" s="387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/>
      <c r="N568"/>
      <c r="O568"/>
      <c r="P568" s="21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U568"/>
    </row>
    <row r="569" spans="1:47" s="387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/>
      <c r="N569"/>
      <c r="O569"/>
      <c r="P569" s="21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U569"/>
    </row>
    <row r="570" spans="1:47" s="387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/>
      <c r="N570"/>
      <c r="O570"/>
      <c r="P570" s="21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U570"/>
    </row>
    <row r="571" spans="1:47" s="387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/>
      <c r="N571"/>
      <c r="O571"/>
      <c r="P571" s="2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U571"/>
    </row>
    <row r="572" spans="1:47" s="387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/>
      <c r="N572"/>
      <c r="O572"/>
      <c r="P572" s="21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U572"/>
    </row>
    <row r="573" spans="1:47" s="387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/>
      <c r="N573"/>
      <c r="O573"/>
      <c r="P573" s="21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U573"/>
    </row>
    <row r="574" spans="1:47" s="387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/>
      <c r="N574"/>
      <c r="O574"/>
      <c r="P574" s="21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U574"/>
    </row>
    <row r="575" spans="1:47" s="387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/>
      <c r="N575"/>
      <c r="O575"/>
      <c r="P575" s="21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U575"/>
    </row>
    <row r="576" spans="1:47" s="387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/>
      <c r="N576"/>
      <c r="O576"/>
      <c r="P576" s="21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U576"/>
    </row>
    <row r="577" spans="1:47" s="387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/>
      <c r="N577"/>
      <c r="O577"/>
      <c r="P577" s="21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U577"/>
    </row>
    <row r="578" spans="1:47" s="387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/>
      <c r="N578"/>
      <c r="O578"/>
      <c r="P578" s="21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U578"/>
    </row>
    <row r="579" spans="1:47" s="387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/>
      <c r="N579"/>
      <c r="O579"/>
      <c r="P579" s="21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U579"/>
    </row>
    <row r="580" spans="1:47" s="387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/>
      <c r="N580"/>
      <c r="O580"/>
      <c r="P580" s="21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U580"/>
    </row>
    <row r="581" spans="1:47" s="387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/>
      <c r="N581"/>
      <c r="O581"/>
      <c r="P581" s="2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U581"/>
    </row>
    <row r="582" spans="1:47" s="387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/>
      <c r="N582"/>
      <c r="O582"/>
      <c r="P582" s="21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U582"/>
    </row>
    <row r="583" spans="1:47" s="387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/>
      <c r="N583"/>
      <c r="O583"/>
      <c r="P583" s="21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U583"/>
    </row>
    <row r="584" spans="1:47" s="387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/>
      <c r="N584"/>
      <c r="O584"/>
      <c r="P584" s="21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U584"/>
    </row>
    <row r="585" spans="1:47" s="387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/>
      <c r="N585"/>
      <c r="O585"/>
      <c r="P585" s="21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U585"/>
    </row>
    <row r="586" spans="1:47" s="387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/>
      <c r="N586"/>
      <c r="O586"/>
      <c r="P586" s="21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U586"/>
    </row>
    <row r="587" spans="1:47" s="387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/>
      <c r="N587"/>
      <c r="O587"/>
      <c r="P587" s="21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U587"/>
    </row>
    <row r="588" spans="1:47" s="387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/>
      <c r="N588"/>
      <c r="O588"/>
      <c r="P588" s="21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U588"/>
    </row>
    <row r="589" spans="1:47" s="387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/>
      <c r="N589"/>
      <c r="O589"/>
      <c r="P589" s="21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U589"/>
    </row>
    <row r="590" spans="1:47" s="387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/>
      <c r="N590"/>
      <c r="O590"/>
      <c r="P590" s="21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U590"/>
    </row>
    <row r="591" spans="1:47" s="387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/>
      <c r="N591"/>
      <c r="O591"/>
      <c r="P591" s="2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U591"/>
    </row>
    <row r="592" spans="1:47" s="387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/>
      <c r="N592"/>
      <c r="O592"/>
      <c r="P592" s="21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U592"/>
    </row>
    <row r="593" spans="1:47" s="387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/>
      <c r="N593"/>
      <c r="O593"/>
      <c r="P593" s="21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U593"/>
    </row>
    <row r="594" spans="1:47" s="387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/>
      <c r="N594"/>
      <c r="O594"/>
      <c r="P594" s="21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U594"/>
    </row>
    <row r="595" spans="1:47" s="387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/>
      <c r="N595"/>
      <c r="O595"/>
      <c r="P595" s="21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U595"/>
    </row>
    <row r="596" spans="1:47" s="387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/>
      <c r="N596"/>
      <c r="O596"/>
      <c r="P596" s="21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U596"/>
    </row>
    <row r="597" spans="1:47" s="387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/>
      <c r="N597"/>
      <c r="O597"/>
      <c r="P597" s="21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U597"/>
    </row>
    <row r="598" spans="1:47" s="387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/>
      <c r="N598"/>
      <c r="O598"/>
      <c r="P598" s="21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U598"/>
    </row>
    <row r="599" spans="1:47" s="387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/>
      <c r="N599"/>
      <c r="O599"/>
      <c r="P599" s="21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U599"/>
    </row>
    <row r="600" spans="1:47" s="387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/>
      <c r="N600"/>
      <c r="O600"/>
      <c r="P600" s="21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U600"/>
    </row>
    <row r="601" spans="1:47" s="387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/>
      <c r="N601"/>
      <c r="O601"/>
      <c r="P601" s="2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U601"/>
    </row>
    <row r="602" spans="1:47" s="387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/>
      <c r="N602"/>
      <c r="O602"/>
      <c r="P602" s="21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U602"/>
    </row>
    <row r="603" spans="1:47" s="387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/>
      <c r="N603"/>
      <c r="O603"/>
      <c r="P603" s="21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U603"/>
    </row>
    <row r="604" spans="1:47" s="387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/>
      <c r="N604"/>
      <c r="O604"/>
      <c r="P604" s="21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U604"/>
    </row>
    <row r="605" spans="1:47" s="387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/>
      <c r="N605"/>
      <c r="O605"/>
      <c r="P605" s="21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U605"/>
    </row>
    <row r="606" spans="1:47" s="387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/>
      <c r="N606"/>
      <c r="O606"/>
      <c r="P606" s="21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U606"/>
    </row>
    <row r="607" spans="1:47" s="387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/>
      <c r="N607"/>
      <c r="O607"/>
      <c r="P607" s="21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U607"/>
    </row>
    <row r="608" spans="1:47" s="387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/>
      <c r="N608"/>
      <c r="O608"/>
      <c r="P608" s="21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U608"/>
    </row>
    <row r="609" spans="1:47" s="387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/>
      <c r="N609"/>
      <c r="O609"/>
      <c r="P609" s="21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U609"/>
    </row>
    <row r="610" spans="1:47" s="387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/>
      <c r="N610"/>
      <c r="O610"/>
      <c r="P610" s="21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U610"/>
    </row>
    <row r="611" spans="1:47" s="387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/>
      <c r="N611"/>
      <c r="O611"/>
      <c r="P611" s="2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U611"/>
    </row>
    <row r="612" spans="1:47" s="387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/>
      <c r="N612"/>
      <c r="O612"/>
      <c r="P612" s="21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U612"/>
    </row>
    <row r="613" spans="1:47" s="387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/>
      <c r="N613"/>
      <c r="O613"/>
      <c r="P613" s="21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U613"/>
    </row>
    <row r="614" spans="1:47" s="387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/>
      <c r="N614"/>
      <c r="O614"/>
      <c r="P614" s="21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U614"/>
    </row>
    <row r="615" spans="1:47" s="387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/>
      <c r="N615"/>
      <c r="O615"/>
      <c r="P615" s="21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U615"/>
    </row>
    <row r="616" spans="1:47" s="387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/>
      <c r="N616"/>
      <c r="O616"/>
      <c r="P616" s="21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U616"/>
    </row>
    <row r="617" spans="1:47" s="387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/>
      <c r="N617"/>
      <c r="O617"/>
      <c r="P617" s="21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U617"/>
    </row>
    <row r="618" spans="1:47" s="387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/>
      <c r="N618"/>
      <c r="O618"/>
      <c r="P618" s="21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U618"/>
    </row>
    <row r="619" spans="1:47" s="387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/>
      <c r="N619"/>
      <c r="O619"/>
      <c r="P619" s="21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U619"/>
    </row>
    <row r="620" spans="1:47" s="387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/>
      <c r="N620"/>
      <c r="O620"/>
      <c r="P620" s="21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U620"/>
    </row>
    <row r="621" spans="1:47" s="387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/>
      <c r="N621"/>
      <c r="O621"/>
      <c r="P621" s="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U621"/>
    </row>
    <row r="622" spans="1:47" s="387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/>
      <c r="N622"/>
      <c r="O622"/>
      <c r="P622" s="21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U622"/>
    </row>
    <row r="623" spans="1:47" s="387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/>
      <c r="N623"/>
      <c r="O623"/>
      <c r="P623" s="21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U623"/>
    </row>
    <row r="624" spans="1:47" s="387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/>
      <c r="N624"/>
      <c r="O624"/>
      <c r="P624" s="21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U624"/>
    </row>
    <row r="625" spans="1:47" s="387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/>
      <c r="N625"/>
      <c r="O625"/>
      <c r="P625" s="21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U625"/>
    </row>
    <row r="626" spans="1:47" s="387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/>
      <c r="N626"/>
      <c r="O626"/>
      <c r="P626" s="21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U626"/>
    </row>
    <row r="627" spans="1:47" s="387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/>
      <c r="N627"/>
      <c r="O627"/>
      <c r="P627" s="21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U627"/>
    </row>
    <row r="628" spans="1:47" s="387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/>
      <c r="N628"/>
      <c r="O628"/>
      <c r="P628" s="21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U628"/>
    </row>
    <row r="629" spans="1:47" s="387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/>
      <c r="N629"/>
      <c r="O629"/>
      <c r="P629" s="21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U629"/>
    </row>
    <row r="630" spans="1:47" s="387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/>
      <c r="N630"/>
      <c r="O630"/>
      <c r="P630" s="21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U630"/>
    </row>
    <row r="631" spans="1:47" s="387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/>
      <c r="N631"/>
      <c r="O631"/>
      <c r="P631" s="2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U631"/>
    </row>
    <row r="632" spans="1:47" s="387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/>
      <c r="N632"/>
      <c r="O632"/>
      <c r="P632" s="21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U632"/>
    </row>
    <row r="633" spans="1:47" s="387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/>
      <c r="N633"/>
      <c r="O633"/>
      <c r="P633" s="21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U633"/>
    </row>
    <row r="634" spans="1:47" s="387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/>
      <c r="N634"/>
      <c r="O634"/>
      <c r="P634" s="21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U634"/>
    </row>
    <row r="635" spans="1:47" s="387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/>
      <c r="N635"/>
      <c r="O635"/>
      <c r="P635" s="21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U635"/>
    </row>
    <row r="636" spans="1:47" s="387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/>
      <c r="N636"/>
      <c r="O636"/>
      <c r="P636" s="21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U636"/>
    </row>
    <row r="637" spans="1:47" s="387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/>
      <c r="N637"/>
      <c r="O637"/>
      <c r="P637" s="21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U637"/>
    </row>
    <row r="638" spans="1:47" s="387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/>
      <c r="N638"/>
      <c r="O638"/>
      <c r="P638" s="21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U638"/>
    </row>
    <row r="639" spans="1:47" s="387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/>
      <c r="N639"/>
      <c r="O639"/>
      <c r="P639" s="21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U639"/>
    </row>
    <row r="640" spans="1:47" s="387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/>
      <c r="N640"/>
      <c r="O640"/>
      <c r="P640" s="21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U640"/>
    </row>
    <row r="641" spans="1:47" s="387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/>
      <c r="N641"/>
      <c r="O641"/>
      <c r="P641" s="2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U641"/>
    </row>
    <row r="642" spans="1:47" s="387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/>
      <c r="N642"/>
      <c r="O642"/>
      <c r="P642" s="21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U642"/>
    </row>
    <row r="643" spans="1:47" s="387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/>
      <c r="N643"/>
      <c r="O643"/>
      <c r="P643" s="21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U643"/>
    </row>
    <row r="644" spans="1:47" s="387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/>
      <c r="N644"/>
      <c r="O644"/>
      <c r="P644" s="21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U644"/>
    </row>
    <row r="645" spans="1:47" s="387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/>
      <c r="N645"/>
      <c r="O645"/>
      <c r="P645" s="21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U645"/>
    </row>
    <row r="646" spans="1:47" s="387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/>
      <c r="N646"/>
      <c r="O646"/>
      <c r="P646" s="21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U646"/>
    </row>
    <row r="647" spans="1:47" s="387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/>
      <c r="N647"/>
      <c r="O647"/>
      <c r="P647" s="21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U647"/>
    </row>
    <row r="648" spans="1:47" s="387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/>
      <c r="N648"/>
      <c r="O648"/>
      <c r="P648" s="21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U648"/>
    </row>
    <row r="649" spans="1:47" s="387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/>
      <c r="N649"/>
      <c r="O649"/>
      <c r="P649" s="21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U649"/>
    </row>
    <row r="650" spans="1:47" s="387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/>
      <c r="N650"/>
      <c r="O650"/>
      <c r="P650" s="21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U650"/>
    </row>
    <row r="651" spans="1:47" s="387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/>
      <c r="N651"/>
      <c r="O651"/>
      <c r="P651" s="2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U651"/>
    </row>
    <row r="652" spans="1:47" s="387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/>
      <c r="N652"/>
      <c r="O652"/>
      <c r="P652" s="21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U652"/>
    </row>
    <row r="653" spans="1:47" s="387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/>
      <c r="N653"/>
      <c r="O653"/>
      <c r="P653" s="21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U653"/>
    </row>
    <row r="654" spans="1:47" s="387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/>
      <c r="N654"/>
      <c r="O654"/>
      <c r="P654" s="21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U654"/>
    </row>
    <row r="655" spans="1:47" s="387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/>
      <c r="N655"/>
      <c r="O655"/>
      <c r="P655" s="21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U655"/>
    </row>
    <row r="656" spans="1:47" s="387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/>
      <c r="N656"/>
      <c r="O656"/>
      <c r="P656" s="21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U656"/>
    </row>
    <row r="657" spans="1:47" s="387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/>
      <c r="N657"/>
      <c r="O657"/>
      <c r="P657" s="21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U657"/>
    </row>
    <row r="658" spans="1:47" s="387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/>
      <c r="N658"/>
      <c r="O658"/>
      <c r="P658" s="21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U658"/>
    </row>
    <row r="659" spans="1:47" s="387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/>
      <c r="N659"/>
      <c r="O659"/>
      <c r="P659" s="21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U659"/>
    </row>
    <row r="660" spans="1:47" s="387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/>
      <c r="N660"/>
      <c r="O660"/>
      <c r="P660" s="21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U660"/>
    </row>
    <row r="661" spans="1:47" s="387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/>
      <c r="N661"/>
      <c r="O661"/>
      <c r="P661" s="2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U661"/>
    </row>
    <row r="662" spans="1:47" s="387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/>
      <c r="N662"/>
      <c r="O662"/>
      <c r="P662" s="21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U662"/>
    </row>
    <row r="663" spans="1:47" s="387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/>
      <c r="N663"/>
      <c r="O663"/>
      <c r="P663" s="21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U663"/>
    </row>
    <row r="664" spans="1:47" s="387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/>
      <c r="N664"/>
      <c r="O664"/>
      <c r="P664" s="21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U664"/>
    </row>
    <row r="665" spans="1:47" s="387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/>
      <c r="N665"/>
      <c r="O665"/>
      <c r="P665" s="21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U665"/>
    </row>
    <row r="666" spans="1:47" s="387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/>
      <c r="N666"/>
      <c r="O666"/>
      <c r="P666" s="21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U666"/>
    </row>
    <row r="667" spans="1:47" s="387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/>
      <c r="N667"/>
      <c r="O667"/>
      <c r="P667" s="21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U667"/>
    </row>
    <row r="668" spans="1:47" s="387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/>
      <c r="N668"/>
      <c r="O668"/>
      <c r="P668" s="21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U668"/>
    </row>
    <row r="669" spans="1:47" s="387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/>
      <c r="N669"/>
      <c r="O669"/>
      <c r="P669" s="21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U669"/>
    </row>
    <row r="670" spans="1:47" s="387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/>
      <c r="N670"/>
      <c r="O670"/>
      <c r="P670" s="21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U670"/>
    </row>
    <row r="671" spans="1:47" s="387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/>
      <c r="N671"/>
      <c r="O671"/>
      <c r="P671" s="2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U671"/>
    </row>
    <row r="672" spans="1:47" s="387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/>
      <c r="N672"/>
      <c r="O672"/>
      <c r="P672" s="21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U672"/>
    </row>
    <row r="673" spans="1:47" s="387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/>
      <c r="N673"/>
      <c r="O673"/>
      <c r="P673" s="21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U673"/>
    </row>
    <row r="674" spans="1:47" s="387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/>
      <c r="N674"/>
      <c r="O674"/>
      <c r="P674" s="21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U674"/>
    </row>
    <row r="675" spans="1:47" s="387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/>
      <c r="N675"/>
      <c r="O675"/>
      <c r="P675" s="21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U675"/>
    </row>
    <row r="676" spans="1:47" s="387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/>
      <c r="N676"/>
      <c r="O676"/>
      <c r="P676" s="21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U676"/>
    </row>
    <row r="677" spans="1:47" s="387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/>
      <c r="N677"/>
      <c r="O677"/>
      <c r="P677" s="21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U677"/>
    </row>
    <row r="678" spans="1:47" s="387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/>
      <c r="N678"/>
      <c r="O678"/>
      <c r="P678" s="21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U678"/>
    </row>
    <row r="679" spans="1:47" s="387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/>
      <c r="N679"/>
      <c r="O679"/>
      <c r="P679" s="21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U679"/>
    </row>
    <row r="680" spans="1:47" s="387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/>
      <c r="N680"/>
      <c r="O680"/>
      <c r="P680" s="21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U680"/>
    </row>
    <row r="681" spans="1:47" s="387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/>
      <c r="N681"/>
      <c r="O681"/>
      <c r="P681" s="2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U681"/>
    </row>
    <row r="682" spans="1:47" s="387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/>
      <c r="N682"/>
      <c r="O682"/>
      <c r="P682" s="21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U682"/>
    </row>
    <row r="683" spans="1:47" s="387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/>
      <c r="N683"/>
      <c r="O683"/>
      <c r="P683" s="21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U683"/>
    </row>
    <row r="684" spans="1:47" s="387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/>
      <c r="N684"/>
      <c r="O684"/>
      <c r="P684" s="21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U684"/>
    </row>
    <row r="685" spans="1:47" s="387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/>
      <c r="N685"/>
      <c r="O685"/>
      <c r="P685" s="21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U685"/>
    </row>
    <row r="686" spans="1:47" s="387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/>
      <c r="N686"/>
      <c r="O686"/>
      <c r="P686" s="21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U686"/>
    </row>
    <row r="687" spans="1:47" s="387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/>
      <c r="N687"/>
      <c r="O687"/>
      <c r="P687" s="21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U687"/>
    </row>
    <row r="688" spans="1:47" s="387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/>
      <c r="N688"/>
      <c r="O688"/>
      <c r="P688" s="21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U688"/>
    </row>
    <row r="689" spans="1:47" s="387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/>
      <c r="N689"/>
      <c r="O689"/>
      <c r="P689" s="21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U689"/>
    </row>
    <row r="690" spans="1:47" s="387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/>
      <c r="N690"/>
      <c r="O690"/>
      <c r="P690" s="21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U690"/>
    </row>
    <row r="691" spans="1:47" s="387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/>
      <c r="N691"/>
      <c r="O691"/>
      <c r="P691" s="2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U691"/>
    </row>
    <row r="692" spans="1:47" s="387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/>
      <c r="N692"/>
      <c r="O692"/>
      <c r="P692" s="21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U692"/>
    </row>
    <row r="693" spans="1:47" s="387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/>
      <c r="N693"/>
      <c r="O693"/>
      <c r="P693" s="21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U693"/>
    </row>
    <row r="694" spans="1:47" s="387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/>
      <c r="N694"/>
      <c r="O694"/>
      <c r="P694" s="21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U694"/>
    </row>
    <row r="695" spans="1:47" s="387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/>
      <c r="N695"/>
      <c r="O695"/>
      <c r="P695" s="21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U695"/>
    </row>
    <row r="696" spans="1:47" s="387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/>
      <c r="N696"/>
      <c r="O696"/>
      <c r="P696" s="21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U696"/>
    </row>
    <row r="697" spans="1:47" s="387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/>
      <c r="N697"/>
      <c r="O697"/>
      <c r="P697" s="21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U697"/>
    </row>
    <row r="698" spans="1:47" s="387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/>
      <c r="N698"/>
      <c r="O698"/>
      <c r="P698" s="21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U698"/>
    </row>
    <row r="699" spans="1:47" s="387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/>
      <c r="N699"/>
      <c r="O699"/>
      <c r="P699" s="21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U699"/>
    </row>
    <row r="700" spans="1:47" s="387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/>
      <c r="N700"/>
      <c r="O700"/>
      <c r="P700" s="21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U700"/>
    </row>
    <row r="701" spans="1:47" s="387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/>
      <c r="N701"/>
      <c r="O701"/>
      <c r="P701" s="2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U701"/>
    </row>
    <row r="702" spans="1:47" s="387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/>
      <c r="N702"/>
      <c r="O702"/>
      <c r="P702" s="21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U702"/>
    </row>
    <row r="703" spans="1:47" s="387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/>
      <c r="N703"/>
      <c r="O703"/>
      <c r="P703" s="21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U703"/>
    </row>
    <row r="704" spans="1:47" s="387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/>
      <c r="N704"/>
      <c r="O704"/>
      <c r="P704" s="21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U704"/>
    </row>
    <row r="705" spans="1:47" s="387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/>
      <c r="N705"/>
      <c r="O705"/>
      <c r="P705" s="21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U705"/>
    </row>
    <row r="706" spans="1:47" s="387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/>
      <c r="N706"/>
      <c r="O706"/>
      <c r="P706" s="21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U706"/>
    </row>
    <row r="707" spans="1:47" s="387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/>
      <c r="N707"/>
      <c r="O707"/>
      <c r="P707" s="21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U707"/>
    </row>
    <row r="708" spans="1:47" s="387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/>
      <c r="N708"/>
      <c r="O708"/>
      <c r="P708" s="21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U708"/>
    </row>
    <row r="709" spans="1:47" s="387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/>
      <c r="N709"/>
      <c r="O709"/>
      <c r="P709" s="21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U709"/>
    </row>
    <row r="710" spans="1:47" s="387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/>
      <c r="N710"/>
      <c r="O710"/>
      <c r="P710" s="21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U710"/>
    </row>
    <row r="711" spans="1:47" s="387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/>
      <c r="N711"/>
      <c r="O711"/>
      <c r="P711" s="2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U711"/>
    </row>
    <row r="712" spans="1:47" s="387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/>
      <c r="N712"/>
      <c r="O712"/>
      <c r="P712" s="21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U712"/>
    </row>
    <row r="713" spans="1:47" s="387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/>
      <c r="N713"/>
      <c r="O713"/>
      <c r="P713" s="21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U713"/>
    </row>
    <row r="714" spans="1:47" s="387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/>
      <c r="N714"/>
      <c r="O714"/>
      <c r="P714" s="21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U714"/>
    </row>
    <row r="715" spans="1:47" s="387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/>
      <c r="N715"/>
      <c r="O715"/>
      <c r="P715" s="21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U715"/>
    </row>
    <row r="716" spans="1:47" s="387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/>
      <c r="N716"/>
      <c r="O716"/>
      <c r="P716" s="21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U716"/>
    </row>
    <row r="717" spans="1:47" s="387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/>
      <c r="N717"/>
      <c r="O717"/>
      <c r="P717" s="21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U717"/>
    </row>
    <row r="718" spans="1:47" s="387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/>
      <c r="N718"/>
      <c r="O718"/>
      <c r="P718" s="21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U718"/>
    </row>
    <row r="719" spans="1:47" s="387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/>
      <c r="N719"/>
      <c r="O719"/>
      <c r="P719" s="21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U719"/>
    </row>
    <row r="720" spans="1:47" s="387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/>
      <c r="N720"/>
      <c r="O720"/>
      <c r="P720" s="21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U720"/>
    </row>
    <row r="721" spans="1:47" s="387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/>
      <c r="N721"/>
      <c r="O721"/>
      <c r="P721" s="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U721"/>
    </row>
    <row r="722" spans="1:47" s="387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/>
      <c r="N722"/>
      <c r="O722"/>
      <c r="P722" s="21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U722"/>
    </row>
    <row r="723" spans="1:47" s="387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/>
      <c r="N723"/>
      <c r="O723"/>
      <c r="P723" s="21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U723"/>
    </row>
    <row r="724" spans="1:47" s="387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/>
      <c r="N724"/>
      <c r="O724"/>
      <c r="P724" s="21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U724"/>
    </row>
    <row r="725" spans="1:47" s="387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/>
      <c r="N725"/>
      <c r="O725"/>
      <c r="P725" s="21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U725"/>
    </row>
    <row r="726" spans="1:47" s="387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/>
      <c r="N726"/>
      <c r="O726"/>
      <c r="P726" s="21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U726"/>
    </row>
    <row r="727" spans="1:47" s="387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/>
      <c r="N727"/>
      <c r="O727"/>
      <c r="P727" s="21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U727"/>
    </row>
    <row r="728" spans="1:47" s="387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/>
      <c r="N728"/>
      <c r="O728"/>
      <c r="P728" s="21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U728"/>
    </row>
    <row r="729" spans="1:47" s="387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/>
      <c r="N729"/>
      <c r="O729"/>
      <c r="P729" s="21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U729"/>
    </row>
    <row r="730" spans="1:47" s="387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/>
      <c r="N730"/>
      <c r="O730"/>
      <c r="P730" s="21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U730"/>
    </row>
    <row r="731" spans="1:47" s="387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/>
      <c r="N731"/>
      <c r="O731"/>
      <c r="P731" s="2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U731"/>
    </row>
    <row r="732" spans="1:47" s="387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/>
      <c r="N732"/>
      <c r="O732"/>
      <c r="P732" s="21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U732"/>
    </row>
    <row r="733" spans="1:47" s="387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/>
      <c r="N733"/>
      <c r="O733"/>
      <c r="P733" s="21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U733"/>
    </row>
    <row r="734" spans="1:47" s="387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/>
      <c r="N734"/>
      <c r="O734"/>
      <c r="P734" s="21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U734"/>
    </row>
    <row r="735" spans="1:47" s="387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/>
      <c r="N735"/>
      <c r="O735"/>
      <c r="P735" s="21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U735"/>
    </row>
    <row r="736" spans="1:47" s="387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/>
      <c r="N736"/>
      <c r="O736"/>
      <c r="P736" s="21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U736"/>
    </row>
    <row r="737" spans="1:47" s="387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/>
      <c r="N737"/>
      <c r="O737"/>
      <c r="P737" s="21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U737"/>
    </row>
    <row r="738" spans="1:47" s="387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/>
      <c r="N738"/>
      <c r="O738"/>
      <c r="P738" s="21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U738"/>
    </row>
    <row r="739" spans="1:47" s="387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/>
      <c r="N739"/>
      <c r="O739"/>
      <c r="P739" s="21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U739"/>
    </row>
    <row r="740" spans="1:47" s="387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/>
      <c r="N740"/>
      <c r="O740"/>
      <c r="P740" s="21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U740"/>
    </row>
    <row r="741" spans="1:47" s="387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/>
      <c r="N741"/>
      <c r="O741"/>
      <c r="P741" s="2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U741"/>
    </row>
    <row r="742" spans="1:47" s="387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/>
      <c r="N742"/>
      <c r="O742"/>
      <c r="P742" s="21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U742"/>
    </row>
    <row r="743" spans="1:47" s="387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/>
      <c r="N743"/>
      <c r="O743"/>
      <c r="P743" s="21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U743"/>
    </row>
    <row r="744" spans="1:47" s="387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/>
      <c r="N744"/>
      <c r="O744"/>
      <c r="P744" s="21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U744"/>
    </row>
    <row r="745" spans="1:47" s="387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/>
      <c r="N745"/>
      <c r="O745"/>
      <c r="P745" s="21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U745"/>
    </row>
    <row r="746" spans="1:47" s="387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/>
      <c r="N746"/>
      <c r="O746"/>
      <c r="P746" s="21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U746"/>
    </row>
    <row r="747" spans="1:47" s="387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/>
      <c r="N747"/>
      <c r="O747"/>
      <c r="P747" s="21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U747"/>
    </row>
    <row r="748" spans="1:47" s="387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/>
      <c r="N748"/>
      <c r="O748"/>
      <c r="P748" s="21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U748"/>
    </row>
    <row r="749" spans="1:47" s="387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/>
      <c r="N749"/>
      <c r="O749"/>
      <c r="P749" s="21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U749"/>
    </row>
    <row r="750" spans="1:47" s="387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/>
      <c r="N750"/>
      <c r="O750"/>
      <c r="P750" s="21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U750"/>
    </row>
    <row r="751" spans="1:47" s="387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/>
      <c r="N751"/>
      <c r="O751"/>
      <c r="P751" s="2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U751"/>
    </row>
    <row r="752" spans="1:47" s="387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/>
      <c r="N752"/>
      <c r="O752"/>
      <c r="P752" s="21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U752"/>
    </row>
    <row r="753" spans="1:47" s="387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/>
      <c r="N753"/>
      <c r="O753"/>
      <c r="P753" s="21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U753"/>
    </row>
    <row r="754" spans="1:47" s="387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/>
      <c r="N754"/>
      <c r="O754"/>
      <c r="P754" s="21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U754"/>
    </row>
    <row r="755" spans="1:47" s="387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/>
      <c r="N755"/>
      <c r="O755"/>
      <c r="P755" s="21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U755"/>
    </row>
    <row r="756" spans="1:47" s="387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/>
      <c r="N756"/>
      <c r="O756"/>
      <c r="P756" s="21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U756"/>
    </row>
    <row r="757" spans="1:47" s="387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/>
      <c r="N757"/>
      <c r="O757"/>
      <c r="P757" s="21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U757"/>
    </row>
    <row r="758" spans="1:47" s="387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/>
      <c r="N758"/>
      <c r="O758"/>
      <c r="P758" s="21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U758"/>
    </row>
    <row r="759" spans="1:47" s="387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/>
      <c r="N759"/>
      <c r="O759"/>
      <c r="P759" s="21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U759"/>
    </row>
    <row r="760" spans="1:47" s="387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/>
      <c r="N760"/>
      <c r="O760"/>
      <c r="P760" s="21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U760"/>
    </row>
    <row r="761" spans="1:47" s="387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/>
      <c r="N761"/>
      <c r="O761"/>
      <c r="P761" s="2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U761"/>
    </row>
    <row r="762" spans="1:47" s="387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/>
      <c r="N762"/>
      <c r="O762"/>
      <c r="P762" s="21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U762"/>
    </row>
    <row r="763" spans="1:47" s="387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/>
      <c r="N763"/>
      <c r="O763"/>
      <c r="P763" s="21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U763"/>
    </row>
    <row r="764" spans="1:47" s="387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/>
      <c r="N764"/>
      <c r="O764"/>
      <c r="P764" s="21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U764"/>
    </row>
    <row r="765" spans="1:47" s="387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/>
      <c r="N765"/>
      <c r="O765"/>
      <c r="P765" s="21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U765"/>
    </row>
    <row r="766" spans="1:47" s="387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/>
      <c r="N766"/>
      <c r="O766"/>
      <c r="P766" s="21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U766"/>
    </row>
    <row r="767" spans="1:47" s="387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/>
      <c r="N767"/>
      <c r="O767"/>
      <c r="P767" s="21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U767"/>
    </row>
    <row r="768" spans="1:47" s="387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/>
      <c r="N768"/>
      <c r="O768"/>
      <c r="P768" s="21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U768"/>
    </row>
    <row r="769" spans="1:47" s="387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/>
      <c r="N769"/>
      <c r="O769"/>
      <c r="P769" s="21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U769"/>
    </row>
    <row r="770" spans="1:47" s="387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/>
      <c r="N770"/>
      <c r="O770"/>
      <c r="P770" s="21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U770"/>
    </row>
    <row r="771" spans="1:47" s="387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/>
      <c r="N771"/>
      <c r="O771"/>
      <c r="P771" s="2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U771"/>
    </row>
    <row r="772" spans="1:47" s="387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/>
      <c r="N772"/>
      <c r="O772"/>
      <c r="P772" s="21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U772"/>
    </row>
    <row r="773" spans="1:47" s="387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/>
      <c r="N773"/>
      <c r="O773"/>
      <c r="P773" s="21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U773"/>
    </row>
    <row r="774" spans="1:47" s="387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/>
      <c r="N774"/>
      <c r="O774"/>
      <c r="P774" s="21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U774"/>
    </row>
    <row r="775" spans="1:47" s="387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/>
      <c r="N775"/>
      <c r="O775"/>
      <c r="P775" s="21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U775"/>
    </row>
    <row r="776" spans="1:47" s="387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/>
      <c r="N776"/>
      <c r="O776"/>
      <c r="P776" s="21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U776"/>
    </row>
    <row r="777" spans="1:47" s="387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/>
      <c r="N777"/>
      <c r="O777"/>
      <c r="P777" s="21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U777"/>
    </row>
    <row r="778" spans="1:47" s="387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/>
      <c r="N778"/>
      <c r="O778"/>
      <c r="P778" s="21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U778"/>
    </row>
    <row r="779" spans="1:47" s="387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/>
      <c r="N779"/>
      <c r="O779"/>
      <c r="P779" s="21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U779"/>
    </row>
    <row r="780" spans="1:47" s="387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/>
      <c r="N780"/>
      <c r="O780"/>
      <c r="P780" s="21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U780"/>
    </row>
    <row r="781" spans="1:47" s="387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/>
      <c r="N781"/>
      <c r="O781"/>
      <c r="P781" s="2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U781"/>
    </row>
    <row r="782" spans="1:47" s="387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/>
      <c r="N782"/>
      <c r="O782"/>
      <c r="P782" s="21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U782"/>
    </row>
    <row r="783" spans="1:47" s="387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/>
      <c r="N783"/>
      <c r="O783"/>
      <c r="P783" s="21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U783"/>
    </row>
    <row r="784" spans="1:47" s="387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/>
      <c r="N784"/>
      <c r="O784"/>
      <c r="P784" s="21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U784"/>
    </row>
    <row r="785" spans="1:47" s="387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/>
      <c r="N785"/>
      <c r="O785"/>
      <c r="P785" s="21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U785"/>
    </row>
    <row r="786" spans="1:47" s="387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/>
      <c r="N786"/>
      <c r="O786"/>
      <c r="P786" s="21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U786"/>
    </row>
    <row r="787" spans="1:47" s="387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/>
      <c r="N787"/>
      <c r="O787"/>
      <c r="P787" s="21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U787"/>
    </row>
    <row r="788" spans="1:47" s="387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/>
      <c r="N788"/>
      <c r="O788"/>
      <c r="P788" s="21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U788"/>
    </row>
    <row r="789" spans="1:47" s="387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/>
      <c r="N789"/>
      <c r="O789"/>
      <c r="P789" s="21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U789"/>
    </row>
    <row r="790" spans="1:47" s="387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/>
      <c r="N790"/>
      <c r="O790"/>
      <c r="P790" s="21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U790"/>
    </row>
    <row r="791" spans="1:47" s="387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/>
      <c r="N791"/>
      <c r="O791"/>
      <c r="P791" s="2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U791"/>
    </row>
    <row r="792" spans="1:47" s="387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/>
      <c r="N792"/>
      <c r="O792"/>
      <c r="P792" s="21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U792"/>
    </row>
    <row r="793" spans="1:47" s="387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/>
      <c r="N793"/>
      <c r="O793"/>
      <c r="P793" s="21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U793"/>
    </row>
    <row r="794" spans="1:47" s="387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/>
      <c r="N794"/>
      <c r="O794"/>
      <c r="P794" s="21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U794"/>
    </row>
    <row r="795" spans="1:47" s="387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/>
      <c r="N795"/>
      <c r="O795"/>
      <c r="P795" s="21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U795"/>
    </row>
    <row r="796" spans="1:47" s="387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/>
      <c r="N796"/>
      <c r="O796"/>
      <c r="P796" s="21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U796"/>
    </row>
    <row r="797" spans="1:47" s="387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/>
      <c r="N797"/>
      <c r="O797"/>
      <c r="P797" s="21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U797"/>
    </row>
    <row r="798" spans="1:47" s="387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/>
      <c r="N798"/>
      <c r="O798"/>
      <c r="P798" s="21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U798"/>
    </row>
    <row r="799" spans="1:47" s="387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/>
      <c r="N799"/>
      <c r="O799"/>
      <c r="P799" s="21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U799"/>
    </row>
    <row r="800" spans="1:47" s="387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/>
      <c r="N800"/>
      <c r="O800"/>
      <c r="P800" s="21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U800"/>
    </row>
    <row r="801" spans="1:47" s="387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/>
      <c r="N801"/>
      <c r="O801"/>
      <c r="P801" s="2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U801"/>
    </row>
    <row r="802" spans="1:47" s="387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/>
      <c r="N802"/>
      <c r="O802"/>
      <c r="P802" s="21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U802"/>
    </row>
    <row r="803" spans="1:47" s="387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/>
      <c r="N803"/>
      <c r="O803"/>
      <c r="P803" s="21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U803"/>
    </row>
    <row r="804" spans="1:47" s="387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/>
      <c r="N804"/>
      <c r="O804"/>
      <c r="P804" s="21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U804"/>
    </row>
    <row r="805" spans="1:47" s="387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/>
      <c r="N805"/>
      <c r="O805"/>
      <c r="P805" s="21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U805"/>
    </row>
    <row r="806" spans="1:47" s="387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/>
      <c r="N806"/>
      <c r="O806"/>
      <c r="P806" s="21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U806"/>
    </row>
    <row r="807" spans="1:47" s="387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/>
      <c r="N807"/>
      <c r="O807"/>
      <c r="P807" s="21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U807"/>
    </row>
    <row r="808" spans="1:47" s="387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/>
      <c r="N808"/>
      <c r="O808"/>
      <c r="P808" s="21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U808"/>
    </row>
    <row r="809" spans="1:47" s="387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/>
      <c r="N809"/>
      <c r="O809"/>
      <c r="P809" s="21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U809"/>
    </row>
    <row r="810" spans="1:47" s="387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/>
      <c r="N810"/>
      <c r="O810"/>
      <c r="P810" s="21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U810"/>
    </row>
    <row r="811" spans="1:47" s="387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/>
      <c r="N811"/>
      <c r="O811"/>
      <c r="P811" s="2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U811"/>
    </row>
    <row r="812" spans="1:47" s="387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/>
      <c r="N812"/>
      <c r="O812"/>
      <c r="P812" s="21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U812"/>
    </row>
    <row r="813" spans="1:47" s="387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/>
      <c r="N813"/>
      <c r="O813"/>
      <c r="P813" s="21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U813"/>
    </row>
    <row r="814" spans="1:47" s="387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/>
      <c r="N814"/>
      <c r="O814"/>
      <c r="P814" s="21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U814"/>
    </row>
    <row r="815" spans="1:47" s="387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/>
      <c r="N815"/>
      <c r="O815"/>
      <c r="P815" s="21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U815"/>
    </row>
    <row r="816" spans="1:47" s="387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/>
      <c r="N816"/>
      <c r="O816"/>
      <c r="P816" s="21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U816"/>
    </row>
    <row r="817" spans="1:47" s="387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/>
      <c r="N817"/>
      <c r="O817"/>
      <c r="P817" s="21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U817"/>
    </row>
    <row r="818" spans="1:47" s="387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/>
      <c r="N818"/>
      <c r="O818"/>
      <c r="P818" s="21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U818"/>
    </row>
    <row r="819" spans="1:47" s="387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/>
      <c r="N819"/>
      <c r="O819"/>
      <c r="P819" s="21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U819"/>
    </row>
    <row r="820" spans="1:47" s="387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/>
      <c r="N820"/>
      <c r="O820"/>
      <c r="P820" s="21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U820"/>
    </row>
    <row r="821" spans="1:47" s="387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/>
      <c r="N821"/>
      <c r="O821"/>
      <c r="P821" s="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U821"/>
    </row>
    <row r="822" spans="1:47" s="387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/>
      <c r="N822"/>
      <c r="O822"/>
      <c r="P822" s="21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U822"/>
    </row>
    <row r="823" spans="1:47" s="387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/>
      <c r="N823"/>
      <c r="O823"/>
      <c r="P823" s="21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U823"/>
    </row>
    <row r="824" spans="1:47" s="387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/>
      <c r="N824"/>
      <c r="O824"/>
      <c r="P824" s="21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U824"/>
    </row>
    <row r="825" spans="1:47" s="387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/>
      <c r="N825"/>
      <c r="O825"/>
      <c r="P825" s="21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U825"/>
    </row>
    <row r="826" spans="1:47" s="387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/>
      <c r="N826"/>
      <c r="O826"/>
      <c r="P826" s="21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U826"/>
    </row>
    <row r="827" spans="1:47" s="387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/>
      <c r="N827"/>
      <c r="O827"/>
      <c r="P827" s="21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U827"/>
    </row>
    <row r="828" spans="1:47" s="387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/>
      <c r="N828"/>
      <c r="O828"/>
      <c r="P828" s="21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U828"/>
    </row>
    <row r="829" spans="1:47" s="387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/>
      <c r="N829"/>
      <c r="O829"/>
      <c r="P829" s="21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U829"/>
    </row>
    <row r="830" spans="1:47" s="387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/>
      <c r="N830"/>
      <c r="O830"/>
      <c r="P830" s="21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U830"/>
    </row>
    <row r="831" spans="1:47" s="387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/>
      <c r="N831"/>
      <c r="O831"/>
      <c r="P831" s="2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U831"/>
    </row>
    <row r="832" spans="1:47" s="387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/>
      <c r="N832"/>
      <c r="O832"/>
      <c r="P832" s="21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U832"/>
    </row>
    <row r="833" spans="1:47" s="387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/>
      <c r="N833"/>
      <c r="O833"/>
      <c r="P833" s="21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U833"/>
    </row>
    <row r="834" spans="1:47" s="387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/>
      <c r="N834"/>
      <c r="O834"/>
      <c r="P834" s="21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U834"/>
    </row>
    <row r="835" spans="1:47" s="387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/>
      <c r="N835"/>
      <c r="O835"/>
      <c r="P835" s="21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U835"/>
    </row>
    <row r="836" spans="1:47" s="387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/>
      <c r="N836"/>
      <c r="O836"/>
      <c r="P836" s="21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U836"/>
    </row>
    <row r="837" spans="1:47" s="387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/>
      <c r="N837"/>
      <c r="O837"/>
      <c r="P837" s="21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U837"/>
    </row>
    <row r="838" spans="1:47" s="387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/>
      <c r="N838"/>
      <c r="O838"/>
      <c r="P838" s="21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U838"/>
    </row>
    <row r="839" spans="1:47" s="387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/>
      <c r="N839"/>
      <c r="O839"/>
      <c r="P839" s="21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U839"/>
    </row>
    <row r="840" spans="1:47" s="387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/>
      <c r="N840"/>
      <c r="O840"/>
      <c r="P840" s="21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U840"/>
    </row>
    <row r="841" spans="1:47" s="387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/>
      <c r="N841"/>
      <c r="O841"/>
      <c r="P841" s="2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U841"/>
    </row>
    <row r="842" spans="1:47" s="387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/>
      <c r="N842"/>
      <c r="O842"/>
      <c r="P842" s="21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U842"/>
    </row>
    <row r="843" spans="1:47" s="387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/>
      <c r="N843"/>
      <c r="O843"/>
      <c r="P843" s="21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U843"/>
    </row>
    <row r="844" spans="1:47" s="387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/>
      <c r="N844"/>
      <c r="O844"/>
      <c r="P844" s="21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U844"/>
    </row>
    <row r="845" spans="1:47" s="387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/>
      <c r="N845"/>
      <c r="O845"/>
      <c r="P845" s="21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U845"/>
    </row>
    <row r="846" spans="1:47" s="387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/>
      <c r="N846"/>
      <c r="O846"/>
      <c r="P846" s="21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U846"/>
    </row>
    <row r="847" spans="1:47" s="387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/>
      <c r="N847"/>
      <c r="O847"/>
      <c r="P847" s="21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U847"/>
    </row>
    <row r="848" spans="1:47" s="387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/>
      <c r="N848"/>
      <c r="O848"/>
      <c r="P848" s="21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U848"/>
    </row>
    <row r="849" spans="1:47" s="387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/>
      <c r="N849"/>
      <c r="O849"/>
      <c r="P849" s="21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U849"/>
    </row>
    <row r="850" spans="1:47" s="387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/>
      <c r="N850"/>
      <c r="O850"/>
      <c r="P850" s="21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U850"/>
    </row>
    <row r="851" spans="1:47" s="387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/>
      <c r="N851"/>
      <c r="O851"/>
      <c r="P851" s="2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U851"/>
    </row>
    <row r="852" spans="1:47" s="387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/>
      <c r="N852"/>
      <c r="O852"/>
      <c r="P852" s="21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U852"/>
    </row>
    <row r="853" spans="1:47" s="387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/>
      <c r="N853"/>
      <c r="O853"/>
      <c r="P853" s="21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U853"/>
    </row>
    <row r="854" spans="1:47" s="387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/>
      <c r="N854"/>
      <c r="O854"/>
      <c r="P854" s="21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U854"/>
    </row>
    <row r="855" spans="1:47" s="387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/>
      <c r="N855"/>
      <c r="O855"/>
      <c r="P855" s="21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U855"/>
    </row>
    <row r="856" spans="1:47" s="387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/>
      <c r="N856"/>
      <c r="O856"/>
      <c r="P856" s="21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U856"/>
    </row>
    <row r="857" spans="1:47" s="387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/>
      <c r="N857"/>
      <c r="O857"/>
      <c r="P857" s="21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U857"/>
    </row>
    <row r="858" spans="1:47" s="387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/>
      <c r="N858"/>
      <c r="O858"/>
      <c r="P858" s="21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U858"/>
    </row>
    <row r="859" spans="1:47" s="387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/>
      <c r="N859"/>
      <c r="O859"/>
      <c r="P859" s="21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U859"/>
    </row>
    <row r="860" spans="1:47" s="387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/>
      <c r="N860"/>
      <c r="O860"/>
      <c r="P860" s="21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U860"/>
    </row>
    <row r="861" spans="1:47" s="387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/>
      <c r="N861"/>
      <c r="O861"/>
      <c r="P861" s="2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U861"/>
    </row>
    <row r="862" spans="1:47" s="387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/>
      <c r="N862"/>
      <c r="O862"/>
      <c r="P862" s="21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U862"/>
    </row>
    <row r="863" spans="1:47" s="387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/>
      <c r="N863"/>
      <c r="O863"/>
      <c r="P863" s="21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U863"/>
    </row>
    <row r="864" spans="1:47" s="387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/>
      <c r="N864"/>
      <c r="O864"/>
      <c r="P864" s="21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U864"/>
    </row>
    <row r="865" spans="1:47" s="387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/>
      <c r="N865"/>
      <c r="O865"/>
      <c r="P865" s="21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U865"/>
    </row>
    <row r="866" spans="1:47" s="387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/>
      <c r="N866"/>
      <c r="O866"/>
      <c r="P866" s="21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U866"/>
    </row>
    <row r="867" spans="1:47" s="387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/>
      <c r="N867"/>
      <c r="O867"/>
      <c r="P867" s="21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U867"/>
    </row>
    <row r="868" spans="1:47" s="387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/>
      <c r="N868"/>
      <c r="O868"/>
      <c r="P868" s="21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U868"/>
    </row>
    <row r="869" spans="1:47" s="387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/>
      <c r="N869"/>
      <c r="O869"/>
      <c r="P869" s="21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U869"/>
    </row>
    <row r="870" spans="1:47" s="387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/>
      <c r="N870"/>
      <c r="O870"/>
      <c r="P870" s="21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U870"/>
    </row>
    <row r="871" spans="1:47" s="387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/>
      <c r="N871"/>
      <c r="O871"/>
      <c r="P871" s="2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U871"/>
    </row>
    <row r="872" spans="1:47" s="387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/>
      <c r="N872"/>
      <c r="O872"/>
      <c r="P872" s="21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U872"/>
    </row>
    <row r="873" spans="1:47" s="387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/>
      <c r="N873"/>
      <c r="O873"/>
      <c r="P873" s="21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U873"/>
    </row>
    <row r="874" spans="1:47" s="387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/>
      <c r="N874"/>
      <c r="O874"/>
      <c r="P874" s="21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U874"/>
    </row>
    <row r="875" spans="1:47" s="387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/>
      <c r="N875"/>
      <c r="O875"/>
      <c r="P875" s="21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U875"/>
    </row>
    <row r="876" spans="1:47" s="387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/>
      <c r="N876"/>
      <c r="O876"/>
      <c r="P876" s="21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U876"/>
    </row>
    <row r="877" spans="1:47" s="387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/>
      <c r="N877"/>
      <c r="O877"/>
      <c r="P877" s="21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U877"/>
    </row>
    <row r="878" spans="1:47" s="387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/>
      <c r="N878"/>
      <c r="O878"/>
      <c r="P878" s="21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U878"/>
    </row>
    <row r="879" spans="1:47" s="387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/>
      <c r="N879"/>
      <c r="O879"/>
      <c r="P879" s="21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U879"/>
    </row>
    <row r="880" spans="1:47" s="387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/>
      <c r="N880"/>
      <c r="O880"/>
      <c r="P880" s="21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U880"/>
    </row>
    <row r="881" spans="1:47" s="387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/>
      <c r="N881"/>
      <c r="O881"/>
      <c r="P881" s="2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U881"/>
    </row>
    <row r="882" spans="1:47" s="387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/>
      <c r="N882"/>
      <c r="O882"/>
      <c r="P882" s="21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U882"/>
    </row>
    <row r="883" spans="1:47" s="387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/>
      <c r="N883"/>
      <c r="O883"/>
      <c r="P883" s="21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U883"/>
    </row>
    <row r="884" spans="1:47" s="387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/>
      <c r="N884"/>
      <c r="O884"/>
      <c r="P884" s="21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U884"/>
    </row>
    <row r="885" spans="1:47" s="387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/>
      <c r="N885"/>
      <c r="O885"/>
      <c r="P885" s="21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U885"/>
    </row>
    <row r="886" spans="1:47" s="387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/>
      <c r="N886"/>
      <c r="O886"/>
      <c r="P886" s="21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U886"/>
    </row>
    <row r="887" spans="1:47" s="387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/>
      <c r="N887"/>
      <c r="O887"/>
      <c r="P887" s="21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U887"/>
    </row>
    <row r="888" spans="1:47" s="387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/>
      <c r="N888"/>
      <c r="O888"/>
      <c r="P888" s="21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U888"/>
    </row>
    <row r="889" spans="1:47" s="387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/>
      <c r="N889"/>
      <c r="O889"/>
      <c r="P889" s="21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U889"/>
    </row>
    <row r="890" spans="1:47" s="387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/>
      <c r="N890"/>
      <c r="O890"/>
      <c r="P890" s="21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U890"/>
    </row>
    <row r="891" spans="1:47" s="387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/>
      <c r="N891"/>
      <c r="O891"/>
      <c r="P891" s="2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U891"/>
    </row>
    <row r="892" spans="1:47" s="387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/>
      <c r="N892"/>
      <c r="O892"/>
      <c r="P892" s="21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U892"/>
    </row>
    <row r="893" spans="1:47" s="387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/>
      <c r="N893"/>
      <c r="O893"/>
      <c r="P893" s="21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U893"/>
    </row>
    <row r="894" spans="1:47" s="387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/>
      <c r="N894"/>
      <c r="O894"/>
      <c r="P894" s="21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U894"/>
    </row>
    <row r="895" spans="1:47" s="387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/>
      <c r="N895"/>
      <c r="O895"/>
      <c r="P895" s="21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U895"/>
    </row>
    <row r="896" spans="1:47" s="387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/>
      <c r="N896"/>
      <c r="O896"/>
      <c r="P896" s="21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U896"/>
    </row>
    <row r="897" spans="1:47" s="387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/>
      <c r="N897"/>
      <c r="O897"/>
      <c r="P897" s="21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U897"/>
    </row>
    <row r="898" spans="1:47" s="387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/>
      <c r="N898"/>
      <c r="O898"/>
      <c r="P898" s="21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U898"/>
    </row>
    <row r="899" spans="1:47" s="387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/>
      <c r="N899"/>
      <c r="O899"/>
      <c r="P899" s="21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U899"/>
    </row>
    <row r="900" spans="1:47" s="387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/>
      <c r="N900"/>
      <c r="O900"/>
      <c r="P900" s="21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U900"/>
    </row>
    <row r="901" spans="1:47" s="387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/>
      <c r="N901"/>
      <c r="O901"/>
      <c r="P901" s="2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U901"/>
    </row>
    <row r="902" spans="1:47" s="387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/>
      <c r="N902"/>
      <c r="O902"/>
      <c r="P902" s="21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U902"/>
    </row>
    <row r="903" spans="1:47" s="387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/>
      <c r="N903"/>
      <c r="O903"/>
      <c r="P903" s="21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U903"/>
    </row>
    <row r="904" spans="1:47" s="387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/>
      <c r="N904"/>
      <c r="O904"/>
      <c r="P904" s="21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U904"/>
    </row>
    <row r="905" spans="1:47" s="387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/>
      <c r="N905"/>
      <c r="O905"/>
      <c r="P905" s="21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U905"/>
    </row>
    <row r="906" spans="1:47" s="387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/>
      <c r="N906"/>
      <c r="O906"/>
      <c r="P906" s="21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U906"/>
    </row>
    <row r="907" spans="1:47" s="387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/>
      <c r="N907"/>
      <c r="O907"/>
      <c r="P907" s="21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U907"/>
    </row>
    <row r="908" spans="1:47" s="387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/>
      <c r="N908"/>
      <c r="O908"/>
      <c r="P908" s="21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U908"/>
    </row>
    <row r="909" spans="1:47" s="387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/>
      <c r="N909"/>
      <c r="O909"/>
      <c r="P909" s="21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U909"/>
    </row>
    <row r="910" spans="1:47" s="387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/>
      <c r="N910"/>
      <c r="O910"/>
      <c r="P910" s="21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U910"/>
    </row>
    <row r="911" spans="1:47" s="387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/>
      <c r="N911"/>
      <c r="O911"/>
      <c r="P911" s="2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U911"/>
    </row>
    <row r="912" spans="1:47" s="387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/>
      <c r="N912"/>
      <c r="O912"/>
      <c r="P912" s="21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U912"/>
    </row>
    <row r="913" spans="1:47" s="387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/>
      <c r="N913"/>
      <c r="O913"/>
      <c r="P913" s="21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U913"/>
    </row>
    <row r="914" spans="1:47" s="387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/>
      <c r="N914"/>
      <c r="O914"/>
      <c r="P914" s="21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U914"/>
    </row>
    <row r="915" spans="1:47" s="387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/>
      <c r="N915"/>
      <c r="O915"/>
      <c r="P915" s="21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U915"/>
    </row>
    <row r="916" spans="1:47" s="387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/>
      <c r="N916"/>
      <c r="O916"/>
      <c r="P916" s="21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U916"/>
    </row>
    <row r="917" spans="1:47" s="387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/>
      <c r="N917"/>
      <c r="O917"/>
      <c r="P917" s="21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U917"/>
    </row>
    <row r="918" spans="1:47" s="387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/>
      <c r="N918"/>
      <c r="O918"/>
      <c r="P918" s="21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U918"/>
    </row>
    <row r="919" spans="1:47" s="387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/>
      <c r="N919"/>
      <c r="O919"/>
      <c r="P919" s="21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U919"/>
    </row>
    <row r="920" spans="1:47" s="387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/>
      <c r="N920"/>
      <c r="O920"/>
      <c r="P920" s="21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U920"/>
    </row>
    <row r="921" spans="1:47" s="387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/>
      <c r="N921"/>
      <c r="O921"/>
      <c r="P921" s="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U921"/>
    </row>
    <row r="922" spans="1:47" s="387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/>
      <c r="N922"/>
      <c r="O922"/>
      <c r="P922" s="21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U922"/>
    </row>
    <row r="923" spans="1:47" s="387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/>
      <c r="N923"/>
      <c r="O923"/>
      <c r="P923" s="21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U923"/>
    </row>
    <row r="924" spans="1:47" s="387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/>
      <c r="N924"/>
      <c r="O924"/>
      <c r="P924" s="21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U924"/>
    </row>
    <row r="925" spans="1:47" s="387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/>
      <c r="N925"/>
      <c r="O925"/>
      <c r="P925" s="21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U925"/>
    </row>
    <row r="926" spans="1:47" s="387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/>
      <c r="N926"/>
      <c r="O926"/>
      <c r="P926" s="21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U926"/>
    </row>
    <row r="927" spans="1:47" s="387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/>
      <c r="N927"/>
      <c r="O927"/>
      <c r="P927" s="21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U927"/>
    </row>
    <row r="928" spans="1:47" s="387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/>
      <c r="N928"/>
      <c r="O928"/>
      <c r="P928" s="21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U928"/>
    </row>
    <row r="929" spans="1:47" s="387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/>
      <c r="N929"/>
      <c r="O929"/>
      <c r="P929" s="21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U929"/>
    </row>
    <row r="930" spans="1:47" s="387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/>
      <c r="N930"/>
      <c r="O930"/>
      <c r="P930" s="21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U930"/>
    </row>
    <row r="931" spans="1:47" s="387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/>
      <c r="N931"/>
      <c r="O931"/>
      <c r="P931" s="2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U931"/>
    </row>
    <row r="932" spans="1:47" s="387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/>
      <c r="N932"/>
      <c r="O932"/>
      <c r="P932" s="21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U932"/>
    </row>
    <row r="933" spans="1:47" s="387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/>
      <c r="N933"/>
      <c r="O933"/>
      <c r="P933" s="21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U933"/>
    </row>
    <row r="934" spans="1:47" s="387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/>
      <c r="N934"/>
      <c r="O934"/>
      <c r="P934" s="21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U934"/>
    </row>
    <row r="935" spans="1:47" s="387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/>
      <c r="N935"/>
      <c r="O935"/>
      <c r="P935" s="21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U935"/>
    </row>
    <row r="936" spans="1:47" s="387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/>
      <c r="N936"/>
      <c r="O936"/>
      <c r="P936" s="21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U936"/>
    </row>
    <row r="937" spans="1:47" s="387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/>
      <c r="N937"/>
      <c r="O937"/>
      <c r="P937" s="21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U937"/>
    </row>
    <row r="938" spans="1:47" s="387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/>
      <c r="N938"/>
      <c r="O938"/>
      <c r="P938" s="21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U938"/>
    </row>
    <row r="939" spans="1:47" s="387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/>
      <c r="N939"/>
      <c r="O939"/>
      <c r="P939" s="21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U939"/>
    </row>
    <row r="940" spans="1:47" s="387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/>
      <c r="N940"/>
      <c r="O940"/>
      <c r="P940" s="21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U940"/>
    </row>
    <row r="941" spans="1:47" s="387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/>
      <c r="N941"/>
      <c r="O941"/>
      <c r="P941" s="2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U941"/>
    </row>
    <row r="942" spans="1:47" s="387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/>
      <c r="N942"/>
      <c r="O942"/>
      <c r="P942" s="21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U942"/>
    </row>
    <row r="943" spans="1:47" s="387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/>
      <c r="N943"/>
      <c r="O943"/>
      <c r="P943" s="21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U943"/>
    </row>
    <row r="944" spans="1:47" s="387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/>
      <c r="N944"/>
      <c r="O944"/>
      <c r="P944" s="21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U944"/>
    </row>
    <row r="945" spans="1:47" s="387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/>
      <c r="N945"/>
      <c r="O945"/>
      <c r="P945" s="21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U945"/>
    </row>
    <row r="946" spans="1:47" s="387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/>
      <c r="N946"/>
      <c r="O946"/>
      <c r="P946" s="21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U946"/>
    </row>
    <row r="947" spans="1:47" s="387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/>
      <c r="N947"/>
      <c r="O947"/>
      <c r="P947" s="21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U947"/>
    </row>
    <row r="948" spans="1:47" s="387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/>
      <c r="N948"/>
      <c r="O948"/>
      <c r="P948" s="21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U948"/>
    </row>
    <row r="949" spans="1:47" s="387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/>
      <c r="N949"/>
      <c r="O949"/>
      <c r="P949" s="21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U949"/>
    </row>
    <row r="950" spans="1:47" s="387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/>
      <c r="N950"/>
      <c r="O950"/>
      <c r="P950" s="21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U950"/>
    </row>
    <row r="951" spans="1:47" s="387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/>
      <c r="N951"/>
      <c r="O951"/>
      <c r="P951" s="2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U951"/>
    </row>
    <row r="952" spans="1:47" s="387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/>
      <c r="N952"/>
      <c r="O952"/>
      <c r="P952" s="21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U952"/>
    </row>
    <row r="953" spans="1:47" s="387" customFormat="1" ht="15" customHeight="1" x14ac:dyDescent="0.2">
      <c r="A953" s="10"/>
      <c r="B953" s="10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/>
      <c r="N953"/>
      <c r="O953"/>
      <c r="P953" s="21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U953"/>
    </row>
    <row r="954" spans="1:47" s="387" customFormat="1" ht="15" customHeight="1" x14ac:dyDescent="0.2">
      <c r="A954" s="10"/>
      <c r="B954" s="10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/>
      <c r="N954"/>
      <c r="O954"/>
      <c r="P954" s="21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U954"/>
    </row>
  </sheetData>
  <autoFilter ref="A5:AT31" xr:uid="{63CC3BBF-B5BE-41AA-970B-20BF7157863F}">
    <sortState xmlns:xlrd2="http://schemas.microsoft.com/office/spreadsheetml/2017/richdata2" ref="A6:AT31">
      <sortCondition descending="1" ref="J5:J31"/>
    </sortState>
  </autoFilter>
  <mergeCells count="4">
    <mergeCell ref="AG3:AJ3"/>
    <mergeCell ref="AK3:AN3"/>
    <mergeCell ref="AO3:AR3"/>
    <mergeCell ref="D4:E4"/>
  </mergeCells>
  <conditionalFormatting sqref="H7:I8 H10:I10 H21:I21 H12:I12 H14:I19">
    <cfRule type="expression" dxfId="78" priority="12">
      <formula>H7&lt;&gt;AS7</formula>
    </cfRule>
  </conditionalFormatting>
  <conditionalFormatting sqref="H17:I17">
    <cfRule type="expression" dxfId="77" priority="11">
      <formula>H17&lt;&gt;AS17</formula>
    </cfRule>
  </conditionalFormatting>
  <conditionalFormatting sqref="H9:I9">
    <cfRule type="expression" dxfId="76" priority="9">
      <formula>H9&lt;&gt;AS9</formula>
    </cfRule>
  </conditionalFormatting>
  <conditionalFormatting sqref="I9">
    <cfRule type="expression" dxfId="75" priority="10">
      <formula>I9&lt;&gt;AT9</formula>
    </cfRule>
  </conditionalFormatting>
  <conditionalFormatting sqref="H11:I11">
    <cfRule type="expression" dxfId="74" priority="8">
      <formula>H11&lt;&gt;AS11</formula>
    </cfRule>
  </conditionalFormatting>
  <conditionalFormatting sqref="H22:I25">
    <cfRule type="expression" dxfId="73" priority="7">
      <formula>H22&lt;&gt;AS22</formula>
    </cfRule>
  </conditionalFormatting>
  <conditionalFormatting sqref="H26:I26">
    <cfRule type="expression" dxfId="72" priority="6">
      <formula>H26&lt;&gt;AS26</formula>
    </cfRule>
  </conditionalFormatting>
  <conditionalFormatting sqref="H27:I27">
    <cfRule type="expression" dxfId="71" priority="5">
      <formula>H27&lt;&gt;AS27</formula>
    </cfRule>
  </conditionalFormatting>
  <conditionalFormatting sqref="H29:I29">
    <cfRule type="expression" dxfId="70" priority="4">
      <formula>H29&lt;&gt;AS29</formula>
    </cfRule>
  </conditionalFormatting>
  <conditionalFormatting sqref="H30:I30">
    <cfRule type="expression" dxfId="69" priority="3">
      <formula>H30&lt;&gt;AS30</formula>
    </cfRule>
  </conditionalFormatting>
  <conditionalFormatting sqref="H6">
    <cfRule type="expression" dxfId="68" priority="2">
      <formula>H6&lt;&gt;AS6</formula>
    </cfRule>
  </conditionalFormatting>
  <conditionalFormatting sqref="H13:I13">
    <cfRule type="expression" dxfId="67" priority="1">
      <formula>H13&lt;&gt;AS13</formula>
    </cfRule>
  </conditionalFormatting>
  <dataValidations count="2">
    <dataValidation type="list" allowBlank="1" showInputMessage="1" prompt="Click and enter a value from range '2016'!AC2:AE2" sqref="E3" xr:uid="{0AE1552D-EB3A-4608-91E7-3B66D9B99B5F}">
      <formula1>$AG$2:$AI$2</formula1>
    </dataValidation>
    <dataValidation type="list" allowBlank="1" sqref="H21:I27 AS21:AT27 H6 AS7:AT19 AS29:AT30 H7:I19 H29:I30" xr:uid="{D62C1CEF-32AA-468F-8758-6BB7A6E0B9D2}">
      <formula1>$AG$1:$AH$1</formula1>
    </dataValidation>
  </dataValidations>
  <hyperlinks>
    <hyperlink ref="P23" r:id="rId1" xr:uid="{CD601A9D-6063-4479-B6A0-8A13F37BF697}"/>
    <hyperlink ref="P13" r:id="rId2" xr:uid="{15348440-DC7F-415B-A840-A1ADE75C6F7B}"/>
    <hyperlink ref="P16" r:id="rId3" xr:uid="{B0C4AD6D-9305-411A-B8B1-A0D54D243249}"/>
    <hyperlink ref="P27" r:id="rId4" xr:uid="{105F20ED-5A45-4A31-879F-7AD3C2B4DD0E}"/>
    <hyperlink ref="P10" r:id="rId5" xr:uid="{06AD58C7-98E5-4450-835D-6CE63D50DBC3}"/>
    <hyperlink ref="P11" r:id="rId6" xr:uid="{F187CA0D-A239-44BF-A2E8-64E4A4C531F8}"/>
    <hyperlink ref="P9" r:id="rId7" xr:uid="{BFF786C1-2906-419A-A2A3-34CD5DCCB55F}"/>
    <hyperlink ref="P30" r:id="rId8" xr:uid="{CD531350-B405-4991-89A8-43EDAA1FC069}"/>
    <hyperlink ref="P14" r:id="rId9" xr:uid="{7184DAC6-7C58-4CCD-A7EA-E5220A5421F1}"/>
    <hyperlink ref="P29" r:id="rId10" xr:uid="{DB3B3944-6D02-478F-95F7-2D209EEF7AC6}"/>
    <hyperlink ref="P7" r:id="rId11" xr:uid="{D6D88471-D59E-48D1-80D1-C2D8065B939A}"/>
    <hyperlink ref="P8" r:id="rId12" xr:uid="{40CF28E8-857B-4839-B010-10F96F6AAA12}"/>
    <hyperlink ref="P19" r:id="rId13" xr:uid="{C7BD2350-32DD-4C84-9DBA-3B8D1FACE02C}"/>
    <hyperlink ref="P21" r:id="rId14" display="mailto:pal.arvid.saltvedt@dnvgl.com" xr:uid="{FF67ACD7-491C-466C-8681-79373058732E}"/>
    <hyperlink ref="P17" r:id="rId15" xr:uid="{01630DCE-7B77-4D07-B9DC-CCE92C0B414E}"/>
    <hyperlink ref="P15" r:id="rId16" xr:uid="{693812F0-C1D3-4712-AC32-892773CCDEDB}"/>
    <hyperlink ref="P12" r:id="rId17" xr:uid="{C7422931-12D4-4D6E-968F-ECF11F1F50CF}"/>
    <hyperlink ref="P26" r:id="rId18" xr:uid="{DA9030C5-1A42-4149-A204-9CE3657D33C8}"/>
    <hyperlink ref="P22" r:id="rId19" xr:uid="{1BF2940C-6888-472A-8945-D97C0EA910D9}"/>
    <hyperlink ref="P20" r:id="rId20" xr:uid="{37157BCB-6FEB-4F0D-B69E-56262738DB10}"/>
    <hyperlink ref="P31" r:id="rId21" xr:uid="{70BC298B-59AD-4D6A-B3EA-3CDC4F29811F}"/>
    <hyperlink ref="P28" r:id="rId22" xr:uid="{C71C4E6B-F15D-4316-B8D4-B59DF58A1EE4}"/>
    <hyperlink ref="P6" r:id="rId23" xr:uid="{6BFE60F8-6B28-4811-881F-4C057E16EDED}"/>
    <hyperlink ref="P25" r:id="rId24" xr:uid="{FB8CD2EB-7B03-4595-9594-27D5209F0B5B}"/>
    <hyperlink ref="P18" r:id="rId25" xr:uid="{89C4A225-8DB9-4E2D-AB9C-8C755AAC307B}"/>
  </hyperlinks>
  <pageMargins left="0.19685039370078741" right="0.19685039370078741" top="0.39370078740157483" bottom="0" header="0.31496062992125984" footer="0.31496062992125984"/>
  <pageSetup paperSize="9" orientation="landscape" r:id="rId26"/>
  <drawing r:id="rId27"/>
  <legacyDrawing r:id="rId28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9336-2702-449C-8634-2ADB686834E2}">
  <dimension ref="A1:AU975"/>
  <sheetViews>
    <sheetView zoomScale="94" zoomScaleNormal="94" workbookViewId="0">
      <pane ySplit="5" topLeftCell="A6" activePane="bottomLeft" state="frozenSplit"/>
      <selection pane="bottomLeft" activeCell="A30" sqref="A30:XFD30"/>
    </sheetView>
  </sheetViews>
  <sheetFormatPr baseColWidth="10" defaultColWidth="17.42578125" defaultRowHeight="15" customHeight="1" x14ac:dyDescent="0.2"/>
  <cols>
    <col min="1" max="1" width="5.5703125" style="10" customWidth="1"/>
    <col min="2" max="2" width="22.5703125" style="10" bestFit="1" customWidth="1"/>
    <col min="3" max="3" width="12.5703125" style="10" customWidth="1"/>
    <col min="4" max="4" width="6.140625" style="10" customWidth="1"/>
    <col min="5" max="5" width="7.5703125" style="10" customWidth="1"/>
    <col min="6" max="6" width="16.85546875" style="10" customWidth="1"/>
    <col min="7" max="7" width="14.5703125" style="10" customWidth="1"/>
    <col min="8" max="9" width="6" style="9" customWidth="1"/>
    <col min="10" max="11" width="8.5703125" style="10" customWidth="1"/>
    <col min="12" max="12" width="8.85546875" style="10" customWidth="1"/>
    <col min="13" max="13" width="10.5703125" customWidth="1"/>
    <col min="14" max="14" width="6.5703125" customWidth="1"/>
    <col min="15" max="15" width="12.42578125" customWidth="1"/>
    <col min="16" max="16" width="26.42578125" style="21" customWidth="1"/>
    <col min="17" max="19" width="9" customWidth="1"/>
    <col min="20" max="20" width="8.42578125" customWidth="1"/>
    <col min="21" max="21" width="8.5703125" customWidth="1"/>
    <col min="22" max="26" width="9" customWidth="1"/>
    <col min="27" max="27" width="9.5703125" customWidth="1"/>
    <col min="28" max="28" width="12.5703125" customWidth="1"/>
    <col min="29" max="44" width="8.5703125" customWidth="1"/>
    <col min="45" max="46" width="6.5703125" style="387" customWidth="1"/>
  </cols>
  <sheetData>
    <row r="1" spans="1:46" ht="19.5" customHeight="1" x14ac:dyDescent="0.2">
      <c r="A1" s="1" t="s">
        <v>0</v>
      </c>
      <c r="B1" s="336"/>
      <c r="C1" s="337"/>
      <c r="D1" s="338"/>
      <c r="E1" s="339"/>
      <c r="F1" s="340"/>
      <c r="G1" s="340"/>
      <c r="H1" s="338"/>
      <c r="I1" s="341"/>
      <c r="J1" s="342"/>
      <c r="K1" s="9"/>
      <c r="N1" s="338"/>
      <c r="O1" s="34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G1" t="s">
        <v>1</v>
      </c>
      <c r="AH1" t="s">
        <v>2</v>
      </c>
      <c r="AJ1" s="344" t="s">
        <v>3</v>
      </c>
      <c r="AK1" s="345"/>
      <c r="AL1" s="344" t="s">
        <v>4</v>
      </c>
      <c r="AM1" s="345"/>
      <c r="AN1" s="345"/>
      <c r="AS1" s="338"/>
      <c r="AT1" s="341"/>
    </row>
    <row r="2" spans="1:46" ht="19.5" customHeight="1" thickBot="1" x14ac:dyDescent="0.25">
      <c r="A2" s="644" t="s">
        <v>289</v>
      </c>
      <c r="B2" s="645"/>
      <c r="D2" s="9"/>
      <c r="E2" s="339" t="s">
        <v>6</v>
      </c>
      <c r="F2" s="19"/>
      <c r="G2" s="19"/>
      <c r="H2" s="348"/>
      <c r="I2" s="345" t="s">
        <v>7</v>
      </c>
      <c r="J2" s="338" t="s">
        <v>8</v>
      </c>
      <c r="K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F2" t="s">
        <v>9</v>
      </c>
      <c r="AG2" s="349" t="s">
        <v>10</v>
      </c>
      <c r="AH2" s="349" t="s">
        <v>11</v>
      </c>
      <c r="AI2" s="24" t="s">
        <v>12</v>
      </c>
      <c r="AJ2" s="25" t="s">
        <v>13</v>
      </c>
      <c r="AK2" s="350"/>
      <c r="AL2" s="27" t="s">
        <v>14</v>
      </c>
      <c r="AM2" s="350"/>
      <c r="AN2" s="350"/>
      <c r="AS2" s="348"/>
      <c r="AT2" s="345"/>
    </row>
    <row r="3" spans="1:46" ht="19.5" customHeight="1" thickBot="1" x14ac:dyDescent="0.25">
      <c r="A3" s="351"/>
      <c r="B3" s="351"/>
      <c r="D3" s="9"/>
      <c r="E3" s="352" t="s">
        <v>11</v>
      </c>
      <c r="F3" s="19"/>
      <c r="G3" s="19"/>
      <c r="H3" s="348" t="s">
        <v>15</v>
      </c>
      <c r="I3" s="353">
        <v>26</v>
      </c>
      <c r="J3" s="348">
        <v>26</v>
      </c>
      <c r="K3" s="354"/>
      <c r="L3" s="350"/>
      <c r="M3" s="354"/>
      <c r="N3" s="355"/>
      <c r="O3" s="356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351" t="s">
        <v>21</v>
      </c>
      <c r="AT3" s="353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4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357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02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 t="s">
        <v>53</v>
      </c>
      <c r="AT5" s="66" t="s">
        <v>54</v>
      </c>
    </row>
    <row r="6" spans="1:46" s="357" customFormat="1" ht="12.75" customHeight="1" x14ac:dyDescent="0.2">
      <c r="A6" s="251">
        <v>1</v>
      </c>
      <c r="B6" s="252" t="s">
        <v>130</v>
      </c>
      <c r="C6" s="253" t="s">
        <v>62</v>
      </c>
      <c r="D6" s="254" t="s">
        <v>131</v>
      </c>
      <c r="E6" s="255">
        <v>70</v>
      </c>
      <c r="F6" s="252" t="s">
        <v>132</v>
      </c>
      <c r="G6" s="256" t="s">
        <v>133</v>
      </c>
      <c r="H6" s="285" t="s">
        <v>1</v>
      </c>
      <c r="I6" s="330" t="s">
        <v>2</v>
      </c>
      <c r="J6" s="258" t="str">
        <f t="shared" ref="J6:J31" si="0">IF(Q6&lt;0.98,"18:00","18:10")</f>
        <v>18:00</v>
      </c>
      <c r="K6" s="606">
        <v>0.79429398148148145</v>
      </c>
      <c r="L6" s="260">
        <f t="shared" ref="L6:L31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0.96017757183035779</v>
      </c>
      <c r="M6" s="233">
        <f t="shared" ref="M6:M31" si="2">(K6-J6)*L6</f>
        <v>4.2530087585587691E-2</v>
      </c>
      <c r="N6" s="262">
        <f t="shared" ref="N6:N31" si="3">IF(K6="Dnf",1,(IF(K6="Dns",1.5,(IF(K6="Dsq",1.5,(A6/I$3))))))</f>
        <v>3.8461538461538464E-2</v>
      </c>
      <c r="O6" s="263">
        <v>95227075</v>
      </c>
      <c r="P6" s="297" t="s">
        <v>134</v>
      </c>
      <c r="Q6" s="82">
        <v>0.82609999999999995</v>
      </c>
      <c r="R6" s="83">
        <v>0.78839999999999999</v>
      </c>
      <c r="S6" s="83">
        <v>0.7792</v>
      </c>
      <c r="T6" s="83">
        <v>1.0207999999999999</v>
      </c>
      <c r="U6" s="84">
        <v>1.1511</v>
      </c>
      <c r="V6" s="83">
        <v>0.80710999999999999</v>
      </c>
      <c r="W6" s="83">
        <v>0.77590000000000003</v>
      </c>
      <c r="X6" s="83">
        <v>0.7762</v>
      </c>
      <c r="Y6" s="83">
        <v>0.99880000000000002</v>
      </c>
      <c r="Z6" s="83">
        <v>1.1006</v>
      </c>
      <c r="AA6" s="264">
        <f t="shared" ref="AA6:AA31" si="4">R6/Q6</f>
        <v>0.95436387846507686</v>
      </c>
      <c r="AB6" s="265">
        <f t="shared" ref="AB6:AB31" si="5">W6/V6</f>
        <v>0.96133116923343787</v>
      </c>
      <c r="AC6" s="266">
        <f t="shared" ref="AC6:AD31" si="6">Q6</f>
        <v>0.82609999999999995</v>
      </c>
      <c r="AD6" s="267">
        <f t="shared" si="6"/>
        <v>0.78839999999999999</v>
      </c>
      <c r="AE6" s="267">
        <f t="shared" ref="AE6:AF31" si="7">V6</f>
        <v>0.80710999999999999</v>
      </c>
      <c r="AF6" s="359">
        <f t="shared" si="7"/>
        <v>0.77590000000000003</v>
      </c>
      <c r="AG6" s="360">
        <f t="shared" ref="AG6:AG31" si="8">S6</f>
        <v>0.7792</v>
      </c>
      <c r="AH6" s="361">
        <f t="shared" ref="AH6:AH31" si="9">AG6*AA6</f>
        <v>0.74364033409998787</v>
      </c>
      <c r="AI6" s="361">
        <f t="shared" ref="AI6:AI31" si="10">X6</f>
        <v>0.7762</v>
      </c>
      <c r="AJ6" s="359">
        <f t="shared" ref="AJ6:AJ31" si="11">AI6*AB6</f>
        <v>0.74618525355899445</v>
      </c>
      <c r="AK6" s="360">
        <f t="shared" ref="AK6:AK31" si="12">T6</f>
        <v>1.0207999999999999</v>
      </c>
      <c r="AL6" s="361">
        <f t="shared" ref="AL6:AL31" si="13">AK6*AA6</f>
        <v>0.97421464713715045</v>
      </c>
      <c r="AM6" s="361">
        <f t="shared" ref="AM6:AM31" si="14">Y6</f>
        <v>0.99880000000000002</v>
      </c>
      <c r="AN6" s="359">
        <f t="shared" ref="AN6:AN31" si="15">AM6*AB6</f>
        <v>0.96017757183035779</v>
      </c>
      <c r="AO6" s="360">
        <f t="shared" ref="AO6:AO31" si="16">U6</f>
        <v>1.1511</v>
      </c>
      <c r="AP6" s="361">
        <f t="shared" ref="AP6:AP31" si="17">AO6*AA6</f>
        <v>1.09856826050115</v>
      </c>
      <c r="AQ6" s="361">
        <f t="shared" ref="AQ6:AQ31" si="18">Z6</f>
        <v>1.1006</v>
      </c>
      <c r="AR6" s="359">
        <f t="shared" ref="AR6:AR31" si="19">AQ6*AB6</f>
        <v>1.0580410848583217</v>
      </c>
      <c r="AS6" s="257" t="s">
        <v>1</v>
      </c>
      <c r="AT6" s="271" t="s">
        <v>2</v>
      </c>
    </row>
    <row r="7" spans="1:46" s="362" customFormat="1" ht="12.75" customHeight="1" x14ac:dyDescent="0.2">
      <c r="A7" s="251">
        <v>2</v>
      </c>
      <c r="B7" s="280" t="s">
        <v>143</v>
      </c>
      <c r="C7" s="281" t="s">
        <v>144</v>
      </c>
      <c r="D7" s="282" t="s">
        <v>57</v>
      </c>
      <c r="E7" s="283">
        <v>329</v>
      </c>
      <c r="F7" s="301" t="s">
        <v>145</v>
      </c>
      <c r="G7" s="281" t="s">
        <v>146</v>
      </c>
      <c r="H7" s="251" t="s">
        <v>1</v>
      </c>
      <c r="I7" s="302" t="s">
        <v>1</v>
      </c>
      <c r="J7" s="258" t="str">
        <f t="shared" si="0"/>
        <v>18:00</v>
      </c>
      <c r="K7" s="603">
        <v>0.78925925925925933</v>
      </c>
      <c r="L7" s="260">
        <f t="shared" si="1"/>
        <v>1.1109</v>
      </c>
      <c r="M7" s="233">
        <f t="shared" si="2"/>
        <v>4.3613111111111186E-2</v>
      </c>
      <c r="N7" s="275">
        <f t="shared" si="3"/>
        <v>7.6923076923076927E-2</v>
      </c>
      <c r="O7" s="288">
        <v>41576767</v>
      </c>
      <c r="P7" s="291" t="s">
        <v>147</v>
      </c>
      <c r="Q7" s="289">
        <v>0.93140000000000001</v>
      </c>
      <c r="R7" s="290">
        <v>0.87309999999999999</v>
      </c>
      <c r="S7" s="290">
        <v>0.9133</v>
      </c>
      <c r="T7" s="290">
        <v>1.1411</v>
      </c>
      <c r="U7" s="290">
        <v>1.2822</v>
      </c>
      <c r="V7" s="290">
        <v>0.90769999999999995</v>
      </c>
      <c r="W7" s="290">
        <v>0.85870000000000002</v>
      </c>
      <c r="X7" s="290">
        <v>0.90769999999999995</v>
      </c>
      <c r="Y7" s="290">
        <v>1.1109</v>
      </c>
      <c r="Z7" s="290">
        <v>1.2235</v>
      </c>
      <c r="AA7" s="264">
        <f t="shared" si="4"/>
        <v>0.93740605540047239</v>
      </c>
      <c r="AB7" s="265">
        <f t="shared" si="5"/>
        <v>0.94601740663214728</v>
      </c>
      <c r="AC7" s="266">
        <f t="shared" si="6"/>
        <v>0.93140000000000001</v>
      </c>
      <c r="AD7" s="267">
        <f t="shared" si="6"/>
        <v>0.87309999999999999</v>
      </c>
      <c r="AE7" s="267">
        <f t="shared" si="7"/>
        <v>0.90769999999999995</v>
      </c>
      <c r="AF7" s="359">
        <f t="shared" si="7"/>
        <v>0.85870000000000002</v>
      </c>
      <c r="AG7" s="360">
        <f t="shared" si="8"/>
        <v>0.9133</v>
      </c>
      <c r="AH7" s="361">
        <f t="shared" si="9"/>
        <v>0.85613295039725146</v>
      </c>
      <c r="AI7" s="361">
        <f t="shared" si="10"/>
        <v>0.90769999999999995</v>
      </c>
      <c r="AJ7" s="359">
        <f t="shared" si="11"/>
        <v>0.85870000000000002</v>
      </c>
      <c r="AK7" s="360">
        <f t="shared" si="12"/>
        <v>1.1411</v>
      </c>
      <c r="AL7" s="361">
        <f t="shared" si="13"/>
        <v>1.069674049817479</v>
      </c>
      <c r="AM7" s="361">
        <f t="shared" si="14"/>
        <v>1.1109</v>
      </c>
      <c r="AN7" s="359">
        <f t="shared" si="15"/>
        <v>1.0509307370276524</v>
      </c>
      <c r="AO7" s="360">
        <f t="shared" si="16"/>
        <v>1.2822</v>
      </c>
      <c r="AP7" s="361">
        <f t="shared" si="17"/>
        <v>1.2019420442344857</v>
      </c>
      <c r="AQ7" s="361">
        <f t="shared" si="18"/>
        <v>1.2235</v>
      </c>
      <c r="AR7" s="359">
        <f t="shared" si="19"/>
        <v>1.1574522970144323</v>
      </c>
      <c r="AS7" s="251" t="s">
        <v>1</v>
      </c>
      <c r="AT7" s="251" t="s">
        <v>1</v>
      </c>
    </row>
    <row r="8" spans="1:46" s="362" customFormat="1" ht="13.7" customHeight="1" x14ac:dyDescent="0.2">
      <c r="A8" s="251">
        <v>3</v>
      </c>
      <c r="B8" s="280" t="s">
        <v>55</v>
      </c>
      <c r="C8" s="281" t="s">
        <v>56</v>
      </c>
      <c r="D8" s="282" t="s">
        <v>57</v>
      </c>
      <c r="E8" s="283">
        <v>26</v>
      </c>
      <c r="F8" s="280" t="s">
        <v>58</v>
      </c>
      <c r="G8" s="284" t="s">
        <v>59</v>
      </c>
      <c r="H8" s="285" t="s">
        <v>1</v>
      </c>
      <c r="I8" s="286" t="s">
        <v>1</v>
      </c>
      <c r="J8" s="258" t="str">
        <f t="shared" si="0"/>
        <v>18:10</v>
      </c>
      <c r="K8" s="625">
        <v>0.79289351851851853</v>
      </c>
      <c r="L8" s="260">
        <f t="shared" si="1"/>
        <v>1.2166999999999999</v>
      </c>
      <c r="M8" s="233">
        <f t="shared" si="2"/>
        <v>4.3739238425925822E-2</v>
      </c>
      <c r="N8" s="262">
        <f t="shared" si="3"/>
        <v>0.11538461538461539</v>
      </c>
      <c r="O8" s="288">
        <v>99479805</v>
      </c>
      <c r="P8" s="291" t="s">
        <v>60</v>
      </c>
      <c r="Q8" s="774">
        <v>1.0456000000000001</v>
      </c>
      <c r="R8" s="771">
        <v>0.98080000000000001</v>
      </c>
      <c r="S8" s="773">
        <v>1.0426</v>
      </c>
      <c r="T8" s="775">
        <v>1.2774000000000001</v>
      </c>
      <c r="U8" s="773">
        <v>1.4394</v>
      </c>
      <c r="V8" s="771">
        <v>0.99419999999999997</v>
      </c>
      <c r="W8" s="771">
        <v>0.93959999999999999</v>
      </c>
      <c r="X8" s="771">
        <v>1.0204</v>
      </c>
      <c r="Y8" s="771">
        <v>1.2166999999999999</v>
      </c>
      <c r="Z8" s="771">
        <v>1.333</v>
      </c>
      <c r="AA8" s="264">
        <f t="shared" si="4"/>
        <v>0.9380260137719969</v>
      </c>
      <c r="AB8" s="265">
        <f t="shared" si="5"/>
        <v>0.94508147254073627</v>
      </c>
      <c r="AC8" s="266">
        <f t="shared" si="6"/>
        <v>1.0456000000000001</v>
      </c>
      <c r="AD8" s="267">
        <f t="shared" si="6"/>
        <v>0.98080000000000001</v>
      </c>
      <c r="AE8" s="267">
        <f t="shared" si="7"/>
        <v>0.99419999999999997</v>
      </c>
      <c r="AF8" s="359">
        <f t="shared" si="7"/>
        <v>0.93959999999999999</v>
      </c>
      <c r="AG8" s="360">
        <f t="shared" si="8"/>
        <v>1.0426</v>
      </c>
      <c r="AH8" s="361">
        <f t="shared" si="9"/>
        <v>0.97798592195868395</v>
      </c>
      <c r="AI8" s="361">
        <f t="shared" si="10"/>
        <v>1.0204</v>
      </c>
      <c r="AJ8" s="359">
        <f t="shared" si="11"/>
        <v>0.96436113458056727</v>
      </c>
      <c r="AK8" s="360">
        <f t="shared" si="12"/>
        <v>1.2774000000000001</v>
      </c>
      <c r="AL8" s="361">
        <f t="shared" si="13"/>
        <v>1.1982344299923489</v>
      </c>
      <c r="AM8" s="361">
        <f t="shared" si="14"/>
        <v>1.2166999999999999</v>
      </c>
      <c r="AN8" s="359">
        <f t="shared" si="15"/>
        <v>1.1498806276403137</v>
      </c>
      <c r="AO8" s="360">
        <f t="shared" si="16"/>
        <v>1.4394</v>
      </c>
      <c r="AP8" s="361">
        <f t="shared" si="17"/>
        <v>1.3501946442234123</v>
      </c>
      <c r="AQ8" s="361">
        <f t="shared" si="18"/>
        <v>1.333</v>
      </c>
      <c r="AR8" s="359">
        <f t="shared" si="19"/>
        <v>1.2597936028968013</v>
      </c>
      <c r="AS8" s="285" t="s">
        <v>2</v>
      </c>
      <c r="AT8" s="285" t="s">
        <v>1</v>
      </c>
    </row>
    <row r="9" spans="1:46" s="362" customFormat="1" ht="13.35" customHeight="1" x14ac:dyDescent="0.2">
      <c r="A9" s="251">
        <v>4</v>
      </c>
      <c r="B9" s="280" t="s">
        <v>135</v>
      </c>
      <c r="C9" s="281" t="s">
        <v>62</v>
      </c>
      <c r="D9" s="282" t="s">
        <v>57</v>
      </c>
      <c r="E9" s="283">
        <v>896</v>
      </c>
      <c r="F9" s="280" t="s">
        <v>136</v>
      </c>
      <c r="G9" s="284" t="s">
        <v>137</v>
      </c>
      <c r="H9" s="285" t="s">
        <v>1</v>
      </c>
      <c r="I9" s="286" t="s">
        <v>1</v>
      </c>
      <c r="J9" s="258" t="str">
        <f t="shared" si="0"/>
        <v>18:00</v>
      </c>
      <c r="K9" s="625">
        <v>0.79311342592592593</v>
      </c>
      <c r="L9" s="260">
        <f t="shared" si="1"/>
        <v>1.0286</v>
      </c>
      <c r="M9" s="233">
        <f t="shared" si="2"/>
        <v>4.4346469907407413E-2</v>
      </c>
      <c r="N9" s="262">
        <f t="shared" si="3"/>
        <v>0.15384615384615385</v>
      </c>
      <c r="O9" s="100">
        <v>93458224</v>
      </c>
      <c r="P9" s="291" t="s">
        <v>138</v>
      </c>
      <c r="Q9" s="289">
        <v>0.85040000000000004</v>
      </c>
      <c r="R9" s="290">
        <v>0.81730000000000003</v>
      </c>
      <c r="S9" s="290">
        <v>0.81759999999999999</v>
      </c>
      <c r="T9" s="290">
        <v>1.0475000000000001</v>
      </c>
      <c r="U9" s="290">
        <v>1.1659999999999999</v>
      </c>
      <c r="V9" s="290">
        <v>0.83360000000000001</v>
      </c>
      <c r="W9" s="290">
        <v>0.80279999999999996</v>
      </c>
      <c r="X9" s="290">
        <v>0.81499999999999995</v>
      </c>
      <c r="Y9" s="290">
        <v>1.0286</v>
      </c>
      <c r="Z9" s="290">
        <v>1.1207</v>
      </c>
      <c r="AA9" s="264">
        <f t="shared" si="4"/>
        <v>0.9610771401693321</v>
      </c>
      <c r="AB9" s="265">
        <f t="shared" si="5"/>
        <v>0.96305182341650664</v>
      </c>
      <c r="AC9" s="266">
        <f t="shared" si="6"/>
        <v>0.85040000000000004</v>
      </c>
      <c r="AD9" s="267">
        <f t="shared" si="6"/>
        <v>0.81730000000000003</v>
      </c>
      <c r="AE9" s="267">
        <f t="shared" si="7"/>
        <v>0.83360000000000001</v>
      </c>
      <c r="AF9" s="359">
        <f t="shared" si="7"/>
        <v>0.80279999999999996</v>
      </c>
      <c r="AG9" s="360">
        <f t="shared" si="8"/>
        <v>0.81759999999999999</v>
      </c>
      <c r="AH9" s="361">
        <f t="shared" si="9"/>
        <v>0.78577666980244587</v>
      </c>
      <c r="AI9" s="361">
        <f t="shared" si="10"/>
        <v>0.81499999999999995</v>
      </c>
      <c r="AJ9" s="359">
        <f t="shared" si="11"/>
        <v>0.78488723608445288</v>
      </c>
      <c r="AK9" s="360">
        <f t="shared" si="12"/>
        <v>1.0475000000000001</v>
      </c>
      <c r="AL9" s="361">
        <f t="shared" si="13"/>
        <v>1.0067283043273754</v>
      </c>
      <c r="AM9" s="361">
        <f t="shared" si="14"/>
        <v>1.0286</v>
      </c>
      <c r="AN9" s="359">
        <f t="shared" si="15"/>
        <v>0.99059510556621866</v>
      </c>
      <c r="AO9" s="360">
        <f t="shared" si="16"/>
        <v>1.1659999999999999</v>
      </c>
      <c r="AP9" s="361">
        <f t="shared" si="17"/>
        <v>1.1206159454374411</v>
      </c>
      <c r="AQ9" s="361">
        <f t="shared" si="18"/>
        <v>1.1207</v>
      </c>
      <c r="AR9" s="359">
        <f t="shared" si="19"/>
        <v>1.0792921785028791</v>
      </c>
      <c r="AS9" s="285" t="s">
        <v>1</v>
      </c>
      <c r="AT9" s="285" t="s">
        <v>1</v>
      </c>
    </row>
    <row r="10" spans="1:46" s="357" customFormat="1" ht="12.75" customHeight="1" x14ac:dyDescent="0.2">
      <c r="A10" s="251">
        <v>5</v>
      </c>
      <c r="B10" s="252" t="s">
        <v>184</v>
      </c>
      <c r="C10" s="253" t="s">
        <v>56</v>
      </c>
      <c r="D10" s="254" t="s">
        <v>57</v>
      </c>
      <c r="E10" s="255">
        <v>63</v>
      </c>
      <c r="F10" s="252" t="s">
        <v>132</v>
      </c>
      <c r="G10" s="256" t="s">
        <v>185</v>
      </c>
      <c r="H10" s="257" t="s">
        <v>1</v>
      </c>
      <c r="I10" s="330" t="s">
        <v>2</v>
      </c>
      <c r="J10" s="258" t="str">
        <f t="shared" si="0"/>
        <v>18:00</v>
      </c>
      <c r="K10" s="646">
        <v>0.79673611111111109</v>
      </c>
      <c r="L10" s="260">
        <f t="shared" si="1"/>
        <v>0.96017757183035779</v>
      </c>
      <c r="M10" s="620">
        <f t="shared" si="2"/>
        <v>4.4874965683460451E-2</v>
      </c>
      <c r="N10" s="275">
        <f t="shared" si="3"/>
        <v>0.19230769230769232</v>
      </c>
      <c r="O10" s="288">
        <v>90046568</v>
      </c>
      <c r="P10" s="396" t="s">
        <v>186</v>
      </c>
      <c r="Q10" s="313">
        <v>0.82609999999999995</v>
      </c>
      <c r="R10" s="314">
        <v>0.78839999999999999</v>
      </c>
      <c r="S10" s="314">
        <v>0.7792</v>
      </c>
      <c r="T10" s="314">
        <v>1.0207999999999999</v>
      </c>
      <c r="U10" s="315">
        <v>1.1511</v>
      </c>
      <c r="V10" s="314">
        <v>0.80710999999999999</v>
      </c>
      <c r="W10" s="83">
        <v>0.77590000000000003</v>
      </c>
      <c r="X10" s="83">
        <v>0.7762</v>
      </c>
      <c r="Y10" s="83">
        <v>0.99880000000000002</v>
      </c>
      <c r="Z10" s="83">
        <v>1.1006</v>
      </c>
      <c r="AA10" s="293">
        <f t="shared" si="4"/>
        <v>0.95436387846507686</v>
      </c>
      <c r="AB10" s="265">
        <f t="shared" si="5"/>
        <v>0.96133116923343787</v>
      </c>
      <c r="AC10" s="294">
        <f t="shared" si="6"/>
        <v>0.82609999999999995</v>
      </c>
      <c r="AD10" s="267">
        <f t="shared" si="6"/>
        <v>0.78839999999999999</v>
      </c>
      <c r="AE10" s="97">
        <f t="shared" si="7"/>
        <v>0.80710999999999999</v>
      </c>
      <c r="AF10" s="359">
        <f t="shared" si="7"/>
        <v>0.77590000000000003</v>
      </c>
      <c r="AG10" s="366">
        <f t="shared" si="8"/>
        <v>0.7792</v>
      </c>
      <c r="AH10" s="367">
        <f t="shared" si="9"/>
        <v>0.74364033409998787</v>
      </c>
      <c r="AI10" s="361">
        <f t="shared" si="10"/>
        <v>0.7762</v>
      </c>
      <c r="AJ10" s="359">
        <f t="shared" si="11"/>
        <v>0.74618525355899445</v>
      </c>
      <c r="AK10" s="366">
        <f t="shared" si="12"/>
        <v>1.0207999999999999</v>
      </c>
      <c r="AL10" s="367">
        <f t="shared" si="13"/>
        <v>0.97421464713715045</v>
      </c>
      <c r="AM10" s="361">
        <f t="shared" si="14"/>
        <v>0.99880000000000002</v>
      </c>
      <c r="AN10" s="359">
        <f t="shared" si="15"/>
        <v>0.96017757183035779</v>
      </c>
      <c r="AO10" s="366">
        <f t="shared" si="16"/>
        <v>1.1511</v>
      </c>
      <c r="AP10" s="367">
        <f t="shared" si="17"/>
        <v>1.09856826050115</v>
      </c>
      <c r="AQ10" s="361">
        <f t="shared" si="18"/>
        <v>1.1006</v>
      </c>
      <c r="AR10" s="359">
        <f t="shared" si="19"/>
        <v>1.0580410848583217</v>
      </c>
      <c r="AS10" s="257" t="s">
        <v>1</v>
      </c>
      <c r="AT10" s="271" t="s">
        <v>2</v>
      </c>
    </row>
    <row r="11" spans="1:46" s="362" customFormat="1" ht="12.6" customHeight="1" x14ac:dyDescent="0.2">
      <c r="A11" s="251">
        <v>6</v>
      </c>
      <c r="B11" s="280" t="s">
        <v>61</v>
      </c>
      <c r="C11" s="281" t="s">
        <v>62</v>
      </c>
      <c r="D11" s="282" t="s">
        <v>57</v>
      </c>
      <c r="E11" s="283">
        <v>88</v>
      </c>
      <c r="F11" s="280" t="s">
        <v>63</v>
      </c>
      <c r="G11" s="284" t="s">
        <v>64</v>
      </c>
      <c r="H11" s="285" t="s">
        <v>2</v>
      </c>
      <c r="I11" s="295" t="s">
        <v>2</v>
      </c>
      <c r="J11" s="258" t="str">
        <f t="shared" si="0"/>
        <v>18:10</v>
      </c>
      <c r="K11" s="625">
        <v>0.79531249999999998</v>
      </c>
      <c r="L11" s="260">
        <f t="shared" si="1"/>
        <v>1.1892316812248502</v>
      </c>
      <c r="M11" s="233">
        <f t="shared" si="2"/>
        <v>4.5628507213661657E-2</v>
      </c>
      <c r="N11" s="275">
        <f t="shared" si="3"/>
        <v>0.23076923076923078</v>
      </c>
      <c r="O11" s="288">
        <v>40290565</v>
      </c>
      <c r="P11" s="291" t="s">
        <v>65</v>
      </c>
      <c r="Q11" s="102">
        <v>1.0188999999999999</v>
      </c>
      <c r="R11" s="96">
        <v>0.96719999999999995</v>
      </c>
      <c r="S11" s="96">
        <v>0.99529999999999996</v>
      </c>
      <c r="T11" s="96">
        <v>1.2527999999999999</v>
      </c>
      <c r="U11" s="96">
        <v>1.3878999999999999</v>
      </c>
      <c r="V11" s="96">
        <v>0.99670000000000003</v>
      </c>
      <c r="W11" s="96">
        <v>0.95450000000000002</v>
      </c>
      <c r="X11" s="96">
        <v>0.9879</v>
      </c>
      <c r="Y11" s="96">
        <v>1.2242999999999999</v>
      </c>
      <c r="Z11" s="96">
        <v>1.341</v>
      </c>
      <c r="AA11" s="264">
        <f t="shared" si="4"/>
        <v>0.94925900480910785</v>
      </c>
      <c r="AB11" s="265">
        <f t="shared" si="5"/>
        <v>0.95766027892043748</v>
      </c>
      <c r="AC11" s="266">
        <f t="shared" si="6"/>
        <v>1.0188999999999999</v>
      </c>
      <c r="AD11" s="267">
        <f t="shared" si="6"/>
        <v>0.96719999999999995</v>
      </c>
      <c r="AE11" s="267">
        <f t="shared" si="7"/>
        <v>0.99670000000000003</v>
      </c>
      <c r="AF11" s="359">
        <f t="shared" si="7"/>
        <v>0.95450000000000002</v>
      </c>
      <c r="AG11" s="360">
        <f t="shared" si="8"/>
        <v>0.99529999999999996</v>
      </c>
      <c r="AH11" s="361">
        <f t="shared" si="9"/>
        <v>0.94479748748650505</v>
      </c>
      <c r="AI11" s="361">
        <f t="shared" si="10"/>
        <v>0.9879</v>
      </c>
      <c r="AJ11" s="359">
        <f t="shared" si="11"/>
        <v>0.94607258954550022</v>
      </c>
      <c r="AK11" s="360">
        <f t="shared" si="12"/>
        <v>1.2527999999999999</v>
      </c>
      <c r="AL11" s="361">
        <f t="shared" si="13"/>
        <v>1.1892316812248502</v>
      </c>
      <c r="AM11" s="361">
        <f t="shared" si="14"/>
        <v>1.2242999999999999</v>
      </c>
      <c r="AN11" s="359">
        <f t="shared" si="15"/>
        <v>1.1724634794822915</v>
      </c>
      <c r="AO11" s="360">
        <f t="shared" si="16"/>
        <v>1.3878999999999999</v>
      </c>
      <c r="AP11" s="361">
        <f t="shared" si="17"/>
        <v>1.3174765727745608</v>
      </c>
      <c r="AQ11" s="361">
        <f t="shared" si="18"/>
        <v>1.341</v>
      </c>
      <c r="AR11" s="359">
        <f t="shared" si="19"/>
        <v>1.2842224340323067</v>
      </c>
      <c r="AS11" s="285" t="s">
        <v>2</v>
      </c>
      <c r="AT11" s="285" t="s">
        <v>1</v>
      </c>
    </row>
    <row r="12" spans="1:46" s="362" customFormat="1" ht="12.75" customHeight="1" x14ac:dyDescent="0.2">
      <c r="A12" s="251">
        <v>7</v>
      </c>
      <c r="B12" s="280" t="s">
        <v>160</v>
      </c>
      <c r="C12" s="281" t="s">
        <v>62</v>
      </c>
      <c r="D12" s="282" t="s">
        <v>57</v>
      </c>
      <c r="E12" s="283">
        <v>15383</v>
      </c>
      <c r="F12" s="280" t="s">
        <v>161</v>
      </c>
      <c r="G12" s="284" t="s">
        <v>162</v>
      </c>
      <c r="H12" s="285" t="s">
        <v>1</v>
      </c>
      <c r="I12" s="286" t="s">
        <v>2</v>
      </c>
      <c r="J12" s="258" t="str">
        <f t="shared" si="0"/>
        <v>18:00</v>
      </c>
      <c r="K12" s="606">
        <v>0.79322916666666676</v>
      </c>
      <c r="L12" s="260">
        <f t="shared" si="1"/>
        <v>1.0645</v>
      </c>
      <c r="M12" s="233">
        <f t="shared" si="2"/>
        <v>4.6017447916666766E-2</v>
      </c>
      <c r="N12" s="275">
        <f t="shared" si="3"/>
        <v>0.26923076923076922</v>
      </c>
      <c r="O12" s="288">
        <v>92435488</v>
      </c>
      <c r="P12" s="291" t="s">
        <v>163</v>
      </c>
      <c r="Q12" s="770">
        <v>0.88460000000000005</v>
      </c>
      <c r="R12" s="773">
        <v>0.88460000000000005</v>
      </c>
      <c r="S12" s="771">
        <v>0.8508</v>
      </c>
      <c r="T12" s="771">
        <v>1.0921000000000001</v>
      </c>
      <c r="U12" s="771">
        <v>1.2128000000000001</v>
      </c>
      <c r="V12" s="771">
        <v>0.86060000000000003</v>
      </c>
      <c r="W12" s="771">
        <v>0.86060000000000003</v>
      </c>
      <c r="X12" s="771">
        <v>0.84199999999999997</v>
      </c>
      <c r="Y12" s="771">
        <v>1.0645</v>
      </c>
      <c r="Z12" s="771">
        <v>1.1676</v>
      </c>
      <c r="AA12" s="264">
        <f t="shared" si="4"/>
        <v>1</v>
      </c>
      <c r="AB12" s="265">
        <f t="shared" si="5"/>
        <v>1</v>
      </c>
      <c r="AC12" s="266">
        <f t="shared" si="6"/>
        <v>0.88460000000000005</v>
      </c>
      <c r="AD12" s="267">
        <f t="shared" si="6"/>
        <v>0.88460000000000005</v>
      </c>
      <c r="AE12" s="267">
        <f t="shared" si="7"/>
        <v>0.86060000000000003</v>
      </c>
      <c r="AF12" s="359">
        <f t="shared" si="7"/>
        <v>0.86060000000000003</v>
      </c>
      <c r="AG12" s="360">
        <f t="shared" si="8"/>
        <v>0.8508</v>
      </c>
      <c r="AH12" s="361">
        <f t="shared" si="9"/>
        <v>0.8508</v>
      </c>
      <c r="AI12" s="361">
        <f t="shared" si="10"/>
        <v>0.84199999999999997</v>
      </c>
      <c r="AJ12" s="359">
        <f t="shared" si="11"/>
        <v>0.84199999999999997</v>
      </c>
      <c r="AK12" s="360">
        <f t="shared" si="12"/>
        <v>1.0921000000000001</v>
      </c>
      <c r="AL12" s="361">
        <f t="shared" si="13"/>
        <v>1.0921000000000001</v>
      </c>
      <c r="AM12" s="361">
        <f t="shared" si="14"/>
        <v>1.0645</v>
      </c>
      <c r="AN12" s="359">
        <f t="shared" si="15"/>
        <v>1.0645</v>
      </c>
      <c r="AO12" s="360">
        <f t="shared" si="16"/>
        <v>1.2128000000000001</v>
      </c>
      <c r="AP12" s="361">
        <f t="shared" si="17"/>
        <v>1.2128000000000001</v>
      </c>
      <c r="AQ12" s="361">
        <f t="shared" si="18"/>
        <v>1.1676</v>
      </c>
      <c r="AR12" s="359">
        <f t="shared" si="19"/>
        <v>1.1676</v>
      </c>
      <c r="AS12" s="285" t="s">
        <v>1</v>
      </c>
      <c r="AT12" s="292" t="s">
        <v>2</v>
      </c>
    </row>
    <row r="13" spans="1:46" s="362" customFormat="1" ht="12.75" customHeight="1" x14ac:dyDescent="0.2">
      <c r="A13" s="251">
        <v>8</v>
      </c>
      <c r="B13" s="280" t="s">
        <v>71</v>
      </c>
      <c r="C13" s="281" t="s">
        <v>62</v>
      </c>
      <c r="D13" s="282" t="s">
        <v>57</v>
      </c>
      <c r="E13" s="283">
        <v>9934</v>
      </c>
      <c r="F13" s="280" t="s">
        <v>76</v>
      </c>
      <c r="G13" s="284" t="s">
        <v>77</v>
      </c>
      <c r="H13" s="251" t="s">
        <v>1</v>
      </c>
      <c r="I13" s="302" t="s">
        <v>2</v>
      </c>
      <c r="J13" s="258" t="str">
        <f t="shared" si="0"/>
        <v>18:10</v>
      </c>
      <c r="K13" s="624">
        <v>0.79666666666666675</v>
      </c>
      <c r="L13" s="260">
        <f t="shared" si="1"/>
        <v>1.1599092973740242</v>
      </c>
      <c r="M13" s="233">
        <f t="shared" si="2"/>
        <v>4.6074174867912619E-2</v>
      </c>
      <c r="N13" s="262">
        <f t="shared" si="3"/>
        <v>0.30769230769230771</v>
      </c>
      <c r="O13" s="288">
        <v>91916214</v>
      </c>
      <c r="P13" s="291" t="s">
        <v>75</v>
      </c>
      <c r="Q13" s="289">
        <v>1.0078</v>
      </c>
      <c r="R13" s="290">
        <v>0.95809999999999995</v>
      </c>
      <c r="S13" s="290">
        <v>0.96120000000000005</v>
      </c>
      <c r="T13" s="290">
        <v>1.2438</v>
      </c>
      <c r="U13" s="278">
        <v>1.3974</v>
      </c>
      <c r="V13" s="290">
        <v>0.98629999999999995</v>
      </c>
      <c r="W13" s="290">
        <v>0.93979999999999997</v>
      </c>
      <c r="X13" s="290">
        <v>0.95540000000000003</v>
      </c>
      <c r="Y13" s="290">
        <v>1.2173</v>
      </c>
      <c r="Z13" s="290">
        <v>1.3461000000000001</v>
      </c>
      <c r="AA13" s="264">
        <f t="shared" si="4"/>
        <v>0.95068465965469329</v>
      </c>
      <c r="AB13" s="265">
        <f t="shared" si="5"/>
        <v>0.95285410118625169</v>
      </c>
      <c r="AC13" s="266">
        <f t="shared" si="6"/>
        <v>1.0078</v>
      </c>
      <c r="AD13" s="267">
        <f t="shared" si="6"/>
        <v>0.95809999999999995</v>
      </c>
      <c r="AE13" s="267">
        <f t="shared" si="7"/>
        <v>0.98629999999999995</v>
      </c>
      <c r="AF13" s="359">
        <f t="shared" si="7"/>
        <v>0.93979999999999997</v>
      </c>
      <c r="AG13" s="360">
        <f t="shared" si="8"/>
        <v>0.96120000000000005</v>
      </c>
      <c r="AH13" s="361">
        <f t="shared" si="9"/>
        <v>0.91379809486009123</v>
      </c>
      <c r="AI13" s="361">
        <f t="shared" si="10"/>
        <v>0.95540000000000003</v>
      </c>
      <c r="AJ13" s="359">
        <f t="shared" si="11"/>
        <v>0.91035680827334486</v>
      </c>
      <c r="AK13" s="360">
        <f t="shared" si="12"/>
        <v>1.2438</v>
      </c>
      <c r="AL13" s="361">
        <f t="shared" si="13"/>
        <v>1.1824615796785076</v>
      </c>
      <c r="AM13" s="361">
        <f t="shared" si="14"/>
        <v>1.2173</v>
      </c>
      <c r="AN13" s="359">
        <f t="shared" si="15"/>
        <v>1.1599092973740242</v>
      </c>
      <c r="AO13" s="360">
        <f t="shared" si="16"/>
        <v>1.3974</v>
      </c>
      <c r="AP13" s="361">
        <f t="shared" si="17"/>
        <v>1.3284867434014684</v>
      </c>
      <c r="AQ13" s="361">
        <f t="shared" si="18"/>
        <v>1.3461000000000001</v>
      </c>
      <c r="AR13" s="359">
        <f t="shared" si="19"/>
        <v>1.2826369056068134</v>
      </c>
      <c r="AS13" s="251" t="s">
        <v>1</v>
      </c>
      <c r="AT13" s="251" t="s">
        <v>2</v>
      </c>
    </row>
    <row r="14" spans="1:46" s="362" customFormat="1" ht="12.75" customHeight="1" x14ac:dyDescent="0.2">
      <c r="A14" s="251">
        <v>9</v>
      </c>
      <c r="B14" s="280" t="s">
        <v>66</v>
      </c>
      <c r="C14" s="281" t="s">
        <v>62</v>
      </c>
      <c r="D14" s="282" t="s">
        <v>57</v>
      </c>
      <c r="E14" s="283">
        <v>175</v>
      </c>
      <c r="F14" s="280" t="s">
        <v>67</v>
      </c>
      <c r="G14" s="284" t="s">
        <v>68</v>
      </c>
      <c r="H14" s="285" t="s">
        <v>2</v>
      </c>
      <c r="I14" s="295" t="s">
        <v>1</v>
      </c>
      <c r="J14" s="258" t="str">
        <f t="shared" si="0"/>
        <v>18:10</v>
      </c>
      <c r="K14" s="603">
        <v>0.79372685185185177</v>
      </c>
      <c r="L14" s="260">
        <f t="shared" si="1"/>
        <v>1.2564</v>
      </c>
      <c r="M14" s="233">
        <f t="shared" si="2"/>
        <v>4.6213416666666451E-2</v>
      </c>
      <c r="N14" s="262">
        <f t="shared" si="3"/>
        <v>0.34615384615384615</v>
      </c>
      <c r="O14" s="183">
        <v>22554387</v>
      </c>
      <c r="P14" s="185" t="s">
        <v>69</v>
      </c>
      <c r="Q14" s="289">
        <v>1.0253000000000001</v>
      </c>
      <c r="R14" s="290">
        <v>0.95</v>
      </c>
      <c r="S14" s="290">
        <v>1.0048999999999999</v>
      </c>
      <c r="T14" s="290">
        <v>1.2564</v>
      </c>
      <c r="U14" s="290">
        <v>1.4159999999999999</v>
      </c>
      <c r="V14" s="290">
        <v>0.99229999999999996</v>
      </c>
      <c r="W14" s="290">
        <v>0.92889999999999995</v>
      </c>
      <c r="X14" s="290">
        <v>0.99470000000000003</v>
      </c>
      <c r="Y14" s="290">
        <v>1.2171000000000001</v>
      </c>
      <c r="Z14" s="290">
        <v>1.3467</v>
      </c>
      <c r="AA14" s="264">
        <f t="shared" si="4"/>
        <v>0.92655808056178668</v>
      </c>
      <c r="AB14" s="265">
        <f t="shared" si="5"/>
        <v>0.93610803184520808</v>
      </c>
      <c r="AC14" s="266">
        <f t="shared" si="6"/>
        <v>1.0253000000000001</v>
      </c>
      <c r="AD14" s="267">
        <f t="shared" si="6"/>
        <v>0.95</v>
      </c>
      <c r="AE14" s="267">
        <f t="shared" si="7"/>
        <v>0.99229999999999996</v>
      </c>
      <c r="AF14" s="359">
        <f t="shared" si="7"/>
        <v>0.92889999999999995</v>
      </c>
      <c r="AG14" s="360">
        <f t="shared" si="8"/>
        <v>1.0048999999999999</v>
      </c>
      <c r="AH14" s="361">
        <f t="shared" si="9"/>
        <v>0.93109821515653934</v>
      </c>
      <c r="AI14" s="361">
        <f t="shared" si="10"/>
        <v>0.99470000000000003</v>
      </c>
      <c r="AJ14" s="359">
        <f t="shared" si="11"/>
        <v>0.93114665927642848</v>
      </c>
      <c r="AK14" s="360">
        <f t="shared" si="12"/>
        <v>1.2564</v>
      </c>
      <c r="AL14" s="361">
        <f t="shared" si="13"/>
        <v>1.1641275724178288</v>
      </c>
      <c r="AM14" s="361">
        <f t="shared" si="14"/>
        <v>1.2171000000000001</v>
      </c>
      <c r="AN14" s="359">
        <f t="shared" si="15"/>
        <v>1.1393370855588028</v>
      </c>
      <c r="AO14" s="360">
        <f t="shared" si="16"/>
        <v>1.4159999999999999</v>
      </c>
      <c r="AP14" s="361">
        <f t="shared" si="17"/>
        <v>1.3120062420754899</v>
      </c>
      <c r="AQ14" s="361">
        <f t="shared" si="18"/>
        <v>1.3467</v>
      </c>
      <c r="AR14" s="359">
        <f t="shared" si="19"/>
        <v>1.2606566864859416</v>
      </c>
      <c r="AS14" s="285" t="s">
        <v>2</v>
      </c>
      <c r="AT14" s="285" t="s">
        <v>1</v>
      </c>
    </row>
    <row r="15" spans="1:46" s="357" customFormat="1" ht="12.75" customHeight="1" x14ac:dyDescent="0.2">
      <c r="A15" s="251">
        <v>10</v>
      </c>
      <c r="B15" s="252" t="s">
        <v>221</v>
      </c>
      <c r="C15" s="253" t="s">
        <v>122</v>
      </c>
      <c r="D15" s="254" t="s">
        <v>131</v>
      </c>
      <c r="E15" s="255">
        <v>123</v>
      </c>
      <c r="F15" s="252" t="s">
        <v>132</v>
      </c>
      <c r="G15" s="256" t="s">
        <v>222</v>
      </c>
      <c r="H15" s="257" t="s">
        <v>2</v>
      </c>
      <c r="I15" s="330" t="s">
        <v>2</v>
      </c>
      <c r="J15" s="258" t="str">
        <f t="shared" si="0"/>
        <v>18:00</v>
      </c>
      <c r="K15" s="646">
        <v>0.79817129629629635</v>
      </c>
      <c r="L15" s="260">
        <f t="shared" si="1"/>
        <v>0.97421464713715045</v>
      </c>
      <c r="M15" s="233">
        <f t="shared" si="2"/>
        <v>4.6929182423435474E-2</v>
      </c>
      <c r="N15" s="262">
        <f t="shared" si="3"/>
        <v>0.38461538461538464</v>
      </c>
      <c r="O15" s="288">
        <v>92226193</v>
      </c>
      <c r="P15" s="396" t="s">
        <v>223</v>
      </c>
      <c r="Q15" s="313">
        <v>0.82609999999999995</v>
      </c>
      <c r="R15" s="314">
        <v>0.78839999999999999</v>
      </c>
      <c r="S15" s="314">
        <v>0.7792</v>
      </c>
      <c r="T15" s="314">
        <v>1.0207999999999999</v>
      </c>
      <c r="U15" s="315">
        <v>1.1511</v>
      </c>
      <c r="V15" s="314">
        <v>0.80710999999999999</v>
      </c>
      <c r="W15" s="314">
        <v>0.77590000000000003</v>
      </c>
      <c r="X15" s="314">
        <v>0.7762</v>
      </c>
      <c r="Y15" s="314">
        <v>0.99880000000000002</v>
      </c>
      <c r="Z15" s="314">
        <v>1.1006</v>
      </c>
      <c r="AA15" s="264">
        <f t="shared" si="4"/>
        <v>0.95436387846507686</v>
      </c>
      <c r="AB15" s="265">
        <f t="shared" si="5"/>
        <v>0.96133116923343787</v>
      </c>
      <c r="AC15" s="266">
        <f t="shared" si="6"/>
        <v>0.82609999999999995</v>
      </c>
      <c r="AD15" s="267">
        <f t="shared" si="6"/>
        <v>0.78839999999999999</v>
      </c>
      <c r="AE15" s="267">
        <f t="shared" si="7"/>
        <v>0.80710999999999999</v>
      </c>
      <c r="AF15" s="359">
        <f t="shared" si="7"/>
        <v>0.77590000000000003</v>
      </c>
      <c r="AG15" s="360">
        <f t="shared" si="8"/>
        <v>0.7792</v>
      </c>
      <c r="AH15" s="361">
        <f t="shared" si="9"/>
        <v>0.74364033409998787</v>
      </c>
      <c r="AI15" s="361">
        <f t="shared" si="10"/>
        <v>0.7762</v>
      </c>
      <c r="AJ15" s="359">
        <f t="shared" si="11"/>
        <v>0.74618525355899445</v>
      </c>
      <c r="AK15" s="360">
        <f t="shared" si="12"/>
        <v>1.0207999999999999</v>
      </c>
      <c r="AL15" s="361">
        <f t="shared" si="13"/>
        <v>0.97421464713715045</v>
      </c>
      <c r="AM15" s="361">
        <f t="shared" si="14"/>
        <v>0.99880000000000002</v>
      </c>
      <c r="AN15" s="359">
        <f t="shared" si="15"/>
        <v>0.96017757183035779</v>
      </c>
      <c r="AO15" s="360">
        <f t="shared" si="16"/>
        <v>1.1511</v>
      </c>
      <c r="AP15" s="361">
        <f t="shared" si="17"/>
        <v>1.09856826050115</v>
      </c>
      <c r="AQ15" s="361">
        <f t="shared" si="18"/>
        <v>1.1006</v>
      </c>
      <c r="AR15" s="359">
        <f t="shared" si="19"/>
        <v>1.0580410848583217</v>
      </c>
      <c r="AS15" s="257" t="s">
        <v>2</v>
      </c>
      <c r="AT15" s="271" t="s">
        <v>2</v>
      </c>
    </row>
    <row r="16" spans="1:46" s="357" customFormat="1" ht="12.75" customHeight="1" x14ac:dyDescent="0.2">
      <c r="A16" s="251">
        <v>11</v>
      </c>
      <c r="B16" s="252" t="s">
        <v>139</v>
      </c>
      <c r="C16" s="253" t="s">
        <v>62</v>
      </c>
      <c r="D16" s="254" t="s">
        <v>57</v>
      </c>
      <c r="E16" s="255">
        <v>203</v>
      </c>
      <c r="F16" s="252" t="s">
        <v>136</v>
      </c>
      <c r="G16" s="93" t="s">
        <v>232</v>
      </c>
      <c r="H16" s="257" t="s">
        <v>2</v>
      </c>
      <c r="I16" s="296" t="s">
        <v>1</v>
      </c>
      <c r="J16" s="258" t="str">
        <f t="shared" si="0"/>
        <v>18:00</v>
      </c>
      <c r="K16" s="619">
        <v>0.79493055555555558</v>
      </c>
      <c r="L16" s="260">
        <f t="shared" si="1"/>
        <v>1.0475000000000001</v>
      </c>
      <c r="M16" s="233">
        <f t="shared" si="2"/>
        <v>4.706475694444448E-2</v>
      </c>
      <c r="N16" s="262">
        <f t="shared" si="3"/>
        <v>0.42307692307692307</v>
      </c>
      <c r="O16" s="288">
        <v>91649715</v>
      </c>
      <c r="P16" s="297" t="s">
        <v>142</v>
      </c>
      <c r="Q16" s="289">
        <v>0.85040000000000004</v>
      </c>
      <c r="R16" s="290">
        <v>0.81730000000000003</v>
      </c>
      <c r="S16" s="290">
        <v>0.81759999999999999</v>
      </c>
      <c r="T16" s="290">
        <v>1.0475000000000001</v>
      </c>
      <c r="U16" s="290">
        <v>1.1659999999999999</v>
      </c>
      <c r="V16" s="290">
        <v>0.83360000000000001</v>
      </c>
      <c r="W16" s="290">
        <v>0.80279999999999996</v>
      </c>
      <c r="X16" s="290">
        <v>0.81499999999999995</v>
      </c>
      <c r="Y16" s="290">
        <v>1.0286</v>
      </c>
      <c r="Z16" s="290">
        <v>1.1207</v>
      </c>
      <c r="AA16" s="264">
        <f t="shared" si="4"/>
        <v>0.9610771401693321</v>
      </c>
      <c r="AB16" s="265">
        <f t="shared" si="5"/>
        <v>0.96305182341650664</v>
      </c>
      <c r="AC16" s="266">
        <f t="shared" si="6"/>
        <v>0.85040000000000004</v>
      </c>
      <c r="AD16" s="267">
        <f t="shared" si="6"/>
        <v>0.81730000000000003</v>
      </c>
      <c r="AE16" s="267">
        <f t="shared" si="7"/>
        <v>0.83360000000000001</v>
      </c>
      <c r="AF16" s="359">
        <f t="shared" si="7"/>
        <v>0.80279999999999996</v>
      </c>
      <c r="AG16" s="360">
        <f t="shared" si="8"/>
        <v>0.81759999999999999</v>
      </c>
      <c r="AH16" s="361">
        <f t="shared" si="9"/>
        <v>0.78577666980244587</v>
      </c>
      <c r="AI16" s="361">
        <f t="shared" si="10"/>
        <v>0.81499999999999995</v>
      </c>
      <c r="AJ16" s="359">
        <f t="shared" si="11"/>
        <v>0.78488723608445288</v>
      </c>
      <c r="AK16" s="360">
        <f t="shared" si="12"/>
        <v>1.0475000000000001</v>
      </c>
      <c r="AL16" s="361">
        <f t="shared" si="13"/>
        <v>1.0067283043273754</v>
      </c>
      <c r="AM16" s="361">
        <f t="shared" si="14"/>
        <v>1.0286</v>
      </c>
      <c r="AN16" s="359">
        <f t="shared" si="15"/>
        <v>0.99059510556621866</v>
      </c>
      <c r="AO16" s="360">
        <f t="shared" si="16"/>
        <v>1.1659999999999999</v>
      </c>
      <c r="AP16" s="361">
        <f t="shared" si="17"/>
        <v>1.1206159454374411</v>
      </c>
      <c r="AQ16" s="361">
        <f t="shared" si="18"/>
        <v>1.1207</v>
      </c>
      <c r="AR16" s="359">
        <f t="shared" si="19"/>
        <v>1.0792921785028791</v>
      </c>
      <c r="AS16" s="257" t="s">
        <v>1</v>
      </c>
      <c r="AT16" s="257" t="s">
        <v>1</v>
      </c>
    </row>
    <row r="17" spans="1:47" s="362" customFormat="1" ht="12.75" customHeight="1" x14ac:dyDescent="0.2">
      <c r="A17" s="251">
        <v>12</v>
      </c>
      <c r="B17" s="280" t="s">
        <v>156</v>
      </c>
      <c r="C17" s="281" t="s">
        <v>62</v>
      </c>
      <c r="D17" s="282" t="s">
        <v>57</v>
      </c>
      <c r="E17" s="283">
        <v>14784</v>
      </c>
      <c r="F17" s="301" t="s">
        <v>157</v>
      </c>
      <c r="G17" s="193" t="s">
        <v>158</v>
      </c>
      <c r="H17" s="285" t="s">
        <v>1</v>
      </c>
      <c r="I17" s="286" t="s">
        <v>1</v>
      </c>
      <c r="J17" s="258" t="str">
        <f t="shared" si="0"/>
        <v>18:00</v>
      </c>
      <c r="K17" s="627">
        <v>0.7914930555555556</v>
      </c>
      <c r="L17" s="260">
        <f t="shared" si="1"/>
        <v>1.1515</v>
      </c>
      <c r="M17" s="233">
        <f t="shared" si="2"/>
        <v>4.7779253472222276E-2</v>
      </c>
      <c r="N17" s="262">
        <f t="shared" si="3"/>
        <v>0.46153846153846156</v>
      </c>
      <c r="O17" s="288">
        <v>92057626</v>
      </c>
      <c r="P17" s="334" t="s">
        <v>159</v>
      </c>
      <c r="Q17" s="289">
        <v>0.96099999999999997</v>
      </c>
      <c r="R17" s="290">
        <v>0.90290000000000004</v>
      </c>
      <c r="S17" s="290">
        <v>0.9254</v>
      </c>
      <c r="T17" s="290">
        <v>1.1836</v>
      </c>
      <c r="U17" s="290">
        <v>1.3180000000000001</v>
      </c>
      <c r="V17" s="290">
        <v>0.93469999999999998</v>
      </c>
      <c r="W17" s="290">
        <v>0.88149999999999995</v>
      </c>
      <c r="X17" s="290">
        <v>0.91659999999999997</v>
      </c>
      <c r="Y17" s="290">
        <v>1.1515</v>
      </c>
      <c r="Z17" s="290">
        <v>1.2585999999999999</v>
      </c>
      <c r="AA17" s="264">
        <f t="shared" si="4"/>
        <v>0.93954214360041632</v>
      </c>
      <c r="AB17" s="265">
        <f t="shared" si="5"/>
        <v>0.94308334224884982</v>
      </c>
      <c r="AC17" s="266">
        <f t="shared" si="6"/>
        <v>0.96099999999999997</v>
      </c>
      <c r="AD17" s="267">
        <f t="shared" si="6"/>
        <v>0.90290000000000004</v>
      </c>
      <c r="AE17" s="267">
        <f t="shared" si="7"/>
        <v>0.93469999999999998</v>
      </c>
      <c r="AF17" s="359">
        <f t="shared" si="7"/>
        <v>0.88149999999999995</v>
      </c>
      <c r="AG17" s="360">
        <f t="shared" si="8"/>
        <v>0.9254</v>
      </c>
      <c r="AH17" s="361">
        <f t="shared" si="9"/>
        <v>0.86945229968782523</v>
      </c>
      <c r="AI17" s="361">
        <f t="shared" si="10"/>
        <v>0.91659999999999997</v>
      </c>
      <c r="AJ17" s="359">
        <f t="shared" si="11"/>
        <v>0.86443019150529576</v>
      </c>
      <c r="AK17" s="360">
        <f t="shared" si="12"/>
        <v>1.1836</v>
      </c>
      <c r="AL17" s="361">
        <f t="shared" si="13"/>
        <v>1.1120420811654528</v>
      </c>
      <c r="AM17" s="361">
        <f t="shared" si="14"/>
        <v>1.1515</v>
      </c>
      <c r="AN17" s="359">
        <f t="shared" si="15"/>
        <v>1.0859604685995505</v>
      </c>
      <c r="AO17" s="360">
        <f t="shared" si="16"/>
        <v>1.3180000000000001</v>
      </c>
      <c r="AP17" s="361">
        <f t="shared" si="17"/>
        <v>1.2383165452653488</v>
      </c>
      <c r="AQ17" s="361">
        <f t="shared" si="18"/>
        <v>1.2585999999999999</v>
      </c>
      <c r="AR17" s="359">
        <f t="shared" si="19"/>
        <v>1.1869646945544023</v>
      </c>
      <c r="AS17" s="251" t="s">
        <v>1</v>
      </c>
      <c r="AT17" s="251" t="s">
        <v>2</v>
      </c>
    </row>
    <row r="18" spans="1:47" s="362" customFormat="1" ht="12.75" customHeight="1" x14ac:dyDescent="0.2">
      <c r="A18" s="251">
        <v>13</v>
      </c>
      <c r="B18" s="280" t="s">
        <v>118</v>
      </c>
      <c r="C18" s="281" t="s">
        <v>62</v>
      </c>
      <c r="D18" s="282" t="s">
        <v>57</v>
      </c>
      <c r="E18" s="283">
        <v>14887</v>
      </c>
      <c r="F18" s="280" t="s">
        <v>79</v>
      </c>
      <c r="G18" s="284" t="s">
        <v>119</v>
      </c>
      <c r="H18" s="251" t="s">
        <v>2</v>
      </c>
      <c r="I18" s="302" t="s">
        <v>1</v>
      </c>
      <c r="J18" s="258" t="str">
        <f t="shared" si="0"/>
        <v>18:10</v>
      </c>
      <c r="K18" s="624">
        <v>0.79570601851851841</v>
      </c>
      <c r="L18" s="260">
        <f t="shared" si="1"/>
        <v>1.2357</v>
      </c>
      <c r="M18" s="233">
        <f t="shared" si="2"/>
        <v>4.789767708333309E-2</v>
      </c>
      <c r="N18" s="262">
        <f t="shared" si="3"/>
        <v>0.5</v>
      </c>
      <c r="O18" s="288">
        <v>90830545</v>
      </c>
      <c r="P18" s="334" t="s">
        <v>120</v>
      </c>
      <c r="Q18" s="289">
        <v>1.0021</v>
      </c>
      <c r="R18" s="290">
        <v>0.94299999999999995</v>
      </c>
      <c r="S18" s="290">
        <v>0.9647</v>
      </c>
      <c r="T18" s="290">
        <v>1.2357</v>
      </c>
      <c r="U18" s="278">
        <v>1.3724000000000001</v>
      </c>
      <c r="V18" s="290">
        <v>0.98409999999999997</v>
      </c>
      <c r="W18" s="290">
        <v>0.92849999999999999</v>
      </c>
      <c r="X18" s="290">
        <v>0.96120000000000005</v>
      </c>
      <c r="Y18" s="290">
        <v>1.2131000000000001</v>
      </c>
      <c r="Z18" s="290">
        <v>1.3272999999999999</v>
      </c>
      <c r="AA18" s="264">
        <f t="shared" si="4"/>
        <v>0.94102384991517807</v>
      </c>
      <c r="AB18" s="265">
        <f t="shared" si="5"/>
        <v>0.94350167665887619</v>
      </c>
      <c r="AC18" s="266">
        <f t="shared" si="6"/>
        <v>1.0021</v>
      </c>
      <c r="AD18" s="267">
        <f t="shared" si="6"/>
        <v>0.94299999999999995</v>
      </c>
      <c r="AE18" s="267">
        <f t="shared" si="7"/>
        <v>0.98409999999999997</v>
      </c>
      <c r="AF18" s="359">
        <f t="shared" si="7"/>
        <v>0.92849999999999999</v>
      </c>
      <c r="AG18" s="360">
        <f t="shared" si="8"/>
        <v>0.9647</v>
      </c>
      <c r="AH18" s="361">
        <f t="shared" si="9"/>
        <v>0.90780570801317229</v>
      </c>
      <c r="AI18" s="361">
        <f t="shared" si="10"/>
        <v>0.96120000000000005</v>
      </c>
      <c r="AJ18" s="359">
        <f t="shared" si="11"/>
        <v>0.90689381160451188</v>
      </c>
      <c r="AK18" s="360">
        <f t="shared" si="12"/>
        <v>1.2357</v>
      </c>
      <c r="AL18" s="361">
        <f t="shared" si="13"/>
        <v>1.1628231713401855</v>
      </c>
      <c r="AM18" s="361">
        <f t="shared" si="14"/>
        <v>1.2131000000000001</v>
      </c>
      <c r="AN18" s="359">
        <f t="shared" si="15"/>
        <v>1.1445618839548828</v>
      </c>
      <c r="AO18" s="360">
        <f t="shared" si="16"/>
        <v>1.3724000000000001</v>
      </c>
      <c r="AP18" s="361">
        <f t="shared" si="17"/>
        <v>1.2914611316235904</v>
      </c>
      <c r="AQ18" s="361">
        <f t="shared" si="18"/>
        <v>1.3272999999999999</v>
      </c>
      <c r="AR18" s="359">
        <f t="shared" si="19"/>
        <v>1.2523097754293262</v>
      </c>
      <c r="AS18" s="251" t="s">
        <v>2</v>
      </c>
      <c r="AT18" s="251" t="s">
        <v>1</v>
      </c>
    </row>
    <row r="19" spans="1:47" s="357" customFormat="1" ht="12.75" customHeight="1" x14ac:dyDescent="0.2">
      <c r="A19" s="251">
        <v>14</v>
      </c>
      <c r="B19" s="298" t="s">
        <v>126</v>
      </c>
      <c r="C19" s="235" t="s">
        <v>62</v>
      </c>
      <c r="D19" s="254" t="s">
        <v>57</v>
      </c>
      <c r="E19" s="255">
        <v>11172</v>
      </c>
      <c r="F19" s="252" t="s">
        <v>127</v>
      </c>
      <c r="G19" s="256" t="s">
        <v>128</v>
      </c>
      <c r="H19" s="271" t="s">
        <v>2</v>
      </c>
      <c r="I19" s="299" t="s">
        <v>2</v>
      </c>
      <c r="J19" s="258" t="str">
        <f t="shared" si="0"/>
        <v>18:10</v>
      </c>
      <c r="K19" s="606">
        <v>0.79481481481481486</v>
      </c>
      <c r="L19" s="101">
        <f t="shared" si="1"/>
        <v>1.2891205074381675</v>
      </c>
      <c r="M19" s="233">
        <f t="shared" si="2"/>
        <v>4.8819471068723148E-2</v>
      </c>
      <c r="N19" s="275">
        <f t="shared" si="3"/>
        <v>0.53846153846153844</v>
      </c>
      <c r="O19" s="263">
        <v>90518559</v>
      </c>
      <c r="P19" s="398" t="s">
        <v>129</v>
      </c>
      <c r="Q19" s="326">
        <v>1.0956999999999999</v>
      </c>
      <c r="R19" s="327">
        <v>1.0442</v>
      </c>
      <c r="S19" s="327">
        <v>1.0523</v>
      </c>
      <c r="T19" s="327">
        <v>1.3527</v>
      </c>
      <c r="U19" s="327">
        <v>1.5148999999999999</v>
      </c>
      <c r="V19" s="96">
        <v>1.0692999999999999</v>
      </c>
      <c r="W19" s="765">
        <v>1.0216000000000001</v>
      </c>
      <c r="X19" s="765">
        <v>1.0487</v>
      </c>
      <c r="Y19" s="765">
        <v>1.3196000000000001</v>
      </c>
      <c r="Z19" s="765">
        <v>1.4568000000000001</v>
      </c>
      <c r="AA19" s="293">
        <f t="shared" si="4"/>
        <v>0.95299808341699377</v>
      </c>
      <c r="AB19" s="265">
        <f t="shared" si="5"/>
        <v>0.95539137753670644</v>
      </c>
      <c r="AC19" s="294">
        <f t="shared" si="6"/>
        <v>1.0956999999999999</v>
      </c>
      <c r="AD19" s="97">
        <f t="shared" si="6"/>
        <v>1.0442</v>
      </c>
      <c r="AE19" s="97">
        <f t="shared" si="7"/>
        <v>1.0692999999999999</v>
      </c>
      <c r="AF19" s="359">
        <f t="shared" si="7"/>
        <v>1.0216000000000001</v>
      </c>
      <c r="AG19" s="366">
        <f t="shared" si="8"/>
        <v>1.0523</v>
      </c>
      <c r="AH19" s="367">
        <f t="shared" si="9"/>
        <v>1.0028398831797025</v>
      </c>
      <c r="AI19" s="361">
        <f t="shared" si="10"/>
        <v>1.0487</v>
      </c>
      <c r="AJ19" s="359">
        <f t="shared" si="11"/>
        <v>1.001918937622744</v>
      </c>
      <c r="AK19" s="366">
        <f t="shared" si="12"/>
        <v>1.3527</v>
      </c>
      <c r="AL19" s="367">
        <f t="shared" si="13"/>
        <v>1.2891205074381675</v>
      </c>
      <c r="AM19" s="361">
        <f t="shared" si="14"/>
        <v>1.3196000000000001</v>
      </c>
      <c r="AN19" s="359">
        <f t="shared" si="15"/>
        <v>1.2607344617974379</v>
      </c>
      <c r="AO19" s="366">
        <f t="shared" si="16"/>
        <v>1.5148999999999999</v>
      </c>
      <c r="AP19" s="367">
        <f t="shared" si="17"/>
        <v>1.4436967965684038</v>
      </c>
      <c r="AQ19" s="361">
        <f t="shared" si="18"/>
        <v>1.4568000000000001</v>
      </c>
      <c r="AR19" s="359">
        <f t="shared" si="19"/>
        <v>1.391814158795474</v>
      </c>
      <c r="AS19" s="257" t="s">
        <v>2</v>
      </c>
      <c r="AT19" s="257" t="s">
        <v>2</v>
      </c>
      <c r="AU19" s="370"/>
    </row>
    <row r="20" spans="1:47" s="370" customFormat="1" ht="12.6" customHeight="1" x14ac:dyDescent="0.25">
      <c r="A20" s="251">
        <v>15</v>
      </c>
      <c r="B20" s="252" t="s">
        <v>106</v>
      </c>
      <c r="C20" s="253" t="s">
        <v>56</v>
      </c>
      <c r="D20" s="254" t="s">
        <v>57</v>
      </c>
      <c r="E20" s="255">
        <v>11655</v>
      </c>
      <c r="F20" s="252" t="s">
        <v>107</v>
      </c>
      <c r="G20" s="256" t="s">
        <v>108</v>
      </c>
      <c r="H20" s="271" t="s">
        <v>2</v>
      </c>
      <c r="I20" s="299" t="s">
        <v>1</v>
      </c>
      <c r="J20" s="258" t="str">
        <f t="shared" si="0"/>
        <v>18:10</v>
      </c>
      <c r="K20" s="603">
        <v>0.79655092592592591</v>
      </c>
      <c r="L20" s="101">
        <f t="shared" si="1"/>
        <v>1.2361</v>
      </c>
      <c r="M20" s="233">
        <f t="shared" si="2"/>
        <v>4.8957571759259133E-2</v>
      </c>
      <c r="N20" s="275">
        <f t="shared" si="3"/>
        <v>0.57692307692307687</v>
      </c>
      <c r="O20" s="368">
        <v>92022071</v>
      </c>
      <c r="P20" s="604" t="s">
        <v>109</v>
      </c>
      <c r="Q20" s="317">
        <v>1.0023</v>
      </c>
      <c r="R20" s="278">
        <v>0.96309999999999996</v>
      </c>
      <c r="S20" s="278">
        <v>0.9597</v>
      </c>
      <c r="T20" s="278">
        <v>1.2361</v>
      </c>
      <c r="U20" s="278">
        <v>1.3776999999999999</v>
      </c>
      <c r="V20" s="290">
        <v>0.98499999999999999</v>
      </c>
      <c r="W20" s="765">
        <v>0.94789999999999996</v>
      </c>
      <c r="X20" s="765">
        <v>0.95420000000000005</v>
      </c>
      <c r="Y20" s="765">
        <v>1.2151000000000001</v>
      </c>
      <c r="Z20" s="765">
        <v>1.3391</v>
      </c>
      <c r="AA20" s="293">
        <f t="shared" si="4"/>
        <v>0.96088995310785197</v>
      </c>
      <c r="AB20" s="265">
        <f t="shared" si="5"/>
        <v>0.96233502538071058</v>
      </c>
      <c r="AC20" s="294">
        <f t="shared" si="6"/>
        <v>1.0023</v>
      </c>
      <c r="AD20" s="97">
        <f t="shared" si="6"/>
        <v>0.96309999999999996</v>
      </c>
      <c r="AE20" s="97">
        <f t="shared" si="7"/>
        <v>0.98499999999999999</v>
      </c>
      <c r="AF20" s="359">
        <f t="shared" si="7"/>
        <v>0.94789999999999996</v>
      </c>
      <c r="AG20" s="366">
        <f t="shared" si="8"/>
        <v>0.9597</v>
      </c>
      <c r="AH20" s="367">
        <f t="shared" si="9"/>
        <v>0.92216608799760558</v>
      </c>
      <c r="AI20" s="361">
        <f t="shared" si="10"/>
        <v>0.95420000000000005</v>
      </c>
      <c r="AJ20" s="359">
        <f t="shared" si="11"/>
        <v>0.91826008121827407</v>
      </c>
      <c r="AK20" s="366">
        <f t="shared" si="12"/>
        <v>1.2361</v>
      </c>
      <c r="AL20" s="367">
        <f t="shared" si="13"/>
        <v>1.1877560710366157</v>
      </c>
      <c r="AM20" s="361">
        <f t="shared" si="14"/>
        <v>1.2151000000000001</v>
      </c>
      <c r="AN20" s="359">
        <f t="shared" si="15"/>
        <v>1.1693332893401014</v>
      </c>
      <c r="AO20" s="366">
        <f t="shared" si="16"/>
        <v>1.3776999999999999</v>
      </c>
      <c r="AP20" s="367">
        <f t="shared" si="17"/>
        <v>1.3238180883966877</v>
      </c>
      <c r="AQ20" s="361">
        <f t="shared" si="18"/>
        <v>1.3391</v>
      </c>
      <c r="AR20" s="359">
        <f t="shared" si="19"/>
        <v>1.2886628324873095</v>
      </c>
      <c r="AS20" s="271" t="s">
        <v>2</v>
      </c>
      <c r="AT20" s="271" t="s">
        <v>1</v>
      </c>
      <c r="AU20" s="357"/>
    </row>
    <row r="21" spans="1:47" ht="12.75" customHeight="1" x14ac:dyDescent="0.25">
      <c r="A21" s="251">
        <v>16</v>
      </c>
      <c r="B21" s="305" t="s">
        <v>94</v>
      </c>
      <c r="C21" s="306" t="s">
        <v>56</v>
      </c>
      <c r="D21" s="125" t="s">
        <v>57</v>
      </c>
      <c r="E21" s="126">
        <v>11733</v>
      </c>
      <c r="F21" s="305" t="s">
        <v>95</v>
      </c>
      <c r="G21" s="231" t="s">
        <v>96</v>
      </c>
      <c r="H21" s="124" t="s">
        <v>1</v>
      </c>
      <c r="I21" s="229" t="s">
        <v>1</v>
      </c>
      <c r="J21" s="258" t="str">
        <f t="shared" si="0"/>
        <v>18:10</v>
      </c>
      <c r="K21" s="603">
        <v>0.79697916666666668</v>
      </c>
      <c r="L21" s="101">
        <f t="shared" si="1"/>
        <v>1.2355</v>
      </c>
      <c r="M21" s="233">
        <f t="shared" si="2"/>
        <v>4.9462899305555467E-2</v>
      </c>
      <c r="N21" s="275">
        <f t="shared" si="3"/>
        <v>0.61538461538461542</v>
      </c>
      <c r="O21" s="245">
        <v>45065008</v>
      </c>
      <c r="P21" s="246" t="s">
        <v>97</v>
      </c>
      <c r="Q21" s="188">
        <v>1.0167999999999999</v>
      </c>
      <c r="R21" s="189">
        <v>0.98129999999999995</v>
      </c>
      <c r="S21" s="190">
        <v>0.97799999999999998</v>
      </c>
      <c r="T21" s="190">
        <v>1.2556</v>
      </c>
      <c r="U21" s="190">
        <v>1.3983000000000001</v>
      </c>
      <c r="V21" s="189">
        <v>1.0007999999999999</v>
      </c>
      <c r="W21" s="290">
        <v>0.96689999999999998</v>
      </c>
      <c r="X21" s="290">
        <v>0.97399999999999998</v>
      </c>
      <c r="Y21" s="290">
        <v>1.2355</v>
      </c>
      <c r="Z21" s="290">
        <v>1.3627</v>
      </c>
      <c r="AA21" s="293">
        <f t="shared" si="4"/>
        <v>0.96508654602675059</v>
      </c>
      <c r="AB21" s="265">
        <f t="shared" si="5"/>
        <v>0.96612709832134303</v>
      </c>
      <c r="AC21" s="130">
        <f t="shared" si="6"/>
        <v>1.0167999999999999</v>
      </c>
      <c r="AD21" s="97">
        <f t="shared" si="6"/>
        <v>0.98129999999999995</v>
      </c>
      <c r="AE21" s="97">
        <f t="shared" si="7"/>
        <v>1.0007999999999999</v>
      </c>
      <c r="AF21" s="359">
        <f t="shared" si="7"/>
        <v>0.96689999999999998</v>
      </c>
      <c r="AG21" s="366">
        <f t="shared" si="8"/>
        <v>0.97799999999999998</v>
      </c>
      <c r="AH21" s="367">
        <f t="shared" si="9"/>
        <v>0.94385464201416203</v>
      </c>
      <c r="AI21" s="361">
        <f t="shared" si="10"/>
        <v>0.97399999999999998</v>
      </c>
      <c r="AJ21" s="359">
        <f t="shared" si="11"/>
        <v>0.94100779376498811</v>
      </c>
      <c r="AK21" s="366">
        <f t="shared" si="12"/>
        <v>1.2556</v>
      </c>
      <c r="AL21" s="367">
        <f t="shared" si="13"/>
        <v>1.2117626671911881</v>
      </c>
      <c r="AM21" s="361">
        <f t="shared" si="14"/>
        <v>1.2355</v>
      </c>
      <c r="AN21" s="359">
        <f t="shared" si="15"/>
        <v>1.1936500299760193</v>
      </c>
      <c r="AO21" s="366">
        <f t="shared" si="16"/>
        <v>1.3983000000000001</v>
      </c>
      <c r="AP21" s="367">
        <f t="shared" si="17"/>
        <v>1.3494805173092055</v>
      </c>
      <c r="AQ21" s="361">
        <f t="shared" si="18"/>
        <v>1.3627</v>
      </c>
      <c r="AR21" s="359">
        <f t="shared" si="19"/>
        <v>1.3165413968824942</v>
      </c>
      <c r="AS21" s="124" t="s">
        <v>2</v>
      </c>
      <c r="AT21" s="124" t="s">
        <v>1</v>
      </c>
    </row>
    <row r="22" spans="1:47" ht="12.75" customHeight="1" x14ac:dyDescent="0.2">
      <c r="A22" s="251">
        <v>17</v>
      </c>
      <c r="B22" s="305" t="s">
        <v>164</v>
      </c>
      <c r="C22" s="306" t="s">
        <v>62</v>
      </c>
      <c r="D22" s="125" t="s">
        <v>57</v>
      </c>
      <c r="E22" s="126">
        <v>15735</v>
      </c>
      <c r="F22" s="305" t="s">
        <v>165</v>
      </c>
      <c r="G22" s="176" t="s">
        <v>166</v>
      </c>
      <c r="H22" s="177" t="s">
        <v>1</v>
      </c>
      <c r="I22" s="178" t="s">
        <v>2</v>
      </c>
      <c r="J22" s="258" t="str">
        <f t="shared" si="0"/>
        <v>18:00</v>
      </c>
      <c r="K22" s="606">
        <v>0.79537037037037039</v>
      </c>
      <c r="L22" s="101">
        <f t="shared" si="1"/>
        <v>1.1142127849040602</v>
      </c>
      <c r="M22" s="233">
        <f t="shared" si="2"/>
        <v>5.0552246722499056E-2</v>
      </c>
      <c r="N22" s="275">
        <f t="shared" si="3"/>
        <v>0.65384615384615385</v>
      </c>
      <c r="O22" s="127">
        <v>90059026</v>
      </c>
      <c r="P22" s="128" t="s">
        <v>167</v>
      </c>
      <c r="Q22" s="423">
        <v>0.95569999999999999</v>
      </c>
      <c r="R22" s="129">
        <v>0.91080000000000005</v>
      </c>
      <c r="S22" s="129">
        <v>0.90500000000000003</v>
      </c>
      <c r="T22" s="129">
        <v>1.1825000000000001</v>
      </c>
      <c r="U22" s="642">
        <v>1.3283</v>
      </c>
      <c r="V22" s="129">
        <v>0.94330000000000003</v>
      </c>
      <c r="W22" s="129">
        <v>0.90039999999999998</v>
      </c>
      <c r="X22" s="129">
        <v>0.90159999999999996</v>
      </c>
      <c r="Y22" s="129">
        <v>1.1673</v>
      </c>
      <c r="Z22" s="129">
        <v>1.2927</v>
      </c>
      <c r="AA22" s="293">
        <f t="shared" si="4"/>
        <v>0.95301872972690183</v>
      </c>
      <c r="AB22" s="265">
        <f t="shared" si="5"/>
        <v>0.95452136117884023</v>
      </c>
      <c r="AC22" s="130">
        <f t="shared" si="6"/>
        <v>0.95569999999999999</v>
      </c>
      <c r="AD22" s="97">
        <f t="shared" si="6"/>
        <v>0.91080000000000005</v>
      </c>
      <c r="AE22" s="97">
        <f t="shared" si="7"/>
        <v>0.94330000000000003</v>
      </c>
      <c r="AF22" s="359">
        <f t="shared" si="7"/>
        <v>0.90039999999999998</v>
      </c>
      <c r="AG22" s="366">
        <f t="shared" si="8"/>
        <v>0.90500000000000003</v>
      </c>
      <c r="AH22" s="367">
        <f t="shared" si="9"/>
        <v>0.86248195040284614</v>
      </c>
      <c r="AI22" s="361">
        <f t="shared" si="10"/>
        <v>0.90159999999999996</v>
      </c>
      <c r="AJ22" s="359">
        <f t="shared" si="11"/>
        <v>0.86059645923884232</v>
      </c>
      <c r="AK22" s="366">
        <f t="shared" si="12"/>
        <v>1.1825000000000001</v>
      </c>
      <c r="AL22" s="367">
        <f t="shared" si="13"/>
        <v>1.1269446479020615</v>
      </c>
      <c r="AM22" s="361">
        <f t="shared" si="14"/>
        <v>1.1673</v>
      </c>
      <c r="AN22" s="359">
        <f t="shared" si="15"/>
        <v>1.1142127849040602</v>
      </c>
      <c r="AO22" s="366">
        <f t="shared" si="16"/>
        <v>1.3283</v>
      </c>
      <c r="AP22" s="367">
        <f t="shared" si="17"/>
        <v>1.2658947786962438</v>
      </c>
      <c r="AQ22" s="361">
        <f t="shared" si="18"/>
        <v>1.2927</v>
      </c>
      <c r="AR22" s="359">
        <f t="shared" si="19"/>
        <v>1.2339097635958867</v>
      </c>
      <c r="AS22" s="177" t="s">
        <v>1</v>
      </c>
      <c r="AT22" s="186" t="s">
        <v>2</v>
      </c>
    </row>
    <row r="23" spans="1:47" s="362" customFormat="1" ht="13.7" customHeight="1" x14ac:dyDescent="0.2">
      <c r="A23" s="251">
        <v>18</v>
      </c>
      <c r="B23" s="280" t="s">
        <v>215</v>
      </c>
      <c r="C23" s="281" t="s">
        <v>56</v>
      </c>
      <c r="D23" s="282" t="s">
        <v>57</v>
      </c>
      <c r="E23" s="283">
        <v>517</v>
      </c>
      <c r="F23" s="280" t="s">
        <v>145</v>
      </c>
      <c r="G23" s="312" t="s">
        <v>216</v>
      </c>
      <c r="H23" s="177" t="s">
        <v>1</v>
      </c>
      <c r="I23" s="243" t="s">
        <v>1</v>
      </c>
      <c r="J23" s="258" t="str">
        <f t="shared" si="0"/>
        <v>18:00</v>
      </c>
      <c r="K23" s="606">
        <v>0.79562499999999992</v>
      </c>
      <c r="L23" s="260">
        <f t="shared" si="1"/>
        <v>1.1109</v>
      </c>
      <c r="M23" s="233">
        <f t="shared" si="2"/>
        <v>5.0684812499999905E-2</v>
      </c>
      <c r="N23" s="262">
        <f t="shared" si="3"/>
        <v>0.69230769230769229</v>
      </c>
      <c r="O23" s="263">
        <v>95173407</v>
      </c>
      <c r="P23" s="396" t="s">
        <v>217</v>
      </c>
      <c r="Q23" s="289">
        <v>0.93140000000000001</v>
      </c>
      <c r="R23" s="290">
        <v>0.87309999999999999</v>
      </c>
      <c r="S23" s="290">
        <v>0.9133</v>
      </c>
      <c r="T23" s="290">
        <v>1.1411</v>
      </c>
      <c r="U23" s="290">
        <v>1.2822</v>
      </c>
      <c r="V23" s="290">
        <v>0.90769999999999995</v>
      </c>
      <c r="W23" s="290">
        <v>0.85870000000000002</v>
      </c>
      <c r="X23" s="290">
        <v>0.90769999999999995</v>
      </c>
      <c r="Y23" s="290">
        <v>1.1109</v>
      </c>
      <c r="Z23" s="290">
        <v>1.2235</v>
      </c>
      <c r="AA23" s="264">
        <f t="shared" si="4"/>
        <v>0.93740605540047239</v>
      </c>
      <c r="AB23" s="265">
        <f t="shared" si="5"/>
        <v>0.94601740663214728</v>
      </c>
      <c r="AC23" s="266">
        <f t="shared" si="6"/>
        <v>0.93140000000000001</v>
      </c>
      <c r="AD23" s="267">
        <f t="shared" si="6"/>
        <v>0.87309999999999999</v>
      </c>
      <c r="AE23" s="267">
        <f t="shared" si="7"/>
        <v>0.90769999999999995</v>
      </c>
      <c r="AF23" s="359">
        <f t="shared" si="7"/>
        <v>0.85870000000000002</v>
      </c>
      <c r="AG23" s="360">
        <f t="shared" si="8"/>
        <v>0.9133</v>
      </c>
      <c r="AH23" s="361">
        <f t="shared" si="9"/>
        <v>0.85613295039725146</v>
      </c>
      <c r="AI23" s="361">
        <f t="shared" si="10"/>
        <v>0.90769999999999995</v>
      </c>
      <c r="AJ23" s="359">
        <f t="shared" si="11"/>
        <v>0.85870000000000002</v>
      </c>
      <c r="AK23" s="360">
        <f t="shared" si="12"/>
        <v>1.1411</v>
      </c>
      <c r="AL23" s="361">
        <f t="shared" si="13"/>
        <v>1.069674049817479</v>
      </c>
      <c r="AM23" s="361">
        <f t="shared" si="14"/>
        <v>1.1109</v>
      </c>
      <c r="AN23" s="359">
        <f t="shared" si="15"/>
        <v>1.0509307370276524</v>
      </c>
      <c r="AO23" s="360">
        <f t="shared" si="16"/>
        <v>1.2822</v>
      </c>
      <c r="AP23" s="361">
        <f t="shared" si="17"/>
        <v>1.2019420442344857</v>
      </c>
      <c r="AQ23" s="361">
        <f t="shared" si="18"/>
        <v>1.2235</v>
      </c>
      <c r="AR23" s="359">
        <f t="shared" si="19"/>
        <v>1.1574522970144323</v>
      </c>
      <c r="AS23" s="285" t="s">
        <v>1</v>
      </c>
      <c r="AT23" s="251" t="s">
        <v>1</v>
      </c>
    </row>
    <row r="24" spans="1:47" s="362" customFormat="1" ht="13.7" customHeight="1" x14ac:dyDescent="0.2">
      <c r="A24" s="251">
        <v>19</v>
      </c>
      <c r="B24" s="280" t="s">
        <v>82</v>
      </c>
      <c r="C24" s="281" t="s">
        <v>62</v>
      </c>
      <c r="D24" s="282" t="s">
        <v>57</v>
      </c>
      <c r="E24" s="283">
        <v>11620</v>
      </c>
      <c r="F24" s="280" t="s">
        <v>83</v>
      </c>
      <c r="G24" s="284" t="s">
        <v>84</v>
      </c>
      <c r="H24" s="285" t="s">
        <v>2</v>
      </c>
      <c r="I24" s="295" t="s">
        <v>2</v>
      </c>
      <c r="J24" s="258" t="str">
        <f t="shared" si="0"/>
        <v>18:10</v>
      </c>
      <c r="K24" s="625">
        <v>0.80079861111111106</v>
      </c>
      <c r="L24" s="260">
        <f t="shared" si="1"/>
        <v>1.17337235968618</v>
      </c>
      <c r="M24" s="233">
        <f t="shared" si="2"/>
        <v>5.1457267023737527E-2</v>
      </c>
      <c r="N24" s="262">
        <f t="shared" si="3"/>
        <v>0.73076923076923073</v>
      </c>
      <c r="O24" s="288">
        <v>97723926</v>
      </c>
      <c r="P24" s="291" t="s">
        <v>85</v>
      </c>
      <c r="Q24" s="289">
        <v>0.99419999999999997</v>
      </c>
      <c r="R24" s="290">
        <v>0.94920000000000004</v>
      </c>
      <c r="S24" s="290">
        <v>0.95069999999999999</v>
      </c>
      <c r="T24" s="290">
        <v>1.2290000000000001</v>
      </c>
      <c r="U24" s="290">
        <v>1.371</v>
      </c>
      <c r="V24" s="290">
        <v>0.97840000000000005</v>
      </c>
      <c r="W24" s="290">
        <v>0.9355</v>
      </c>
      <c r="X24" s="290">
        <v>0.94689999999999996</v>
      </c>
      <c r="Y24" s="290">
        <v>1.2097</v>
      </c>
      <c r="Z24" s="290">
        <v>1.3327</v>
      </c>
      <c r="AA24" s="264">
        <f t="shared" si="4"/>
        <v>0.95473747736873871</v>
      </c>
      <c r="AB24" s="265">
        <f t="shared" si="5"/>
        <v>0.9561529026982829</v>
      </c>
      <c r="AC24" s="266">
        <f t="shared" si="6"/>
        <v>0.99419999999999997</v>
      </c>
      <c r="AD24" s="267">
        <f t="shared" si="6"/>
        <v>0.94920000000000004</v>
      </c>
      <c r="AE24" s="267">
        <f t="shared" si="7"/>
        <v>0.97840000000000005</v>
      </c>
      <c r="AF24" s="359">
        <f t="shared" si="7"/>
        <v>0.9355</v>
      </c>
      <c r="AG24" s="360">
        <f t="shared" si="8"/>
        <v>0.95069999999999999</v>
      </c>
      <c r="AH24" s="361">
        <f t="shared" si="9"/>
        <v>0.90766891973445984</v>
      </c>
      <c r="AI24" s="361">
        <f t="shared" si="10"/>
        <v>0.94689999999999996</v>
      </c>
      <c r="AJ24" s="359">
        <f t="shared" si="11"/>
        <v>0.90538118356500408</v>
      </c>
      <c r="AK24" s="360">
        <f t="shared" si="12"/>
        <v>1.2290000000000001</v>
      </c>
      <c r="AL24" s="361">
        <f t="shared" si="13"/>
        <v>1.17337235968618</v>
      </c>
      <c r="AM24" s="361">
        <f t="shared" si="14"/>
        <v>1.2097</v>
      </c>
      <c r="AN24" s="359">
        <f t="shared" si="15"/>
        <v>1.1566581663941129</v>
      </c>
      <c r="AO24" s="360">
        <f t="shared" si="16"/>
        <v>1.371</v>
      </c>
      <c r="AP24" s="361">
        <f t="shared" si="17"/>
        <v>1.3089450814725407</v>
      </c>
      <c r="AQ24" s="361">
        <f t="shared" si="18"/>
        <v>1.3327</v>
      </c>
      <c r="AR24" s="359">
        <f t="shared" si="19"/>
        <v>1.2742649734260016</v>
      </c>
      <c r="AS24" s="285" t="s">
        <v>2</v>
      </c>
      <c r="AT24" s="285" t="s">
        <v>1</v>
      </c>
    </row>
    <row r="25" spans="1:47" s="362" customFormat="1" ht="13.7" customHeight="1" x14ac:dyDescent="0.25">
      <c r="A25" s="251">
        <v>20</v>
      </c>
      <c r="B25" s="280" t="s">
        <v>172</v>
      </c>
      <c r="C25" s="281" t="s">
        <v>56</v>
      </c>
      <c r="D25" s="282" t="s">
        <v>57</v>
      </c>
      <c r="E25" s="191">
        <v>10044</v>
      </c>
      <c r="F25" s="301" t="s">
        <v>173</v>
      </c>
      <c r="G25" s="273" t="s">
        <v>174</v>
      </c>
      <c r="H25" s="285" t="s">
        <v>1</v>
      </c>
      <c r="I25" s="286" t="s">
        <v>1</v>
      </c>
      <c r="J25" s="258" t="str">
        <f t="shared" si="0"/>
        <v>18:00</v>
      </c>
      <c r="K25" s="603">
        <v>0.7935416666666667</v>
      </c>
      <c r="L25" s="260">
        <f t="shared" si="1"/>
        <v>1.1891</v>
      </c>
      <c r="M25" s="233">
        <f t="shared" si="2"/>
        <v>5.1775395833333376E-2</v>
      </c>
      <c r="N25" s="262">
        <f t="shared" si="3"/>
        <v>0.76923076923076927</v>
      </c>
      <c r="O25" s="288">
        <v>93200166</v>
      </c>
      <c r="P25" s="192" t="s">
        <v>175</v>
      </c>
      <c r="Q25" s="289">
        <v>0.97640000000000005</v>
      </c>
      <c r="R25" s="290">
        <v>0.92879999999999996</v>
      </c>
      <c r="S25" s="290">
        <v>0.92630000000000001</v>
      </c>
      <c r="T25" s="290">
        <v>1.206</v>
      </c>
      <c r="U25" s="290">
        <v>1.3534999999999999</v>
      </c>
      <c r="V25" s="290">
        <v>0.96260000000000001</v>
      </c>
      <c r="W25" s="290">
        <v>0.91710000000000003</v>
      </c>
      <c r="X25" s="290">
        <v>0.92259999999999998</v>
      </c>
      <c r="Y25" s="290">
        <v>1.1891</v>
      </c>
      <c r="Z25" s="290">
        <v>1.3174999999999999</v>
      </c>
      <c r="AA25" s="264">
        <f t="shared" si="4"/>
        <v>0.95124948791478892</v>
      </c>
      <c r="AB25" s="265">
        <f t="shared" si="5"/>
        <v>0.95273218366922918</v>
      </c>
      <c r="AC25" s="266">
        <f t="shared" si="6"/>
        <v>0.97640000000000005</v>
      </c>
      <c r="AD25" s="267">
        <f t="shared" si="6"/>
        <v>0.92879999999999996</v>
      </c>
      <c r="AE25" s="267">
        <f t="shared" si="7"/>
        <v>0.96260000000000001</v>
      </c>
      <c r="AF25" s="359">
        <f t="shared" si="7"/>
        <v>0.91710000000000003</v>
      </c>
      <c r="AG25" s="360">
        <f t="shared" si="8"/>
        <v>0.92630000000000001</v>
      </c>
      <c r="AH25" s="361">
        <f t="shared" si="9"/>
        <v>0.881142400655469</v>
      </c>
      <c r="AI25" s="361">
        <f t="shared" si="10"/>
        <v>0.92259999999999998</v>
      </c>
      <c r="AJ25" s="359">
        <f t="shared" si="11"/>
        <v>0.87899071265323081</v>
      </c>
      <c r="AK25" s="360">
        <f t="shared" si="12"/>
        <v>1.206</v>
      </c>
      <c r="AL25" s="361">
        <f t="shared" si="13"/>
        <v>1.1472068824252355</v>
      </c>
      <c r="AM25" s="361">
        <f t="shared" si="14"/>
        <v>1.1891</v>
      </c>
      <c r="AN25" s="359">
        <f t="shared" si="15"/>
        <v>1.1328938396010804</v>
      </c>
      <c r="AO25" s="360">
        <f t="shared" si="16"/>
        <v>1.3534999999999999</v>
      </c>
      <c r="AP25" s="361">
        <f t="shared" si="17"/>
        <v>1.2875161818926668</v>
      </c>
      <c r="AQ25" s="361">
        <f t="shared" si="18"/>
        <v>1.3174999999999999</v>
      </c>
      <c r="AR25" s="359">
        <f t="shared" si="19"/>
        <v>1.2552246519842094</v>
      </c>
      <c r="AS25" s="251" t="s">
        <v>1</v>
      </c>
      <c r="AT25" s="251" t="s">
        <v>1</v>
      </c>
    </row>
    <row r="26" spans="1:47" s="362" customFormat="1" ht="12.75" customHeight="1" x14ac:dyDescent="0.2">
      <c r="A26" s="251">
        <v>21</v>
      </c>
      <c r="B26" s="280" t="s">
        <v>224</v>
      </c>
      <c r="C26" s="281" t="s">
        <v>225</v>
      </c>
      <c r="D26" s="282" t="s">
        <v>57</v>
      </c>
      <c r="E26" s="283">
        <v>13131</v>
      </c>
      <c r="F26" s="280" t="s">
        <v>226</v>
      </c>
      <c r="G26" s="284" t="s">
        <v>227</v>
      </c>
      <c r="H26" s="251" t="s">
        <v>1</v>
      </c>
      <c r="I26" s="302" t="s">
        <v>2</v>
      </c>
      <c r="J26" s="258" t="str">
        <f t="shared" si="0"/>
        <v>18:10</v>
      </c>
      <c r="K26" s="624">
        <v>0.79998842592592589</v>
      </c>
      <c r="L26" s="260">
        <f t="shared" si="1"/>
        <v>1.2276609569099379</v>
      </c>
      <c r="M26" s="233">
        <f t="shared" si="2"/>
        <v>5.2843415494769057E-2</v>
      </c>
      <c r="N26" s="262">
        <f t="shared" si="3"/>
        <v>0.80769230769230771</v>
      </c>
      <c r="O26" s="288">
        <v>92248174</v>
      </c>
      <c r="P26" s="394" t="s">
        <v>228</v>
      </c>
      <c r="Q26" s="289">
        <v>1.0478000000000001</v>
      </c>
      <c r="R26" s="290">
        <v>1.0111000000000001</v>
      </c>
      <c r="S26" s="290">
        <v>1.0133000000000001</v>
      </c>
      <c r="T26" s="290">
        <v>1.2917000000000001</v>
      </c>
      <c r="U26" s="278">
        <v>1.4367000000000001</v>
      </c>
      <c r="V26" s="290">
        <v>1.0304</v>
      </c>
      <c r="W26" s="290">
        <v>0.99550000000000005</v>
      </c>
      <c r="X26" s="290">
        <v>1.0091000000000001</v>
      </c>
      <c r="Y26" s="290">
        <v>1.2706999999999999</v>
      </c>
      <c r="Z26" s="290">
        <v>1.3974</v>
      </c>
      <c r="AA26" s="264">
        <f t="shared" si="4"/>
        <v>0.96497423172361141</v>
      </c>
      <c r="AB26" s="265">
        <f t="shared" si="5"/>
        <v>0.96612965838509324</v>
      </c>
      <c r="AC26" s="266">
        <f t="shared" si="6"/>
        <v>1.0478000000000001</v>
      </c>
      <c r="AD26" s="267">
        <f t="shared" si="6"/>
        <v>1.0111000000000001</v>
      </c>
      <c r="AE26" s="267">
        <f t="shared" si="7"/>
        <v>1.0304</v>
      </c>
      <c r="AF26" s="359">
        <f t="shared" si="7"/>
        <v>0.99550000000000005</v>
      </c>
      <c r="AG26" s="360">
        <f t="shared" si="8"/>
        <v>1.0133000000000001</v>
      </c>
      <c r="AH26" s="361">
        <f t="shared" si="9"/>
        <v>0.97780838900553557</v>
      </c>
      <c r="AI26" s="361">
        <f t="shared" si="10"/>
        <v>1.0091000000000001</v>
      </c>
      <c r="AJ26" s="359">
        <f t="shared" si="11"/>
        <v>0.97492143827639766</v>
      </c>
      <c r="AK26" s="360">
        <f t="shared" si="12"/>
        <v>1.2917000000000001</v>
      </c>
      <c r="AL26" s="361">
        <f t="shared" si="13"/>
        <v>1.2464572151173889</v>
      </c>
      <c r="AM26" s="361">
        <f t="shared" si="14"/>
        <v>1.2706999999999999</v>
      </c>
      <c r="AN26" s="359">
        <f t="shared" si="15"/>
        <v>1.2276609569099379</v>
      </c>
      <c r="AO26" s="360">
        <f t="shared" si="16"/>
        <v>1.4367000000000001</v>
      </c>
      <c r="AP26" s="361">
        <f t="shared" si="17"/>
        <v>1.3863784787173126</v>
      </c>
      <c r="AQ26" s="361">
        <f t="shared" si="18"/>
        <v>1.3974</v>
      </c>
      <c r="AR26" s="359">
        <f t="shared" si="19"/>
        <v>1.3500695846273292</v>
      </c>
      <c r="AS26" s="251" t="s">
        <v>2</v>
      </c>
      <c r="AT26" s="251" t="s">
        <v>1</v>
      </c>
    </row>
    <row r="27" spans="1:47" s="362" customFormat="1" ht="12.75" customHeight="1" x14ac:dyDescent="0.2">
      <c r="A27" s="251">
        <v>22</v>
      </c>
      <c r="B27" s="280" t="s">
        <v>218</v>
      </c>
      <c r="C27" s="281" t="s">
        <v>62</v>
      </c>
      <c r="D27" s="282" t="s">
        <v>131</v>
      </c>
      <c r="E27" s="283">
        <v>19</v>
      </c>
      <c r="F27" s="280" t="s">
        <v>132</v>
      </c>
      <c r="G27" s="312" t="s">
        <v>219</v>
      </c>
      <c r="H27" s="285" t="s">
        <v>1</v>
      </c>
      <c r="I27" s="295" t="s">
        <v>2</v>
      </c>
      <c r="J27" s="258" t="str">
        <f t="shared" si="0"/>
        <v>18:00</v>
      </c>
      <c r="K27" s="606">
        <v>0.80505787037037047</v>
      </c>
      <c r="L27" s="260">
        <f t="shared" si="1"/>
        <v>0.96017757183035779</v>
      </c>
      <c r="M27" s="233">
        <f t="shared" si="2"/>
        <v>5.2865332282372918E-2</v>
      </c>
      <c r="N27" s="262">
        <f t="shared" si="3"/>
        <v>0.84615384615384615</v>
      </c>
      <c r="O27" s="288">
        <v>48218696</v>
      </c>
      <c r="P27" s="397" t="s">
        <v>220</v>
      </c>
      <c r="Q27" s="313">
        <v>0.82609999999999995</v>
      </c>
      <c r="R27" s="314">
        <v>0.78839999999999999</v>
      </c>
      <c r="S27" s="314">
        <v>0.7792</v>
      </c>
      <c r="T27" s="314">
        <v>1.0207999999999999</v>
      </c>
      <c r="U27" s="315">
        <v>1.1511</v>
      </c>
      <c r="V27" s="314">
        <v>0.80710999999999999</v>
      </c>
      <c r="W27" s="314">
        <v>0.77590000000000003</v>
      </c>
      <c r="X27" s="314">
        <v>0.7762</v>
      </c>
      <c r="Y27" s="314">
        <v>0.99880000000000002</v>
      </c>
      <c r="Z27" s="314">
        <v>1.1006</v>
      </c>
      <c r="AA27" s="264">
        <f t="shared" si="4"/>
        <v>0.95436387846507686</v>
      </c>
      <c r="AB27" s="265">
        <f t="shared" si="5"/>
        <v>0.96133116923343787</v>
      </c>
      <c r="AC27" s="266">
        <f t="shared" si="6"/>
        <v>0.82609999999999995</v>
      </c>
      <c r="AD27" s="267">
        <f t="shared" si="6"/>
        <v>0.78839999999999999</v>
      </c>
      <c r="AE27" s="267">
        <f t="shared" si="7"/>
        <v>0.80710999999999999</v>
      </c>
      <c r="AF27" s="359">
        <f t="shared" si="7"/>
        <v>0.77590000000000003</v>
      </c>
      <c r="AG27" s="360">
        <f t="shared" si="8"/>
        <v>0.7792</v>
      </c>
      <c r="AH27" s="361">
        <f t="shared" si="9"/>
        <v>0.74364033409998787</v>
      </c>
      <c r="AI27" s="361">
        <f t="shared" si="10"/>
        <v>0.7762</v>
      </c>
      <c r="AJ27" s="359">
        <f t="shared" si="11"/>
        <v>0.74618525355899445</v>
      </c>
      <c r="AK27" s="360">
        <f t="shared" si="12"/>
        <v>1.0207999999999999</v>
      </c>
      <c r="AL27" s="361">
        <f t="shared" si="13"/>
        <v>0.97421464713715045</v>
      </c>
      <c r="AM27" s="361">
        <f t="shared" si="14"/>
        <v>0.99880000000000002</v>
      </c>
      <c r="AN27" s="359">
        <f t="shared" si="15"/>
        <v>0.96017757183035779</v>
      </c>
      <c r="AO27" s="360">
        <f t="shared" si="16"/>
        <v>1.1511</v>
      </c>
      <c r="AP27" s="361">
        <f t="shared" si="17"/>
        <v>1.09856826050115</v>
      </c>
      <c r="AQ27" s="361">
        <f t="shared" si="18"/>
        <v>1.1006</v>
      </c>
      <c r="AR27" s="359">
        <f t="shared" si="19"/>
        <v>1.0580410848583217</v>
      </c>
      <c r="AS27" s="285" t="s">
        <v>1</v>
      </c>
      <c r="AT27" s="251" t="s">
        <v>2</v>
      </c>
    </row>
    <row r="28" spans="1:47" s="362" customFormat="1" ht="13.7" customHeight="1" x14ac:dyDescent="0.2">
      <c r="A28" s="251">
        <v>23</v>
      </c>
      <c r="B28" s="252" t="s">
        <v>168</v>
      </c>
      <c r="C28" s="253" t="s">
        <v>62</v>
      </c>
      <c r="D28" s="254" t="s">
        <v>57</v>
      </c>
      <c r="E28" s="255">
        <v>15953</v>
      </c>
      <c r="F28" s="298" t="s">
        <v>169</v>
      </c>
      <c r="G28" s="253" t="s">
        <v>170</v>
      </c>
      <c r="H28" s="257" t="s">
        <v>1</v>
      </c>
      <c r="I28" s="296" t="s">
        <v>2</v>
      </c>
      <c r="J28" s="258" t="str">
        <f t="shared" si="0"/>
        <v>18:00</v>
      </c>
      <c r="K28" s="603">
        <v>0.79978009259259253</v>
      </c>
      <c r="L28" s="260">
        <f t="shared" si="1"/>
        <v>1.0689</v>
      </c>
      <c r="M28" s="233">
        <f t="shared" si="2"/>
        <v>5.3209940972222154E-2</v>
      </c>
      <c r="N28" s="262">
        <f t="shared" si="3"/>
        <v>0.88461538461538458</v>
      </c>
      <c r="O28" s="263">
        <v>93087082</v>
      </c>
      <c r="P28" s="297" t="s">
        <v>171</v>
      </c>
      <c r="Q28" s="289">
        <v>0.88490000000000002</v>
      </c>
      <c r="R28" s="290">
        <v>0.88490000000000002</v>
      </c>
      <c r="S28" s="290">
        <v>0.81859999999999999</v>
      </c>
      <c r="T28" s="290">
        <v>1.0996999999999999</v>
      </c>
      <c r="U28" s="290">
        <v>1.2527999999999999</v>
      </c>
      <c r="V28" s="290">
        <v>0.86</v>
      </c>
      <c r="W28" s="290">
        <v>0.86</v>
      </c>
      <c r="X28" s="290">
        <v>0.80279999999999996</v>
      </c>
      <c r="Y28" s="290">
        <v>1.0689</v>
      </c>
      <c r="Z28" s="290">
        <v>1.2058</v>
      </c>
      <c r="AA28" s="264">
        <f t="shared" si="4"/>
        <v>1</v>
      </c>
      <c r="AB28" s="265">
        <f t="shared" si="5"/>
        <v>1</v>
      </c>
      <c r="AC28" s="266">
        <f t="shared" si="6"/>
        <v>0.88490000000000002</v>
      </c>
      <c r="AD28" s="267">
        <f t="shared" si="6"/>
        <v>0.88490000000000002</v>
      </c>
      <c r="AE28" s="267">
        <f t="shared" si="7"/>
        <v>0.86</v>
      </c>
      <c r="AF28" s="359">
        <f t="shared" si="7"/>
        <v>0.86</v>
      </c>
      <c r="AG28" s="360">
        <f t="shared" si="8"/>
        <v>0.81859999999999999</v>
      </c>
      <c r="AH28" s="361">
        <f t="shared" si="9"/>
        <v>0.81859999999999999</v>
      </c>
      <c r="AI28" s="361">
        <f t="shared" si="10"/>
        <v>0.80279999999999996</v>
      </c>
      <c r="AJ28" s="359">
        <f t="shared" si="11"/>
        <v>0.80279999999999996</v>
      </c>
      <c r="AK28" s="360">
        <f t="shared" si="12"/>
        <v>1.0996999999999999</v>
      </c>
      <c r="AL28" s="361">
        <f t="shared" si="13"/>
        <v>1.0996999999999999</v>
      </c>
      <c r="AM28" s="361">
        <f t="shared" si="14"/>
        <v>1.0689</v>
      </c>
      <c r="AN28" s="359">
        <f t="shared" si="15"/>
        <v>1.0689</v>
      </c>
      <c r="AO28" s="360">
        <f t="shared" si="16"/>
        <v>1.2527999999999999</v>
      </c>
      <c r="AP28" s="361">
        <f t="shared" si="17"/>
        <v>1.2527999999999999</v>
      </c>
      <c r="AQ28" s="361">
        <f t="shared" si="18"/>
        <v>1.2058</v>
      </c>
      <c r="AR28" s="359">
        <f t="shared" si="19"/>
        <v>1.2058</v>
      </c>
      <c r="AS28" s="271" t="s">
        <v>1</v>
      </c>
      <c r="AT28" s="271" t="s">
        <v>2</v>
      </c>
    </row>
    <row r="29" spans="1:47" s="362" customFormat="1" ht="12.75" customHeight="1" x14ac:dyDescent="0.2">
      <c r="A29" s="251">
        <v>24</v>
      </c>
      <c r="B29" s="280" t="s">
        <v>86</v>
      </c>
      <c r="C29" s="281" t="s">
        <v>56</v>
      </c>
      <c r="D29" s="282" t="s">
        <v>57</v>
      </c>
      <c r="E29" s="283">
        <v>13911</v>
      </c>
      <c r="F29" s="280" t="s">
        <v>87</v>
      </c>
      <c r="G29" s="312" t="s">
        <v>88</v>
      </c>
      <c r="H29" s="285" t="s">
        <v>2</v>
      </c>
      <c r="I29" s="286" t="s">
        <v>2</v>
      </c>
      <c r="J29" s="258" t="str">
        <f t="shared" si="0"/>
        <v>18:10</v>
      </c>
      <c r="K29" s="625">
        <v>0.80274305555555558</v>
      </c>
      <c r="L29" s="260">
        <f t="shared" si="1"/>
        <v>1.1841104968103615</v>
      </c>
      <c r="M29" s="233">
        <f t="shared" si="2"/>
        <v>5.4230616156002255E-2</v>
      </c>
      <c r="N29" s="262">
        <f t="shared" si="3"/>
        <v>0.92307692307692313</v>
      </c>
      <c r="O29" s="100">
        <v>97531861</v>
      </c>
      <c r="P29" s="230" t="s">
        <v>89</v>
      </c>
      <c r="Q29" s="770">
        <v>1.0346</v>
      </c>
      <c r="R29" s="771">
        <v>0.96130000000000004</v>
      </c>
      <c r="S29" s="771">
        <v>1.0219</v>
      </c>
      <c r="T29" s="771">
        <v>1.2744</v>
      </c>
      <c r="U29" s="771">
        <v>1.4117</v>
      </c>
      <c r="V29" s="771">
        <v>1.0085</v>
      </c>
      <c r="W29" s="765">
        <v>0.94399999999999995</v>
      </c>
      <c r="X29" s="765">
        <v>1.012</v>
      </c>
      <c r="Y29" s="765">
        <v>1.2442</v>
      </c>
      <c r="Z29" s="765">
        <v>1.3569</v>
      </c>
      <c r="AA29" s="264">
        <f t="shared" si="4"/>
        <v>0.92915136284554423</v>
      </c>
      <c r="AB29" s="265">
        <f t="shared" si="5"/>
        <v>0.93604362915220629</v>
      </c>
      <c r="AC29" s="266">
        <f t="shared" si="6"/>
        <v>1.0346</v>
      </c>
      <c r="AD29" s="267">
        <f t="shared" si="6"/>
        <v>0.96130000000000004</v>
      </c>
      <c r="AE29" s="267">
        <f t="shared" si="7"/>
        <v>1.0085</v>
      </c>
      <c r="AF29" s="359">
        <f t="shared" si="7"/>
        <v>0.94399999999999995</v>
      </c>
      <c r="AG29" s="360">
        <f t="shared" si="8"/>
        <v>1.0219</v>
      </c>
      <c r="AH29" s="361">
        <f t="shared" si="9"/>
        <v>0.94949977769186167</v>
      </c>
      <c r="AI29" s="361">
        <f t="shared" si="10"/>
        <v>1.012</v>
      </c>
      <c r="AJ29" s="359">
        <f t="shared" si="11"/>
        <v>0.9472761527020328</v>
      </c>
      <c r="AK29" s="360">
        <f t="shared" si="12"/>
        <v>1.2744</v>
      </c>
      <c r="AL29" s="361">
        <f t="shared" si="13"/>
        <v>1.1841104968103615</v>
      </c>
      <c r="AM29" s="361">
        <f t="shared" si="14"/>
        <v>1.2442</v>
      </c>
      <c r="AN29" s="359">
        <f t="shared" si="15"/>
        <v>1.1646254833911751</v>
      </c>
      <c r="AO29" s="360">
        <f t="shared" si="16"/>
        <v>1.4117</v>
      </c>
      <c r="AP29" s="361">
        <f t="shared" si="17"/>
        <v>1.3116829789290547</v>
      </c>
      <c r="AQ29" s="361">
        <f t="shared" si="18"/>
        <v>1.3569</v>
      </c>
      <c r="AR29" s="359">
        <f t="shared" si="19"/>
        <v>1.2701176003966288</v>
      </c>
      <c r="AS29" s="285" t="s">
        <v>2</v>
      </c>
      <c r="AT29" s="285" t="s">
        <v>2</v>
      </c>
    </row>
    <row r="30" spans="1:47" s="362" customFormat="1" ht="12.75" customHeight="1" x14ac:dyDescent="0.2">
      <c r="A30" s="251">
        <v>25</v>
      </c>
      <c r="B30" s="280" t="s">
        <v>195</v>
      </c>
      <c r="C30" s="281" t="s">
        <v>188</v>
      </c>
      <c r="D30" s="282" t="s">
        <v>57</v>
      </c>
      <c r="E30" s="283">
        <v>332</v>
      </c>
      <c r="F30" s="280" t="s">
        <v>229</v>
      </c>
      <c r="G30" s="312" t="s">
        <v>230</v>
      </c>
      <c r="H30" s="285" t="s">
        <v>1</v>
      </c>
      <c r="I30" s="295" t="s">
        <v>1</v>
      </c>
      <c r="J30" s="258" t="str">
        <f t="shared" si="0"/>
        <v>18:00</v>
      </c>
      <c r="K30" s="606">
        <v>0.80005787037037035</v>
      </c>
      <c r="L30" s="260">
        <f t="shared" si="1"/>
        <v>1.0911</v>
      </c>
      <c r="M30" s="233">
        <f t="shared" si="2"/>
        <v>5.4618142361111087E-2</v>
      </c>
      <c r="N30" s="262">
        <f t="shared" si="3"/>
        <v>0.96153846153846156</v>
      </c>
      <c r="O30" s="288">
        <v>92625063</v>
      </c>
      <c r="P30" s="394" t="s">
        <v>198</v>
      </c>
      <c r="Q30" s="313">
        <v>0.92359999999999998</v>
      </c>
      <c r="R30" s="314">
        <v>0.85719999999999996</v>
      </c>
      <c r="S30" s="314">
        <v>0.87619999999999998</v>
      </c>
      <c r="T30" s="314">
        <v>1.1289</v>
      </c>
      <c r="U30" s="315">
        <v>1.2128000000000001</v>
      </c>
      <c r="V30" s="313">
        <v>0.8891</v>
      </c>
      <c r="W30" s="314">
        <v>0.83450000000000002</v>
      </c>
      <c r="X30" s="314">
        <v>0.873</v>
      </c>
      <c r="Y30" s="314">
        <v>1.0911</v>
      </c>
      <c r="Z30" s="314">
        <v>1.2216</v>
      </c>
      <c r="AA30" s="264">
        <f t="shared" si="4"/>
        <v>0.92810740580337803</v>
      </c>
      <c r="AB30" s="265">
        <f t="shared" si="5"/>
        <v>0.93858958497356881</v>
      </c>
      <c r="AC30" s="266">
        <f t="shared" si="6"/>
        <v>0.92359999999999998</v>
      </c>
      <c r="AD30" s="267">
        <f t="shared" si="6"/>
        <v>0.85719999999999996</v>
      </c>
      <c r="AE30" s="267">
        <f t="shared" si="7"/>
        <v>0.8891</v>
      </c>
      <c r="AF30" s="359">
        <f t="shared" si="7"/>
        <v>0.83450000000000002</v>
      </c>
      <c r="AG30" s="360">
        <f t="shared" si="8"/>
        <v>0.87619999999999998</v>
      </c>
      <c r="AH30" s="361">
        <f t="shared" si="9"/>
        <v>0.81320770896491978</v>
      </c>
      <c r="AI30" s="361">
        <f t="shared" si="10"/>
        <v>0.873</v>
      </c>
      <c r="AJ30" s="359">
        <f t="shared" si="11"/>
        <v>0.81938870768192562</v>
      </c>
      <c r="AK30" s="360">
        <f t="shared" si="12"/>
        <v>1.1289</v>
      </c>
      <c r="AL30" s="361">
        <f t="shared" si="13"/>
        <v>1.0477404504114334</v>
      </c>
      <c r="AM30" s="361">
        <f t="shared" si="14"/>
        <v>1.0911</v>
      </c>
      <c r="AN30" s="359">
        <f t="shared" si="15"/>
        <v>1.0240950961646609</v>
      </c>
      <c r="AO30" s="360">
        <f t="shared" si="16"/>
        <v>1.2128000000000001</v>
      </c>
      <c r="AP30" s="361">
        <f t="shared" si="17"/>
        <v>1.125608661758337</v>
      </c>
      <c r="AQ30" s="361">
        <f t="shared" si="18"/>
        <v>1.2216</v>
      </c>
      <c r="AR30" s="359">
        <f t="shared" si="19"/>
        <v>1.1465810370037117</v>
      </c>
      <c r="AS30" s="285" t="s">
        <v>1</v>
      </c>
      <c r="AT30" s="251" t="s">
        <v>1</v>
      </c>
    </row>
    <row r="31" spans="1:47" s="362" customFormat="1" ht="12.75" customHeight="1" x14ac:dyDescent="0.2">
      <c r="A31" s="251">
        <v>26</v>
      </c>
      <c r="B31" s="280" t="s">
        <v>192</v>
      </c>
      <c r="C31" s="281" t="s">
        <v>62</v>
      </c>
      <c r="D31" s="282" t="s">
        <v>57</v>
      </c>
      <c r="E31" s="283">
        <v>110</v>
      </c>
      <c r="F31" s="280" t="s">
        <v>132</v>
      </c>
      <c r="G31" s="312" t="s">
        <v>193</v>
      </c>
      <c r="H31" s="285" t="s">
        <v>2</v>
      </c>
      <c r="I31" s="295" t="s">
        <v>2</v>
      </c>
      <c r="J31" s="258" t="str">
        <f t="shared" si="0"/>
        <v>18:00</v>
      </c>
      <c r="K31" s="606" t="s">
        <v>290</v>
      </c>
      <c r="L31" s="260">
        <f t="shared" si="1"/>
        <v>0.97421464713715045</v>
      </c>
      <c r="M31" s="233" t="e">
        <f t="shared" si="2"/>
        <v>#VALUE!</v>
      </c>
      <c r="N31" s="275">
        <f t="shared" si="3"/>
        <v>1.5</v>
      </c>
      <c r="O31" s="288">
        <v>93613991</v>
      </c>
      <c r="P31" s="334" t="s">
        <v>194</v>
      </c>
      <c r="Q31" s="313">
        <v>0.82609999999999995</v>
      </c>
      <c r="R31" s="314">
        <v>0.78839999999999999</v>
      </c>
      <c r="S31" s="314">
        <v>0.7792</v>
      </c>
      <c r="T31" s="314">
        <v>1.0207999999999999</v>
      </c>
      <c r="U31" s="315">
        <v>1.1511</v>
      </c>
      <c r="V31" s="314">
        <v>0.80710999999999999</v>
      </c>
      <c r="W31" s="314">
        <v>0.77590000000000003</v>
      </c>
      <c r="X31" s="314">
        <v>0.7762</v>
      </c>
      <c r="Y31" s="314">
        <v>0.99880000000000002</v>
      </c>
      <c r="Z31" s="314">
        <v>1.1006</v>
      </c>
      <c r="AA31" s="264">
        <f t="shared" si="4"/>
        <v>0.95436387846507686</v>
      </c>
      <c r="AB31" s="265">
        <f t="shared" si="5"/>
        <v>0.96133116923343787</v>
      </c>
      <c r="AC31" s="266">
        <f t="shared" si="6"/>
        <v>0.82609999999999995</v>
      </c>
      <c r="AD31" s="267">
        <f t="shared" si="6"/>
        <v>0.78839999999999999</v>
      </c>
      <c r="AE31" s="267">
        <f t="shared" si="7"/>
        <v>0.80710999999999999</v>
      </c>
      <c r="AF31" s="359">
        <f t="shared" si="7"/>
        <v>0.77590000000000003</v>
      </c>
      <c r="AG31" s="360">
        <f t="shared" si="8"/>
        <v>0.7792</v>
      </c>
      <c r="AH31" s="361">
        <f t="shared" si="9"/>
        <v>0.74364033409998787</v>
      </c>
      <c r="AI31" s="361">
        <f t="shared" si="10"/>
        <v>0.7762</v>
      </c>
      <c r="AJ31" s="359">
        <f t="shared" si="11"/>
        <v>0.74618525355899445</v>
      </c>
      <c r="AK31" s="360">
        <f t="shared" si="12"/>
        <v>1.0207999999999999</v>
      </c>
      <c r="AL31" s="361">
        <f t="shared" si="13"/>
        <v>0.97421464713715045</v>
      </c>
      <c r="AM31" s="361">
        <f t="shared" si="14"/>
        <v>0.99880000000000002</v>
      </c>
      <c r="AN31" s="359">
        <f t="shared" si="15"/>
        <v>0.96017757183035779</v>
      </c>
      <c r="AO31" s="360">
        <f t="shared" si="16"/>
        <v>1.1511</v>
      </c>
      <c r="AP31" s="361">
        <f t="shared" si="17"/>
        <v>1.09856826050115</v>
      </c>
      <c r="AQ31" s="361">
        <f t="shared" si="18"/>
        <v>1.1006</v>
      </c>
      <c r="AR31" s="359">
        <f t="shared" si="19"/>
        <v>1.0580410848583217</v>
      </c>
      <c r="AS31" s="285" t="s">
        <v>2</v>
      </c>
      <c r="AT31" s="251" t="s">
        <v>2</v>
      </c>
    </row>
    <row r="32" spans="1:47" s="362" customFormat="1" ht="12.75" customHeight="1" x14ac:dyDescent="0.2">
      <c r="A32" s="251"/>
      <c r="B32" s="280"/>
      <c r="C32" s="281"/>
      <c r="D32" s="282"/>
      <c r="E32" s="283"/>
      <c r="F32" s="301"/>
      <c r="G32" s="193"/>
      <c r="H32" s="251"/>
      <c r="I32" s="302"/>
      <c r="J32" s="258"/>
      <c r="K32" s="624"/>
      <c r="L32" s="260"/>
      <c r="M32" s="233"/>
      <c r="N32" s="275"/>
      <c r="O32" s="288"/>
      <c r="P32" s="291"/>
      <c r="Q32" s="289"/>
      <c r="R32" s="290"/>
      <c r="S32" s="290"/>
      <c r="T32" s="290"/>
      <c r="U32" s="290"/>
      <c r="V32" s="290"/>
      <c r="W32" s="290"/>
      <c r="X32" s="290"/>
      <c r="Y32" s="290"/>
      <c r="Z32" s="290"/>
      <c r="AA32" s="264"/>
      <c r="AB32" s="265"/>
      <c r="AC32" s="266"/>
      <c r="AD32" s="267"/>
      <c r="AE32" s="267"/>
      <c r="AF32" s="359"/>
      <c r="AG32" s="360"/>
      <c r="AH32" s="361"/>
      <c r="AI32" s="361"/>
      <c r="AJ32" s="359"/>
      <c r="AK32" s="360"/>
      <c r="AL32" s="361"/>
      <c r="AM32" s="361"/>
      <c r="AN32" s="359"/>
      <c r="AO32" s="360"/>
      <c r="AP32" s="361"/>
      <c r="AQ32" s="361"/>
      <c r="AR32" s="359"/>
      <c r="AS32" s="251"/>
      <c r="AT32" s="251"/>
    </row>
    <row r="33" spans="1:47" s="362" customFormat="1" ht="12.75" customHeight="1" x14ac:dyDescent="0.2">
      <c r="A33" s="251"/>
      <c r="B33" s="280"/>
      <c r="C33" s="281"/>
      <c r="D33" s="282"/>
      <c r="E33" s="283"/>
      <c r="F33" s="301"/>
      <c r="G33" s="281"/>
      <c r="H33" s="251"/>
      <c r="I33" s="302"/>
      <c r="J33" s="258"/>
      <c r="K33" s="603"/>
      <c r="L33" s="260"/>
      <c r="M33" s="233"/>
      <c r="N33" s="262"/>
      <c r="O33" s="288"/>
      <c r="P33" s="230"/>
      <c r="Q33" s="289"/>
      <c r="R33" s="290"/>
      <c r="S33" s="290"/>
      <c r="T33" s="290"/>
      <c r="U33" s="290"/>
      <c r="V33" s="290"/>
      <c r="W33" s="96"/>
      <c r="X33" s="96"/>
      <c r="Y33" s="96"/>
      <c r="Z33" s="96"/>
      <c r="AA33" s="264"/>
      <c r="AB33" s="265"/>
      <c r="AC33" s="266"/>
      <c r="AD33" s="267"/>
      <c r="AE33" s="267"/>
      <c r="AF33" s="359"/>
      <c r="AG33" s="360"/>
      <c r="AH33" s="361"/>
      <c r="AI33" s="361"/>
      <c r="AJ33" s="359"/>
      <c r="AK33" s="360"/>
      <c r="AL33" s="361"/>
      <c r="AM33" s="361"/>
      <c r="AN33" s="359"/>
      <c r="AO33" s="360"/>
      <c r="AP33" s="361"/>
      <c r="AQ33" s="361"/>
      <c r="AR33" s="359"/>
      <c r="AS33" s="251"/>
      <c r="AT33" s="251"/>
    </row>
    <row r="34" spans="1:47" s="362" customFormat="1" ht="12.75" customHeight="1" x14ac:dyDescent="0.2">
      <c r="A34" s="251"/>
      <c r="B34" s="301"/>
      <c r="C34" s="240"/>
      <c r="D34" s="241"/>
      <c r="E34" s="240"/>
      <c r="F34" s="242"/>
      <c r="G34" s="312"/>
      <c r="H34" s="251"/>
      <c r="I34" s="302"/>
      <c r="J34" s="258"/>
      <c r="K34" s="625"/>
      <c r="L34" s="260"/>
      <c r="M34" s="233"/>
      <c r="N34" s="275"/>
      <c r="O34" s="244"/>
      <c r="P34" s="324"/>
      <c r="Q34" s="319"/>
      <c r="R34" s="318"/>
      <c r="S34" s="318"/>
      <c r="T34" s="318"/>
      <c r="U34" s="318"/>
      <c r="V34" s="318"/>
      <c r="W34" s="290"/>
      <c r="X34" s="290"/>
      <c r="Y34" s="290"/>
      <c r="Z34" s="290"/>
      <c r="AA34" s="264"/>
      <c r="AB34" s="265"/>
      <c r="AC34" s="266"/>
      <c r="AD34" s="267"/>
      <c r="AE34" s="267"/>
      <c r="AF34" s="359"/>
      <c r="AG34" s="360"/>
      <c r="AH34" s="361"/>
      <c r="AI34" s="361"/>
      <c r="AJ34" s="359"/>
      <c r="AK34" s="360"/>
      <c r="AL34" s="361"/>
      <c r="AM34" s="361"/>
      <c r="AN34" s="359"/>
      <c r="AO34" s="360"/>
      <c r="AP34" s="361"/>
      <c r="AQ34" s="361"/>
      <c r="AR34" s="359"/>
      <c r="AS34" s="251"/>
      <c r="AT34" s="251"/>
    </row>
    <row r="35" spans="1:47" s="362" customFormat="1" ht="12.75" customHeight="1" x14ac:dyDescent="0.2">
      <c r="A35" s="251"/>
      <c r="B35" s="301"/>
      <c r="C35" s="240"/>
      <c r="D35" s="241"/>
      <c r="E35" s="240"/>
      <c r="F35" s="242"/>
      <c r="G35" s="312"/>
      <c r="H35" s="251"/>
      <c r="I35" s="302"/>
      <c r="J35" s="258"/>
      <c r="K35" s="625"/>
      <c r="L35" s="260"/>
      <c r="M35" s="233"/>
      <c r="N35" s="262"/>
      <c r="O35" s="244"/>
      <c r="P35" s="601"/>
      <c r="Q35" s="770"/>
      <c r="R35" s="431"/>
      <c r="S35" s="431"/>
      <c r="T35" s="431"/>
      <c r="U35" s="431"/>
      <c r="V35" s="431"/>
      <c r="W35" s="431"/>
      <c r="X35" s="431"/>
      <c r="Y35" s="431"/>
      <c r="Z35" s="431"/>
      <c r="AA35" s="264"/>
      <c r="AB35" s="265"/>
      <c r="AC35" s="266"/>
      <c r="AD35" s="267"/>
      <c r="AE35" s="267"/>
      <c r="AF35" s="359"/>
      <c r="AG35" s="360"/>
      <c r="AH35" s="361"/>
      <c r="AI35" s="361"/>
      <c r="AJ35" s="359"/>
      <c r="AK35" s="360"/>
      <c r="AL35" s="361"/>
      <c r="AM35" s="361"/>
      <c r="AN35" s="359"/>
      <c r="AO35" s="360"/>
      <c r="AP35" s="361"/>
      <c r="AQ35" s="361"/>
      <c r="AR35" s="359"/>
      <c r="AS35" s="251"/>
      <c r="AT35" s="251"/>
    </row>
    <row r="36" spans="1:47" s="362" customFormat="1" ht="13.7" customHeight="1" x14ac:dyDescent="0.25">
      <c r="A36" s="251"/>
      <c r="B36" s="252"/>
      <c r="C36" s="253"/>
      <c r="D36" s="254"/>
      <c r="E36" s="255"/>
      <c r="F36" s="252"/>
      <c r="G36" s="256"/>
      <c r="H36" s="271"/>
      <c r="I36" s="299"/>
      <c r="J36" s="258"/>
      <c r="K36" s="603"/>
      <c r="L36" s="260"/>
      <c r="M36" s="233"/>
      <c r="N36" s="262"/>
      <c r="O36" s="368"/>
      <c r="P36" s="604"/>
      <c r="Q36" s="317"/>
      <c r="R36" s="278"/>
      <c r="S36" s="278"/>
      <c r="T36" s="278"/>
      <c r="U36" s="278"/>
      <c r="V36" s="290"/>
      <c r="W36" s="771"/>
      <c r="X36" s="771"/>
      <c r="Y36" s="771"/>
      <c r="Z36" s="771"/>
      <c r="AA36" s="264"/>
      <c r="AB36" s="265"/>
      <c r="AC36" s="266"/>
      <c r="AD36" s="267"/>
      <c r="AE36" s="267"/>
      <c r="AF36" s="359"/>
      <c r="AG36" s="360"/>
      <c r="AH36" s="361"/>
      <c r="AI36" s="361"/>
      <c r="AJ36" s="359"/>
      <c r="AK36" s="360"/>
      <c r="AL36" s="361"/>
      <c r="AM36" s="361"/>
      <c r="AN36" s="359"/>
      <c r="AO36" s="360"/>
      <c r="AP36" s="361"/>
      <c r="AQ36" s="361"/>
      <c r="AR36" s="359"/>
      <c r="AS36" s="271"/>
      <c r="AT36" s="271"/>
    </row>
    <row r="37" spans="1:47" s="362" customFormat="1" ht="12.75" customHeight="1" x14ac:dyDescent="0.2">
      <c r="A37" s="251"/>
      <c r="B37" s="301"/>
      <c r="C37" s="240"/>
      <c r="D37" s="241"/>
      <c r="E37" s="240"/>
      <c r="F37" s="242"/>
      <c r="G37" s="312"/>
      <c r="H37" s="251"/>
      <c r="I37" s="302"/>
      <c r="J37" s="258"/>
      <c r="K37" s="625"/>
      <c r="L37" s="260"/>
      <c r="M37" s="233"/>
      <c r="N37" s="275"/>
      <c r="O37" s="244"/>
      <c r="P37" s="601"/>
      <c r="Q37" s="770"/>
      <c r="R37" s="431"/>
      <c r="S37" s="431"/>
      <c r="T37" s="431"/>
      <c r="U37" s="431"/>
      <c r="V37" s="431"/>
      <c r="W37" s="431"/>
      <c r="X37" s="431"/>
      <c r="Y37" s="431"/>
      <c r="Z37" s="431"/>
      <c r="AA37" s="264"/>
      <c r="AB37" s="265"/>
      <c r="AC37" s="266"/>
      <c r="AD37" s="267"/>
      <c r="AE37" s="267"/>
      <c r="AF37" s="359"/>
      <c r="AG37" s="360"/>
      <c r="AH37" s="361"/>
      <c r="AI37" s="361"/>
      <c r="AJ37" s="359"/>
      <c r="AK37" s="360"/>
      <c r="AL37" s="361"/>
      <c r="AM37" s="361"/>
      <c r="AN37" s="359"/>
      <c r="AO37" s="360"/>
      <c r="AP37" s="361"/>
      <c r="AQ37" s="361"/>
      <c r="AR37" s="359"/>
      <c r="AS37" s="251"/>
      <c r="AT37" s="251"/>
    </row>
    <row r="38" spans="1:47" s="362" customFormat="1" ht="13.7" customHeight="1" x14ac:dyDescent="0.2">
      <c r="A38" s="251"/>
      <c r="B38" s="298"/>
      <c r="C38" s="235"/>
      <c r="D38" s="236"/>
      <c r="E38" s="235"/>
      <c r="F38" s="237"/>
      <c r="G38" s="256"/>
      <c r="H38" s="271"/>
      <c r="I38" s="299"/>
      <c r="J38" s="258"/>
      <c r="K38" s="625"/>
      <c r="L38" s="260"/>
      <c r="M38" s="233"/>
      <c r="N38" s="262"/>
      <c r="O38" s="239"/>
      <c r="P38" s="604"/>
      <c r="Q38" s="597"/>
      <c r="R38" s="431"/>
      <c r="S38" s="431"/>
      <c r="T38" s="431"/>
      <c r="U38" s="431"/>
      <c r="V38" s="431"/>
      <c r="W38" s="431"/>
      <c r="X38" s="431"/>
      <c r="Y38" s="431"/>
      <c r="Z38" s="431"/>
      <c r="AA38" s="264"/>
      <c r="AB38" s="265"/>
      <c r="AC38" s="266"/>
      <c r="AD38" s="267"/>
      <c r="AE38" s="267"/>
      <c r="AF38" s="359"/>
      <c r="AG38" s="360"/>
      <c r="AH38" s="361"/>
      <c r="AI38" s="361"/>
      <c r="AJ38" s="359"/>
      <c r="AK38" s="360"/>
      <c r="AL38" s="361"/>
      <c r="AM38" s="361"/>
      <c r="AN38" s="359"/>
      <c r="AO38" s="360"/>
      <c r="AP38" s="361"/>
      <c r="AQ38" s="361"/>
      <c r="AR38" s="359"/>
      <c r="AS38" s="271"/>
      <c r="AT38" s="271"/>
    </row>
    <row r="39" spans="1:47" s="362" customFormat="1" ht="13.7" customHeight="1" x14ac:dyDescent="0.2">
      <c r="A39" s="251"/>
      <c r="B39" s="280"/>
      <c r="C39" s="281"/>
      <c r="D39" s="282"/>
      <c r="E39" s="283"/>
      <c r="F39" s="280"/>
      <c r="G39" s="284"/>
      <c r="H39" s="285"/>
      <c r="I39" s="320"/>
      <c r="J39" s="258"/>
      <c r="K39" s="606"/>
      <c r="L39" s="260"/>
      <c r="M39" s="233"/>
      <c r="N39" s="275"/>
      <c r="O39" s="288"/>
      <c r="P39" s="291"/>
      <c r="Q39" s="770"/>
      <c r="R39" s="431"/>
      <c r="S39" s="431"/>
      <c r="T39" s="431"/>
      <c r="U39" s="431"/>
      <c r="V39" s="431"/>
      <c r="W39" s="769"/>
      <c r="X39" s="769"/>
      <c r="Y39" s="769"/>
      <c r="Z39" s="769"/>
      <c r="AA39" s="264"/>
      <c r="AB39" s="265"/>
      <c r="AC39" s="266"/>
      <c r="AD39" s="267"/>
      <c r="AE39" s="267"/>
      <c r="AF39" s="359"/>
      <c r="AG39" s="360"/>
      <c r="AH39" s="361"/>
      <c r="AI39" s="361"/>
      <c r="AJ39" s="359"/>
      <c r="AK39" s="360"/>
      <c r="AL39" s="361"/>
      <c r="AM39" s="361"/>
      <c r="AN39" s="359"/>
      <c r="AO39" s="360"/>
      <c r="AP39" s="361"/>
      <c r="AQ39" s="361"/>
      <c r="AR39" s="359"/>
      <c r="AS39" s="285"/>
      <c r="AT39" s="292"/>
    </row>
    <row r="40" spans="1:47" s="362" customFormat="1" ht="13.7" customHeight="1" x14ac:dyDescent="0.2">
      <c r="A40" s="251"/>
      <c r="B40" s="298"/>
      <c r="C40" s="253"/>
      <c r="D40" s="254"/>
      <c r="E40" s="255"/>
      <c r="F40" s="252"/>
      <c r="G40" s="256"/>
      <c r="H40" s="271"/>
      <c r="I40" s="299"/>
      <c r="J40" s="258"/>
      <c r="K40" s="625"/>
      <c r="L40" s="260"/>
      <c r="M40" s="233"/>
      <c r="N40" s="262"/>
      <c r="O40" s="263"/>
      <c r="P40" s="398"/>
      <c r="Q40" s="317"/>
      <c r="R40" s="278"/>
      <c r="S40" s="278"/>
      <c r="T40" s="278"/>
      <c r="U40" s="278"/>
      <c r="V40" s="290"/>
      <c r="W40" s="771"/>
      <c r="X40" s="771"/>
      <c r="Y40" s="771"/>
      <c r="Z40" s="771"/>
      <c r="AA40" s="264"/>
      <c r="AB40" s="265"/>
      <c r="AC40" s="266"/>
      <c r="AD40" s="267"/>
      <c r="AE40" s="267"/>
      <c r="AF40" s="359"/>
      <c r="AG40" s="360"/>
      <c r="AH40" s="361"/>
      <c r="AI40" s="361"/>
      <c r="AJ40" s="359"/>
      <c r="AK40" s="360"/>
      <c r="AL40" s="361"/>
      <c r="AM40" s="361"/>
      <c r="AN40" s="359"/>
      <c r="AO40" s="360"/>
      <c r="AP40" s="361"/>
      <c r="AQ40" s="361"/>
      <c r="AR40" s="359"/>
      <c r="AS40" s="257"/>
      <c r="AT40" s="257"/>
    </row>
    <row r="41" spans="1:47" s="370" customFormat="1" ht="12.6" customHeight="1" x14ac:dyDescent="0.2">
      <c r="A41" s="251"/>
      <c r="B41" s="252"/>
      <c r="C41" s="253"/>
      <c r="D41" s="254"/>
      <c r="E41" s="255"/>
      <c r="F41" s="252"/>
      <c r="G41" s="647"/>
      <c r="H41" s="257"/>
      <c r="I41" s="296"/>
      <c r="J41" s="258"/>
      <c r="K41" s="625"/>
      <c r="L41" s="101"/>
      <c r="M41" s="233"/>
      <c r="N41" s="275"/>
      <c r="O41" s="263"/>
      <c r="P41" s="297"/>
      <c r="Q41" s="289"/>
      <c r="R41" s="290"/>
      <c r="S41" s="290"/>
      <c r="T41" s="290"/>
      <c r="U41" s="290"/>
      <c r="V41" s="290"/>
      <c r="W41" s="290"/>
      <c r="X41" s="290"/>
      <c r="Y41" s="290"/>
      <c r="Z41" s="290"/>
      <c r="AA41" s="293"/>
      <c r="AB41" s="265"/>
      <c r="AC41" s="294"/>
      <c r="AD41" s="97"/>
      <c r="AE41" s="97"/>
      <c r="AF41" s="359"/>
      <c r="AG41" s="366"/>
      <c r="AH41" s="367"/>
      <c r="AI41" s="361"/>
      <c r="AJ41" s="359"/>
      <c r="AK41" s="366"/>
      <c r="AL41" s="367"/>
      <c r="AM41" s="361"/>
      <c r="AN41" s="359"/>
      <c r="AO41" s="366"/>
      <c r="AP41" s="367"/>
      <c r="AQ41" s="361"/>
      <c r="AR41" s="359"/>
      <c r="AS41" s="257"/>
      <c r="AT41" s="257"/>
    </row>
    <row r="42" spans="1:47" s="362" customFormat="1" ht="13.7" customHeight="1" x14ac:dyDescent="0.2">
      <c r="A42" s="251"/>
      <c r="B42" s="280"/>
      <c r="C42" s="253"/>
      <c r="D42" s="282"/>
      <c r="E42" s="283"/>
      <c r="F42" s="301"/>
      <c r="G42" s="273"/>
      <c r="H42" s="251"/>
      <c r="I42" s="302"/>
      <c r="J42" s="258"/>
      <c r="K42" s="603"/>
      <c r="L42" s="260"/>
      <c r="M42" s="233"/>
      <c r="N42" s="275"/>
      <c r="O42" s="288"/>
      <c r="P42" s="291"/>
      <c r="Q42" s="289"/>
      <c r="R42" s="290"/>
      <c r="S42" s="290"/>
      <c r="T42" s="290"/>
      <c r="U42" s="290"/>
      <c r="V42" s="290"/>
      <c r="W42" s="96"/>
      <c r="X42" s="96"/>
      <c r="Y42" s="96"/>
      <c r="Z42" s="96"/>
      <c r="AA42" s="264"/>
      <c r="AB42" s="265"/>
      <c r="AC42" s="266"/>
      <c r="AD42" s="267"/>
      <c r="AE42" s="267"/>
      <c r="AF42" s="359"/>
      <c r="AG42" s="360"/>
      <c r="AH42" s="361"/>
      <c r="AI42" s="361"/>
      <c r="AJ42" s="359"/>
      <c r="AK42" s="360"/>
      <c r="AL42" s="361"/>
      <c r="AM42" s="361"/>
      <c r="AN42" s="359"/>
      <c r="AO42" s="360"/>
      <c r="AP42" s="361"/>
      <c r="AQ42" s="361"/>
      <c r="AR42" s="359"/>
      <c r="AS42" s="251"/>
      <c r="AT42" s="251"/>
    </row>
    <row r="43" spans="1:47" s="362" customFormat="1" ht="13.7" customHeight="1" x14ac:dyDescent="0.2">
      <c r="A43" s="251"/>
      <c r="B43" s="252"/>
      <c r="C43" s="253"/>
      <c r="D43" s="254"/>
      <c r="E43" s="255"/>
      <c r="F43" s="252"/>
      <c r="G43" s="256"/>
      <c r="H43" s="271"/>
      <c r="I43" s="299"/>
      <c r="J43" s="258"/>
      <c r="K43" s="625"/>
      <c r="L43" s="260"/>
      <c r="M43" s="233"/>
      <c r="N43" s="262"/>
      <c r="O43" s="263"/>
      <c r="P43" s="297"/>
      <c r="Q43" s="278"/>
      <c r="R43" s="278"/>
      <c r="S43" s="278"/>
      <c r="T43" s="278"/>
      <c r="U43" s="278"/>
      <c r="V43" s="290"/>
      <c r="W43" s="771"/>
      <c r="X43" s="771"/>
      <c r="Y43" s="771"/>
      <c r="Z43" s="771"/>
      <c r="AA43" s="264"/>
      <c r="AB43" s="265"/>
      <c r="AC43" s="266"/>
      <c r="AD43" s="267"/>
      <c r="AE43" s="267"/>
      <c r="AF43" s="359"/>
      <c r="AG43" s="360"/>
      <c r="AH43" s="361"/>
      <c r="AI43" s="361"/>
      <c r="AJ43" s="359"/>
      <c r="AK43" s="360"/>
      <c r="AL43" s="361"/>
      <c r="AM43" s="361"/>
      <c r="AN43" s="359"/>
      <c r="AO43" s="360"/>
      <c r="AP43" s="361"/>
      <c r="AQ43" s="361"/>
      <c r="AR43" s="359"/>
      <c r="AS43" s="257"/>
      <c r="AT43" s="257"/>
    </row>
    <row r="44" spans="1:47" s="362" customFormat="1" ht="13.7" customHeight="1" x14ac:dyDescent="0.2">
      <c r="A44" s="251"/>
      <c r="B44" s="272"/>
      <c r="C44" s="85"/>
      <c r="D44" s="86"/>
      <c r="E44" s="85"/>
      <c r="F44" s="272"/>
      <c r="G44" s="273"/>
      <c r="H44" s="87"/>
      <c r="I44" s="432"/>
      <c r="J44" s="258"/>
      <c r="K44" s="624"/>
      <c r="L44" s="274"/>
      <c r="M44" s="89"/>
      <c r="N44" s="262"/>
      <c r="O44" s="276"/>
      <c r="P44" s="90"/>
      <c r="Q44" s="277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5"/>
      <c r="AC44" s="266"/>
      <c r="AD44" s="279"/>
      <c r="AE44" s="279"/>
      <c r="AF44" s="359"/>
      <c r="AG44" s="91"/>
      <c r="AH44" s="279"/>
      <c r="AI44" s="361"/>
      <c r="AJ44" s="359"/>
      <c r="AK44" s="91"/>
      <c r="AL44" s="279"/>
      <c r="AM44" s="361"/>
      <c r="AN44" s="359"/>
      <c r="AO44" s="91"/>
      <c r="AP44" s="279"/>
      <c r="AQ44" s="361"/>
      <c r="AR44" s="359"/>
      <c r="AS44" s="87"/>
      <c r="AT44" s="87"/>
    </row>
    <row r="45" spans="1:47" s="362" customFormat="1" ht="13.7" customHeight="1" x14ac:dyDescent="0.2">
      <c r="A45" s="251"/>
      <c r="B45" s="301"/>
      <c r="C45" s="240"/>
      <c r="D45" s="241"/>
      <c r="E45" s="240"/>
      <c r="F45" s="242"/>
      <c r="G45" s="312"/>
      <c r="H45" s="251"/>
      <c r="I45" s="302"/>
      <c r="J45" s="258"/>
      <c r="K45" s="625"/>
      <c r="L45" s="260"/>
      <c r="M45" s="233"/>
      <c r="N45" s="262"/>
      <c r="O45" s="244"/>
      <c r="P45" s="601"/>
      <c r="Q45" s="770"/>
      <c r="R45" s="431"/>
      <c r="S45" s="431"/>
      <c r="T45" s="431"/>
      <c r="U45" s="431"/>
      <c r="V45" s="431"/>
      <c r="W45" s="431"/>
      <c r="X45" s="431"/>
      <c r="Y45" s="431"/>
      <c r="Z45" s="431"/>
      <c r="AA45" s="264"/>
      <c r="AB45" s="265"/>
      <c r="AC45" s="266"/>
      <c r="AD45" s="267"/>
      <c r="AE45" s="267"/>
      <c r="AF45" s="359"/>
      <c r="AG45" s="360"/>
      <c r="AH45" s="361"/>
      <c r="AI45" s="361"/>
      <c r="AJ45" s="359"/>
      <c r="AK45" s="360"/>
      <c r="AL45" s="361"/>
      <c r="AM45" s="361"/>
      <c r="AN45" s="359"/>
      <c r="AO45" s="360"/>
      <c r="AP45" s="361"/>
      <c r="AQ45" s="361"/>
      <c r="AR45" s="359"/>
      <c r="AS45" s="251"/>
      <c r="AT45" s="251"/>
    </row>
    <row r="46" spans="1:47" s="362" customFormat="1" ht="13.7" customHeight="1" x14ac:dyDescent="0.2">
      <c r="A46" s="251"/>
      <c r="B46" s="301"/>
      <c r="C46" s="281"/>
      <c r="D46" s="282"/>
      <c r="E46" s="283"/>
      <c r="F46" s="280"/>
      <c r="G46" s="312"/>
      <c r="H46" s="251"/>
      <c r="I46" s="302"/>
      <c r="J46" s="258"/>
      <c r="K46" s="625"/>
      <c r="L46" s="260"/>
      <c r="M46" s="233"/>
      <c r="N46" s="262"/>
      <c r="O46" s="288"/>
      <c r="P46" s="234"/>
      <c r="Q46" s="317"/>
      <c r="R46" s="278"/>
      <c r="S46" s="278"/>
      <c r="T46" s="278"/>
      <c r="U46" s="278"/>
      <c r="V46" s="290"/>
      <c r="W46" s="771"/>
      <c r="X46" s="771"/>
      <c r="Y46" s="771"/>
      <c r="Z46" s="771"/>
      <c r="AA46" s="264"/>
      <c r="AB46" s="265"/>
      <c r="AC46" s="266"/>
      <c r="AD46" s="267"/>
      <c r="AE46" s="267"/>
      <c r="AF46" s="359"/>
      <c r="AG46" s="360"/>
      <c r="AH46" s="361"/>
      <c r="AI46" s="361"/>
      <c r="AJ46" s="359"/>
      <c r="AK46" s="360"/>
      <c r="AL46" s="361"/>
      <c r="AM46" s="361"/>
      <c r="AN46" s="359"/>
      <c r="AO46" s="360"/>
      <c r="AP46" s="361"/>
      <c r="AQ46" s="361"/>
      <c r="AR46" s="359"/>
      <c r="AS46" s="285"/>
      <c r="AT46" s="285"/>
    </row>
    <row r="47" spans="1:47" ht="12.75" customHeight="1" x14ac:dyDescent="0.2">
      <c r="A47" s="630"/>
      <c r="B47" s="631"/>
      <c r="C47" s="632"/>
      <c r="D47" s="633"/>
      <c r="E47" s="634"/>
      <c r="F47" s="631"/>
      <c r="G47" s="648"/>
      <c r="H47" s="649"/>
      <c r="I47" s="650"/>
      <c r="J47" s="635"/>
      <c r="K47" s="651"/>
      <c r="L47" s="636"/>
      <c r="M47" s="652"/>
      <c r="N47" s="637"/>
      <c r="O47" s="638"/>
      <c r="P47" s="639"/>
      <c r="Q47" s="313"/>
      <c r="R47" s="314"/>
      <c r="S47" s="314"/>
      <c r="T47" s="314"/>
      <c r="U47" s="315"/>
      <c r="V47" s="314"/>
      <c r="W47" s="314"/>
      <c r="X47" s="314"/>
      <c r="Y47" s="314"/>
      <c r="Z47" s="314"/>
      <c r="AA47" s="293"/>
      <c r="AB47" s="265"/>
      <c r="AC47" s="629"/>
      <c r="AD47" s="97"/>
      <c r="AE47" s="97"/>
      <c r="AF47" s="359"/>
      <c r="AG47" s="366"/>
      <c r="AH47" s="367"/>
      <c r="AI47" s="361"/>
      <c r="AJ47" s="359"/>
      <c r="AK47" s="366"/>
      <c r="AL47" s="367"/>
      <c r="AM47" s="361"/>
      <c r="AN47" s="359"/>
      <c r="AO47" s="366"/>
      <c r="AP47" s="367"/>
      <c r="AQ47" s="361"/>
      <c r="AR47" s="359"/>
      <c r="AS47" s="177"/>
      <c r="AT47" s="124"/>
    </row>
    <row r="48" spans="1:47" s="387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/>
      <c r="N48"/>
      <c r="O48"/>
      <c r="P48" s="21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U48"/>
    </row>
    <row r="49" spans="1:47" s="387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/>
      <c r="N49"/>
      <c r="O49"/>
      <c r="P49" s="21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U49"/>
    </row>
    <row r="50" spans="1:47" s="387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/>
      <c r="N50"/>
      <c r="O50"/>
      <c r="P50" s="2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U50"/>
    </row>
    <row r="51" spans="1:47" s="387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/>
      <c r="N51"/>
      <c r="O51"/>
      <c r="P51" s="2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U51"/>
    </row>
    <row r="52" spans="1:47" s="387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/>
      <c r="N52"/>
      <c r="O52"/>
      <c r="P52" s="21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U52"/>
    </row>
    <row r="53" spans="1:47" s="387" customFormat="1" ht="12.75" customHeight="1" x14ac:dyDescent="0.2">
      <c r="A53" s="10"/>
      <c r="B53" s="19"/>
      <c r="C53" s="10"/>
      <c r="D53" s="9"/>
      <c r="E53" s="115"/>
      <c r="F53" s="19"/>
      <c r="G53" s="19"/>
      <c r="H53" s="9"/>
      <c r="I53" s="9"/>
      <c r="J53" s="10"/>
      <c r="K53" s="9"/>
      <c r="L53" s="10"/>
      <c r="M53"/>
      <c r="N53"/>
      <c r="O53"/>
      <c r="P53" s="21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U53"/>
    </row>
    <row r="54" spans="1:47" s="387" customFormat="1" ht="12.75" customHeight="1" x14ac:dyDescent="0.2">
      <c r="A54" s="10"/>
      <c r="B54" s="19"/>
      <c r="C54" s="10"/>
      <c r="D54" s="9"/>
      <c r="E54" s="115"/>
      <c r="F54" s="19"/>
      <c r="G54" s="19"/>
      <c r="H54" s="9"/>
      <c r="I54" s="9"/>
      <c r="J54" s="10"/>
      <c r="K54" s="9"/>
      <c r="L54" s="10"/>
      <c r="M54"/>
      <c r="N54"/>
      <c r="O54"/>
      <c r="P54" s="21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U54"/>
    </row>
    <row r="55" spans="1:47" s="387" customFormat="1" ht="12.75" customHeight="1" x14ac:dyDescent="0.2">
      <c r="A55" s="10"/>
      <c r="B55" s="19"/>
      <c r="C55" s="10"/>
      <c r="D55" s="9"/>
      <c r="E55" s="115"/>
      <c r="F55" s="19"/>
      <c r="G55" s="19"/>
      <c r="H55" s="9"/>
      <c r="I55" s="9"/>
      <c r="J55" s="10"/>
      <c r="K55" s="9"/>
      <c r="L55" s="10"/>
      <c r="M55"/>
      <c r="N55"/>
      <c r="O55"/>
      <c r="P55" s="21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U55"/>
    </row>
    <row r="56" spans="1:47" s="387" customFormat="1" ht="12.75" customHeight="1" x14ac:dyDescent="0.2">
      <c r="A56" s="10"/>
      <c r="B56" s="19"/>
      <c r="C56" s="10"/>
      <c r="D56" s="9"/>
      <c r="E56" s="115"/>
      <c r="F56" s="19"/>
      <c r="G56" s="19"/>
      <c r="H56" s="9"/>
      <c r="I56" s="9"/>
      <c r="J56" s="10"/>
      <c r="K56" s="9"/>
      <c r="L56" s="10"/>
      <c r="M56"/>
      <c r="N56"/>
      <c r="O56"/>
      <c r="P56" s="21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U56"/>
    </row>
    <row r="57" spans="1:47" s="387" customFormat="1" ht="12.75" customHeight="1" x14ac:dyDescent="0.2">
      <c r="A57" s="10"/>
      <c r="B57" s="19"/>
      <c r="C57" s="10"/>
      <c r="D57" s="9"/>
      <c r="E57" s="115"/>
      <c r="F57" s="19"/>
      <c r="G57" s="19"/>
      <c r="H57" s="9"/>
      <c r="I57" s="9"/>
      <c r="J57" s="10"/>
      <c r="K57" s="9"/>
      <c r="L57" s="10"/>
      <c r="M57"/>
      <c r="N57"/>
      <c r="O57"/>
      <c r="P57" s="21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U57"/>
    </row>
    <row r="58" spans="1:47" s="387" customFormat="1" ht="12.75" customHeight="1" x14ac:dyDescent="0.2">
      <c r="A58" s="10"/>
      <c r="B58" s="19"/>
      <c r="C58" s="10"/>
      <c r="D58" s="9"/>
      <c r="E58" s="115"/>
      <c r="F58" s="19"/>
      <c r="G58" s="19"/>
      <c r="H58" s="9"/>
      <c r="I58" s="9"/>
      <c r="J58" s="10"/>
      <c r="K58" s="9"/>
      <c r="L58" s="10"/>
      <c r="M58"/>
      <c r="N58"/>
      <c r="O58"/>
      <c r="P58" s="21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U58"/>
    </row>
    <row r="59" spans="1:47" s="387" customFormat="1" ht="12.75" customHeight="1" x14ac:dyDescent="0.2">
      <c r="A59" s="10"/>
      <c r="B59" s="19"/>
      <c r="C59" s="10"/>
      <c r="D59" s="9"/>
      <c r="E59" s="115"/>
      <c r="F59" s="19"/>
      <c r="G59" s="19"/>
      <c r="H59" s="9"/>
      <c r="I59" s="9"/>
      <c r="J59" s="10"/>
      <c r="K59" s="9"/>
      <c r="L59" s="10"/>
      <c r="M59"/>
      <c r="N59"/>
      <c r="O59"/>
      <c r="P59" s="21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U59"/>
    </row>
    <row r="60" spans="1:47" s="387" customFormat="1" ht="12.75" customHeight="1" x14ac:dyDescent="0.2">
      <c r="A60" s="10"/>
      <c r="B60" s="19"/>
      <c r="C60" s="10"/>
      <c r="D60" s="9"/>
      <c r="E60" s="115"/>
      <c r="F60" s="19"/>
      <c r="G60" s="19"/>
      <c r="H60" s="9"/>
      <c r="I60" s="9"/>
      <c r="J60" s="10"/>
      <c r="K60" s="9"/>
      <c r="L60" s="10"/>
      <c r="M60"/>
      <c r="N60"/>
      <c r="O60"/>
      <c r="P60" s="21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U60"/>
    </row>
    <row r="61" spans="1:47" s="387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/>
      <c r="N61"/>
      <c r="O61"/>
      <c r="P61" s="2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U61"/>
    </row>
    <row r="62" spans="1:47" s="387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/>
      <c r="N62"/>
      <c r="O62"/>
      <c r="P62" s="21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U62"/>
    </row>
    <row r="63" spans="1:47" s="387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/>
      <c r="N63"/>
      <c r="O63"/>
      <c r="P63" s="21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U63"/>
    </row>
    <row r="64" spans="1:47" s="387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/>
      <c r="N64"/>
      <c r="O64"/>
      <c r="P64" s="21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U64"/>
    </row>
    <row r="65" spans="1:47" s="387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/>
      <c r="N65"/>
      <c r="O65"/>
      <c r="P65" s="21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U65"/>
    </row>
    <row r="66" spans="1:47" s="387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/>
      <c r="N66"/>
      <c r="O66"/>
      <c r="P66" s="21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U66"/>
    </row>
    <row r="67" spans="1:47" s="387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/>
      <c r="N67"/>
      <c r="O67"/>
      <c r="P67" s="21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U67"/>
    </row>
    <row r="68" spans="1:47" s="387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/>
      <c r="N68"/>
      <c r="O68"/>
      <c r="P68" s="21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U68"/>
    </row>
    <row r="69" spans="1:47" s="387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/>
      <c r="N69"/>
      <c r="O69"/>
      <c r="P69" s="21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U69"/>
    </row>
    <row r="70" spans="1:47" s="387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/>
      <c r="N70"/>
      <c r="O70"/>
      <c r="P70" s="21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U70"/>
    </row>
    <row r="71" spans="1:47" s="387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/>
      <c r="N71"/>
      <c r="O71"/>
      <c r="P71" s="2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U71"/>
    </row>
    <row r="72" spans="1:47" s="387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/>
      <c r="N72"/>
      <c r="O72"/>
      <c r="P72" s="21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U72"/>
    </row>
    <row r="73" spans="1:47" s="387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/>
      <c r="N73"/>
      <c r="O73"/>
      <c r="P73" s="21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U73"/>
    </row>
    <row r="74" spans="1:47" s="387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/>
      <c r="N74"/>
      <c r="O74"/>
      <c r="P74" s="21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U74"/>
    </row>
    <row r="75" spans="1:47" s="387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/>
      <c r="N75"/>
      <c r="O75"/>
      <c r="P75" s="21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U75"/>
    </row>
    <row r="76" spans="1:47" s="387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/>
      <c r="N76"/>
      <c r="O76"/>
      <c r="P76" s="21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U76"/>
    </row>
    <row r="77" spans="1:47" s="387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/>
      <c r="N77"/>
      <c r="O77"/>
      <c r="P77" s="21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U77"/>
    </row>
    <row r="78" spans="1:47" s="387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/>
      <c r="N78"/>
      <c r="O78"/>
      <c r="P78" s="21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U78"/>
    </row>
    <row r="79" spans="1:47" s="387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/>
      <c r="N79"/>
      <c r="O79"/>
      <c r="P79" s="21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U79"/>
    </row>
    <row r="80" spans="1:47" s="387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/>
      <c r="N80"/>
      <c r="O80"/>
      <c r="P80" s="21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U80"/>
    </row>
    <row r="81" spans="1:47" s="387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/>
      <c r="N81"/>
      <c r="O81"/>
      <c r="P81" s="2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U81"/>
    </row>
    <row r="82" spans="1:47" s="387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/>
      <c r="N82"/>
      <c r="O82"/>
      <c r="P82" s="21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U82"/>
    </row>
    <row r="83" spans="1:47" s="387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/>
      <c r="N83"/>
      <c r="O83"/>
      <c r="P83" s="21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U83"/>
    </row>
    <row r="84" spans="1:47" s="387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/>
      <c r="N84"/>
      <c r="O84"/>
      <c r="P84" s="21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U84"/>
    </row>
    <row r="85" spans="1:47" s="387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/>
      <c r="N85"/>
      <c r="O85"/>
      <c r="P85" s="21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U85"/>
    </row>
    <row r="86" spans="1:47" s="387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/>
      <c r="N86"/>
      <c r="O86"/>
      <c r="P86" s="21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U86"/>
    </row>
    <row r="87" spans="1:47" s="387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/>
      <c r="N87"/>
      <c r="O87"/>
      <c r="P87" s="21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U87"/>
    </row>
    <row r="88" spans="1:47" s="387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/>
      <c r="N88"/>
      <c r="O88"/>
      <c r="P88" s="21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U88"/>
    </row>
    <row r="89" spans="1:47" s="387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/>
      <c r="N89"/>
      <c r="O89"/>
      <c r="P89" s="21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U89"/>
    </row>
    <row r="90" spans="1:47" s="387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/>
      <c r="N90"/>
      <c r="O90"/>
      <c r="P90" s="21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U90"/>
    </row>
    <row r="91" spans="1:47" s="387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/>
      <c r="N91"/>
      <c r="O91"/>
      <c r="P91" s="2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U91"/>
    </row>
    <row r="92" spans="1:47" s="387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/>
      <c r="N92"/>
      <c r="O92"/>
      <c r="P92" s="21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U92"/>
    </row>
    <row r="93" spans="1:47" s="387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/>
      <c r="N93"/>
      <c r="O93"/>
      <c r="P93" s="21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U93"/>
    </row>
    <row r="94" spans="1:47" s="387" customFormat="1" ht="12.75" customHeight="1" x14ac:dyDescent="0.2">
      <c r="A94" s="10"/>
      <c r="B94" s="19"/>
      <c r="C94" s="10"/>
      <c r="D94" s="9"/>
      <c r="E94" s="10"/>
      <c r="F94" s="19"/>
      <c r="G94" s="19"/>
      <c r="H94" s="9"/>
      <c r="I94" s="9"/>
      <c r="J94" s="10"/>
      <c r="K94" s="9"/>
      <c r="L94" s="10"/>
      <c r="M94"/>
      <c r="N94"/>
      <c r="O94"/>
      <c r="P94" s="21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U94"/>
    </row>
    <row r="95" spans="1:47" s="387" customFormat="1" ht="12.75" customHeight="1" x14ac:dyDescent="0.2">
      <c r="A95" s="10"/>
      <c r="B95" s="19"/>
      <c r="C95" s="10"/>
      <c r="D95" s="9"/>
      <c r="E95" s="10"/>
      <c r="F95" s="19"/>
      <c r="G95" s="19"/>
      <c r="H95" s="9"/>
      <c r="I95" s="9"/>
      <c r="J95" s="10"/>
      <c r="K95" s="9"/>
      <c r="L95" s="10"/>
      <c r="M95"/>
      <c r="N95"/>
      <c r="O95"/>
      <c r="P95" s="21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U95"/>
    </row>
    <row r="96" spans="1:47" s="387" customFormat="1" ht="12.75" customHeight="1" x14ac:dyDescent="0.2">
      <c r="A96" s="10"/>
      <c r="B96" s="19"/>
      <c r="C96" s="10"/>
      <c r="D96" s="9"/>
      <c r="E96" s="10"/>
      <c r="F96" s="19"/>
      <c r="G96" s="19"/>
      <c r="H96" s="9"/>
      <c r="I96" s="9"/>
      <c r="J96" s="10"/>
      <c r="K96" s="9"/>
      <c r="L96" s="10"/>
      <c r="M96"/>
      <c r="N96"/>
      <c r="O96"/>
      <c r="P96" s="21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U96"/>
    </row>
    <row r="97" spans="1:47" s="387" customFormat="1" ht="12.75" customHeight="1" x14ac:dyDescent="0.2">
      <c r="A97" s="10"/>
      <c r="B97" s="19"/>
      <c r="C97" s="10"/>
      <c r="D97" s="9"/>
      <c r="E97" s="10"/>
      <c r="F97" s="19"/>
      <c r="G97" s="19"/>
      <c r="H97" s="9"/>
      <c r="I97" s="9"/>
      <c r="J97" s="10"/>
      <c r="K97" s="9"/>
      <c r="L97" s="10"/>
      <c r="M97"/>
      <c r="N97"/>
      <c r="O97"/>
      <c r="P97" s="21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U97"/>
    </row>
    <row r="98" spans="1:47" s="387" customFormat="1" ht="12.75" customHeight="1" x14ac:dyDescent="0.2">
      <c r="A98" s="10"/>
      <c r="B98" s="19"/>
      <c r="C98" s="10"/>
      <c r="D98" s="9"/>
      <c r="E98" s="10"/>
      <c r="F98" s="19"/>
      <c r="G98" s="19"/>
      <c r="H98" s="9"/>
      <c r="I98" s="9"/>
      <c r="J98" s="10"/>
      <c r="K98" s="9"/>
      <c r="L98" s="10"/>
      <c r="M98"/>
      <c r="N98"/>
      <c r="O98"/>
      <c r="P98" s="21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U98"/>
    </row>
    <row r="99" spans="1:47" s="387" customFormat="1" ht="12.75" customHeight="1" x14ac:dyDescent="0.2">
      <c r="A99" s="10"/>
      <c r="B99" s="19"/>
      <c r="C99" s="10"/>
      <c r="D99" s="9"/>
      <c r="E99" s="10"/>
      <c r="F99" s="19"/>
      <c r="G99" s="19"/>
      <c r="H99" s="9"/>
      <c r="I99" s="9"/>
      <c r="J99" s="10"/>
      <c r="K99" s="9"/>
      <c r="L99" s="10"/>
      <c r="M99"/>
      <c r="N99"/>
      <c r="O99"/>
      <c r="P99" s="21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U99"/>
    </row>
    <row r="100" spans="1:47" s="387" customFormat="1" ht="12.75" customHeight="1" x14ac:dyDescent="0.2">
      <c r="A100" s="10"/>
      <c r="B100" s="19"/>
      <c r="C100" s="10"/>
      <c r="D100" s="9"/>
      <c r="E100" s="10"/>
      <c r="F100" s="19"/>
      <c r="G100" s="19"/>
      <c r="H100" s="9"/>
      <c r="I100" s="9"/>
      <c r="J100" s="10"/>
      <c r="K100" s="9"/>
      <c r="L100" s="10"/>
      <c r="M100"/>
      <c r="N100"/>
      <c r="O100"/>
      <c r="P100" s="21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U100"/>
    </row>
    <row r="101" spans="1:47" s="387" customFormat="1" ht="12.75" customHeight="1" x14ac:dyDescent="0.2">
      <c r="A101" s="10"/>
      <c r="B101" s="19"/>
      <c r="C101" s="10"/>
      <c r="D101" s="9"/>
      <c r="E101" s="10"/>
      <c r="F101" s="19"/>
      <c r="G101" s="19"/>
      <c r="H101" s="9"/>
      <c r="I101" s="9"/>
      <c r="J101" s="10"/>
      <c r="K101" s="9"/>
      <c r="L101" s="10"/>
      <c r="M101"/>
      <c r="N101"/>
      <c r="O101"/>
      <c r="P101" s="2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U101"/>
    </row>
    <row r="102" spans="1:47" s="387" customFormat="1" ht="12.75" customHeight="1" x14ac:dyDescent="0.2">
      <c r="A102" s="10"/>
      <c r="B102" s="19"/>
      <c r="C102" s="10"/>
      <c r="D102" s="10"/>
      <c r="E102" s="10"/>
      <c r="F102" s="19"/>
      <c r="G102" s="19"/>
      <c r="H102" s="9"/>
      <c r="I102" s="9"/>
      <c r="J102" s="10"/>
      <c r="K102" s="9"/>
      <c r="L102" s="10"/>
      <c r="M102"/>
      <c r="N102"/>
      <c r="O102"/>
      <c r="P102" s="21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U102"/>
    </row>
    <row r="103" spans="1:47" s="387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/>
      <c r="N103"/>
      <c r="O103"/>
      <c r="P103" s="21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U103"/>
    </row>
    <row r="104" spans="1:47" s="387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/>
      <c r="N104"/>
      <c r="O104"/>
      <c r="P104" s="21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U104"/>
    </row>
    <row r="105" spans="1:47" s="387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/>
      <c r="N105"/>
      <c r="O105"/>
      <c r="P105" s="21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U105"/>
    </row>
    <row r="106" spans="1:47" s="387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/>
      <c r="N106"/>
      <c r="O106"/>
      <c r="P106" s="21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U106"/>
    </row>
    <row r="107" spans="1:47" s="387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/>
      <c r="N107"/>
      <c r="O107"/>
      <c r="P107" s="21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U107"/>
    </row>
    <row r="108" spans="1:47" s="387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/>
      <c r="N108"/>
      <c r="O108"/>
      <c r="P108" s="21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U108"/>
    </row>
    <row r="109" spans="1:47" s="387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/>
      <c r="N109"/>
      <c r="O109"/>
      <c r="P109" s="21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U109"/>
    </row>
    <row r="110" spans="1:47" s="387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/>
      <c r="N110"/>
      <c r="O110"/>
      <c r="P110" s="21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U110"/>
    </row>
    <row r="111" spans="1:47" s="387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/>
      <c r="N111"/>
      <c r="O111"/>
      <c r="P111" s="2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U111"/>
    </row>
    <row r="112" spans="1:47" s="387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/>
      <c r="N112"/>
      <c r="O112"/>
      <c r="P112" s="21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U112"/>
    </row>
    <row r="113" spans="1:47" s="387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/>
      <c r="N113"/>
      <c r="O113"/>
      <c r="P113" s="21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U113"/>
    </row>
    <row r="114" spans="1:47" s="387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/>
      <c r="N114"/>
      <c r="O114"/>
      <c r="P114" s="21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U114"/>
    </row>
    <row r="115" spans="1:47" s="387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/>
      <c r="N115"/>
      <c r="O115"/>
      <c r="P115" s="21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U115"/>
    </row>
    <row r="116" spans="1:47" s="387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/>
      <c r="N116"/>
      <c r="O116"/>
      <c r="P116" s="21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U116"/>
    </row>
    <row r="117" spans="1:47" s="387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/>
      <c r="N117"/>
      <c r="O117"/>
      <c r="P117" s="21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U117"/>
    </row>
    <row r="118" spans="1:47" s="387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/>
      <c r="N118"/>
      <c r="O118"/>
      <c r="P118" s="21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U118"/>
    </row>
    <row r="119" spans="1:47" s="387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/>
      <c r="N119"/>
      <c r="O119"/>
      <c r="P119" s="21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U119"/>
    </row>
    <row r="120" spans="1:47" s="387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/>
      <c r="N120"/>
      <c r="O120"/>
      <c r="P120" s="21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U120"/>
    </row>
    <row r="121" spans="1:47" s="387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/>
      <c r="N121"/>
      <c r="O121"/>
      <c r="P121" s="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U121"/>
    </row>
    <row r="122" spans="1:47" s="387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/>
      <c r="N122"/>
      <c r="O122"/>
      <c r="P122" s="21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U122"/>
    </row>
    <row r="123" spans="1:47" s="387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/>
      <c r="N123"/>
      <c r="O123"/>
      <c r="P123" s="21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U123"/>
    </row>
    <row r="124" spans="1:47" s="387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/>
      <c r="N124"/>
      <c r="O124"/>
      <c r="P124" s="21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U124"/>
    </row>
    <row r="125" spans="1:47" s="387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/>
      <c r="N125"/>
      <c r="O125"/>
      <c r="P125" s="21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U125"/>
    </row>
    <row r="126" spans="1:47" s="387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/>
      <c r="N126"/>
      <c r="O126"/>
      <c r="P126" s="21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U126"/>
    </row>
    <row r="127" spans="1:47" s="387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/>
      <c r="N127"/>
      <c r="O127"/>
      <c r="P127" s="21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U127"/>
    </row>
    <row r="128" spans="1:47" s="387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/>
      <c r="N128"/>
      <c r="O128"/>
      <c r="P128" s="21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U128"/>
    </row>
    <row r="129" spans="1:47" s="387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/>
      <c r="N129"/>
      <c r="O129"/>
      <c r="P129" s="21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U129"/>
    </row>
    <row r="130" spans="1:47" s="387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/>
      <c r="N130"/>
      <c r="O130"/>
      <c r="P130" s="21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U130"/>
    </row>
    <row r="131" spans="1:47" s="387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/>
      <c r="N131"/>
      <c r="O131"/>
      <c r="P131" s="2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U131"/>
    </row>
    <row r="132" spans="1:47" s="387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/>
      <c r="N132"/>
      <c r="O132"/>
      <c r="P132" s="21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U132"/>
    </row>
    <row r="133" spans="1:47" s="387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/>
      <c r="N133"/>
      <c r="O133"/>
      <c r="P133" s="21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U133"/>
    </row>
    <row r="134" spans="1:47" s="387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/>
      <c r="N134"/>
      <c r="O134"/>
      <c r="P134" s="21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U134"/>
    </row>
    <row r="135" spans="1:47" s="387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/>
      <c r="N135"/>
      <c r="O135"/>
      <c r="P135" s="21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U135"/>
    </row>
    <row r="136" spans="1:47" s="387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/>
      <c r="N136"/>
      <c r="O136"/>
      <c r="P136" s="21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U136"/>
    </row>
    <row r="137" spans="1:47" s="387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/>
      <c r="N137"/>
      <c r="O137"/>
      <c r="P137" s="21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U137"/>
    </row>
    <row r="138" spans="1:47" s="387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/>
      <c r="N138"/>
      <c r="O138"/>
      <c r="P138" s="21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U138"/>
    </row>
    <row r="139" spans="1:47" s="387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/>
      <c r="N139"/>
      <c r="O139"/>
      <c r="P139" s="2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U139"/>
    </row>
    <row r="140" spans="1:47" s="387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/>
      <c r="N140"/>
      <c r="O140"/>
      <c r="P140" s="21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U140"/>
    </row>
    <row r="141" spans="1:47" s="387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/>
      <c r="N141"/>
      <c r="O141"/>
      <c r="P141" s="2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U141"/>
    </row>
    <row r="142" spans="1:47" s="387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/>
      <c r="N142"/>
      <c r="O142"/>
      <c r="P142" s="21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U142"/>
    </row>
    <row r="143" spans="1:47" s="387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/>
      <c r="N143"/>
      <c r="O143"/>
      <c r="P143" s="21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U143"/>
    </row>
    <row r="144" spans="1:47" s="387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/>
      <c r="N144"/>
      <c r="O144"/>
      <c r="P144" s="21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U144"/>
    </row>
    <row r="145" spans="1:47" s="387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/>
      <c r="N145"/>
      <c r="O145"/>
      <c r="P145" s="21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U145"/>
    </row>
    <row r="146" spans="1:47" s="387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/>
      <c r="N146"/>
      <c r="O146"/>
      <c r="P146" s="21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U146"/>
    </row>
    <row r="147" spans="1:47" s="387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/>
      <c r="N147"/>
      <c r="O147"/>
      <c r="P147" s="21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U147"/>
    </row>
    <row r="148" spans="1:47" s="387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/>
      <c r="N148"/>
      <c r="O148"/>
      <c r="P148" s="21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U148"/>
    </row>
    <row r="149" spans="1:47" s="387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/>
      <c r="N149"/>
      <c r="O149"/>
      <c r="P149" s="21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U149"/>
    </row>
    <row r="150" spans="1:47" s="387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/>
      <c r="N150"/>
      <c r="O150"/>
      <c r="P150" s="21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U150"/>
    </row>
    <row r="151" spans="1:47" s="387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/>
      <c r="N151"/>
      <c r="O151"/>
      <c r="P151" s="2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U151"/>
    </row>
    <row r="152" spans="1:47" s="387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/>
      <c r="N152"/>
      <c r="O152"/>
      <c r="P152" s="21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U152"/>
    </row>
    <row r="153" spans="1:47" s="387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/>
      <c r="N153"/>
      <c r="O153"/>
      <c r="P153" s="21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U153"/>
    </row>
    <row r="154" spans="1:47" s="387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/>
      <c r="N154"/>
      <c r="O154"/>
      <c r="P154" s="21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U154"/>
    </row>
    <row r="155" spans="1:47" s="387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/>
      <c r="N155"/>
      <c r="O155"/>
      <c r="P155" s="21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U155"/>
    </row>
    <row r="156" spans="1:47" s="387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/>
      <c r="N156"/>
      <c r="O156"/>
      <c r="P156" s="21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U156"/>
    </row>
    <row r="157" spans="1:47" s="387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/>
      <c r="N157"/>
      <c r="O157"/>
      <c r="P157" s="21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U157"/>
    </row>
    <row r="158" spans="1:47" s="387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/>
      <c r="N158"/>
      <c r="O158"/>
      <c r="P158" s="21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U158"/>
    </row>
    <row r="159" spans="1:47" s="387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/>
      <c r="N159"/>
      <c r="O159"/>
      <c r="P159" s="21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U159"/>
    </row>
    <row r="160" spans="1:47" s="387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/>
      <c r="N160"/>
      <c r="O160"/>
      <c r="P160" s="21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U160"/>
    </row>
    <row r="161" spans="1:47" s="387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/>
      <c r="N161"/>
      <c r="O161"/>
      <c r="P161" s="2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U161"/>
    </row>
    <row r="162" spans="1:47" s="387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/>
      <c r="N162"/>
      <c r="O162"/>
      <c r="P162" s="21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U162"/>
    </row>
    <row r="163" spans="1:47" s="387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/>
      <c r="N163"/>
      <c r="O163"/>
      <c r="P163" s="21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U163"/>
    </row>
    <row r="164" spans="1:47" s="387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/>
      <c r="N164"/>
      <c r="O164"/>
      <c r="P164" s="21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U164"/>
    </row>
    <row r="165" spans="1:47" s="387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/>
      <c r="N165"/>
      <c r="O165"/>
      <c r="P165" s="21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U165"/>
    </row>
    <row r="166" spans="1:47" s="387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/>
      <c r="N166"/>
      <c r="O166"/>
      <c r="P166" s="21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U166"/>
    </row>
    <row r="167" spans="1:47" s="387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/>
      <c r="N167"/>
      <c r="O167"/>
      <c r="P167" s="21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U167"/>
    </row>
    <row r="168" spans="1:47" s="387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/>
      <c r="N168"/>
      <c r="O168"/>
      <c r="P168" s="21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U168"/>
    </row>
    <row r="169" spans="1:47" s="387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/>
      <c r="N169"/>
      <c r="O169"/>
      <c r="P169" s="21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U169"/>
    </row>
    <row r="170" spans="1:47" s="387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/>
      <c r="N170"/>
      <c r="O170"/>
      <c r="P170" s="21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U170"/>
    </row>
    <row r="171" spans="1:47" s="387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/>
      <c r="N171"/>
      <c r="O171"/>
      <c r="P171" s="2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U171"/>
    </row>
    <row r="172" spans="1:47" s="387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/>
      <c r="N172"/>
      <c r="O172"/>
      <c r="P172" s="21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U172"/>
    </row>
    <row r="173" spans="1:47" s="387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/>
      <c r="N173"/>
      <c r="O173"/>
      <c r="P173" s="21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U173"/>
    </row>
    <row r="174" spans="1:47" s="387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/>
      <c r="N174"/>
      <c r="O174"/>
      <c r="P174" s="21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U174"/>
    </row>
    <row r="175" spans="1:47" s="387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/>
      <c r="N175"/>
      <c r="O175"/>
      <c r="P175" s="21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U175"/>
    </row>
    <row r="176" spans="1:47" s="387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/>
      <c r="N176"/>
      <c r="O176"/>
      <c r="P176" s="21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U176"/>
    </row>
    <row r="177" spans="1:47" s="387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/>
      <c r="N177"/>
      <c r="O177"/>
      <c r="P177" s="21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U177"/>
    </row>
    <row r="178" spans="1:47" s="387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/>
      <c r="N178"/>
      <c r="O178"/>
      <c r="P178" s="21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U178"/>
    </row>
    <row r="179" spans="1:47" s="387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/>
      <c r="N179"/>
      <c r="O179"/>
      <c r="P179" s="21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U179"/>
    </row>
    <row r="180" spans="1:47" s="387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/>
      <c r="N180"/>
      <c r="O180"/>
      <c r="P180" s="21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U180"/>
    </row>
    <row r="181" spans="1:47" s="387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/>
      <c r="N181"/>
      <c r="O181"/>
      <c r="P181" s="2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U181"/>
    </row>
    <row r="182" spans="1:47" s="387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/>
      <c r="N182"/>
      <c r="O182"/>
      <c r="P182" s="21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U182"/>
    </row>
    <row r="183" spans="1:47" s="387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/>
      <c r="N183"/>
      <c r="O183"/>
      <c r="P183" s="21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U183"/>
    </row>
    <row r="184" spans="1:47" s="387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/>
      <c r="N184"/>
      <c r="O184"/>
      <c r="P184" s="21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U184"/>
    </row>
    <row r="185" spans="1:47" s="387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/>
      <c r="N185"/>
      <c r="O185"/>
      <c r="P185" s="21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U185"/>
    </row>
    <row r="186" spans="1:47" s="387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/>
      <c r="N186"/>
      <c r="O186"/>
      <c r="P186" s="21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U186"/>
    </row>
    <row r="187" spans="1:47" s="387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/>
      <c r="N187"/>
      <c r="O187"/>
      <c r="P187" s="21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U187"/>
    </row>
    <row r="188" spans="1:47" s="387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/>
      <c r="N188"/>
      <c r="O188"/>
      <c r="P188" s="21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U188"/>
    </row>
    <row r="189" spans="1:47" s="387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/>
      <c r="N189"/>
      <c r="O189"/>
      <c r="P189" s="21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U189"/>
    </row>
    <row r="190" spans="1:47" s="387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/>
      <c r="N190"/>
      <c r="O190"/>
      <c r="P190" s="21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U190"/>
    </row>
    <row r="191" spans="1:47" s="387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/>
      <c r="N191"/>
      <c r="O191"/>
      <c r="P191" s="2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U191"/>
    </row>
    <row r="192" spans="1:47" s="387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/>
      <c r="N192"/>
      <c r="O192"/>
      <c r="P192" s="21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U192"/>
    </row>
    <row r="193" spans="1:47" s="387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/>
      <c r="N193"/>
      <c r="O193"/>
      <c r="P193" s="21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U193"/>
    </row>
    <row r="194" spans="1:47" s="387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/>
      <c r="N194"/>
      <c r="O194"/>
      <c r="P194" s="21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U194"/>
    </row>
    <row r="195" spans="1:47" s="387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/>
      <c r="N195"/>
      <c r="O195"/>
      <c r="P195" s="21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U195"/>
    </row>
    <row r="196" spans="1:47" s="387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/>
      <c r="N196"/>
      <c r="O196"/>
      <c r="P196" s="21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U196"/>
    </row>
    <row r="197" spans="1:47" s="387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/>
      <c r="N197"/>
      <c r="O197"/>
      <c r="P197" s="21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U197"/>
    </row>
    <row r="198" spans="1:47" s="387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/>
      <c r="N198"/>
      <c r="O198"/>
      <c r="P198" s="21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U198"/>
    </row>
    <row r="199" spans="1:47" s="387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/>
      <c r="N199"/>
      <c r="O199"/>
      <c r="P199" s="21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U199"/>
    </row>
    <row r="200" spans="1:47" s="387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/>
      <c r="N200"/>
      <c r="O200"/>
      <c r="P200" s="21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U200"/>
    </row>
    <row r="201" spans="1:47" s="387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/>
      <c r="N201"/>
      <c r="O201"/>
      <c r="P201" s="2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U201"/>
    </row>
    <row r="202" spans="1:47" s="387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/>
      <c r="N202"/>
      <c r="O202"/>
      <c r="P202" s="2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U202"/>
    </row>
    <row r="203" spans="1:47" s="387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/>
      <c r="N203"/>
      <c r="O203"/>
      <c r="P203" s="2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U203"/>
    </row>
    <row r="204" spans="1:47" s="387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/>
      <c r="N204"/>
      <c r="O204"/>
      <c r="P204" s="2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U204"/>
    </row>
    <row r="205" spans="1:47" s="387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/>
      <c r="N205"/>
      <c r="O205"/>
      <c r="P205" s="2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U205"/>
    </row>
    <row r="206" spans="1:47" s="387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/>
      <c r="N206"/>
      <c r="O206"/>
      <c r="P206" s="2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U206"/>
    </row>
    <row r="207" spans="1:47" s="387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/>
      <c r="N207"/>
      <c r="O207"/>
      <c r="P207" s="2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U207"/>
    </row>
    <row r="208" spans="1:47" s="387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/>
      <c r="N208"/>
      <c r="O208"/>
      <c r="P208" s="2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U208"/>
    </row>
    <row r="209" spans="1:47" s="387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/>
      <c r="N209"/>
      <c r="O209"/>
      <c r="P209" s="21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U209"/>
    </row>
    <row r="210" spans="1:47" s="387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/>
      <c r="N210"/>
      <c r="O210"/>
      <c r="P210" s="21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U210"/>
    </row>
    <row r="211" spans="1:47" s="387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/>
      <c r="N211"/>
      <c r="O211"/>
      <c r="P211" s="2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U211"/>
    </row>
    <row r="212" spans="1:47" s="387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/>
      <c r="N212"/>
      <c r="O212"/>
      <c r="P212" s="21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U212"/>
    </row>
    <row r="213" spans="1:47" s="387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/>
      <c r="N213"/>
      <c r="O213"/>
      <c r="P213" s="21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U213"/>
    </row>
    <row r="214" spans="1:47" s="387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/>
      <c r="N214"/>
      <c r="O214"/>
      <c r="P214" s="21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U214"/>
    </row>
    <row r="215" spans="1:47" s="387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/>
      <c r="N215"/>
      <c r="O215"/>
      <c r="P215" s="21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U215"/>
    </row>
    <row r="216" spans="1:47" s="387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/>
      <c r="N216"/>
      <c r="O216"/>
      <c r="P216" s="21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U216"/>
    </row>
    <row r="217" spans="1:47" s="387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/>
      <c r="N217"/>
      <c r="O217"/>
      <c r="P217" s="21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U217"/>
    </row>
    <row r="218" spans="1:47" s="387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/>
      <c r="N218"/>
      <c r="O218"/>
      <c r="P218" s="21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U218"/>
    </row>
    <row r="219" spans="1:47" s="387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/>
      <c r="N219"/>
      <c r="O219"/>
      <c r="P219" s="21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U219"/>
    </row>
    <row r="220" spans="1:47" s="387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/>
      <c r="N220"/>
      <c r="O220"/>
      <c r="P220" s="21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U220"/>
    </row>
    <row r="221" spans="1:47" s="387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/>
      <c r="N221"/>
      <c r="O221"/>
      <c r="P221" s="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U221"/>
    </row>
    <row r="222" spans="1:47" s="387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/>
      <c r="N222"/>
      <c r="O222"/>
      <c r="P222" s="21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U222"/>
    </row>
    <row r="223" spans="1:47" s="387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/>
      <c r="N223"/>
      <c r="O223"/>
      <c r="P223" s="21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U223"/>
    </row>
    <row r="224" spans="1:47" s="387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/>
      <c r="N224"/>
      <c r="O224"/>
      <c r="P224" s="21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U224"/>
    </row>
    <row r="225" spans="1:47" s="387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/>
      <c r="N225"/>
      <c r="O225"/>
      <c r="P225" s="2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U225"/>
    </row>
    <row r="226" spans="1:47" s="387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/>
      <c r="N226"/>
      <c r="O226"/>
      <c r="P226" s="21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U226"/>
    </row>
    <row r="227" spans="1:47" s="387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/>
      <c r="N227"/>
      <c r="O227"/>
      <c r="P227" s="21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U227"/>
    </row>
    <row r="228" spans="1:47" s="387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/>
      <c r="N228"/>
      <c r="O228"/>
      <c r="P228" s="21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U228"/>
    </row>
    <row r="229" spans="1:47" s="387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/>
      <c r="N229"/>
      <c r="O229"/>
      <c r="P229" s="21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U229"/>
    </row>
    <row r="230" spans="1:47" s="387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/>
      <c r="N230"/>
      <c r="O230"/>
      <c r="P230" s="21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U230"/>
    </row>
    <row r="231" spans="1:47" s="387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/>
      <c r="N231"/>
      <c r="O231"/>
      <c r="P231" s="2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U231"/>
    </row>
    <row r="232" spans="1:47" s="387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/>
      <c r="N232"/>
      <c r="O232"/>
      <c r="P232" s="21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U232"/>
    </row>
    <row r="233" spans="1:47" s="387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/>
      <c r="N233"/>
      <c r="O233"/>
      <c r="P233" s="21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U233"/>
    </row>
    <row r="234" spans="1:47" s="387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/>
      <c r="N234"/>
      <c r="O234"/>
      <c r="P234" s="21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U234"/>
    </row>
    <row r="235" spans="1:47" s="387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/>
      <c r="N235"/>
      <c r="O235"/>
      <c r="P235" s="21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U235"/>
    </row>
    <row r="236" spans="1:47" s="387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/>
      <c r="N236"/>
      <c r="O236"/>
      <c r="P236" s="21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U236"/>
    </row>
    <row r="237" spans="1:47" s="387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/>
      <c r="N237"/>
      <c r="O237"/>
      <c r="P237" s="21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U237"/>
    </row>
    <row r="238" spans="1:47" s="387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/>
      <c r="N238"/>
      <c r="O238"/>
      <c r="P238" s="21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U238"/>
    </row>
    <row r="239" spans="1:47" s="387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/>
      <c r="N239"/>
      <c r="O239"/>
      <c r="P239" s="21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U239"/>
    </row>
    <row r="240" spans="1:47" s="387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/>
      <c r="N240"/>
      <c r="O240"/>
      <c r="P240" s="21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U240"/>
    </row>
    <row r="241" spans="1:47" s="387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/>
      <c r="N241"/>
      <c r="O241"/>
      <c r="P241" s="2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U241"/>
    </row>
    <row r="242" spans="1:47" s="387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/>
      <c r="N242"/>
      <c r="O242"/>
      <c r="P242" s="21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U242"/>
    </row>
    <row r="243" spans="1:47" s="387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/>
      <c r="N243"/>
      <c r="O243"/>
      <c r="P243" s="21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U243"/>
    </row>
    <row r="244" spans="1:47" s="387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/>
      <c r="N244"/>
      <c r="O244"/>
      <c r="P244" s="21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U244"/>
    </row>
    <row r="245" spans="1:47" s="387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/>
      <c r="N245"/>
      <c r="O245"/>
      <c r="P245" s="21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U245"/>
    </row>
    <row r="246" spans="1:47" s="387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/>
      <c r="N246"/>
      <c r="O246"/>
      <c r="P246" s="21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U246"/>
    </row>
    <row r="247" spans="1:47" s="387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/>
      <c r="N247"/>
      <c r="O247"/>
      <c r="P247" s="21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U247"/>
    </row>
    <row r="248" spans="1:47" s="387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/>
      <c r="N248"/>
      <c r="O248"/>
      <c r="P248" s="21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U248"/>
    </row>
    <row r="249" spans="1:47" s="387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/>
      <c r="N249"/>
      <c r="O249"/>
      <c r="P249" s="21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U249"/>
    </row>
    <row r="250" spans="1:47" s="387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/>
      <c r="N250"/>
      <c r="O250"/>
      <c r="P250" s="21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U250"/>
    </row>
    <row r="251" spans="1:47" s="387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/>
      <c r="N251"/>
      <c r="O251"/>
      <c r="P251" s="2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U251"/>
    </row>
    <row r="252" spans="1:47" s="387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/>
      <c r="N252"/>
      <c r="O252"/>
      <c r="P252" s="21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U252"/>
    </row>
    <row r="253" spans="1:47" s="387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/>
      <c r="N253"/>
      <c r="O253"/>
      <c r="P253" s="21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U253"/>
    </row>
    <row r="254" spans="1:47" s="387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/>
      <c r="N254"/>
      <c r="O254"/>
      <c r="P254" s="21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U254"/>
    </row>
    <row r="255" spans="1:47" s="387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/>
      <c r="N255"/>
      <c r="O255"/>
      <c r="P255" s="21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U255"/>
    </row>
    <row r="256" spans="1:47" s="387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/>
      <c r="N256"/>
      <c r="O256"/>
      <c r="P256" s="21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U256"/>
    </row>
    <row r="257" spans="1:47" s="387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/>
      <c r="N257"/>
      <c r="O257"/>
      <c r="P257" s="21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U257"/>
    </row>
    <row r="258" spans="1:47" s="387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/>
      <c r="N258"/>
      <c r="O258"/>
      <c r="P258" s="21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U258"/>
    </row>
    <row r="259" spans="1:47" s="387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/>
      <c r="N259"/>
      <c r="O259"/>
      <c r="P259" s="21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U259"/>
    </row>
    <row r="260" spans="1:47" s="387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/>
      <c r="N260"/>
      <c r="O260"/>
      <c r="P260" s="21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U260"/>
    </row>
    <row r="261" spans="1:47" s="387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/>
      <c r="N261"/>
      <c r="O261"/>
      <c r="P261" s="2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U261"/>
    </row>
    <row r="262" spans="1:47" s="387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/>
      <c r="N262"/>
      <c r="O262"/>
      <c r="P262" s="21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U262"/>
    </row>
    <row r="263" spans="1:47" s="387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/>
      <c r="N263"/>
      <c r="O263"/>
      <c r="P263" s="21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U263"/>
    </row>
    <row r="264" spans="1:47" s="387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/>
      <c r="N264"/>
      <c r="O264"/>
      <c r="P264" s="21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U264"/>
    </row>
    <row r="265" spans="1:47" s="387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/>
      <c r="N265"/>
      <c r="O265"/>
      <c r="P265" s="21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U265"/>
    </row>
    <row r="266" spans="1:47" s="387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/>
      <c r="N266"/>
      <c r="O266"/>
      <c r="P266" s="21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U266"/>
    </row>
    <row r="267" spans="1:47" s="387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/>
      <c r="N267"/>
      <c r="O267"/>
      <c r="P267" s="21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U267"/>
    </row>
    <row r="268" spans="1:47" s="387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/>
      <c r="N268"/>
      <c r="O268"/>
      <c r="P268" s="21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U268"/>
    </row>
    <row r="269" spans="1:47" s="387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/>
      <c r="N269"/>
      <c r="O269"/>
      <c r="P269" s="21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U269"/>
    </row>
    <row r="270" spans="1:47" s="387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/>
      <c r="N270"/>
      <c r="O270"/>
      <c r="P270" s="21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U270"/>
    </row>
    <row r="271" spans="1:47" s="387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/>
      <c r="N271"/>
      <c r="O271"/>
      <c r="P271" s="2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U271"/>
    </row>
    <row r="272" spans="1:47" s="387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/>
      <c r="N272"/>
      <c r="O272"/>
      <c r="P272" s="21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U272"/>
    </row>
    <row r="273" spans="1:47" s="387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/>
      <c r="N273"/>
      <c r="O273"/>
      <c r="P273" s="21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U273"/>
    </row>
    <row r="274" spans="1:47" s="387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/>
      <c r="N274"/>
      <c r="O274"/>
      <c r="P274" s="21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U274"/>
    </row>
    <row r="275" spans="1:47" s="387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/>
      <c r="N275"/>
      <c r="O275"/>
      <c r="P275" s="21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U275"/>
    </row>
    <row r="276" spans="1:47" s="387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/>
      <c r="N276"/>
      <c r="O276"/>
      <c r="P276" s="21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U276"/>
    </row>
    <row r="277" spans="1:47" s="387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/>
      <c r="N277"/>
      <c r="O277"/>
      <c r="P277" s="21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U277"/>
    </row>
    <row r="278" spans="1:47" s="387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/>
      <c r="N278"/>
      <c r="O278"/>
      <c r="P278" s="21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U278"/>
    </row>
    <row r="279" spans="1:47" s="387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/>
      <c r="N279"/>
      <c r="O279"/>
      <c r="P279" s="21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U279"/>
    </row>
    <row r="280" spans="1:47" s="387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/>
      <c r="N280"/>
      <c r="O280"/>
      <c r="P280" s="21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U280"/>
    </row>
    <row r="281" spans="1:47" s="387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/>
      <c r="N281"/>
      <c r="O281"/>
      <c r="P281" s="2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U281"/>
    </row>
    <row r="282" spans="1:47" s="387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/>
      <c r="N282"/>
      <c r="O282"/>
      <c r="P282" s="21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U282"/>
    </row>
    <row r="283" spans="1:47" s="387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/>
      <c r="N283"/>
      <c r="O283"/>
      <c r="P283" s="21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U283"/>
    </row>
    <row r="284" spans="1:47" s="387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/>
      <c r="N284"/>
      <c r="O284"/>
      <c r="P284" s="21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U284"/>
    </row>
    <row r="285" spans="1:47" s="387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/>
      <c r="N285"/>
      <c r="O285"/>
      <c r="P285" s="21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U285"/>
    </row>
    <row r="286" spans="1:47" s="387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/>
      <c r="N286"/>
      <c r="O286"/>
      <c r="P286" s="21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U286"/>
    </row>
    <row r="287" spans="1:47" s="387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/>
      <c r="N287"/>
      <c r="O287"/>
      <c r="P287" s="21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U287"/>
    </row>
    <row r="288" spans="1:47" s="387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/>
      <c r="N288"/>
      <c r="O288"/>
      <c r="P288" s="21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U288"/>
    </row>
    <row r="289" spans="1:47" s="387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/>
      <c r="N289"/>
      <c r="O289"/>
      <c r="P289" s="21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U289"/>
    </row>
    <row r="290" spans="1:47" s="387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/>
      <c r="N290"/>
      <c r="O290"/>
      <c r="P290" s="21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U290"/>
    </row>
    <row r="291" spans="1:47" s="387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/>
      <c r="N291"/>
      <c r="O291"/>
      <c r="P291" s="2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U291"/>
    </row>
    <row r="292" spans="1:47" s="387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/>
      <c r="N292"/>
      <c r="O292"/>
      <c r="P292" s="21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U292"/>
    </row>
    <row r="293" spans="1:47" s="387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/>
      <c r="N293"/>
      <c r="O293"/>
      <c r="P293" s="21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U293"/>
    </row>
    <row r="294" spans="1:47" s="387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/>
      <c r="N294"/>
      <c r="O294"/>
      <c r="P294" s="21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U294"/>
    </row>
    <row r="295" spans="1:47" s="387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/>
      <c r="N295"/>
      <c r="O295"/>
      <c r="P295" s="21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U295"/>
    </row>
    <row r="296" spans="1:47" s="387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/>
      <c r="N296"/>
      <c r="O296"/>
      <c r="P296" s="21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U296"/>
    </row>
    <row r="297" spans="1:47" s="387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/>
      <c r="N297"/>
      <c r="O297"/>
      <c r="P297" s="21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U297"/>
    </row>
    <row r="298" spans="1:47" s="387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/>
      <c r="N298"/>
      <c r="O298"/>
      <c r="P298" s="21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U298"/>
    </row>
    <row r="299" spans="1:47" s="387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/>
      <c r="N299"/>
      <c r="O299"/>
      <c r="P299" s="21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U299"/>
    </row>
    <row r="300" spans="1:47" s="387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/>
      <c r="N300"/>
      <c r="O300"/>
      <c r="P300" s="21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U300"/>
    </row>
    <row r="301" spans="1:47" s="387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/>
      <c r="N301"/>
      <c r="O301"/>
      <c r="P301" s="2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U301"/>
    </row>
    <row r="302" spans="1:47" s="387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/>
      <c r="N302"/>
      <c r="O302"/>
      <c r="P302" s="21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U302"/>
    </row>
    <row r="303" spans="1:47" s="387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/>
      <c r="N303"/>
      <c r="O303"/>
      <c r="P303" s="21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U303"/>
    </row>
    <row r="304" spans="1:47" s="387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/>
      <c r="N304"/>
      <c r="O304"/>
      <c r="P304" s="21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U304"/>
    </row>
    <row r="305" spans="1:47" s="387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/>
      <c r="N305"/>
      <c r="O305"/>
      <c r="P305" s="21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U305"/>
    </row>
    <row r="306" spans="1:47" s="387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/>
      <c r="N306"/>
      <c r="O306"/>
      <c r="P306" s="21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U306"/>
    </row>
    <row r="307" spans="1:47" s="387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/>
      <c r="N307"/>
      <c r="O307"/>
      <c r="P307" s="21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U307"/>
    </row>
    <row r="308" spans="1:47" s="387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/>
      <c r="N308"/>
      <c r="O308"/>
      <c r="P308" s="21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U308"/>
    </row>
    <row r="309" spans="1:47" s="387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/>
      <c r="N309"/>
      <c r="O309"/>
      <c r="P309" s="21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U309"/>
    </row>
    <row r="310" spans="1:47" s="387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/>
      <c r="N310"/>
      <c r="O310"/>
      <c r="P310" s="21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U310"/>
    </row>
    <row r="311" spans="1:47" s="387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/>
      <c r="N311"/>
      <c r="O311"/>
      <c r="P311" s="2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U311"/>
    </row>
    <row r="312" spans="1:47" s="387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/>
      <c r="N312"/>
      <c r="O312"/>
      <c r="P312" s="21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U312"/>
    </row>
    <row r="313" spans="1:47" s="387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/>
      <c r="N313"/>
      <c r="O313"/>
      <c r="P313" s="21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U313"/>
    </row>
    <row r="314" spans="1:47" s="387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/>
      <c r="N314"/>
      <c r="O314"/>
      <c r="P314" s="21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U314"/>
    </row>
    <row r="315" spans="1:47" s="387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/>
      <c r="N315"/>
      <c r="O315"/>
      <c r="P315" s="21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U315"/>
    </row>
    <row r="316" spans="1:47" s="387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/>
      <c r="N316"/>
      <c r="O316"/>
      <c r="P316" s="21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U316"/>
    </row>
    <row r="317" spans="1:47" s="387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/>
      <c r="N317"/>
      <c r="O317"/>
      <c r="P317" s="21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U317"/>
    </row>
    <row r="318" spans="1:47" s="387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/>
      <c r="N318"/>
      <c r="O318"/>
      <c r="P318" s="21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U318"/>
    </row>
    <row r="319" spans="1:47" s="387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/>
      <c r="N319"/>
      <c r="O319"/>
      <c r="P319" s="21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U319"/>
    </row>
    <row r="320" spans="1:47" s="387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/>
      <c r="N320"/>
      <c r="O320"/>
      <c r="P320" s="21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U320"/>
    </row>
    <row r="321" spans="1:47" s="387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/>
      <c r="N321"/>
      <c r="O321"/>
      <c r="P321" s="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U321"/>
    </row>
    <row r="322" spans="1:47" s="387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/>
      <c r="N322"/>
      <c r="O322"/>
      <c r="P322" s="21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U322"/>
    </row>
    <row r="323" spans="1:47" s="387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/>
      <c r="N323"/>
      <c r="O323"/>
      <c r="P323" s="21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U323"/>
    </row>
    <row r="324" spans="1:47" s="387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/>
      <c r="N324"/>
      <c r="O324"/>
      <c r="P324" s="21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U324"/>
    </row>
    <row r="325" spans="1:47" s="387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/>
      <c r="N325"/>
      <c r="O325"/>
      <c r="P325" s="21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U325"/>
    </row>
    <row r="326" spans="1:47" s="387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/>
      <c r="N326"/>
      <c r="O326"/>
      <c r="P326" s="21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U326"/>
    </row>
    <row r="327" spans="1:47" s="387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/>
      <c r="N327"/>
      <c r="O327"/>
      <c r="P327" s="21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U327"/>
    </row>
    <row r="328" spans="1:47" s="387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/>
      <c r="N328"/>
      <c r="O328"/>
      <c r="P328" s="21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U328"/>
    </row>
    <row r="329" spans="1:47" s="387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/>
      <c r="N329"/>
      <c r="O329"/>
      <c r="P329" s="21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U329"/>
    </row>
    <row r="330" spans="1:47" s="387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/>
      <c r="N330"/>
      <c r="O330"/>
      <c r="P330" s="21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U330"/>
    </row>
    <row r="331" spans="1:47" s="387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/>
      <c r="N331"/>
      <c r="O331"/>
      <c r="P331" s="2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U331"/>
    </row>
    <row r="332" spans="1:47" s="387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/>
      <c r="N332"/>
      <c r="O332"/>
      <c r="P332" s="21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U332"/>
    </row>
    <row r="333" spans="1:47" s="387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/>
      <c r="N333"/>
      <c r="O333"/>
      <c r="P333" s="21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U333"/>
    </row>
    <row r="334" spans="1:47" s="387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/>
      <c r="N334"/>
      <c r="O334"/>
      <c r="P334" s="21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U334"/>
    </row>
    <row r="335" spans="1:47" s="387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/>
      <c r="N335"/>
      <c r="O335"/>
      <c r="P335" s="21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U335"/>
    </row>
    <row r="336" spans="1:47" s="387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/>
      <c r="N336"/>
      <c r="O336"/>
      <c r="P336" s="21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U336"/>
    </row>
    <row r="337" spans="1:47" s="387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/>
      <c r="N337"/>
      <c r="O337"/>
      <c r="P337" s="21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U337"/>
    </row>
    <row r="338" spans="1:47" s="387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/>
      <c r="N338"/>
      <c r="O338"/>
      <c r="P338" s="21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U338"/>
    </row>
    <row r="339" spans="1:47" s="387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/>
      <c r="N339"/>
      <c r="O339"/>
      <c r="P339" s="2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U339"/>
    </row>
    <row r="340" spans="1:47" s="387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/>
      <c r="N340"/>
      <c r="O340"/>
      <c r="P340" s="2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U340"/>
    </row>
    <row r="341" spans="1:47" s="387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/>
      <c r="N341"/>
      <c r="O341"/>
      <c r="P341" s="2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U341"/>
    </row>
    <row r="342" spans="1:47" s="387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/>
      <c r="N342"/>
      <c r="O342"/>
      <c r="P342" s="2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U342"/>
    </row>
    <row r="343" spans="1:47" s="387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/>
      <c r="N343"/>
      <c r="O343"/>
      <c r="P343" s="21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U343"/>
    </row>
    <row r="344" spans="1:47" s="387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/>
      <c r="N344"/>
      <c r="O344"/>
      <c r="P344" s="21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U344"/>
    </row>
    <row r="345" spans="1:47" s="387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/>
      <c r="N345"/>
      <c r="O345"/>
      <c r="P345" s="21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U345"/>
    </row>
    <row r="346" spans="1:47" s="387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/>
      <c r="N346"/>
      <c r="O346"/>
      <c r="P346" s="21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U346"/>
    </row>
    <row r="347" spans="1:47" s="387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/>
      <c r="N347"/>
      <c r="O347"/>
      <c r="P347" s="21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U347"/>
    </row>
    <row r="348" spans="1:47" s="387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/>
      <c r="N348"/>
      <c r="O348"/>
      <c r="P348" s="21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U348"/>
    </row>
    <row r="349" spans="1:47" s="387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/>
      <c r="N349"/>
      <c r="O349"/>
      <c r="P349" s="21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U349"/>
    </row>
    <row r="350" spans="1:47" s="387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/>
      <c r="N350"/>
      <c r="O350"/>
      <c r="P350" s="21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U350"/>
    </row>
    <row r="351" spans="1:47" s="387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/>
      <c r="N351"/>
      <c r="O351"/>
      <c r="P351" s="2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U351"/>
    </row>
    <row r="352" spans="1:47" s="387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/>
      <c r="N352"/>
      <c r="O352"/>
      <c r="P352" s="21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U352"/>
    </row>
    <row r="353" spans="1:47" s="387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/>
      <c r="N353"/>
      <c r="O353"/>
      <c r="P353" s="21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U353"/>
    </row>
    <row r="354" spans="1:47" s="387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/>
      <c r="N354"/>
      <c r="O354"/>
      <c r="P354" s="21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U354"/>
    </row>
    <row r="355" spans="1:47" s="387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/>
      <c r="N355"/>
      <c r="O355"/>
      <c r="P355" s="21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U355"/>
    </row>
    <row r="356" spans="1:47" s="387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/>
      <c r="N356"/>
      <c r="O356"/>
      <c r="P356" s="21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U356"/>
    </row>
    <row r="357" spans="1:47" s="387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/>
      <c r="N357"/>
      <c r="O357"/>
      <c r="P357" s="21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U357"/>
    </row>
    <row r="358" spans="1:47" s="387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/>
      <c r="N358"/>
      <c r="O358"/>
      <c r="P358" s="21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U358"/>
    </row>
    <row r="359" spans="1:47" s="387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/>
      <c r="N359"/>
      <c r="O359"/>
      <c r="P359" s="21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U359"/>
    </row>
    <row r="360" spans="1:47" s="387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/>
      <c r="N360"/>
      <c r="O360"/>
      <c r="P360" s="21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U360"/>
    </row>
    <row r="361" spans="1:47" s="387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/>
      <c r="N361"/>
      <c r="O361"/>
      <c r="P361" s="2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U361"/>
    </row>
    <row r="362" spans="1:47" s="387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/>
      <c r="N362"/>
      <c r="O362"/>
      <c r="P362" s="21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U362"/>
    </row>
    <row r="363" spans="1:47" s="387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/>
      <c r="N363"/>
      <c r="O363"/>
      <c r="P363" s="21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U363"/>
    </row>
    <row r="364" spans="1:47" s="387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/>
      <c r="N364"/>
      <c r="O364"/>
      <c r="P364" s="21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U364"/>
    </row>
    <row r="365" spans="1:47" s="387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/>
      <c r="N365"/>
      <c r="O365"/>
      <c r="P365" s="21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U365"/>
    </row>
    <row r="366" spans="1:47" s="387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/>
      <c r="N366"/>
      <c r="O366"/>
      <c r="P366" s="21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U366"/>
    </row>
    <row r="367" spans="1:47" s="387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/>
      <c r="N367"/>
      <c r="O367"/>
      <c r="P367" s="21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U367"/>
    </row>
    <row r="368" spans="1:47" s="387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/>
      <c r="N368"/>
      <c r="O368"/>
      <c r="P368" s="21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U368"/>
    </row>
    <row r="369" spans="1:47" s="387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/>
      <c r="N369"/>
      <c r="O369"/>
      <c r="P369" s="21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U369"/>
    </row>
    <row r="370" spans="1:47" s="387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/>
      <c r="N370"/>
      <c r="O370"/>
      <c r="P370" s="21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U370"/>
    </row>
    <row r="371" spans="1:47" s="387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/>
      <c r="N371"/>
      <c r="O371"/>
      <c r="P371" s="2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U371"/>
    </row>
    <row r="372" spans="1:47" s="387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/>
      <c r="N372"/>
      <c r="O372"/>
      <c r="P372" s="21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U372"/>
    </row>
    <row r="373" spans="1:47" s="387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/>
      <c r="N373"/>
      <c r="O373"/>
      <c r="P373" s="21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U373"/>
    </row>
    <row r="374" spans="1:47" s="387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/>
      <c r="N374"/>
      <c r="O374"/>
      <c r="P374" s="21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U374"/>
    </row>
    <row r="375" spans="1:47" s="387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/>
      <c r="N375"/>
      <c r="O375"/>
      <c r="P375" s="21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U375"/>
    </row>
    <row r="376" spans="1:47" s="387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/>
      <c r="N376"/>
      <c r="O376"/>
      <c r="P376" s="21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U376"/>
    </row>
    <row r="377" spans="1:47" s="387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/>
      <c r="N377"/>
      <c r="O377"/>
      <c r="P377" s="21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U377"/>
    </row>
    <row r="378" spans="1:47" s="387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/>
      <c r="N378"/>
      <c r="O378"/>
      <c r="P378" s="21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U378"/>
    </row>
    <row r="379" spans="1:47" s="387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/>
      <c r="N379"/>
      <c r="O379"/>
      <c r="P379" s="21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U379"/>
    </row>
    <row r="380" spans="1:47" s="387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/>
      <c r="N380"/>
      <c r="O380"/>
      <c r="P380" s="21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U380"/>
    </row>
    <row r="381" spans="1:47" s="387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/>
      <c r="N381"/>
      <c r="O381"/>
      <c r="P381" s="2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U381"/>
    </row>
    <row r="382" spans="1:47" s="387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/>
      <c r="N382"/>
      <c r="O382"/>
      <c r="P382" s="21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U382"/>
    </row>
    <row r="383" spans="1:47" s="387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/>
      <c r="N383"/>
      <c r="O383"/>
      <c r="P383" s="21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U383"/>
    </row>
    <row r="384" spans="1:47" s="387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/>
      <c r="N384"/>
      <c r="O384"/>
      <c r="P384" s="21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U384"/>
    </row>
    <row r="385" spans="1:47" s="387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/>
      <c r="N385"/>
      <c r="O385"/>
      <c r="P385" s="21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U385"/>
    </row>
    <row r="386" spans="1:47" s="387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/>
      <c r="N386"/>
      <c r="O386"/>
      <c r="P386" s="21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U386"/>
    </row>
    <row r="387" spans="1:47" s="387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/>
      <c r="N387"/>
      <c r="O387"/>
      <c r="P387" s="21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U387"/>
    </row>
    <row r="388" spans="1:47" s="387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/>
      <c r="N388"/>
      <c r="O388"/>
      <c r="P388" s="21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U388"/>
    </row>
    <row r="389" spans="1:47" s="387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/>
      <c r="N389"/>
      <c r="O389"/>
      <c r="P389" s="21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U389"/>
    </row>
    <row r="390" spans="1:47" s="387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/>
      <c r="N390"/>
      <c r="O390"/>
      <c r="P390" s="21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U390"/>
    </row>
    <row r="391" spans="1:47" s="387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/>
      <c r="N391"/>
      <c r="O391"/>
      <c r="P391" s="2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U391"/>
    </row>
    <row r="392" spans="1:47" s="387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/>
      <c r="N392"/>
      <c r="O392"/>
      <c r="P392" s="21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U392"/>
    </row>
    <row r="393" spans="1:47" s="387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/>
      <c r="N393"/>
      <c r="O393"/>
      <c r="P393" s="21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U393"/>
    </row>
    <row r="394" spans="1:47" s="387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/>
      <c r="N394"/>
      <c r="O394"/>
      <c r="P394" s="21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U394"/>
    </row>
    <row r="395" spans="1:47" s="387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/>
      <c r="N395"/>
      <c r="O395"/>
      <c r="P395" s="21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U395"/>
    </row>
    <row r="396" spans="1:47" s="387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/>
      <c r="N396"/>
      <c r="O396"/>
      <c r="P396" s="21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U396"/>
    </row>
    <row r="397" spans="1:47" s="387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/>
      <c r="N397"/>
      <c r="O397"/>
      <c r="P397" s="21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U397"/>
    </row>
    <row r="398" spans="1:47" s="387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/>
      <c r="N398"/>
      <c r="O398"/>
      <c r="P398" s="21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U398"/>
    </row>
    <row r="399" spans="1:47" s="387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/>
      <c r="N399"/>
      <c r="O399"/>
      <c r="P399" s="21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U399"/>
    </row>
    <row r="400" spans="1:47" s="387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/>
      <c r="N400"/>
      <c r="O400"/>
      <c r="P400" s="21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U400"/>
    </row>
    <row r="401" spans="1:47" s="387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/>
      <c r="N401"/>
      <c r="O401"/>
      <c r="P401" s="2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U401"/>
    </row>
    <row r="402" spans="1:47" s="387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/>
      <c r="N402"/>
      <c r="O402"/>
      <c r="P402" s="21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U402"/>
    </row>
    <row r="403" spans="1:47" s="387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/>
      <c r="N403"/>
      <c r="O403"/>
      <c r="P403" s="21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U403"/>
    </row>
    <row r="404" spans="1:47" s="387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/>
      <c r="N404"/>
      <c r="O404"/>
      <c r="P404" s="21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U404"/>
    </row>
    <row r="405" spans="1:47" s="387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/>
      <c r="N405"/>
      <c r="O405"/>
      <c r="P405" s="21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U405"/>
    </row>
    <row r="406" spans="1:47" s="387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/>
      <c r="N406"/>
      <c r="O406"/>
      <c r="P406" s="21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U406"/>
    </row>
    <row r="407" spans="1:47" s="387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/>
      <c r="N407"/>
      <c r="O407"/>
      <c r="P407" s="21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U407"/>
    </row>
    <row r="408" spans="1:47" s="387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/>
      <c r="N408"/>
      <c r="O408"/>
      <c r="P408" s="21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U408"/>
    </row>
    <row r="409" spans="1:47" s="387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/>
      <c r="N409"/>
      <c r="O409"/>
      <c r="P409" s="21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U409"/>
    </row>
    <row r="410" spans="1:47" s="387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/>
      <c r="N410"/>
      <c r="O410"/>
      <c r="P410" s="21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U410"/>
    </row>
    <row r="411" spans="1:47" s="387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/>
      <c r="N411"/>
      <c r="O411"/>
      <c r="P411" s="2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U411"/>
    </row>
    <row r="412" spans="1:47" s="387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/>
      <c r="N412"/>
      <c r="O412"/>
      <c r="P412" s="21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U412"/>
    </row>
    <row r="413" spans="1:47" s="387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/>
      <c r="N413"/>
      <c r="O413"/>
      <c r="P413" s="21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U413"/>
    </row>
    <row r="414" spans="1:47" s="387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/>
      <c r="N414"/>
      <c r="O414"/>
      <c r="P414" s="21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U414"/>
    </row>
    <row r="415" spans="1:47" s="387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/>
      <c r="N415"/>
      <c r="O415"/>
      <c r="P415" s="21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U415"/>
    </row>
    <row r="416" spans="1:47" s="387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/>
      <c r="N416"/>
      <c r="O416"/>
      <c r="P416" s="21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U416"/>
    </row>
    <row r="417" spans="1:47" s="387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/>
      <c r="N417"/>
      <c r="O417"/>
      <c r="P417" s="2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U417"/>
    </row>
    <row r="418" spans="1:47" s="387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/>
      <c r="N418"/>
      <c r="O418"/>
      <c r="P418" s="21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U418"/>
    </row>
    <row r="419" spans="1:47" s="387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/>
      <c r="N419"/>
      <c r="O419"/>
      <c r="P419" s="21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U419"/>
    </row>
    <row r="420" spans="1:47" s="387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/>
      <c r="N420"/>
      <c r="O420"/>
      <c r="P420" s="21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U420"/>
    </row>
    <row r="421" spans="1:47" s="387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/>
      <c r="N421"/>
      <c r="O421"/>
      <c r="P421" s="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U421"/>
    </row>
    <row r="422" spans="1:47" s="387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/>
      <c r="N422"/>
      <c r="O422"/>
      <c r="P422" s="21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U422"/>
    </row>
    <row r="423" spans="1:47" s="387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/>
      <c r="N423"/>
      <c r="O423"/>
      <c r="P423" s="21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U423"/>
    </row>
    <row r="424" spans="1:47" s="387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/>
      <c r="N424"/>
      <c r="O424"/>
      <c r="P424" s="21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U424"/>
    </row>
    <row r="425" spans="1:47" s="387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/>
      <c r="N425"/>
      <c r="O425"/>
      <c r="P425" s="21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U425"/>
    </row>
    <row r="426" spans="1:47" s="387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/>
      <c r="N426"/>
      <c r="O426"/>
      <c r="P426" s="21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U426"/>
    </row>
    <row r="427" spans="1:47" s="387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/>
      <c r="N427"/>
      <c r="O427"/>
      <c r="P427" s="21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U427"/>
    </row>
    <row r="428" spans="1:47" s="387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/>
      <c r="N428"/>
      <c r="O428"/>
      <c r="P428" s="21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U428"/>
    </row>
    <row r="429" spans="1:47" s="387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/>
      <c r="N429"/>
      <c r="O429"/>
      <c r="P429" s="21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U429"/>
    </row>
    <row r="430" spans="1:47" s="387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/>
      <c r="N430"/>
      <c r="O430"/>
      <c r="P430" s="21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U430"/>
    </row>
    <row r="431" spans="1:47" s="387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/>
      <c r="N431"/>
      <c r="O431"/>
      <c r="P431" s="2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U431"/>
    </row>
    <row r="432" spans="1:47" s="387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/>
      <c r="N432"/>
      <c r="O432"/>
      <c r="P432" s="21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U432"/>
    </row>
    <row r="433" spans="1:47" s="387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/>
      <c r="N433"/>
      <c r="O433"/>
      <c r="P433" s="21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U433"/>
    </row>
    <row r="434" spans="1:47" s="387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/>
      <c r="N434"/>
      <c r="O434"/>
      <c r="P434" s="21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U434"/>
    </row>
    <row r="435" spans="1:47" s="387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/>
      <c r="N435"/>
      <c r="O435"/>
      <c r="P435" s="21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U435"/>
    </row>
    <row r="436" spans="1:47" s="387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/>
      <c r="N436"/>
      <c r="O436"/>
      <c r="P436" s="21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U436"/>
    </row>
    <row r="437" spans="1:47" s="387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/>
      <c r="N437"/>
      <c r="O437"/>
      <c r="P437" s="21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U437"/>
    </row>
    <row r="438" spans="1:47" s="387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/>
      <c r="N438"/>
      <c r="O438"/>
      <c r="P438" s="21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U438"/>
    </row>
    <row r="439" spans="1:47" s="387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/>
      <c r="N439"/>
      <c r="O439"/>
      <c r="P439" s="21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U439"/>
    </row>
    <row r="440" spans="1:47" s="387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/>
      <c r="N440"/>
      <c r="O440"/>
      <c r="P440" s="21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U440"/>
    </row>
    <row r="441" spans="1:47" s="387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/>
      <c r="N441"/>
      <c r="O441"/>
      <c r="P441" s="2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U441"/>
    </row>
    <row r="442" spans="1:47" s="387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/>
      <c r="N442"/>
      <c r="O442"/>
      <c r="P442" s="21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U442"/>
    </row>
    <row r="443" spans="1:47" s="387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/>
      <c r="N443"/>
      <c r="O443"/>
      <c r="P443" s="21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U443"/>
    </row>
    <row r="444" spans="1:47" s="387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/>
      <c r="N444"/>
      <c r="O444"/>
      <c r="P444" s="21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U444"/>
    </row>
    <row r="445" spans="1:47" s="387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/>
      <c r="N445"/>
      <c r="O445"/>
      <c r="P445" s="21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U445"/>
    </row>
    <row r="446" spans="1:47" s="387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/>
      <c r="N446"/>
      <c r="O446"/>
      <c r="P446" s="21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U446"/>
    </row>
    <row r="447" spans="1:47" s="387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/>
      <c r="N447"/>
      <c r="O447"/>
      <c r="P447" s="21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U447"/>
    </row>
    <row r="448" spans="1:47" s="387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/>
      <c r="N448"/>
      <c r="O448"/>
      <c r="P448" s="21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U448"/>
    </row>
    <row r="449" spans="1:47" s="387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/>
      <c r="N449"/>
      <c r="O449"/>
      <c r="P449" s="21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U449"/>
    </row>
    <row r="450" spans="1:47" s="387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/>
      <c r="N450"/>
      <c r="O450"/>
      <c r="P450" s="21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U450"/>
    </row>
    <row r="451" spans="1:47" s="387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/>
      <c r="N451"/>
      <c r="O451"/>
      <c r="P451" s="2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U451"/>
    </row>
    <row r="452" spans="1:47" s="387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/>
      <c r="N452"/>
      <c r="O452"/>
      <c r="P452" s="21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U452"/>
    </row>
    <row r="453" spans="1:47" s="387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/>
      <c r="N453"/>
      <c r="O453"/>
      <c r="P453" s="21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U453"/>
    </row>
    <row r="454" spans="1:47" s="387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/>
      <c r="N454"/>
      <c r="O454"/>
      <c r="P454" s="21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U454"/>
    </row>
    <row r="455" spans="1:47" s="387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/>
      <c r="N455"/>
      <c r="O455"/>
      <c r="P455" s="21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U455"/>
    </row>
    <row r="456" spans="1:47" s="387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/>
      <c r="N456"/>
      <c r="O456"/>
      <c r="P456" s="21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U456"/>
    </row>
    <row r="457" spans="1:47" s="387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/>
      <c r="N457"/>
      <c r="O457"/>
      <c r="P457" s="21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U457"/>
    </row>
    <row r="458" spans="1:47" s="387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/>
      <c r="N458"/>
      <c r="O458"/>
      <c r="P458" s="21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U458"/>
    </row>
    <row r="459" spans="1:47" s="387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/>
      <c r="N459"/>
      <c r="O459"/>
      <c r="P459" s="21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U459"/>
    </row>
    <row r="460" spans="1:47" s="387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/>
      <c r="N460"/>
      <c r="O460"/>
      <c r="P460" s="21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U460"/>
    </row>
    <row r="461" spans="1:47" s="387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/>
      <c r="N461"/>
      <c r="O461"/>
      <c r="P461" s="2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U461"/>
    </row>
    <row r="462" spans="1:47" s="387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/>
      <c r="N462"/>
      <c r="O462"/>
      <c r="P462" s="21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U462"/>
    </row>
    <row r="463" spans="1:47" s="387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/>
      <c r="N463"/>
      <c r="O463"/>
      <c r="P463" s="21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U463"/>
    </row>
    <row r="464" spans="1:47" s="387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/>
      <c r="N464"/>
      <c r="O464"/>
      <c r="P464" s="21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U464"/>
    </row>
    <row r="465" spans="1:47" s="387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/>
      <c r="N465"/>
      <c r="O465"/>
      <c r="P465" s="21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U465"/>
    </row>
    <row r="466" spans="1:47" s="387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/>
      <c r="N466"/>
      <c r="O466"/>
      <c r="P466" s="21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U466"/>
    </row>
    <row r="467" spans="1:47" s="387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/>
      <c r="N467"/>
      <c r="O467"/>
      <c r="P467" s="21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U467"/>
    </row>
    <row r="468" spans="1:47" s="387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/>
      <c r="N468"/>
      <c r="O468"/>
      <c r="P468" s="21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U468"/>
    </row>
    <row r="469" spans="1:47" s="387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/>
      <c r="N469"/>
      <c r="O469"/>
      <c r="P469" s="21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U469"/>
    </row>
    <row r="470" spans="1:47" s="387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/>
      <c r="N470"/>
      <c r="O470"/>
      <c r="P470" s="21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U470"/>
    </row>
    <row r="471" spans="1:47" s="387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/>
      <c r="N471"/>
      <c r="O471"/>
      <c r="P471" s="2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U471"/>
    </row>
    <row r="472" spans="1:47" s="387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/>
      <c r="N472"/>
      <c r="O472"/>
      <c r="P472" s="21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U472"/>
    </row>
    <row r="473" spans="1:47" s="387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/>
      <c r="N473"/>
      <c r="O473"/>
      <c r="P473" s="21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U473"/>
    </row>
    <row r="474" spans="1:47" s="387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/>
      <c r="N474"/>
      <c r="O474"/>
      <c r="P474" s="21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U474"/>
    </row>
    <row r="475" spans="1:47" s="387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/>
      <c r="N475"/>
      <c r="O475"/>
      <c r="P475" s="21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U475"/>
    </row>
    <row r="476" spans="1:47" s="387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/>
      <c r="N476"/>
      <c r="O476"/>
      <c r="P476" s="21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U476"/>
    </row>
    <row r="477" spans="1:47" s="387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/>
      <c r="N477"/>
      <c r="O477"/>
      <c r="P477" s="21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U477"/>
    </row>
    <row r="478" spans="1:47" s="387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/>
      <c r="N478"/>
      <c r="O478"/>
      <c r="P478" s="21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U478"/>
    </row>
    <row r="479" spans="1:47" s="387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/>
      <c r="N479"/>
      <c r="O479"/>
      <c r="P479" s="21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U479"/>
    </row>
    <row r="480" spans="1:47" s="387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/>
      <c r="N480"/>
      <c r="O480"/>
      <c r="P480" s="21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U480"/>
    </row>
    <row r="481" spans="1:47" s="387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/>
      <c r="N481"/>
      <c r="O481"/>
      <c r="P481" s="2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U481"/>
    </row>
    <row r="482" spans="1:47" s="387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/>
      <c r="N482"/>
      <c r="O482"/>
      <c r="P482" s="21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U482"/>
    </row>
    <row r="483" spans="1:47" s="387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/>
      <c r="N483"/>
      <c r="O483"/>
      <c r="P483" s="21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U483"/>
    </row>
    <row r="484" spans="1:47" s="387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/>
      <c r="N484"/>
      <c r="O484"/>
      <c r="P484" s="21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U484"/>
    </row>
    <row r="485" spans="1:47" s="387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/>
      <c r="N485"/>
      <c r="O485"/>
      <c r="P485" s="21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U485"/>
    </row>
    <row r="486" spans="1:47" s="387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/>
      <c r="N486"/>
      <c r="O486"/>
      <c r="P486" s="21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U486"/>
    </row>
    <row r="487" spans="1:47" s="387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/>
      <c r="N487"/>
      <c r="O487"/>
      <c r="P487" s="21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U487"/>
    </row>
    <row r="488" spans="1:47" s="387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/>
      <c r="N488"/>
      <c r="O488"/>
      <c r="P488" s="21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U488"/>
    </row>
    <row r="489" spans="1:47" s="387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/>
      <c r="N489"/>
      <c r="O489"/>
      <c r="P489" s="21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U489"/>
    </row>
    <row r="490" spans="1:47" s="387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/>
      <c r="N490"/>
      <c r="O490"/>
      <c r="P490" s="21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U490"/>
    </row>
    <row r="491" spans="1:47" s="387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/>
      <c r="N491"/>
      <c r="O491"/>
      <c r="P491" s="2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U491"/>
    </row>
    <row r="492" spans="1:47" s="387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/>
      <c r="N492"/>
      <c r="O492"/>
      <c r="P492" s="21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U492"/>
    </row>
    <row r="493" spans="1:47" s="387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/>
      <c r="N493"/>
      <c r="O493"/>
      <c r="P493" s="21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U493"/>
    </row>
    <row r="494" spans="1:47" s="387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/>
      <c r="N494"/>
      <c r="O494"/>
      <c r="P494" s="21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U494"/>
    </row>
    <row r="495" spans="1:47" s="387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/>
      <c r="N495"/>
      <c r="O495"/>
      <c r="P495" s="21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U495"/>
    </row>
    <row r="496" spans="1:47" s="387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/>
      <c r="N496"/>
      <c r="O496"/>
      <c r="P496" s="21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U496"/>
    </row>
    <row r="497" spans="1:47" s="387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/>
      <c r="N497"/>
      <c r="O497"/>
      <c r="P497" s="21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U497"/>
    </row>
    <row r="498" spans="1:47" s="387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/>
      <c r="N498"/>
      <c r="O498"/>
      <c r="P498" s="21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U498"/>
    </row>
    <row r="499" spans="1:47" s="387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/>
      <c r="N499"/>
      <c r="O499"/>
      <c r="P499" s="21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U499"/>
    </row>
    <row r="500" spans="1:47" s="387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/>
      <c r="N500"/>
      <c r="O500"/>
      <c r="P500" s="21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U500"/>
    </row>
    <row r="501" spans="1:47" s="387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/>
      <c r="N501"/>
      <c r="O501"/>
      <c r="P501" s="2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U501"/>
    </row>
    <row r="502" spans="1:47" s="387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/>
      <c r="N502"/>
      <c r="O502"/>
      <c r="P502" s="21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U502"/>
    </row>
    <row r="503" spans="1:47" s="387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/>
      <c r="N503"/>
      <c r="O503"/>
      <c r="P503" s="21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U503"/>
    </row>
    <row r="504" spans="1:47" s="387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/>
      <c r="N504"/>
      <c r="O504"/>
      <c r="P504" s="21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U504"/>
    </row>
    <row r="505" spans="1:47" s="387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/>
      <c r="N505"/>
      <c r="O505"/>
      <c r="P505" s="21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U505"/>
    </row>
    <row r="506" spans="1:47" s="387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/>
      <c r="N506"/>
      <c r="O506"/>
      <c r="P506" s="21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U506"/>
    </row>
    <row r="507" spans="1:47" s="387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/>
      <c r="N507"/>
      <c r="O507"/>
      <c r="P507" s="21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U507"/>
    </row>
    <row r="508" spans="1:47" s="387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/>
      <c r="N508"/>
      <c r="O508"/>
      <c r="P508" s="21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U508"/>
    </row>
    <row r="509" spans="1:47" s="387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/>
      <c r="N509"/>
      <c r="O509"/>
      <c r="P509" s="21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U509"/>
    </row>
    <row r="510" spans="1:47" s="387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/>
      <c r="N510"/>
      <c r="O510"/>
      <c r="P510" s="21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U510"/>
    </row>
    <row r="511" spans="1:47" s="387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/>
      <c r="N511"/>
      <c r="O511"/>
      <c r="P511" s="2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U511"/>
    </row>
    <row r="512" spans="1:47" s="387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/>
      <c r="N512"/>
      <c r="O512"/>
      <c r="P512" s="21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U512"/>
    </row>
    <row r="513" spans="1:47" s="387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/>
      <c r="N513"/>
      <c r="O513"/>
      <c r="P513" s="21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U513"/>
    </row>
    <row r="514" spans="1:47" s="387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/>
      <c r="N514"/>
      <c r="O514"/>
      <c r="P514" s="21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U514"/>
    </row>
    <row r="515" spans="1:47" s="387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/>
      <c r="N515"/>
      <c r="O515"/>
      <c r="P515" s="21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U515"/>
    </row>
    <row r="516" spans="1:47" s="387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/>
      <c r="N516"/>
      <c r="O516"/>
      <c r="P516" s="21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U516"/>
    </row>
    <row r="517" spans="1:47" s="387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/>
      <c r="N517"/>
      <c r="O517"/>
      <c r="P517" s="21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U517"/>
    </row>
    <row r="518" spans="1:47" s="387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/>
      <c r="N518"/>
      <c r="O518"/>
      <c r="P518" s="21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U518"/>
    </row>
    <row r="519" spans="1:47" s="387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/>
      <c r="N519"/>
      <c r="O519"/>
      <c r="P519" s="21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U519"/>
    </row>
    <row r="520" spans="1:47" s="387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/>
      <c r="N520"/>
      <c r="O520"/>
      <c r="P520" s="21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U520"/>
    </row>
    <row r="521" spans="1:47" s="387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/>
      <c r="N521"/>
      <c r="O521"/>
      <c r="P521" s="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U521"/>
    </row>
    <row r="522" spans="1:47" s="387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/>
      <c r="N522"/>
      <c r="O522"/>
      <c r="P522" s="21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U522"/>
    </row>
    <row r="523" spans="1:47" s="387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/>
      <c r="N523"/>
      <c r="O523"/>
      <c r="P523" s="21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U523"/>
    </row>
    <row r="524" spans="1:47" s="387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/>
      <c r="N524"/>
      <c r="O524"/>
      <c r="P524" s="21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U524"/>
    </row>
    <row r="525" spans="1:47" s="387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/>
      <c r="N525"/>
      <c r="O525"/>
      <c r="P525" s="21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U525"/>
    </row>
    <row r="526" spans="1:47" s="387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/>
      <c r="N526"/>
      <c r="O526"/>
      <c r="P526" s="21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U526"/>
    </row>
    <row r="527" spans="1:47" s="387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/>
      <c r="N527"/>
      <c r="O527"/>
      <c r="P527" s="21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U527"/>
    </row>
    <row r="528" spans="1:47" s="387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/>
      <c r="N528"/>
      <c r="O528"/>
      <c r="P528" s="21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U528"/>
    </row>
    <row r="529" spans="1:47" s="387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/>
      <c r="N529"/>
      <c r="O529"/>
      <c r="P529" s="21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U529"/>
    </row>
    <row r="530" spans="1:47" s="387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/>
      <c r="N530"/>
      <c r="O530"/>
      <c r="P530" s="21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U530"/>
    </row>
    <row r="531" spans="1:47" s="387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/>
      <c r="N531"/>
      <c r="O531"/>
      <c r="P531" s="2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U531"/>
    </row>
    <row r="532" spans="1:47" s="387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/>
      <c r="N532"/>
      <c r="O532"/>
      <c r="P532" s="21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U532"/>
    </row>
    <row r="533" spans="1:47" s="387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/>
      <c r="N533"/>
      <c r="O533"/>
      <c r="P533" s="21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U533"/>
    </row>
    <row r="534" spans="1:47" s="387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/>
      <c r="N534"/>
      <c r="O534"/>
      <c r="P534" s="21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U534"/>
    </row>
    <row r="535" spans="1:47" s="387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/>
      <c r="N535"/>
      <c r="O535"/>
      <c r="P535" s="21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U535"/>
    </row>
    <row r="536" spans="1:47" s="387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/>
      <c r="N536"/>
      <c r="O536"/>
      <c r="P536" s="21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U536"/>
    </row>
    <row r="537" spans="1:47" s="387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/>
      <c r="N537"/>
      <c r="O537"/>
      <c r="P537" s="21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U537"/>
    </row>
    <row r="538" spans="1:47" s="387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/>
      <c r="N538"/>
      <c r="O538"/>
      <c r="P538" s="21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U538"/>
    </row>
    <row r="539" spans="1:47" s="387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/>
      <c r="N539"/>
      <c r="O539"/>
      <c r="P539" s="21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U539"/>
    </row>
    <row r="540" spans="1:47" s="387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/>
      <c r="N540"/>
      <c r="O540"/>
      <c r="P540" s="21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U540"/>
    </row>
    <row r="541" spans="1:47" s="387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/>
      <c r="N541"/>
      <c r="O541"/>
      <c r="P541" s="2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U541"/>
    </row>
    <row r="542" spans="1:47" s="387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/>
      <c r="N542"/>
      <c r="O542"/>
      <c r="P542" s="21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U542"/>
    </row>
    <row r="543" spans="1:47" s="387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/>
      <c r="N543"/>
      <c r="O543"/>
      <c r="P543" s="21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U543"/>
    </row>
    <row r="544" spans="1:47" s="387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/>
      <c r="N544"/>
      <c r="O544"/>
      <c r="P544" s="21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U544"/>
    </row>
    <row r="545" spans="1:47" s="387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/>
      <c r="N545"/>
      <c r="O545"/>
      <c r="P545" s="21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U545"/>
    </row>
    <row r="546" spans="1:47" s="387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/>
      <c r="N546"/>
      <c r="O546"/>
      <c r="P546" s="21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U546"/>
    </row>
    <row r="547" spans="1:47" s="387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/>
      <c r="N547"/>
      <c r="O547"/>
      <c r="P547" s="21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U547"/>
    </row>
    <row r="548" spans="1:47" s="387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/>
      <c r="N548"/>
      <c r="O548"/>
      <c r="P548" s="21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U548"/>
    </row>
    <row r="549" spans="1:47" s="387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/>
      <c r="N549"/>
      <c r="O549"/>
      <c r="P549" s="21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U549"/>
    </row>
    <row r="550" spans="1:47" s="387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/>
      <c r="N550"/>
      <c r="O550"/>
      <c r="P550" s="21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U550"/>
    </row>
    <row r="551" spans="1:47" s="387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/>
      <c r="N551"/>
      <c r="O551"/>
      <c r="P551" s="2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U551"/>
    </row>
    <row r="552" spans="1:47" s="387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/>
      <c r="N552"/>
      <c r="O552"/>
      <c r="P552" s="21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U552"/>
    </row>
    <row r="553" spans="1:47" s="387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/>
      <c r="N553"/>
      <c r="O553"/>
      <c r="P553" s="21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U553"/>
    </row>
    <row r="554" spans="1:47" s="387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/>
      <c r="N554"/>
      <c r="O554"/>
      <c r="P554" s="21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U554"/>
    </row>
    <row r="555" spans="1:47" s="387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/>
      <c r="N555"/>
      <c r="O555"/>
      <c r="P555" s="21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U555"/>
    </row>
    <row r="556" spans="1:47" s="387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/>
      <c r="N556"/>
      <c r="O556"/>
      <c r="P556" s="21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U556"/>
    </row>
    <row r="557" spans="1:47" s="387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/>
      <c r="N557"/>
      <c r="O557"/>
      <c r="P557" s="21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U557"/>
    </row>
    <row r="558" spans="1:47" s="387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/>
      <c r="N558"/>
      <c r="O558"/>
      <c r="P558" s="21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U558"/>
    </row>
    <row r="559" spans="1:47" s="387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/>
      <c r="N559"/>
      <c r="O559"/>
      <c r="P559" s="21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U559"/>
    </row>
    <row r="560" spans="1:47" s="387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/>
      <c r="N560"/>
      <c r="O560"/>
      <c r="P560" s="21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U560"/>
    </row>
    <row r="561" spans="1:47" s="387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/>
      <c r="N561"/>
      <c r="O561"/>
      <c r="P561" s="2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U561"/>
    </row>
    <row r="562" spans="1:47" s="387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/>
      <c r="N562"/>
      <c r="O562"/>
      <c r="P562" s="21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U562"/>
    </row>
    <row r="563" spans="1:47" s="387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/>
      <c r="N563"/>
      <c r="O563"/>
      <c r="P563" s="21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U563"/>
    </row>
    <row r="564" spans="1:47" s="387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/>
      <c r="N564"/>
      <c r="O564"/>
      <c r="P564" s="21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U564"/>
    </row>
    <row r="565" spans="1:47" s="387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/>
      <c r="N565"/>
      <c r="O565"/>
      <c r="P565" s="21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U565"/>
    </row>
    <row r="566" spans="1:47" s="387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/>
      <c r="N566"/>
      <c r="O566"/>
      <c r="P566" s="21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U566"/>
    </row>
    <row r="567" spans="1:47" s="387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/>
      <c r="N567"/>
      <c r="O567"/>
      <c r="P567" s="21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U567"/>
    </row>
    <row r="568" spans="1:47" s="387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/>
      <c r="N568"/>
      <c r="O568"/>
      <c r="P568" s="21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U568"/>
    </row>
    <row r="569" spans="1:47" s="387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/>
      <c r="N569"/>
      <c r="O569"/>
      <c r="P569" s="21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U569"/>
    </row>
    <row r="570" spans="1:47" s="387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/>
      <c r="N570"/>
      <c r="O570"/>
      <c r="P570" s="21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U570"/>
    </row>
    <row r="571" spans="1:47" s="387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/>
      <c r="N571"/>
      <c r="O571"/>
      <c r="P571" s="2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U571"/>
    </row>
    <row r="572" spans="1:47" s="387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/>
      <c r="N572"/>
      <c r="O572"/>
      <c r="P572" s="21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U572"/>
    </row>
    <row r="573" spans="1:47" s="387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/>
      <c r="N573"/>
      <c r="O573"/>
      <c r="P573" s="21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U573"/>
    </row>
    <row r="574" spans="1:47" s="387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/>
      <c r="N574"/>
      <c r="O574"/>
      <c r="P574" s="21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U574"/>
    </row>
    <row r="575" spans="1:47" s="387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/>
      <c r="N575"/>
      <c r="O575"/>
      <c r="P575" s="21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U575"/>
    </row>
    <row r="576" spans="1:47" s="387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/>
      <c r="N576"/>
      <c r="O576"/>
      <c r="P576" s="21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U576"/>
    </row>
    <row r="577" spans="1:47" s="387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/>
      <c r="N577"/>
      <c r="O577"/>
      <c r="P577" s="21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U577"/>
    </row>
    <row r="578" spans="1:47" s="387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/>
      <c r="N578"/>
      <c r="O578"/>
      <c r="P578" s="21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U578"/>
    </row>
    <row r="579" spans="1:47" s="387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/>
      <c r="N579"/>
      <c r="O579"/>
      <c r="P579" s="21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U579"/>
    </row>
    <row r="580" spans="1:47" s="387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/>
      <c r="N580"/>
      <c r="O580"/>
      <c r="P580" s="21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U580"/>
    </row>
    <row r="581" spans="1:47" s="387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/>
      <c r="N581"/>
      <c r="O581"/>
      <c r="P581" s="2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U581"/>
    </row>
    <row r="582" spans="1:47" s="387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/>
      <c r="N582"/>
      <c r="O582"/>
      <c r="P582" s="21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U582"/>
    </row>
    <row r="583" spans="1:47" s="387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/>
      <c r="N583"/>
      <c r="O583"/>
      <c r="P583" s="21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U583"/>
    </row>
    <row r="584" spans="1:47" s="387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/>
      <c r="N584"/>
      <c r="O584"/>
      <c r="P584" s="21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U584"/>
    </row>
    <row r="585" spans="1:47" s="387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/>
      <c r="N585"/>
      <c r="O585"/>
      <c r="P585" s="21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U585"/>
    </row>
    <row r="586" spans="1:47" s="387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/>
      <c r="N586"/>
      <c r="O586"/>
      <c r="P586" s="21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U586"/>
    </row>
    <row r="587" spans="1:47" s="387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/>
      <c r="N587"/>
      <c r="O587"/>
      <c r="P587" s="21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U587"/>
    </row>
    <row r="588" spans="1:47" s="387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/>
      <c r="N588"/>
      <c r="O588"/>
      <c r="P588" s="21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U588"/>
    </row>
    <row r="589" spans="1:47" s="387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/>
      <c r="N589"/>
      <c r="O589"/>
      <c r="P589" s="21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U589"/>
    </row>
    <row r="590" spans="1:47" s="387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/>
      <c r="N590"/>
      <c r="O590"/>
      <c r="P590" s="21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U590"/>
    </row>
    <row r="591" spans="1:47" s="387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/>
      <c r="N591"/>
      <c r="O591"/>
      <c r="P591" s="2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U591"/>
    </row>
    <row r="592" spans="1:47" s="387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/>
      <c r="N592"/>
      <c r="O592"/>
      <c r="P592" s="21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U592"/>
    </row>
    <row r="593" spans="1:47" s="387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/>
      <c r="N593"/>
      <c r="O593"/>
      <c r="P593" s="21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U593"/>
    </row>
    <row r="594" spans="1:47" s="387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/>
      <c r="N594"/>
      <c r="O594"/>
      <c r="P594" s="21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U594"/>
    </row>
    <row r="595" spans="1:47" s="387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/>
      <c r="N595"/>
      <c r="O595"/>
      <c r="P595" s="21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U595"/>
    </row>
    <row r="596" spans="1:47" s="387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/>
      <c r="N596"/>
      <c r="O596"/>
      <c r="P596" s="21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U596"/>
    </row>
    <row r="597" spans="1:47" s="387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/>
      <c r="N597"/>
      <c r="O597"/>
      <c r="P597" s="21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U597"/>
    </row>
    <row r="598" spans="1:47" s="387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/>
      <c r="N598"/>
      <c r="O598"/>
      <c r="P598" s="21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U598"/>
    </row>
    <row r="599" spans="1:47" s="387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/>
      <c r="N599"/>
      <c r="O599"/>
      <c r="P599" s="21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U599"/>
    </row>
    <row r="600" spans="1:47" s="387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/>
      <c r="N600"/>
      <c r="O600"/>
      <c r="P600" s="21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U600"/>
    </row>
    <row r="601" spans="1:47" s="387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/>
      <c r="N601"/>
      <c r="O601"/>
      <c r="P601" s="2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U601"/>
    </row>
    <row r="602" spans="1:47" s="387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/>
      <c r="N602"/>
      <c r="O602"/>
      <c r="P602" s="21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U602"/>
    </row>
    <row r="603" spans="1:47" s="387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/>
      <c r="N603"/>
      <c r="O603"/>
      <c r="P603" s="21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U603"/>
    </row>
    <row r="604" spans="1:47" s="387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/>
      <c r="N604"/>
      <c r="O604"/>
      <c r="P604" s="21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U604"/>
    </row>
    <row r="605" spans="1:47" s="387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/>
      <c r="N605"/>
      <c r="O605"/>
      <c r="P605" s="21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U605"/>
    </row>
    <row r="606" spans="1:47" s="387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/>
      <c r="N606"/>
      <c r="O606"/>
      <c r="P606" s="21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U606"/>
    </row>
    <row r="607" spans="1:47" s="387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/>
      <c r="N607"/>
      <c r="O607"/>
      <c r="P607" s="21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U607"/>
    </row>
    <row r="608" spans="1:47" s="387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/>
      <c r="N608"/>
      <c r="O608"/>
      <c r="P608" s="21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U608"/>
    </row>
    <row r="609" spans="1:47" s="387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/>
      <c r="N609"/>
      <c r="O609"/>
      <c r="P609" s="21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U609"/>
    </row>
    <row r="610" spans="1:47" s="387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/>
      <c r="N610"/>
      <c r="O610"/>
      <c r="P610" s="21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U610"/>
    </row>
    <row r="611" spans="1:47" s="387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/>
      <c r="N611"/>
      <c r="O611"/>
      <c r="P611" s="2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U611"/>
    </row>
    <row r="612" spans="1:47" s="387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/>
      <c r="N612"/>
      <c r="O612"/>
      <c r="P612" s="21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U612"/>
    </row>
    <row r="613" spans="1:47" s="387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/>
      <c r="N613"/>
      <c r="O613"/>
      <c r="P613" s="21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U613"/>
    </row>
    <row r="614" spans="1:47" s="387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/>
      <c r="N614"/>
      <c r="O614"/>
      <c r="P614" s="21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U614"/>
    </row>
    <row r="615" spans="1:47" s="387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/>
      <c r="N615"/>
      <c r="O615"/>
      <c r="P615" s="21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U615"/>
    </row>
    <row r="616" spans="1:47" s="387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/>
      <c r="N616"/>
      <c r="O616"/>
      <c r="P616" s="21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U616"/>
    </row>
    <row r="617" spans="1:47" s="387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/>
      <c r="N617"/>
      <c r="O617"/>
      <c r="P617" s="21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U617"/>
    </row>
    <row r="618" spans="1:47" s="387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/>
      <c r="N618"/>
      <c r="O618"/>
      <c r="P618" s="21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U618"/>
    </row>
    <row r="619" spans="1:47" s="387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/>
      <c r="N619"/>
      <c r="O619"/>
      <c r="P619" s="21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U619"/>
    </row>
    <row r="620" spans="1:47" s="387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/>
      <c r="N620"/>
      <c r="O620"/>
      <c r="P620" s="21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U620"/>
    </row>
    <row r="621" spans="1:47" s="387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/>
      <c r="N621"/>
      <c r="O621"/>
      <c r="P621" s="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U621"/>
    </row>
    <row r="622" spans="1:47" s="387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/>
      <c r="N622"/>
      <c r="O622"/>
      <c r="P622" s="21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U622"/>
    </row>
    <row r="623" spans="1:47" s="387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/>
      <c r="N623"/>
      <c r="O623"/>
      <c r="P623" s="21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U623"/>
    </row>
    <row r="624" spans="1:47" s="387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/>
      <c r="N624"/>
      <c r="O624"/>
      <c r="P624" s="21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U624"/>
    </row>
    <row r="625" spans="1:47" s="387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/>
      <c r="N625"/>
      <c r="O625"/>
      <c r="P625" s="21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U625"/>
    </row>
    <row r="626" spans="1:47" s="387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/>
      <c r="N626"/>
      <c r="O626"/>
      <c r="P626" s="21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U626"/>
    </row>
    <row r="627" spans="1:47" s="387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/>
      <c r="N627"/>
      <c r="O627"/>
      <c r="P627" s="21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U627"/>
    </row>
    <row r="628" spans="1:47" s="387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/>
      <c r="N628"/>
      <c r="O628"/>
      <c r="P628" s="21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U628"/>
    </row>
    <row r="629" spans="1:47" s="387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/>
      <c r="N629"/>
      <c r="O629"/>
      <c r="P629" s="21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U629"/>
    </row>
    <row r="630" spans="1:47" s="387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/>
      <c r="N630"/>
      <c r="O630"/>
      <c r="P630" s="21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U630"/>
    </row>
    <row r="631" spans="1:47" s="387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/>
      <c r="N631"/>
      <c r="O631"/>
      <c r="P631" s="2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U631"/>
    </row>
    <row r="632" spans="1:47" s="387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/>
      <c r="N632"/>
      <c r="O632"/>
      <c r="P632" s="21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U632"/>
    </row>
    <row r="633" spans="1:47" s="387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/>
      <c r="N633"/>
      <c r="O633"/>
      <c r="P633" s="21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U633"/>
    </row>
    <row r="634" spans="1:47" s="387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/>
      <c r="N634"/>
      <c r="O634"/>
      <c r="P634" s="21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U634"/>
    </row>
    <row r="635" spans="1:47" s="387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/>
      <c r="N635"/>
      <c r="O635"/>
      <c r="P635" s="21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U635"/>
    </row>
    <row r="636" spans="1:47" s="387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/>
      <c r="N636"/>
      <c r="O636"/>
      <c r="P636" s="21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U636"/>
    </row>
    <row r="637" spans="1:47" s="387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/>
      <c r="N637"/>
      <c r="O637"/>
      <c r="P637" s="21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U637"/>
    </row>
    <row r="638" spans="1:47" s="387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/>
      <c r="N638"/>
      <c r="O638"/>
      <c r="P638" s="21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U638"/>
    </row>
    <row r="639" spans="1:47" s="387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/>
      <c r="N639"/>
      <c r="O639"/>
      <c r="P639" s="21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U639"/>
    </row>
    <row r="640" spans="1:47" s="387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/>
      <c r="N640"/>
      <c r="O640"/>
      <c r="P640" s="21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U640"/>
    </row>
    <row r="641" spans="1:47" s="387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/>
      <c r="N641"/>
      <c r="O641"/>
      <c r="P641" s="2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U641"/>
    </row>
    <row r="642" spans="1:47" s="387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/>
      <c r="N642"/>
      <c r="O642"/>
      <c r="P642" s="21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U642"/>
    </row>
    <row r="643" spans="1:47" s="387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/>
      <c r="N643"/>
      <c r="O643"/>
      <c r="P643" s="21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U643"/>
    </row>
    <row r="644" spans="1:47" s="387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/>
      <c r="N644"/>
      <c r="O644"/>
      <c r="P644" s="21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U644"/>
    </row>
    <row r="645" spans="1:47" s="387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/>
      <c r="N645"/>
      <c r="O645"/>
      <c r="P645" s="21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U645"/>
    </row>
    <row r="646" spans="1:47" s="387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/>
      <c r="N646"/>
      <c r="O646"/>
      <c r="P646" s="21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U646"/>
    </row>
    <row r="647" spans="1:47" s="387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/>
      <c r="N647"/>
      <c r="O647"/>
      <c r="P647" s="21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U647"/>
    </row>
    <row r="648" spans="1:47" s="387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/>
      <c r="N648"/>
      <c r="O648"/>
      <c r="P648" s="21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U648"/>
    </row>
    <row r="649" spans="1:47" s="387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/>
      <c r="N649"/>
      <c r="O649"/>
      <c r="P649" s="21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U649"/>
    </row>
    <row r="650" spans="1:47" s="387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/>
      <c r="N650"/>
      <c r="O650"/>
      <c r="P650" s="21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U650"/>
    </row>
    <row r="651" spans="1:47" s="387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/>
      <c r="N651"/>
      <c r="O651"/>
      <c r="P651" s="2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U651"/>
    </row>
    <row r="652" spans="1:47" s="387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/>
      <c r="N652"/>
      <c r="O652"/>
      <c r="P652" s="21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U652"/>
    </row>
    <row r="653" spans="1:47" s="387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/>
      <c r="N653"/>
      <c r="O653"/>
      <c r="P653" s="21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U653"/>
    </row>
    <row r="654" spans="1:47" s="387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/>
      <c r="N654"/>
      <c r="O654"/>
      <c r="P654" s="21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U654"/>
    </row>
    <row r="655" spans="1:47" s="387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/>
      <c r="N655"/>
      <c r="O655"/>
      <c r="P655" s="21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U655"/>
    </row>
    <row r="656" spans="1:47" s="387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/>
      <c r="N656"/>
      <c r="O656"/>
      <c r="P656" s="21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U656"/>
    </row>
    <row r="657" spans="1:47" s="387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/>
      <c r="N657"/>
      <c r="O657"/>
      <c r="P657" s="21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U657"/>
    </row>
    <row r="658" spans="1:47" s="387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/>
      <c r="N658"/>
      <c r="O658"/>
      <c r="P658" s="21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U658"/>
    </row>
    <row r="659" spans="1:47" s="387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/>
      <c r="N659"/>
      <c r="O659"/>
      <c r="P659" s="21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U659"/>
    </row>
    <row r="660" spans="1:47" s="387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/>
      <c r="N660"/>
      <c r="O660"/>
      <c r="P660" s="21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U660"/>
    </row>
    <row r="661" spans="1:47" s="387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/>
      <c r="N661"/>
      <c r="O661"/>
      <c r="P661" s="2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U661"/>
    </row>
    <row r="662" spans="1:47" s="387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/>
      <c r="N662"/>
      <c r="O662"/>
      <c r="P662" s="21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U662"/>
    </row>
    <row r="663" spans="1:47" s="387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/>
      <c r="N663"/>
      <c r="O663"/>
      <c r="P663" s="21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U663"/>
    </row>
    <row r="664" spans="1:47" s="387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/>
      <c r="N664"/>
      <c r="O664"/>
      <c r="P664" s="21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U664"/>
    </row>
    <row r="665" spans="1:47" s="387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/>
      <c r="N665"/>
      <c r="O665"/>
      <c r="P665" s="21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U665"/>
    </row>
    <row r="666" spans="1:47" s="387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/>
      <c r="N666"/>
      <c r="O666"/>
      <c r="P666" s="21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U666"/>
    </row>
    <row r="667" spans="1:47" s="387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/>
      <c r="N667"/>
      <c r="O667"/>
      <c r="P667" s="21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U667"/>
    </row>
    <row r="668" spans="1:47" s="387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/>
      <c r="N668"/>
      <c r="O668"/>
      <c r="P668" s="21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U668"/>
    </row>
    <row r="669" spans="1:47" s="387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/>
      <c r="N669"/>
      <c r="O669"/>
      <c r="P669" s="21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U669"/>
    </row>
    <row r="670" spans="1:47" s="387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/>
      <c r="N670"/>
      <c r="O670"/>
      <c r="P670" s="21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U670"/>
    </row>
    <row r="671" spans="1:47" s="387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/>
      <c r="N671"/>
      <c r="O671"/>
      <c r="P671" s="2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U671"/>
    </row>
    <row r="672" spans="1:47" s="387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/>
      <c r="N672"/>
      <c r="O672"/>
      <c r="P672" s="21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U672"/>
    </row>
    <row r="673" spans="1:47" s="387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/>
      <c r="N673"/>
      <c r="O673"/>
      <c r="P673" s="21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U673"/>
    </row>
    <row r="674" spans="1:47" s="387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/>
      <c r="N674"/>
      <c r="O674"/>
      <c r="P674" s="21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U674"/>
    </row>
    <row r="675" spans="1:47" s="387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/>
      <c r="N675"/>
      <c r="O675"/>
      <c r="P675" s="21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U675"/>
    </row>
    <row r="676" spans="1:47" s="387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/>
      <c r="N676"/>
      <c r="O676"/>
      <c r="P676" s="21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U676"/>
    </row>
    <row r="677" spans="1:47" s="387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/>
      <c r="N677"/>
      <c r="O677"/>
      <c r="P677" s="21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U677"/>
    </row>
    <row r="678" spans="1:47" s="387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/>
      <c r="N678"/>
      <c r="O678"/>
      <c r="P678" s="21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U678"/>
    </row>
    <row r="679" spans="1:47" s="387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/>
      <c r="N679"/>
      <c r="O679"/>
      <c r="P679" s="21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U679"/>
    </row>
    <row r="680" spans="1:47" s="387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/>
      <c r="N680"/>
      <c r="O680"/>
      <c r="P680" s="21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U680"/>
    </row>
    <row r="681" spans="1:47" s="387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/>
      <c r="N681"/>
      <c r="O681"/>
      <c r="P681" s="2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U681"/>
    </row>
    <row r="682" spans="1:47" s="387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/>
      <c r="N682"/>
      <c r="O682"/>
      <c r="P682" s="21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U682"/>
    </row>
    <row r="683" spans="1:47" s="387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/>
      <c r="N683"/>
      <c r="O683"/>
      <c r="P683" s="21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U683"/>
    </row>
    <row r="684" spans="1:47" s="387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/>
      <c r="N684"/>
      <c r="O684"/>
      <c r="P684" s="21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U684"/>
    </row>
    <row r="685" spans="1:47" s="387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/>
      <c r="N685"/>
      <c r="O685"/>
      <c r="P685" s="21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U685"/>
    </row>
    <row r="686" spans="1:47" s="387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/>
      <c r="N686"/>
      <c r="O686"/>
      <c r="P686" s="21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U686"/>
    </row>
    <row r="687" spans="1:47" s="387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/>
      <c r="N687"/>
      <c r="O687"/>
      <c r="P687" s="21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U687"/>
    </row>
    <row r="688" spans="1:47" s="387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/>
      <c r="N688"/>
      <c r="O688"/>
      <c r="P688" s="21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U688"/>
    </row>
    <row r="689" spans="1:47" s="387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/>
      <c r="N689"/>
      <c r="O689"/>
      <c r="P689" s="21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U689"/>
    </row>
    <row r="690" spans="1:47" s="387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/>
      <c r="N690"/>
      <c r="O690"/>
      <c r="P690" s="21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U690"/>
    </row>
    <row r="691" spans="1:47" s="387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/>
      <c r="N691"/>
      <c r="O691"/>
      <c r="P691" s="2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U691"/>
    </row>
    <row r="692" spans="1:47" s="387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/>
      <c r="N692"/>
      <c r="O692"/>
      <c r="P692" s="21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U692"/>
    </row>
    <row r="693" spans="1:47" s="387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/>
      <c r="N693"/>
      <c r="O693"/>
      <c r="P693" s="21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U693"/>
    </row>
    <row r="694" spans="1:47" s="387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/>
      <c r="N694"/>
      <c r="O694"/>
      <c r="P694" s="21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U694"/>
    </row>
    <row r="695" spans="1:47" s="387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/>
      <c r="N695"/>
      <c r="O695"/>
      <c r="P695" s="21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U695"/>
    </row>
    <row r="696" spans="1:47" s="387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/>
      <c r="N696"/>
      <c r="O696"/>
      <c r="P696" s="21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U696"/>
    </row>
    <row r="697" spans="1:47" s="387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/>
      <c r="N697"/>
      <c r="O697"/>
      <c r="P697" s="21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U697"/>
    </row>
    <row r="698" spans="1:47" s="387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/>
      <c r="N698"/>
      <c r="O698"/>
      <c r="P698" s="21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U698"/>
    </row>
    <row r="699" spans="1:47" s="387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/>
      <c r="N699"/>
      <c r="O699"/>
      <c r="P699" s="21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U699"/>
    </row>
    <row r="700" spans="1:47" s="387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/>
      <c r="N700"/>
      <c r="O700"/>
      <c r="P700" s="21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U700"/>
    </row>
    <row r="701" spans="1:47" s="387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/>
      <c r="N701"/>
      <c r="O701"/>
      <c r="P701" s="2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U701"/>
    </row>
    <row r="702" spans="1:47" s="387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/>
      <c r="N702"/>
      <c r="O702"/>
      <c r="P702" s="21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U702"/>
    </row>
    <row r="703" spans="1:47" s="387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/>
      <c r="N703"/>
      <c r="O703"/>
      <c r="P703" s="21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U703"/>
    </row>
    <row r="704" spans="1:47" s="387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/>
      <c r="N704"/>
      <c r="O704"/>
      <c r="P704" s="21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U704"/>
    </row>
    <row r="705" spans="1:47" s="387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/>
      <c r="N705"/>
      <c r="O705"/>
      <c r="P705" s="21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U705"/>
    </row>
    <row r="706" spans="1:47" s="387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/>
      <c r="N706"/>
      <c r="O706"/>
      <c r="P706" s="21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U706"/>
    </row>
    <row r="707" spans="1:47" s="387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/>
      <c r="N707"/>
      <c r="O707"/>
      <c r="P707" s="21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U707"/>
    </row>
    <row r="708" spans="1:47" s="387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/>
      <c r="N708"/>
      <c r="O708"/>
      <c r="P708" s="21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U708"/>
    </row>
    <row r="709" spans="1:47" s="387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/>
      <c r="N709"/>
      <c r="O709"/>
      <c r="P709" s="21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U709"/>
    </row>
    <row r="710" spans="1:47" s="387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/>
      <c r="N710"/>
      <c r="O710"/>
      <c r="P710" s="21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U710"/>
    </row>
    <row r="711" spans="1:47" s="387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/>
      <c r="N711"/>
      <c r="O711"/>
      <c r="P711" s="2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U711"/>
    </row>
    <row r="712" spans="1:47" s="387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/>
      <c r="N712"/>
      <c r="O712"/>
      <c r="P712" s="21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U712"/>
    </row>
    <row r="713" spans="1:47" s="387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/>
      <c r="N713"/>
      <c r="O713"/>
      <c r="P713" s="21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U713"/>
    </row>
    <row r="714" spans="1:47" s="387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/>
      <c r="N714"/>
      <c r="O714"/>
      <c r="P714" s="21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U714"/>
    </row>
    <row r="715" spans="1:47" s="387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/>
      <c r="N715"/>
      <c r="O715"/>
      <c r="P715" s="21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U715"/>
    </row>
    <row r="716" spans="1:47" s="387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/>
      <c r="N716"/>
      <c r="O716"/>
      <c r="P716" s="21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U716"/>
    </row>
    <row r="717" spans="1:47" s="387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/>
      <c r="N717"/>
      <c r="O717"/>
      <c r="P717" s="21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U717"/>
    </row>
    <row r="718" spans="1:47" s="387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/>
      <c r="N718"/>
      <c r="O718"/>
      <c r="P718" s="21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U718"/>
    </row>
    <row r="719" spans="1:47" s="387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/>
      <c r="N719"/>
      <c r="O719"/>
      <c r="P719" s="21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U719"/>
    </row>
    <row r="720" spans="1:47" s="387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/>
      <c r="N720"/>
      <c r="O720"/>
      <c r="P720" s="21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U720"/>
    </row>
    <row r="721" spans="1:47" s="387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/>
      <c r="N721"/>
      <c r="O721"/>
      <c r="P721" s="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U721"/>
    </row>
    <row r="722" spans="1:47" s="387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/>
      <c r="N722"/>
      <c r="O722"/>
      <c r="P722" s="21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U722"/>
    </row>
    <row r="723" spans="1:47" s="387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/>
      <c r="N723"/>
      <c r="O723"/>
      <c r="P723" s="21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U723"/>
    </row>
    <row r="724" spans="1:47" s="387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/>
      <c r="N724"/>
      <c r="O724"/>
      <c r="P724" s="21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U724"/>
    </row>
    <row r="725" spans="1:47" s="387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/>
      <c r="N725"/>
      <c r="O725"/>
      <c r="P725" s="21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U725"/>
    </row>
    <row r="726" spans="1:47" s="387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/>
      <c r="N726"/>
      <c r="O726"/>
      <c r="P726" s="21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U726"/>
    </row>
    <row r="727" spans="1:47" s="387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/>
      <c r="N727"/>
      <c r="O727"/>
      <c r="P727" s="21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U727"/>
    </row>
    <row r="728" spans="1:47" s="387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/>
      <c r="N728"/>
      <c r="O728"/>
      <c r="P728" s="21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U728"/>
    </row>
    <row r="729" spans="1:47" s="387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/>
      <c r="N729"/>
      <c r="O729"/>
      <c r="P729" s="21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U729"/>
    </row>
    <row r="730" spans="1:47" s="387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/>
      <c r="N730"/>
      <c r="O730"/>
      <c r="P730" s="21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U730"/>
    </row>
    <row r="731" spans="1:47" s="387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/>
      <c r="N731"/>
      <c r="O731"/>
      <c r="P731" s="2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U731"/>
    </row>
    <row r="732" spans="1:47" s="387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/>
      <c r="N732"/>
      <c r="O732"/>
      <c r="P732" s="21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U732"/>
    </row>
    <row r="733" spans="1:47" s="387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/>
      <c r="N733"/>
      <c r="O733"/>
      <c r="P733" s="21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U733"/>
    </row>
    <row r="734" spans="1:47" s="387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/>
      <c r="N734"/>
      <c r="O734"/>
      <c r="P734" s="21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U734"/>
    </row>
    <row r="735" spans="1:47" s="387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/>
      <c r="N735"/>
      <c r="O735"/>
      <c r="P735" s="21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U735"/>
    </row>
    <row r="736" spans="1:47" s="387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/>
      <c r="N736"/>
      <c r="O736"/>
      <c r="P736" s="21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U736"/>
    </row>
    <row r="737" spans="1:47" s="387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/>
      <c r="N737"/>
      <c r="O737"/>
      <c r="P737" s="21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U737"/>
    </row>
    <row r="738" spans="1:47" s="387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/>
      <c r="N738"/>
      <c r="O738"/>
      <c r="P738" s="21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U738"/>
    </row>
    <row r="739" spans="1:47" s="387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/>
      <c r="N739"/>
      <c r="O739"/>
      <c r="P739" s="21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U739"/>
    </row>
    <row r="740" spans="1:47" s="387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/>
      <c r="N740"/>
      <c r="O740"/>
      <c r="P740" s="21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U740"/>
    </row>
    <row r="741" spans="1:47" s="387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/>
      <c r="N741"/>
      <c r="O741"/>
      <c r="P741" s="2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U741"/>
    </row>
    <row r="742" spans="1:47" s="387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/>
      <c r="N742"/>
      <c r="O742"/>
      <c r="P742" s="21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U742"/>
    </row>
    <row r="743" spans="1:47" s="387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/>
      <c r="N743"/>
      <c r="O743"/>
      <c r="P743" s="21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U743"/>
    </row>
    <row r="744" spans="1:47" s="387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/>
      <c r="N744"/>
      <c r="O744"/>
      <c r="P744" s="21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U744"/>
    </row>
    <row r="745" spans="1:47" s="387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/>
      <c r="N745"/>
      <c r="O745"/>
      <c r="P745" s="21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U745"/>
    </row>
    <row r="746" spans="1:47" s="387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/>
      <c r="N746"/>
      <c r="O746"/>
      <c r="P746" s="21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U746"/>
    </row>
    <row r="747" spans="1:47" s="387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/>
      <c r="N747"/>
      <c r="O747"/>
      <c r="P747" s="21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U747"/>
    </row>
    <row r="748" spans="1:47" s="387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/>
      <c r="N748"/>
      <c r="O748"/>
      <c r="P748" s="21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U748"/>
    </row>
    <row r="749" spans="1:47" s="387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/>
      <c r="N749"/>
      <c r="O749"/>
      <c r="P749" s="21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U749"/>
    </row>
    <row r="750" spans="1:47" s="387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/>
      <c r="N750"/>
      <c r="O750"/>
      <c r="P750" s="21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U750"/>
    </row>
    <row r="751" spans="1:47" s="387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/>
      <c r="N751"/>
      <c r="O751"/>
      <c r="P751" s="2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U751"/>
    </row>
    <row r="752" spans="1:47" s="387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/>
      <c r="N752"/>
      <c r="O752"/>
      <c r="P752" s="21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U752"/>
    </row>
    <row r="753" spans="1:47" s="387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/>
      <c r="N753"/>
      <c r="O753"/>
      <c r="P753" s="21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U753"/>
    </row>
    <row r="754" spans="1:47" s="387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/>
      <c r="N754"/>
      <c r="O754"/>
      <c r="P754" s="21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U754"/>
    </row>
    <row r="755" spans="1:47" s="387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/>
      <c r="N755"/>
      <c r="O755"/>
      <c r="P755" s="21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U755"/>
    </row>
    <row r="756" spans="1:47" s="387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/>
      <c r="N756"/>
      <c r="O756"/>
      <c r="P756" s="21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U756"/>
    </row>
    <row r="757" spans="1:47" s="387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/>
      <c r="N757"/>
      <c r="O757"/>
      <c r="P757" s="21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U757"/>
    </row>
    <row r="758" spans="1:47" s="387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/>
      <c r="N758"/>
      <c r="O758"/>
      <c r="P758" s="21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U758"/>
    </row>
    <row r="759" spans="1:47" s="387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/>
      <c r="N759"/>
      <c r="O759"/>
      <c r="P759" s="21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U759"/>
    </row>
    <row r="760" spans="1:47" s="387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/>
      <c r="N760"/>
      <c r="O760"/>
      <c r="P760" s="21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U760"/>
    </row>
    <row r="761" spans="1:47" s="387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/>
      <c r="N761"/>
      <c r="O761"/>
      <c r="P761" s="2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U761"/>
    </row>
    <row r="762" spans="1:47" s="387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/>
      <c r="N762"/>
      <c r="O762"/>
      <c r="P762" s="21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U762"/>
    </row>
    <row r="763" spans="1:47" s="387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/>
      <c r="N763"/>
      <c r="O763"/>
      <c r="P763" s="21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U763"/>
    </row>
    <row r="764" spans="1:47" s="387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/>
      <c r="N764"/>
      <c r="O764"/>
      <c r="P764" s="21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U764"/>
    </row>
    <row r="765" spans="1:47" s="387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/>
      <c r="N765"/>
      <c r="O765"/>
      <c r="P765" s="21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U765"/>
    </row>
    <row r="766" spans="1:47" s="387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/>
      <c r="N766"/>
      <c r="O766"/>
      <c r="P766" s="21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U766"/>
    </row>
    <row r="767" spans="1:47" s="387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/>
      <c r="N767"/>
      <c r="O767"/>
      <c r="P767" s="21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U767"/>
    </row>
    <row r="768" spans="1:47" s="387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/>
      <c r="N768"/>
      <c r="O768"/>
      <c r="P768" s="21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U768"/>
    </row>
    <row r="769" spans="1:47" s="387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/>
      <c r="N769"/>
      <c r="O769"/>
      <c r="P769" s="21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U769"/>
    </row>
    <row r="770" spans="1:47" s="387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/>
      <c r="N770"/>
      <c r="O770"/>
      <c r="P770" s="21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U770"/>
    </row>
    <row r="771" spans="1:47" s="387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/>
      <c r="N771"/>
      <c r="O771"/>
      <c r="P771" s="2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U771"/>
    </row>
    <row r="772" spans="1:47" s="387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/>
      <c r="N772"/>
      <c r="O772"/>
      <c r="P772" s="21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U772"/>
    </row>
    <row r="773" spans="1:47" s="387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/>
      <c r="N773"/>
      <c r="O773"/>
      <c r="P773" s="21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U773"/>
    </row>
    <row r="774" spans="1:47" s="387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/>
      <c r="N774"/>
      <c r="O774"/>
      <c r="P774" s="21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U774"/>
    </row>
    <row r="775" spans="1:47" s="387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/>
      <c r="N775"/>
      <c r="O775"/>
      <c r="P775" s="21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U775"/>
    </row>
    <row r="776" spans="1:47" s="387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/>
      <c r="N776"/>
      <c r="O776"/>
      <c r="P776" s="21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U776"/>
    </row>
    <row r="777" spans="1:47" s="387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/>
      <c r="N777"/>
      <c r="O777"/>
      <c r="P777" s="21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U777"/>
    </row>
    <row r="778" spans="1:47" s="387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/>
      <c r="N778"/>
      <c r="O778"/>
      <c r="P778" s="21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U778"/>
    </row>
    <row r="779" spans="1:47" s="387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/>
      <c r="N779"/>
      <c r="O779"/>
      <c r="P779" s="21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U779"/>
    </row>
    <row r="780" spans="1:47" s="387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/>
      <c r="N780"/>
      <c r="O780"/>
      <c r="P780" s="21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U780"/>
    </row>
    <row r="781" spans="1:47" s="387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/>
      <c r="N781"/>
      <c r="O781"/>
      <c r="P781" s="2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U781"/>
    </row>
    <row r="782" spans="1:47" s="387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/>
      <c r="N782"/>
      <c r="O782"/>
      <c r="P782" s="21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U782"/>
    </row>
    <row r="783" spans="1:47" s="387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/>
      <c r="N783"/>
      <c r="O783"/>
      <c r="P783" s="21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U783"/>
    </row>
    <row r="784" spans="1:47" s="387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/>
      <c r="N784"/>
      <c r="O784"/>
      <c r="P784" s="21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U784"/>
    </row>
    <row r="785" spans="1:47" s="387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/>
      <c r="N785"/>
      <c r="O785"/>
      <c r="P785" s="21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U785"/>
    </row>
    <row r="786" spans="1:47" s="387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/>
      <c r="N786"/>
      <c r="O786"/>
      <c r="P786" s="21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U786"/>
    </row>
    <row r="787" spans="1:47" s="387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/>
      <c r="N787"/>
      <c r="O787"/>
      <c r="P787" s="21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U787"/>
    </row>
    <row r="788" spans="1:47" s="387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/>
      <c r="N788"/>
      <c r="O788"/>
      <c r="P788" s="21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U788"/>
    </row>
    <row r="789" spans="1:47" s="387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/>
      <c r="N789"/>
      <c r="O789"/>
      <c r="P789" s="21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U789"/>
    </row>
    <row r="790" spans="1:47" s="387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/>
      <c r="N790"/>
      <c r="O790"/>
      <c r="P790" s="21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U790"/>
    </row>
    <row r="791" spans="1:47" s="387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/>
      <c r="N791"/>
      <c r="O791"/>
      <c r="P791" s="2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U791"/>
    </row>
    <row r="792" spans="1:47" s="387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/>
      <c r="N792"/>
      <c r="O792"/>
      <c r="P792" s="21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U792"/>
    </row>
    <row r="793" spans="1:47" s="387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/>
      <c r="N793"/>
      <c r="O793"/>
      <c r="P793" s="21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U793"/>
    </row>
    <row r="794" spans="1:47" s="387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/>
      <c r="N794"/>
      <c r="O794"/>
      <c r="P794" s="21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U794"/>
    </row>
    <row r="795" spans="1:47" s="387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/>
      <c r="N795"/>
      <c r="O795"/>
      <c r="P795" s="21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U795"/>
    </row>
    <row r="796" spans="1:47" s="387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/>
      <c r="N796"/>
      <c r="O796"/>
      <c r="P796" s="21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U796"/>
    </row>
    <row r="797" spans="1:47" s="387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/>
      <c r="N797"/>
      <c r="O797"/>
      <c r="P797" s="21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U797"/>
    </row>
    <row r="798" spans="1:47" s="387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/>
      <c r="N798"/>
      <c r="O798"/>
      <c r="P798" s="21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U798"/>
    </row>
    <row r="799" spans="1:47" s="387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/>
      <c r="N799"/>
      <c r="O799"/>
      <c r="P799" s="21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U799"/>
    </row>
    <row r="800" spans="1:47" s="387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/>
      <c r="N800"/>
      <c r="O800"/>
      <c r="P800" s="21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U800"/>
    </row>
    <row r="801" spans="1:47" s="387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/>
      <c r="N801"/>
      <c r="O801"/>
      <c r="P801" s="2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U801"/>
    </row>
    <row r="802" spans="1:47" s="387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/>
      <c r="N802"/>
      <c r="O802"/>
      <c r="P802" s="21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U802"/>
    </row>
    <row r="803" spans="1:47" s="387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/>
      <c r="N803"/>
      <c r="O803"/>
      <c r="P803" s="21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U803"/>
    </row>
    <row r="804" spans="1:47" s="387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/>
      <c r="N804"/>
      <c r="O804"/>
      <c r="P804" s="21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U804"/>
    </row>
    <row r="805" spans="1:47" s="387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/>
      <c r="N805"/>
      <c r="O805"/>
      <c r="P805" s="21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U805"/>
    </row>
    <row r="806" spans="1:47" s="387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/>
      <c r="N806"/>
      <c r="O806"/>
      <c r="P806" s="21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U806"/>
    </row>
    <row r="807" spans="1:47" s="387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/>
      <c r="N807"/>
      <c r="O807"/>
      <c r="P807" s="21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U807"/>
    </row>
    <row r="808" spans="1:47" s="387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/>
      <c r="N808"/>
      <c r="O808"/>
      <c r="P808" s="21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U808"/>
    </row>
    <row r="809" spans="1:47" s="387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/>
      <c r="N809"/>
      <c r="O809"/>
      <c r="P809" s="21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U809"/>
    </row>
    <row r="810" spans="1:47" s="387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/>
      <c r="N810"/>
      <c r="O810"/>
      <c r="P810" s="21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U810"/>
    </row>
    <row r="811" spans="1:47" s="387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/>
      <c r="N811"/>
      <c r="O811"/>
      <c r="P811" s="2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U811"/>
    </row>
    <row r="812" spans="1:47" s="387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/>
      <c r="N812"/>
      <c r="O812"/>
      <c r="P812" s="21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U812"/>
    </row>
    <row r="813" spans="1:47" s="387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/>
      <c r="N813"/>
      <c r="O813"/>
      <c r="P813" s="21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U813"/>
    </row>
    <row r="814" spans="1:47" s="387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/>
      <c r="N814"/>
      <c r="O814"/>
      <c r="P814" s="21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U814"/>
    </row>
    <row r="815" spans="1:47" s="387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/>
      <c r="N815"/>
      <c r="O815"/>
      <c r="P815" s="21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U815"/>
    </row>
    <row r="816" spans="1:47" s="387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/>
      <c r="N816"/>
      <c r="O816"/>
      <c r="P816" s="21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U816"/>
    </row>
    <row r="817" spans="1:47" s="387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/>
      <c r="N817"/>
      <c r="O817"/>
      <c r="P817" s="21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U817"/>
    </row>
    <row r="818" spans="1:47" s="387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/>
      <c r="N818"/>
      <c r="O818"/>
      <c r="P818" s="21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U818"/>
    </row>
    <row r="819" spans="1:47" s="387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/>
      <c r="N819"/>
      <c r="O819"/>
      <c r="P819" s="21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U819"/>
    </row>
    <row r="820" spans="1:47" s="387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/>
      <c r="N820"/>
      <c r="O820"/>
      <c r="P820" s="21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U820"/>
    </row>
    <row r="821" spans="1:47" s="387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/>
      <c r="N821"/>
      <c r="O821"/>
      <c r="P821" s="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U821"/>
    </row>
    <row r="822" spans="1:47" s="387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/>
      <c r="N822"/>
      <c r="O822"/>
      <c r="P822" s="21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U822"/>
    </row>
    <row r="823" spans="1:47" s="387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/>
      <c r="N823"/>
      <c r="O823"/>
      <c r="P823" s="21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U823"/>
    </row>
    <row r="824" spans="1:47" s="387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/>
      <c r="N824"/>
      <c r="O824"/>
      <c r="P824" s="21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U824"/>
    </row>
    <row r="825" spans="1:47" s="387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/>
      <c r="N825"/>
      <c r="O825"/>
      <c r="P825" s="21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U825"/>
    </row>
    <row r="826" spans="1:47" s="387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/>
      <c r="N826"/>
      <c r="O826"/>
      <c r="P826" s="21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U826"/>
    </row>
    <row r="827" spans="1:47" s="387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/>
      <c r="N827"/>
      <c r="O827"/>
      <c r="P827" s="21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U827"/>
    </row>
    <row r="828" spans="1:47" s="387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/>
      <c r="N828"/>
      <c r="O828"/>
      <c r="P828" s="21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U828"/>
    </row>
    <row r="829" spans="1:47" s="387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/>
      <c r="N829"/>
      <c r="O829"/>
      <c r="P829" s="21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U829"/>
    </row>
    <row r="830" spans="1:47" s="387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/>
      <c r="N830"/>
      <c r="O830"/>
      <c r="P830" s="21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U830"/>
    </row>
    <row r="831" spans="1:47" s="387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/>
      <c r="N831"/>
      <c r="O831"/>
      <c r="P831" s="2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U831"/>
    </row>
    <row r="832" spans="1:47" s="387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/>
      <c r="N832"/>
      <c r="O832"/>
      <c r="P832" s="21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U832"/>
    </row>
    <row r="833" spans="1:47" s="387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/>
      <c r="N833"/>
      <c r="O833"/>
      <c r="P833" s="21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U833"/>
    </row>
    <row r="834" spans="1:47" s="387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/>
      <c r="N834"/>
      <c r="O834"/>
      <c r="P834" s="21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U834"/>
    </row>
    <row r="835" spans="1:47" s="387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/>
      <c r="N835"/>
      <c r="O835"/>
      <c r="P835" s="21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U835"/>
    </row>
    <row r="836" spans="1:47" s="387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/>
      <c r="N836"/>
      <c r="O836"/>
      <c r="P836" s="21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U836"/>
    </row>
    <row r="837" spans="1:47" s="387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/>
      <c r="N837"/>
      <c r="O837"/>
      <c r="P837" s="21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U837"/>
    </row>
    <row r="838" spans="1:47" s="387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/>
      <c r="N838"/>
      <c r="O838"/>
      <c r="P838" s="21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U838"/>
    </row>
    <row r="839" spans="1:47" s="387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/>
      <c r="N839"/>
      <c r="O839"/>
      <c r="P839" s="21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U839"/>
    </row>
    <row r="840" spans="1:47" s="387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/>
      <c r="N840"/>
      <c r="O840"/>
      <c r="P840" s="21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U840"/>
    </row>
    <row r="841" spans="1:47" s="387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/>
      <c r="N841"/>
      <c r="O841"/>
      <c r="P841" s="2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U841"/>
    </row>
    <row r="842" spans="1:47" s="387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/>
      <c r="N842"/>
      <c r="O842"/>
      <c r="P842" s="21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U842"/>
    </row>
    <row r="843" spans="1:47" s="387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/>
      <c r="N843"/>
      <c r="O843"/>
      <c r="P843" s="21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U843"/>
    </row>
    <row r="844" spans="1:47" s="387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/>
      <c r="N844"/>
      <c r="O844"/>
      <c r="P844" s="21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U844"/>
    </row>
    <row r="845" spans="1:47" s="387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/>
      <c r="N845"/>
      <c r="O845"/>
      <c r="P845" s="21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U845"/>
    </row>
    <row r="846" spans="1:47" s="387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/>
      <c r="N846"/>
      <c r="O846"/>
      <c r="P846" s="21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U846"/>
    </row>
    <row r="847" spans="1:47" s="387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/>
      <c r="N847"/>
      <c r="O847"/>
      <c r="P847" s="21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U847"/>
    </row>
    <row r="848" spans="1:47" s="387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/>
      <c r="N848"/>
      <c r="O848"/>
      <c r="P848" s="21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U848"/>
    </row>
    <row r="849" spans="1:47" s="387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/>
      <c r="N849"/>
      <c r="O849"/>
      <c r="P849" s="21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U849"/>
    </row>
    <row r="850" spans="1:47" s="387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/>
      <c r="N850"/>
      <c r="O850"/>
      <c r="P850" s="21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U850"/>
    </row>
    <row r="851" spans="1:47" s="387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/>
      <c r="N851"/>
      <c r="O851"/>
      <c r="P851" s="2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U851"/>
    </row>
    <row r="852" spans="1:47" s="387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/>
      <c r="N852"/>
      <c r="O852"/>
      <c r="P852" s="21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U852"/>
    </row>
    <row r="853" spans="1:47" s="387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/>
      <c r="N853"/>
      <c r="O853"/>
      <c r="P853" s="21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U853"/>
    </row>
    <row r="854" spans="1:47" s="387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/>
      <c r="N854"/>
      <c r="O854"/>
      <c r="P854" s="21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U854"/>
    </row>
    <row r="855" spans="1:47" s="387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/>
      <c r="N855"/>
      <c r="O855"/>
      <c r="P855" s="21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U855"/>
    </row>
    <row r="856" spans="1:47" s="387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/>
      <c r="N856"/>
      <c r="O856"/>
      <c r="P856" s="21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U856"/>
    </row>
    <row r="857" spans="1:47" s="387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/>
      <c r="N857"/>
      <c r="O857"/>
      <c r="P857" s="21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U857"/>
    </row>
    <row r="858" spans="1:47" s="387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/>
      <c r="N858"/>
      <c r="O858"/>
      <c r="P858" s="21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U858"/>
    </row>
    <row r="859" spans="1:47" s="387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/>
      <c r="N859"/>
      <c r="O859"/>
      <c r="P859" s="21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U859"/>
    </row>
    <row r="860" spans="1:47" s="387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/>
      <c r="N860"/>
      <c r="O860"/>
      <c r="P860" s="21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U860"/>
    </row>
    <row r="861" spans="1:47" s="387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/>
      <c r="N861"/>
      <c r="O861"/>
      <c r="P861" s="2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U861"/>
    </row>
    <row r="862" spans="1:47" s="387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/>
      <c r="N862"/>
      <c r="O862"/>
      <c r="P862" s="21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U862"/>
    </row>
    <row r="863" spans="1:47" s="387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/>
      <c r="N863"/>
      <c r="O863"/>
      <c r="P863" s="21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U863"/>
    </row>
    <row r="864" spans="1:47" s="387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/>
      <c r="N864"/>
      <c r="O864"/>
      <c r="P864" s="21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U864"/>
    </row>
    <row r="865" spans="1:47" s="387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/>
      <c r="N865"/>
      <c r="O865"/>
      <c r="P865" s="21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U865"/>
    </row>
    <row r="866" spans="1:47" s="387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/>
      <c r="N866"/>
      <c r="O866"/>
      <c r="P866" s="21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U866"/>
    </row>
    <row r="867" spans="1:47" s="387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/>
      <c r="N867"/>
      <c r="O867"/>
      <c r="P867" s="21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U867"/>
    </row>
    <row r="868" spans="1:47" s="387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/>
      <c r="N868"/>
      <c r="O868"/>
      <c r="P868" s="21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U868"/>
    </row>
    <row r="869" spans="1:47" s="387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/>
      <c r="N869"/>
      <c r="O869"/>
      <c r="P869" s="21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U869"/>
    </row>
    <row r="870" spans="1:47" s="387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/>
      <c r="N870"/>
      <c r="O870"/>
      <c r="P870" s="21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U870"/>
    </row>
    <row r="871" spans="1:47" s="387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/>
      <c r="N871"/>
      <c r="O871"/>
      <c r="P871" s="2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U871"/>
    </row>
    <row r="872" spans="1:47" s="387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/>
      <c r="N872"/>
      <c r="O872"/>
      <c r="P872" s="21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U872"/>
    </row>
    <row r="873" spans="1:47" s="387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/>
      <c r="N873"/>
      <c r="O873"/>
      <c r="P873" s="21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U873"/>
    </row>
    <row r="874" spans="1:47" s="387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/>
      <c r="N874"/>
      <c r="O874"/>
      <c r="P874" s="21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U874"/>
    </row>
    <row r="875" spans="1:47" s="387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/>
      <c r="N875"/>
      <c r="O875"/>
      <c r="P875" s="21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U875"/>
    </row>
    <row r="876" spans="1:47" s="387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/>
      <c r="N876"/>
      <c r="O876"/>
      <c r="P876" s="21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U876"/>
    </row>
    <row r="877" spans="1:47" s="387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/>
      <c r="N877"/>
      <c r="O877"/>
      <c r="P877" s="21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U877"/>
    </row>
    <row r="878" spans="1:47" s="387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/>
      <c r="N878"/>
      <c r="O878"/>
      <c r="P878" s="21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U878"/>
    </row>
    <row r="879" spans="1:47" s="387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/>
      <c r="N879"/>
      <c r="O879"/>
      <c r="P879" s="21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U879"/>
    </row>
    <row r="880" spans="1:47" s="387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/>
      <c r="N880"/>
      <c r="O880"/>
      <c r="P880" s="21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U880"/>
    </row>
    <row r="881" spans="1:47" s="387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/>
      <c r="N881"/>
      <c r="O881"/>
      <c r="P881" s="2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U881"/>
    </row>
    <row r="882" spans="1:47" s="387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/>
      <c r="N882"/>
      <c r="O882"/>
      <c r="P882" s="21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U882"/>
    </row>
    <row r="883" spans="1:47" s="387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/>
      <c r="N883"/>
      <c r="O883"/>
      <c r="P883" s="21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U883"/>
    </row>
    <row r="884" spans="1:47" s="387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/>
      <c r="N884"/>
      <c r="O884"/>
      <c r="P884" s="21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U884"/>
    </row>
    <row r="885" spans="1:47" s="387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/>
      <c r="N885"/>
      <c r="O885"/>
      <c r="P885" s="21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U885"/>
    </row>
    <row r="886" spans="1:47" s="387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/>
      <c r="N886"/>
      <c r="O886"/>
      <c r="P886" s="21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U886"/>
    </row>
    <row r="887" spans="1:47" s="387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/>
      <c r="N887"/>
      <c r="O887"/>
      <c r="P887" s="21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U887"/>
    </row>
    <row r="888" spans="1:47" s="387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/>
      <c r="N888"/>
      <c r="O888"/>
      <c r="P888" s="21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U888"/>
    </row>
    <row r="889" spans="1:47" s="387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/>
      <c r="N889"/>
      <c r="O889"/>
      <c r="P889" s="21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U889"/>
    </row>
    <row r="890" spans="1:47" s="387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/>
      <c r="N890"/>
      <c r="O890"/>
      <c r="P890" s="21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U890"/>
    </row>
    <row r="891" spans="1:47" s="387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/>
      <c r="N891"/>
      <c r="O891"/>
      <c r="P891" s="2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U891"/>
    </row>
    <row r="892" spans="1:47" s="387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/>
      <c r="N892"/>
      <c r="O892"/>
      <c r="P892" s="21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U892"/>
    </row>
    <row r="893" spans="1:47" s="387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/>
      <c r="N893"/>
      <c r="O893"/>
      <c r="P893" s="21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U893"/>
    </row>
    <row r="894" spans="1:47" s="387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/>
      <c r="N894"/>
      <c r="O894"/>
      <c r="P894" s="21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U894"/>
    </row>
    <row r="895" spans="1:47" s="387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/>
      <c r="N895"/>
      <c r="O895"/>
      <c r="P895" s="21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U895"/>
    </row>
    <row r="896" spans="1:47" s="387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/>
      <c r="N896"/>
      <c r="O896"/>
      <c r="P896" s="21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U896"/>
    </row>
    <row r="897" spans="1:47" s="387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/>
      <c r="N897"/>
      <c r="O897"/>
      <c r="P897" s="21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U897"/>
    </row>
    <row r="898" spans="1:47" s="387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/>
      <c r="N898"/>
      <c r="O898"/>
      <c r="P898" s="21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U898"/>
    </row>
    <row r="899" spans="1:47" s="387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/>
      <c r="N899"/>
      <c r="O899"/>
      <c r="P899" s="21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U899"/>
    </row>
    <row r="900" spans="1:47" s="387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/>
      <c r="N900"/>
      <c r="O900"/>
      <c r="P900" s="21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U900"/>
    </row>
    <row r="901" spans="1:47" s="387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/>
      <c r="N901"/>
      <c r="O901"/>
      <c r="P901" s="2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U901"/>
    </row>
    <row r="902" spans="1:47" s="387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/>
      <c r="N902"/>
      <c r="O902"/>
      <c r="P902" s="21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U902"/>
    </row>
    <row r="903" spans="1:47" s="387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/>
      <c r="N903"/>
      <c r="O903"/>
      <c r="P903" s="21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U903"/>
    </row>
    <row r="904" spans="1:47" s="387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/>
      <c r="N904"/>
      <c r="O904"/>
      <c r="P904" s="21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U904"/>
    </row>
    <row r="905" spans="1:47" s="387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/>
      <c r="N905"/>
      <c r="O905"/>
      <c r="P905" s="21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U905"/>
    </row>
    <row r="906" spans="1:47" s="387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/>
      <c r="N906"/>
      <c r="O906"/>
      <c r="P906" s="21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U906"/>
    </row>
    <row r="907" spans="1:47" s="387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/>
      <c r="N907"/>
      <c r="O907"/>
      <c r="P907" s="21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U907"/>
    </row>
    <row r="908" spans="1:47" s="387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/>
      <c r="N908"/>
      <c r="O908"/>
      <c r="P908" s="21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U908"/>
    </row>
    <row r="909" spans="1:47" s="387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/>
      <c r="N909"/>
      <c r="O909"/>
      <c r="P909" s="21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U909"/>
    </row>
    <row r="910" spans="1:47" s="387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/>
      <c r="N910"/>
      <c r="O910"/>
      <c r="P910" s="21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U910"/>
    </row>
    <row r="911" spans="1:47" s="387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/>
      <c r="N911"/>
      <c r="O911"/>
      <c r="P911" s="2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U911"/>
    </row>
    <row r="912" spans="1:47" s="387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/>
      <c r="N912"/>
      <c r="O912"/>
      <c r="P912" s="21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U912"/>
    </row>
    <row r="913" spans="1:47" s="387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/>
      <c r="N913"/>
      <c r="O913"/>
      <c r="P913" s="21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U913"/>
    </row>
    <row r="914" spans="1:47" s="387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/>
      <c r="N914"/>
      <c r="O914"/>
      <c r="P914" s="21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U914"/>
    </row>
    <row r="915" spans="1:47" s="387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/>
      <c r="N915"/>
      <c r="O915"/>
      <c r="P915" s="21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U915"/>
    </row>
    <row r="916" spans="1:47" s="387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/>
      <c r="N916"/>
      <c r="O916"/>
      <c r="P916" s="21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U916"/>
    </row>
    <row r="917" spans="1:47" s="387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/>
      <c r="N917"/>
      <c r="O917"/>
      <c r="P917" s="21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U917"/>
    </row>
    <row r="918" spans="1:47" s="387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/>
      <c r="N918"/>
      <c r="O918"/>
      <c r="P918" s="21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U918"/>
    </row>
    <row r="919" spans="1:47" s="387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/>
      <c r="N919"/>
      <c r="O919"/>
      <c r="P919" s="21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U919"/>
    </row>
    <row r="920" spans="1:47" s="387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/>
      <c r="N920"/>
      <c r="O920"/>
      <c r="P920" s="21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U920"/>
    </row>
    <row r="921" spans="1:47" s="387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/>
      <c r="N921"/>
      <c r="O921"/>
      <c r="P921" s="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U921"/>
    </row>
    <row r="922" spans="1:47" s="387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/>
      <c r="N922"/>
      <c r="O922"/>
      <c r="P922" s="21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U922"/>
    </row>
    <row r="923" spans="1:47" s="387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/>
      <c r="N923"/>
      <c r="O923"/>
      <c r="P923" s="21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U923"/>
    </row>
    <row r="924" spans="1:47" s="387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/>
      <c r="N924"/>
      <c r="O924"/>
      <c r="P924" s="21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U924"/>
    </row>
    <row r="925" spans="1:47" s="387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/>
      <c r="N925"/>
      <c r="O925"/>
      <c r="P925" s="21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U925"/>
    </row>
    <row r="926" spans="1:47" s="387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/>
      <c r="N926"/>
      <c r="O926"/>
      <c r="P926" s="21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U926"/>
    </row>
    <row r="927" spans="1:47" s="387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/>
      <c r="N927"/>
      <c r="O927"/>
      <c r="P927" s="21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U927"/>
    </row>
    <row r="928" spans="1:47" s="387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/>
      <c r="N928"/>
      <c r="O928"/>
      <c r="P928" s="21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U928"/>
    </row>
    <row r="929" spans="1:47" s="387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/>
      <c r="N929"/>
      <c r="O929"/>
      <c r="P929" s="21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U929"/>
    </row>
    <row r="930" spans="1:47" s="387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/>
      <c r="N930"/>
      <c r="O930"/>
      <c r="P930" s="21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U930"/>
    </row>
    <row r="931" spans="1:47" s="387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/>
      <c r="N931"/>
      <c r="O931"/>
      <c r="P931" s="2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U931"/>
    </row>
    <row r="932" spans="1:47" s="387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/>
      <c r="N932"/>
      <c r="O932"/>
      <c r="P932" s="21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U932"/>
    </row>
    <row r="933" spans="1:47" s="387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/>
      <c r="N933"/>
      <c r="O933"/>
      <c r="P933" s="21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U933"/>
    </row>
    <row r="934" spans="1:47" s="387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/>
      <c r="N934"/>
      <c r="O934"/>
      <c r="P934" s="21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U934"/>
    </row>
    <row r="935" spans="1:47" s="387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/>
      <c r="N935"/>
      <c r="O935"/>
      <c r="P935" s="21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U935"/>
    </row>
    <row r="936" spans="1:47" s="387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/>
      <c r="N936"/>
      <c r="O936"/>
      <c r="P936" s="21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U936"/>
    </row>
    <row r="937" spans="1:47" s="387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/>
      <c r="N937"/>
      <c r="O937"/>
      <c r="P937" s="21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U937"/>
    </row>
    <row r="938" spans="1:47" s="387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/>
      <c r="N938"/>
      <c r="O938"/>
      <c r="P938" s="21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U938"/>
    </row>
    <row r="939" spans="1:47" s="387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/>
      <c r="N939"/>
      <c r="O939"/>
      <c r="P939" s="21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U939"/>
    </row>
    <row r="940" spans="1:47" s="387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/>
      <c r="N940"/>
      <c r="O940"/>
      <c r="P940" s="21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U940"/>
    </row>
    <row r="941" spans="1:47" s="387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/>
      <c r="N941"/>
      <c r="O941"/>
      <c r="P941" s="2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U941"/>
    </row>
    <row r="942" spans="1:47" s="387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/>
      <c r="N942"/>
      <c r="O942"/>
      <c r="P942" s="21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U942"/>
    </row>
    <row r="943" spans="1:47" s="387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/>
      <c r="N943"/>
      <c r="O943"/>
      <c r="P943" s="21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U943"/>
    </row>
    <row r="944" spans="1:47" s="387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/>
      <c r="N944"/>
      <c r="O944"/>
      <c r="P944" s="21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U944"/>
    </row>
    <row r="945" spans="1:47" s="387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/>
      <c r="N945"/>
      <c r="O945"/>
      <c r="P945" s="21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U945"/>
    </row>
    <row r="946" spans="1:47" s="387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/>
      <c r="N946"/>
      <c r="O946"/>
      <c r="P946" s="21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U946"/>
    </row>
    <row r="947" spans="1:47" s="387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/>
      <c r="N947"/>
      <c r="O947"/>
      <c r="P947" s="21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U947"/>
    </row>
    <row r="948" spans="1:47" s="387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/>
      <c r="N948"/>
      <c r="O948"/>
      <c r="P948" s="21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U948"/>
    </row>
    <row r="949" spans="1:47" s="387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/>
      <c r="N949"/>
      <c r="O949"/>
      <c r="P949" s="21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U949"/>
    </row>
    <row r="950" spans="1:47" s="387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/>
      <c r="N950"/>
      <c r="O950"/>
      <c r="P950" s="21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U950"/>
    </row>
    <row r="951" spans="1:47" s="387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/>
      <c r="N951"/>
      <c r="O951"/>
      <c r="P951" s="2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U951"/>
    </row>
    <row r="952" spans="1:47" s="387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/>
      <c r="N952"/>
      <c r="O952"/>
      <c r="P952" s="21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U952"/>
    </row>
    <row r="953" spans="1:47" s="387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/>
      <c r="N953"/>
      <c r="O953"/>
      <c r="P953" s="21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U953"/>
    </row>
    <row r="954" spans="1:47" s="387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/>
      <c r="N954"/>
      <c r="O954"/>
      <c r="P954" s="21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U954"/>
    </row>
    <row r="955" spans="1:47" s="387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/>
      <c r="N955"/>
      <c r="O955"/>
      <c r="P955" s="21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U955"/>
    </row>
    <row r="956" spans="1:47" s="387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/>
      <c r="N956"/>
      <c r="O956"/>
      <c r="P956" s="21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U956"/>
    </row>
    <row r="957" spans="1:47" s="387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/>
      <c r="N957"/>
      <c r="O957"/>
      <c r="P957" s="21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U957"/>
    </row>
    <row r="958" spans="1:47" s="387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/>
      <c r="N958"/>
      <c r="O958"/>
      <c r="P958" s="21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U958"/>
    </row>
    <row r="959" spans="1:47" s="387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/>
      <c r="N959"/>
      <c r="O959"/>
      <c r="P959" s="21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U959"/>
    </row>
    <row r="960" spans="1:47" s="387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/>
      <c r="N960"/>
      <c r="O960"/>
      <c r="P960" s="21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U960"/>
    </row>
    <row r="961" spans="1:47" s="387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/>
      <c r="N961"/>
      <c r="O961"/>
      <c r="P961" s="2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U961"/>
    </row>
    <row r="962" spans="1:47" s="387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/>
      <c r="N962"/>
      <c r="O962"/>
      <c r="P962" s="21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U962"/>
    </row>
    <row r="963" spans="1:47" s="387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/>
      <c r="N963"/>
      <c r="O963"/>
      <c r="P963" s="21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U963"/>
    </row>
    <row r="964" spans="1:47" s="387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/>
      <c r="N964"/>
      <c r="O964"/>
      <c r="P964" s="21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U964"/>
    </row>
    <row r="965" spans="1:47" s="387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/>
      <c r="N965"/>
      <c r="O965"/>
      <c r="P965" s="21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U965"/>
    </row>
    <row r="966" spans="1:47" s="387" customFormat="1" ht="12.75" x14ac:dyDescent="0.2">
      <c r="A966" s="10"/>
      <c r="B966" s="19"/>
      <c r="C966" s="10"/>
      <c r="D966" s="10"/>
      <c r="E966" s="10"/>
      <c r="F966" s="10"/>
      <c r="G966" s="10"/>
      <c r="H966" s="9"/>
      <c r="I966" s="9"/>
      <c r="J966" s="10"/>
      <c r="K966" s="10"/>
      <c r="L966" s="10"/>
      <c r="M966"/>
      <c r="N966"/>
      <c r="O966"/>
      <c r="P966" s="21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U966"/>
    </row>
    <row r="967" spans="1:47" s="387" customFormat="1" ht="12.75" x14ac:dyDescent="0.2">
      <c r="A967" s="10"/>
      <c r="B967" s="19"/>
      <c r="C967" s="10"/>
      <c r="D967" s="10"/>
      <c r="E967" s="10"/>
      <c r="F967" s="10"/>
      <c r="G967" s="10"/>
      <c r="H967" s="9"/>
      <c r="I967" s="9"/>
      <c r="J967" s="10"/>
      <c r="K967" s="10"/>
      <c r="L967" s="10"/>
      <c r="M967"/>
      <c r="N967"/>
      <c r="O967"/>
      <c r="P967" s="21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U967"/>
    </row>
    <row r="968" spans="1:47" s="387" customFormat="1" ht="12.75" x14ac:dyDescent="0.2">
      <c r="A968" s="10"/>
      <c r="B968" s="19"/>
      <c r="C968" s="10"/>
      <c r="D968" s="10"/>
      <c r="E968" s="10"/>
      <c r="F968" s="10"/>
      <c r="G968" s="10"/>
      <c r="H968" s="9"/>
      <c r="I968" s="9"/>
      <c r="J968" s="10"/>
      <c r="K968" s="10"/>
      <c r="L968" s="10"/>
      <c r="M968"/>
      <c r="N968"/>
      <c r="O968"/>
      <c r="P968" s="21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U968"/>
    </row>
    <row r="969" spans="1:47" s="387" customFormat="1" ht="12.75" x14ac:dyDescent="0.2">
      <c r="A969" s="10"/>
      <c r="B969" s="19"/>
      <c r="C969" s="10"/>
      <c r="D969" s="10"/>
      <c r="E969" s="10"/>
      <c r="F969" s="10"/>
      <c r="G969" s="10"/>
      <c r="H969" s="9"/>
      <c r="I969" s="9"/>
      <c r="J969" s="10"/>
      <c r="K969" s="10"/>
      <c r="L969" s="10"/>
      <c r="M969"/>
      <c r="N969"/>
      <c r="O969"/>
      <c r="P969" s="21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U969"/>
    </row>
    <row r="970" spans="1:47" s="387" customFormat="1" ht="12.75" x14ac:dyDescent="0.2">
      <c r="A970" s="10"/>
      <c r="B970" s="19"/>
      <c r="C970" s="10"/>
      <c r="D970" s="10"/>
      <c r="E970" s="10"/>
      <c r="F970" s="10"/>
      <c r="G970" s="10"/>
      <c r="H970" s="9"/>
      <c r="I970" s="9"/>
      <c r="J970" s="10"/>
      <c r="K970" s="10"/>
      <c r="L970" s="10"/>
      <c r="M970"/>
      <c r="N970"/>
      <c r="O970"/>
      <c r="P970" s="21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U970"/>
    </row>
    <row r="971" spans="1:47" s="387" customFormat="1" ht="12.75" x14ac:dyDescent="0.2">
      <c r="A971" s="10"/>
      <c r="B971" s="19"/>
      <c r="C971" s="10"/>
      <c r="D971" s="10"/>
      <c r="E971" s="10"/>
      <c r="F971" s="10"/>
      <c r="G971" s="10"/>
      <c r="H971" s="9"/>
      <c r="I971" s="9"/>
      <c r="J971" s="10"/>
      <c r="K971" s="10"/>
      <c r="L971" s="10"/>
      <c r="M971"/>
      <c r="N971"/>
      <c r="O971"/>
      <c r="P971" s="2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U971"/>
    </row>
    <row r="972" spans="1:47" s="387" customFormat="1" ht="12.75" x14ac:dyDescent="0.2">
      <c r="A972" s="10"/>
      <c r="B972" s="19"/>
      <c r="C972" s="10"/>
      <c r="D972" s="10"/>
      <c r="E972" s="10"/>
      <c r="F972" s="10"/>
      <c r="G972" s="10"/>
      <c r="H972" s="9"/>
      <c r="I972" s="9"/>
      <c r="J972" s="10"/>
      <c r="K972" s="10"/>
      <c r="L972" s="10"/>
      <c r="M972"/>
      <c r="N972"/>
      <c r="O972"/>
      <c r="P972" s="21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U972"/>
    </row>
    <row r="973" spans="1:47" s="387" customFormat="1" ht="12.75" x14ac:dyDescent="0.2">
      <c r="A973" s="10"/>
      <c r="B973" s="19"/>
      <c r="C973" s="10"/>
      <c r="D973" s="10"/>
      <c r="E973" s="10"/>
      <c r="F973" s="10"/>
      <c r="G973" s="10"/>
      <c r="H973" s="9"/>
      <c r="I973" s="9"/>
      <c r="J973" s="10"/>
      <c r="K973" s="10"/>
      <c r="L973" s="10"/>
      <c r="M973"/>
      <c r="N973"/>
      <c r="O973"/>
      <c r="P973" s="21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U973"/>
    </row>
    <row r="974" spans="1:47" s="387" customFormat="1" ht="15" customHeight="1" x14ac:dyDescent="0.2">
      <c r="A974" s="10"/>
      <c r="B974" s="10"/>
      <c r="C974" s="10"/>
      <c r="D974" s="10"/>
      <c r="E974" s="10"/>
      <c r="F974" s="10"/>
      <c r="G974" s="10"/>
      <c r="H974" s="9"/>
      <c r="I974" s="9"/>
      <c r="J974" s="10"/>
      <c r="K974" s="10"/>
      <c r="L974" s="10"/>
      <c r="M974"/>
      <c r="N974"/>
      <c r="O974"/>
      <c r="P974" s="21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U974"/>
    </row>
    <row r="975" spans="1:47" s="387" customFormat="1" ht="15" customHeight="1" x14ac:dyDescent="0.2">
      <c r="A975" s="10"/>
      <c r="B975" s="10"/>
      <c r="C975" s="10"/>
      <c r="D975" s="10"/>
      <c r="E975" s="10"/>
      <c r="F975" s="10"/>
      <c r="G975" s="10"/>
      <c r="H975" s="9"/>
      <c r="I975" s="9"/>
      <c r="J975" s="10"/>
      <c r="K975" s="10"/>
      <c r="L975" s="10"/>
      <c r="M975"/>
      <c r="N975"/>
      <c r="O975"/>
      <c r="P975" s="21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U975"/>
    </row>
  </sheetData>
  <autoFilter ref="A5:AT47" xr:uid="{63CC3BBF-B5BE-41AA-970B-20BF7157863F}">
    <sortState xmlns:xlrd2="http://schemas.microsoft.com/office/spreadsheetml/2017/richdata2" ref="A6:AT47">
      <sortCondition ref="M5:M47"/>
    </sortState>
  </autoFilter>
  <mergeCells count="4">
    <mergeCell ref="AG3:AJ3"/>
    <mergeCell ref="AK3:AN3"/>
    <mergeCell ref="AO3:AR3"/>
    <mergeCell ref="D4:E4"/>
  </mergeCells>
  <conditionalFormatting sqref="H7:I8 H10:I10 H21:I21 H12:I12 H14:I19">
    <cfRule type="expression" dxfId="66" priority="24">
      <formula>H7&lt;&gt;AS7</formula>
    </cfRule>
  </conditionalFormatting>
  <conditionalFormatting sqref="H17:I17">
    <cfRule type="expression" dxfId="65" priority="23">
      <formula>H17&lt;&gt;AS17</formula>
    </cfRule>
  </conditionalFormatting>
  <conditionalFormatting sqref="H9:I9">
    <cfRule type="expression" dxfId="64" priority="21">
      <formula>H9&lt;&gt;AS9</formula>
    </cfRule>
  </conditionalFormatting>
  <conditionalFormatting sqref="I9">
    <cfRule type="expression" dxfId="63" priority="22">
      <formula>I9&lt;&gt;AT9</formula>
    </cfRule>
  </conditionalFormatting>
  <conditionalFormatting sqref="H11:I11">
    <cfRule type="expression" dxfId="62" priority="20">
      <formula>H11&lt;&gt;AS11</formula>
    </cfRule>
  </conditionalFormatting>
  <conditionalFormatting sqref="H22:I25">
    <cfRule type="expression" dxfId="61" priority="19">
      <formula>H22&lt;&gt;AS22</formula>
    </cfRule>
  </conditionalFormatting>
  <conditionalFormatting sqref="H26:I26">
    <cfRule type="expression" dxfId="60" priority="18">
      <formula>H26&lt;&gt;AS26</formula>
    </cfRule>
  </conditionalFormatting>
  <conditionalFormatting sqref="H27:I27">
    <cfRule type="expression" dxfId="59" priority="17">
      <formula>H27&lt;&gt;AS27</formula>
    </cfRule>
  </conditionalFormatting>
  <conditionalFormatting sqref="H29:I29">
    <cfRule type="expression" dxfId="58" priority="16">
      <formula>H29&lt;&gt;AS29</formula>
    </cfRule>
  </conditionalFormatting>
  <conditionalFormatting sqref="H6">
    <cfRule type="expression" dxfId="57" priority="15">
      <formula>H6&lt;&gt;AS6</formula>
    </cfRule>
  </conditionalFormatting>
  <conditionalFormatting sqref="H30:I30">
    <cfRule type="expression" dxfId="56" priority="14">
      <formula>H30&lt;&gt;AS30</formula>
    </cfRule>
  </conditionalFormatting>
  <conditionalFormatting sqref="H13:I13">
    <cfRule type="expression" dxfId="55" priority="13">
      <formula>H13&lt;&gt;AS13</formula>
    </cfRule>
  </conditionalFormatting>
  <conditionalFormatting sqref="H31:I31">
    <cfRule type="expression" dxfId="54" priority="12">
      <formula>H31&lt;&gt;AS31</formula>
    </cfRule>
  </conditionalFormatting>
  <conditionalFormatting sqref="H32:I32">
    <cfRule type="expression" dxfId="53" priority="11">
      <formula>H32&lt;&gt;AS32</formula>
    </cfRule>
  </conditionalFormatting>
  <conditionalFormatting sqref="H33:I33">
    <cfRule type="expression" dxfId="52" priority="10">
      <formula>H33&lt;&gt;AS33</formula>
    </cfRule>
  </conditionalFormatting>
  <conditionalFormatting sqref="H34:I34">
    <cfRule type="expression" dxfId="51" priority="9">
      <formula>H34&lt;&gt;AS34</formula>
    </cfRule>
  </conditionalFormatting>
  <conditionalFormatting sqref="H35:I35">
    <cfRule type="expression" dxfId="50" priority="8">
      <formula>H35&lt;&gt;AS35</formula>
    </cfRule>
  </conditionalFormatting>
  <conditionalFormatting sqref="H37:I37">
    <cfRule type="expression" dxfId="49" priority="7">
      <formula>H37&lt;&gt;AS37</formula>
    </cfRule>
  </conditionalFormatting>
  <conditionalFormatting sqref="H39:I39">
    <cfRule type="expression" dxfId="48" priority="6">
      <formula>H39&lt;&gt;AS39</formula>
    </cfRule>
  </conditionalFormatting>
  <conditionalFormatting sqref="H42:I42">
    <cfRule type="expression" dxfId="47" priority="5">
      <formula>H42&lt;&gt;AS42</formula>
    </cfRule>
  </conditionalFormatting>
  <conditionalFormatting sqref="H44:I44">
    <cfRule type="expression" dxfId="46" priority="4">
      <formula>H44&lt;&gt;AS44</formula>
    </cfRule>
  </conditionalFormatting>
  <conditionalFormatting sqref="H45:I45">
    <cfRule type="expression" dxfId="45" priority="3">
      <formula>H45&lt;&gt;AS45</formula>
    </cfRule>
  </conditionalFormatting>
  <conditionalFormatting sqref="H46:I46">
    <cfRule type="expression" dxfId="44" priority="2">
      <formula>H46&lt;&gt;AS46</formula>
    </cfRule>
  </conditionalFormatting>
  <conditionalFormatting sqref="H47:I47">
    <cfRule type="expression" dxfId="43" priority="1">
      <formula>H47&lt;&gt;AS47</formula>
    </cfRule>
  </conditionalFormatting>
  <dataValidations count="2">
    <dataValidation type="list" allowBlank="1" sqref="H21:I27 AS21:AT27 H6 AS7:AT19 H7:I19 AS37:AT37 H37:I37 AS39:AT39 H39:I39 AS42:AT42 H42:I42 H44:I47 AS44:AT47 H29:I35 AS29:AT35" xr:uid="{5BC3FDFF-B0FC-42E0-9E37-E6697CB8D967}">
      <formula1>$AG$1:$AH$1</formula1>
    </dataValidation>
    <dataValidation type="list" allowBlank="1" showInputMessage="1" prompt="Click and enter a value from range '2016'!AC2:AE2" sqref="E3" xr:uid="{5A20A5BA-476B-4DF7-A51D-F670D8A150FF}">
      <formula1>$AG$2:$AI$2</formula1>
    </dataValidation>
  </dataValidations>
  <hyperlinks>
    <hyperlink ref="P22" r:id="rId1" xr:uid="{C6A20E67-BC30-4931-A85F-8499AC4FE527}"/>
    <hyperlink ref="P8" r:id="rId2" xr:uid="{1CB2F741-DAD6-4547-BA65-3B71587C2A00}"/>
    <hyperlink ref="P11" r:id="rId3" xr:uid="{DC5983EF-0554-46BC-A878-DFAA460A1711}"/>
    <hyperlink ref="P7" r:id="rId4" xr:uid="{BC3FC0E8-A683-4E9B-A39B-2DEA5E5BF9E9}"/>
    <hyperlink ref="P14" r:id="rId5" xr:uid="{540DF85A-691E-4337-BE8B-90C77AF69E82}"/>
    <hyperlink ref="P17" r:id="rId6" xr:uid="{CB4605B1-F5E0-4882-9303-CFAE28DB1C8C}"/>
    <hyperlink ref="P25" r:id="rId7" display="mailto:wendigo4296@gmail.com" xr:uid="{14CC5872-2F72-4EF7-AA68-B6DF65AD45D7}"/>
    <hyperlink ref="P28" r:id="rId8" xr:uid="{185D6A6D-95E1-4E07-A4D3-1845D9B67B86}"/>
    <hyperlink ref="P12" r:id="rId9" xr:uid="{1772A6CF-4C95-4B83-8466-3D7DBB329601}"/>
    <hyperlink ref="P24" r:id="rId10" xr:uid="{224001B8-6F95-4A0C-9B3F-0129AFA51EDA}"/>
    <hyperlink ref="P16" r:id="rId11" xr:uid="{865B27C9-6551-49B4-9735-6F3397FC7C1D}"/>
    <hyperlink ref="P9" r:id="rId12" xr:uid="{8A78BCD0-6935-4A95-A743-9B3CC29F7C1A}"/>
    <hyperlink ref="P6" r:id="rId13" xr:uid="{85B821FD-1B6A-4460-A5C0-841BCE855177}"/>
    <hyperlink ref="P21" r:id="rId14" display="mailto:pal.arvid.saltvedt@dnvgl.com" xr:uid="{088C5049-859A-423D-82FA-8F319FD7F65C}"/>
    <hyperlink ref="P13" r:id="rId15" xr:uid="{313FDDED-0B1A-409F-91CA-8D31C8D93FB0}"/>
    <hyperlink ref="P10" r:id="rId16" xr:uid="{282F0146-61E5-45D8-A9EE-46A5CF4D4B29}"/>
    <hyperlink ref="P31" r:id="rId17" xr:uid="{55CB10D2-3111-4991-970F-3BB8122CFC87}"/>
    <hyperlink ref="P18" r:id="rId18" xr:uid="{54DC405E-44A5-4246-839F-6FA69006E4DC}"/>
    <hyperlink ref="P30" r:id="rId19" xr:uid="{5E2420B0-61B5-4B0C-99F2-1BC74BCD6DB3}"/>
    <hyperlink ref="P19" r:id="rId20" xr:uid="{10CE54FC-DC3D-4B64-A650-B7AFB5D7BFE9}"/>
    <hyperlink ref="P23" r:id="rId21" xr:uid="{28109E1A-5A56-4564-9741-81F08CE33384}"/>
    <hyperlink ref="P27" r:id="rId22" xr:uid="{96040968-28E3-4025-A7B3-9FC33A44C895}"/>
    <hyperlink ref="P15" r:id="rId23" xr:uid="{D955860E-AB39-4C3A-B012-2DFD80161265}"/>
    <hyperlink ref="P20" r:id="rId24" xr:uid="{D7775572-C77C-4649-9228-6CFC61FF8AE7}"/>
    <hyperlink ref="P26" r:id="rId25" xr:uid="{3106FAC0-808F-4A0F-82F7-367A3CC653D1}"/>
  </hyperlinks>
  <pageMargins left="0.19685039370078741" right="0.19685039370078741" top="0.39370078740157483" bottom="0" header="0.31496062992125984" footer="0.31496062992125984"/>
  <pageSetup paperSize="9" orientation="landscape" r:id="rId26"/>
  <drawing r:id="rId27"/>
  <legacyDrawing r:id="rId28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85025-02A2-4E20-8840-01FE87F6BC54}">
  <dimension ref="A1:AU978"/>
  <sheetViews>
    <sheetView zoomScale="89" zoomScaleNormal="89" workbookViewId="0">
      <pane ySplit="5" topLeftCell="A6" activePane="bottomLeft" state="frozenSplit"/>
      <selection pane="bottomLeft" activeCell="K44" sqref="K44"/>
    </sheetView>
  </sheetViews>
  <sheetFormatPr baseColWidth="10" defaultColWidth="17.42578125" defaultRowHeight="15" customHeight="1" x14ac:dyDescent="0.2"/>
  <cols>
    <col min="1" max="1" width="5.5703125" style="434" customWidth="1"/>
    <col min="2" max="2" width="22.5703125" style="434" bestFit="1" customWidth="1"/>
    <col min="3" max="3" width="12.5703125" style="434" customWidth="1"/>
    <col min="4" max="4" width="6.140625" style="434" customWidth="1"/>
    <col min="5" max="5" width="7.5703125" style="434" customWidth="1"/>
    <col min="6" max="6" width="16.85546875" style="434" customWidth="1"/>
    <col min="7" max="7" width="14.5703125" style="434" customWidth="1"/>
    <col min="8" max="9" width="6" style="435" customWidth="1"/>
    <col min="10" max="11" width="8.5703125" style="434" customWidth="1"/>
    <col min="12" max="12" width="8.85546875" style="434" customWidth="1"/>
    <col min="13" max="13" width="10.5703125" style="434" customWidth="1"/>
    <col min="14" max="14" width="6.5703125" style="434" customWidth="1"/>
    <col min="15" max="15" width="12.42578125" style="434" customWidth="1"/>
    <col min="16" max="16" width="26.42578125" style="436" customWidth="1"/>
    <col min="17" max="19" width="9" style="434" customWidth="1"/>
    <col min="20" max="20" width="8.42578125" style="434" customWidth="1"/>
    <col min="21" max="21" width="8.5703125" style="434" customWidth="1"/>
    <col min="22" max="26" width="9" style="434" customWidth="1"/>
    <col min="27" max="27" width="9.5703125" style="434" customWidth="1"/>
    <col min="28" max="28" width="12.5703125" style="434" customWidth="1"/>
    <col min="29" max="44" width="8.5703125" style="434" customWidth="1"/>
    <col min="45" max="46" width="6.5703125" style="435" customWidth="1"/>
    <col min="47" max="16384" width="17.42578125" style="434"/>
  </cols>
  <sheetData>
    <row r="1" spans="1:46" ht="19.5" customHeight="1" x14ac:dyDescent="0.2">
      <c r="A1" s="596" t="s">
        <v>0</v>
      </c>
      <c r="B1" s="595"/>
      <c r="C1" s="594"/>
      <c r="D1" s="583"/>
      <c r="E1" s="584"/>
      <c r="F1" s="593"/>
      <c r="G1" s="593"/>
      <c r="H1" s="583"/>
      <c r="I1" s="587"/>
      <c r="J1" s="592"/>
      <c r="K1" s="435"/>
      <c r="N1" s="583"/>
      <c r="O1" s="591"/>
      <c r="P1" s="590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G1" s="434" t="s">
        <v>1</v>
      </c>
      <c r="AH1" s="434" t="s">
        <v>2</v>
      </c>
      <c r="AJ1" s="588" t="s">
        <v>3</v>
      </c>
      <c r="AK1" s="578"/>
      <c r="AL1" s="588" t="s">
        <v>4</v>
      </c>
      <c r="AM1" s="578"/>
      <c r="AN1" s="578"/>
      <c r="AS1" s="583"/>
      <c r="AT1" s="587"/>
    </row>
    <row r="2" spans="1:46" ht="19.5" customHeight="1" thickBot="1" x14ac:dyDescent="0.25">
      <c r="A2" s="586" t="s">
        <v>291</v>
      </c>
      <c r="B2" s="585"/>
      <c r="D2" s="435"/>
      <c r="E2" s="584" t="s">
        <v>6</v>
      </c>
      <c r="F2" s="438"/>
      <c r="G2" s="438"/>
      <c r="H2" s="576"/>
      <c r="I2" s="578" t="s">
        <v>7</v>
      </c>
      <c r="J2" s="583" t="s">
        <v>8</v>
      </c>
      <c r="K2" s="435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F2" s="434" t="s">
        <v>9</v>
      </c>
      <c r="AG2" s="582" t="s">
        <v>10</v>
      </c>
      <c r="AH2" s="582" t="s">
        <v>11</v>
      </c>
      <c r="AI2" s="581" t="s">
        <v>12</v>
      </c>
      <c r="AJ2" s="580" t="s">
        <v>13</v>
      </c>
      <c r="AK2" s="574"/>
      <c r="AL2" s="579" t="s">
        <v>14</v>
      </c>
      <c r="AM2" s="574"/>
      <c r="AN2" s="574"/>
      <c r="AS2" s="576"/>
      <c r="AT2" s="578"/>
    </row>
    <row r="3" spans="1:46" ht="19.5" customHeight="1" thickBot="1" x14ac:dyDescent="0.25">
      <c r="A3" s="564"/>
      <c r="B3" s="564"/>
      <c r="D3" s="435"/>
      <c r="E3" s="577" t="s">
        <v>10</v>
      </c>
      <c r="F3" s="438"/>
      <c r="G3" s="438"/>
      <c r="H3" s="576" t="s">
        <v>15</v>
      </c>
      <c r="I3" s="563">
        <v>28</v>
      </c>
      <c r="J3" s="576">
        <v>22</v>
      </c>
      <c r="K3" s="573"/>
      <c r="L3" s="574"/>
      <c r="M3" s="573"/>
      <c r="N3" s="572"/>
      <c r="O3" s="571"/>
      <c r="P3" s="570"/>
      <c r="Q3" s="568"/>
      <c r="R3" s="569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810"/>
      <c r="AD3" s="567" t="s">
        <v>16</v>
      </c>
      <c r="AE3" s="566" t="s">
        <v>17</v>
      </c>
      <c r="AF3" s="565"/>
      <c r="AG3" s="832" t="s">
        <v>18</v>
      </c>
      <c r="AH3" s="833"/>
      <c r="AI3" s="833"/>
      <c r="AJ3" s="834"/>
      <c r="AK3" s="832" t="s">
        <v>19</v>
      </c>
      <c r="AL3" s="833"/>
      <c r="AM3" s="833"/>
      <c r="AN3" s="834"/>
      <c r="AO3" s="832" t="s">
        <v>20</v>
      </c>
      <c r="AP3" s="833"/>
      <c r="AQ3" s="833"/>
      <c r="AR3" s="834"/>
      <c r="AS3" s="564" t="s">
        <v>21</v>
      </c>
      <c r="AT3" s="563"/>
    </row>
    <row r="4" spans="1:46" ht="26.25" customHeight="1" thickBot="1" x14ac:dyDescent="0.25">
      <c r="A4" s="562" t="s">
        <v>22</v>
      </c>
      <c r="B4" s="561" t="s">
        <v>23</v>
      </c>
      <c r="C4" s="560" t="s">
        <v>24</v>
      </c>
      <c r="D4" s="835" t="s">
        <v>25</v>
      </c>
      <c r="E4" s="833"/>
      <c r="F4" s="559" t="s">
        <v>26</v>
      </c>
      <c r="G4" s="558" t="s">
        <v>27</v>
      </c>
      <c r="H4" s="541" t="s">
        <v>28</v>
      </c>
      <c r="I4" s="811" t="s">
        <v>29</v>
      </c>
      <c r="J4" s="557" t="s">
        <v>30</v>
      </c>
      <c r="K4" s="658" t="s">
        <v>31</v>
      </c>
      <c r="L4" s="555" t="s">
        <v>32</v>
      </c>
      <c r="M4" s="554" t="s">
        <v>33</v>
      </c>
      <c r="N4" s="553" t="s">
        <v>34</v>
      </c>
      <c r="O4" s="552" t="s">
        <v>35</v>
      </c>
      <c r="P4" s="551" t="s">
        <v>36</v>
      </c>
      <c r="Q4" s="550" t="s">
        <v>37</v>
      </c>
      <c r="R4" s="549" t="s">
        <v>38</v>
      </c>
      <c r="S4" s="549" t="s">
        <v>39</v>
      </c>
      <c r="T4" s="549" t="s">
        <v>40</v>
      </c>
      <c r="U4" s="549" t="s">
        <v>41</v>
      </c>
      <c r="V4" s="549" t="s">
        <v>42</v>
      </c>
      <c r="W4" s="549" t="s">
        <v>43</v>
      </c>
      <c r="X4" s="549" t="s">
        <v>44</v>
      </c>
      <c r="Y4" s="549" t="s">
        <v>45</v>
      </c>
      <c r="Z4" s="549" t="s">
        <v>46</v>
      </c>
      <c r="AA4" s="548" t="s">
        <v>47</v>
      </c>
      <c r="AB4" s="547" t="s">
        <v>48</v>
      </c>
      <c r="AC4" s="546" t="s">
        <v>49</v>
      </c>
      <c r="AD4" s="546" t="s">
        <v>50</v>
      </c>
      <c r="AE4" s="546" t="s">
        <v>51</v>
      </c>
      <c r="AF4" s="545" t="s">
        <v>52</v>
      </c>
      <c r="AG4" s="544" t="s">
        <v>49</v>
      </c>
      <c r="AH4" s="543" t="s">
        <v>50</v>
      </c>
      <c r="AI4" s="543" t="s">
        <v>51</v>
      </c>
      <c r="AJ4" s="542" t="s">
        <v>52</v>
      </c>
      <c r="AK4" s="544" t="s">
        <v>49</v>
      </c>
      <c r="AL4" s="543" t="s">
        <v>50</v>
      </c>
      <c r="AM4" s="543" t="s">
        <v>51</v>
      </c>
      <c r="AN4" s="542" t="s">
        <v>52</v>
      </c>
      <c r="AO4" s="544" t="s">
        <v>49</v>
      </c>
      <c r="AP4" s="543" t="s">
        <v>50</v>
      </c>
      <c r="AQ4" s="543" t="s">
        <v>51</v>
      </c>
      <c r="AR4" s="542" t="s">
        <v>52</v>
      </c>
      <c r="AS4" s="541" t="s">
        <v>28</v>
      </c>
      <c r="AT4" s="541" t="s">
        <v>29</v>
      </c>
    </row>
    <row r="5" spans="1:46" s="479" customFormat="1" ht="12.75" customHeight="1" x14ac:dyDescent="0.2">
      <c r="A5" s="540">
        <v>2</v>
      </c>
      <c r="B5" s="539"/>
      <c r="C5" s="538"/>
      <c r="D5" s="537"/>
      <c r="E5" s="536"/>
      <c r="F5" s="535"/>
      <c r="G5" s="534"/>
      <c r="H5" s="519"/>
      <c r="I5" s="533"/>
      <c r="J5" s="532"/>
      <c r="K5" s="659"/>
      <c r="L5" s="530"/>
      <c r="M5" s="529"/>
      <c r="N5" s="528"/>
      <c r="O5" s="527"/>
      <c r="P5" s="526"/>
      <c r="Q5" s="525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3"/>
      <c r="AC5" s="522"/>
      <c r="AD5" s="521"/>
      <c r="AE5" s="521"/>
      <c r="AF5" s="520"/>
      <c r="AG5" s="522"/>
      <c r="AH5" s="521"/>
      <c r="AI5" s="521"/>
      <c r="AJ5" s="520"/>
      <c r="AK5" s="522"/>
      <c r="AL5" s="521"/>
      <c r="AM5" s="521"/>
      <c r="AN5" s="520"/>
      <c r="AO5" s="522"/>
      <c r="AP5" s="521"/>
      <c r="AQ5" s="521"/>
      <c r="AR5" s="520"/>
      <c r="AS5" s="519" t="s">
        <v>53</v>
      </c>
      <c r="AT5" s="519" t="s">
        <v>54</v>
      </c>
    </row>
    <row r="6" spans="1:46" s="479" customFormat="1" ht="12.75" customHeight="1" x14ac:dyDescent="0.2">
      <c r="A6" s="441">
        <v>1</v>
      </c>
      <c r="B6" s="474" t="s">
        <v>130</v>
      </c>
      <c r="C6" s="473" t="s">
        <v>62</v>
      </c>
      <c r="D6" s="472" t="s">
        <v>131</v>
      </c>
      <c r="E6" s="471">
        <v>70</v>
      </c>
      <c r="F6" s="474" t="s">
        <v>132</v>
      </c>
      <c r="G6" s="491" t="s">
        <v>133</v>
      </c>
      <c r="H6" s="442" t="s">
        <v>1</v>
      </c>
      <c r="I6" s="660" t="s">
        <v>2</v>
      </c>
      <c r="J6" s="456" t="str">
        <f t="shared" ref="J6:J33" si="0">IF(Q6&lt;0.98,"18:00","18:10")</f>
        <v>18:00</v>
      </c>
      <c r="K6" s="661">
        <v>0.79291666666666671</v>
      </c>
      <c r="L6" s="454">
        <f t="shared" ref="L6:L33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0.74618525355899445</v>
      </c>
      <c r="M6" s="662">
        <f t="shared" ref="M6:M27" si="2">(K6-J6)*L6</f>
        <v>3.2023783798573548E-2</v>
      </c>
      <c r="N6" s="467">
        <f t="shared" ref="N6:N33" si="3">IF(K6="Dnf",1,(IF(K6="Dns",1.5,(IF(K6="Dsq",1.5,(A6/I$3))))))</f>
        <v>3.5714285714285712E-2</v>
      </c>
      <c r="O6" s="466">
        <v>95227075</v>
      </c>
      <c r="P6" s="465" t="s">
        <v>134</v>
      </c>
      <c r="Q6" s="82">
        <v>0.82609999999999995</v>
      </c>
      <c r="R6" s="83">
        <v>0.78839999999999999</v>
      </c>
      <c r="S6" s="83">
        <v>0.7792</v>
      </c>
      <c r="T6" s="83">
        <v>1.0207999999999999</v>
      </c>
      <c r="U6" s="84">
        <v>1.1511</v>
      </c>
      <c r="V6" s="83">
        <v>0.80710999999999999</v>
      </c>
      <c r="W6" s="83">
        <v>0.77590000000000003</v>
      </c>
      <c r="X6" s="83">
        <v>0.7762</v>
      </c>
      <c r="Y6" s="83">
        <v>0.99880000000000002</v>
      </c>
      <c r="Z6" s="83">
        <v>1.1006</v>
      </c>
      <c r="AA6" s="449">
        <f t="shared" ref="AA6:AA33" si="4">R6/Q6</f>
        <v>0.95436387846507686</v>
      </c>
      <c r="AB6" s="448">
        <f t="shared" ref="AB6:AB33" si="5">W6/V6</f>
        <v>0.96133116923343787</v>
      </c>
      <c r="AC6" s="447">
        <f t="shared" ref="AC6:AD33" si="6">Q6</f>
        <v>0.82609999999999995</v>
      </c>
      <c r="AD6" s="446">
        <f t="shared" si="6"/>
        <v>0.78839999999999999</v>
      </c>
      <c r="AE6" s="446">
        <f t="shared" ref="AE6:AF33" si="7">V6</f>
        <v>0.80710999999999999</v>
      </c>
      <c r="AF6" s="443">
        <f t="shared" si="7"/>
        <v>0.77590000000000003</v>
      </c>
      <c r="AG6" s="445">
        <f t="shared" ref="AG6:AG33" si="8">S6</f>
        <v>0.7792</v>
      </c>
      <c r="AH6" s="444">
        <f t="shared" ref="AH6:AH33" si="9">AG6*AA6</f>
        <v>0.74364033409998787</v>
      </c>
      <c r="AI6" s="444">
        <f t="shared" ref="AI6:AI33" si="10">X6</f>
        <v>0.7762</v>
      </c>
      <c r="AJ6" s="443">
        <f t="shared" ref="AJ6:AJ33" si="11">AI6*AB6</f>
        <v>0.74618525355899445</v>
      </c>
      <c r="AK6" s="445">
        <f t="shared" ref="AK6:AK33" si="12">T6</f>
        <v>1.0207999999999999</v>
      </c>
      <c r="AL6" s="444">
        <f t="shared" ref="AL6:AL33" si="13">AK6*AA6</f>
        <v>0.97421464713715045</v>
      </c>
      <c r="AM6" s="444">
        <f t="shared" ref="AM6:AM33" si="14">Y6</f>
        <v>0.99880000000000002</v>
      </c>
      <c r="AN6" s="443">
        <f t="shared" ref="AN6:AN33" si="15">AM6*AB6</f>
        <v>0.96017757183035779</v>
      </c>
      <c r="AO6" s="445">
        <f t="shared" ref="AO6:AO33" si="16">U6</f>
        <v>1.1511</v>
      </c>
      <c r="AP6" s="444">
        <f t="shared" ref="AP6:AP33" si="17">AO6*AA6</f>
        <v>1.09856826050115</v>
      </c>
      <c r="AQ6" s="444">
        <f t="shared" ref="AQ6:AQ33" si="18">Z6</f>
        <v>1.1006</v>
      </c>
      <c r="AR6" s="443">
        <f t="shared" ref="AR6:AR33" si="19">AQ6*AB6</f>
        <v>1.0580410848583217</v>
      </c>
      <c r="AS6" s="499" t="s">
        <v>1</v>
      </c>
      <c r="AT6" s="463" t="s">
        <v>2</v>
      </c>
    </row>
    <row r="7" spans="1:46" s="440" customFormat="1" ht="12.75" customHeight="1" x14ac:dyDescent="0.2">
      <c r="A7" s="441">
        <v>2</v>
      </c>
      <c r="B7" s="459" t="s">
        <v>156</v>
      </c>
      <c r="C7" s="462" t="s">
        <v>62</v>
      </c>
      <c r="D7" s="461" t="s">
        <v>57</v>
      </c>
      <c r="E7" s="460">
        <v>14784</v>
      </c>
      <c r="F7" s="478" t="s">
        <v>157</v>
      </c>
      <c r="G7" s="440" t="s">
        <v>158</v>
      </c>
      <c r="H7" s="442" t="s">
        <v>1</v>
      </c>
      <c r="I7" s="477" t="s">
        <v>1</v>
      </c>
      <c r="J7" s="456" t="str">
        <f t="shared" si="0"/>
        <v>18:00</v>
      </c>
      <c r="K7" s="663">
        <v>0.78658564814814813</v>
      </c>
      <c r="L7" s="454">
        <f t="shared" si="1"/>
        <v>0.91659999999999997</v>
      </c>
      <c r="M7" s="662">
        <f t="shared" si="2"/>
        <v>3.3534405092592576E-2</v>
      </c>
      <c r="N7" s="452">
        <f t="shared" si="3"/>
        <v>7.1428571428571425E-2</v>
      </c>
      <c r="O7" s="451">
        <v>92057626</v>
      </c>
      <c r="P7" s="450" t="s">
        <v>159</v>
      </c>
      <c r="Q7" s="476">
        <v>0.96099999999999997</v>
      </c>
      <c r="R7" s="464">
        <v>0.90290000000000004</v>
      </c>
      <c r="S7" s="464">
        <v>0.9254</v>
      </c>
      <c r="T7" s="464">
        <v>1.1836</v>
      </c>
      <c r="U7" s="464">
        <v>1.3180000000000001</v>
      </c>
      <c r="V7" s="464">
        <v>0.93469999999999998</v>
      </c>
      <c r="W7" s="464">
        <v>0.88149999999999995</v>
      </c>
      <c r="X7" s="464">
        <v>0.91659999999999997</v>
      </c>
      <c r="Y7" s="464">
        <v>1.1515</v>
      </c>
      <c r="Z7" s="464">
        <v>1.2585999999999999</v>
      </c>
      <c r="AA7" s="449">
        <f t="shared" si="4"/>
        <v>0.93954214360041632</v>
      </c>
      <c r="AB7" s="448">
        <f t="shared" si="5"/>
        <v>0.94308334224884982</v>
      </c>
      <c r="AC7" s="447">
        <f t="shared" si="6"/>
        <v>0.96099999999999997</v>
      </c>
      <c r="AD7" s="446">
        <f t="shared" si="6"/>
        <v>0.90290000000000004</v>
      </c>
      <c r="AE7" s="446">
        <f t="shared" si="7"/>
        <v>0.93469999999999998</v>
      </c>
      <c r="AF7" s="443">
        <f t="shared" si="7"/>
        <v>0.88149999999999995</v>
      </c>
      <c r="AG7" s="445">
        <f t="shared" si="8"/>
        <v>0.9254</v>
      </c>
      <c r="AH7" s="444">
        <f t="shared" si="9"/>
        <v>0.86945229968782523</v>
      </c>
      <c r="AI7" s="444">
        <f t="shared" si="10"/>
        <v>0.91659999999999997</v>
      </c>
      <c r="AJ7" s="443">
        <f t="shared" si="11"/>
        <v>0.86443019150529576</v>
      </c>
      <c r="AK7" s="445">
        <f t="shared" si="12"/>
        <v>1.1836</v>
      </c>
      <c r="AL7" s="444">
        <f t="shared" si="13"/>
        <v>1.1120420811654528</v>
      </c>
      <c r="AM7" s="444">
        <f t="shared" si="14"/>
        <v>1.1515</v>
      </c>
      <c r="AN7" s="443">
        <f t="shared" si="15"/>
        <v>1.0859604685995505</v>
      </c>
      <c r="AO7" s="445">
        <f t="shared" si="16"/>
        <v>1.3180000000000001</v>
      </c>
      <c r="AP7" s="444">
        <f t="shared" si="17"/>
        <v>1.2383165452653488</v>
      </c>
      <c r="AQ7" s="444">
        <f t="shared" si="18"/>
        <v>1.2585999999999999</v>
      </c>
      <c r="AR7" s="443">
        <f t="shared" si="19"/>
        <v>1.1869646945544023</v>
      </c>
      <c r="AS7" s="441" t="s">
        <v>1</v>
      </c>
      <c r="AT7" s="441" t="s">
        <v>2</v>
      </c>
    </row>
    <row r="8" spans="1:46" s="440" customFormat="1" ht="13.7" customHeight="1" x14ac:dyDescent="0.2">
      <c r="A8" s="441">
        <v>3</v>
      </c>
      <c r="B8" s="459" t="s">
        <v>195</v>
      </c>
      <c r="C8" s="462" t="s">
        <v>188</v>
      </c>
      <c r="D8" s="461" t="s">
        <v>57</v>
      </c>
      <c r="E8" s="460">
        <v>332</v>
      </c>
      <c r="F8" s="459" t="s">
        <v>229</v>
      </c>
      <c r="G8" s="458" t="s">
        <v>230</v>
      </c>
      <c r="H8" s="442" t="s">
        <v>2</v>
      </c>
      <c r="I8" s="457" t="s">
        <v>1</v>
      </c>
      <c r="J8" s="456" t="str">
        <f t="shared" si="0"/>
        <v>18:00</v>
      </c>
      <c r="K8" s="661">
        <v>0.7885416666666667</v>
      </c>
      <c r="L8" s="454">
        <f t="shared" si="1"/>
        <v>0.87619999999999998</v>
      </c>
      <c r="M8" s="664">
        <f t="shared" si="2"/>
        <v>3.3770208333333357E-2</v>
      </c>
      <c r="N8" s="467">
        <f t="shared" si="3"/>
        <v>0.10714285714285714</v>
      </c>
      <c r="O8" s="451">
        <v>92625063</v>
      </c>
      <c r="P8" s="450" t="s">
        <v>198</v>
      </c>
      <c r="Q8" s="313">
        <v>0.92359999999999998</v>
      </c>
      <c r="R8" s="314">
        <v>0.85719999999999996</v>
      </c>
      <c r="S8" s="314">
        <v>0.87619999999999998</v>
      </c>
      <c r="T8" s="314">
        <v>1.1289</v>
      </c>
      <c r="U8" s="315">
        <v>1.2128000000000001</v>
      </c>
      <c r="V8" s="314">
        <v>0.8891</v>
      </c>
      <c r="W8" s="314">
        <v>0.83450000000000002</v>
      </c>
      <c r="X8" s="314">
        <v>0.873</v>
      </c>
      <c r="Y8" s="314">
        <v>1.0911</v>
      </c>
      <c r="Z8" s="314">
        <v>1.2216</v>
      </c>
      <c r="AA8" s="449">
        <f t="shared" si="4"/>
        <v>0.92810740580337803</v>
      </c>
      <c r="AB8" s="448">
        <f t="shared" si="5"/>
        <v>0.93858958497356881</v>
      </c>
      <c r="AC8" s="447">
        <f t="shared" si="6"/>
        <v>0.92359999999999998</v>
      </c>
      <c r="AD8" s="446">
        <f t="shared" si="6"/>
        <v>0.85719999999999996</v>
      </c>
      <c r="AE8" s="446">
        <f t="shared" si="7"/>
        <v>0.8891</v>
      </c>
      <c r="AF8" s="443">
        <f t="shared" si="7"/>
        <v>0.83450000000000002</v>
      </c>
      <c r="AG8" s="445">
        <f t="shared" si="8"/>
        <v>0.87619999999999998</v>
      </c>
      <c r="AH8" s="444">
        <f t="shared" si="9"/>
        <v>0.81320770896491978</v>
      </c>
      <c r="AI8" s="444">
        <f t="shared" si="10"/>
        <v>0.873</v>
      </c>
      <c r="AJ8" s="443">
        <f t="shared" si="11"/>
        <v>0.81938870768192562</v>
      </c>
      <c r="AK8" s="445">
        <f t="shared" si="12"/>
        <v>1.1289</v>
      </c>
      <c r="AL8" s="444">
        <f t="shared" si="13"/>
        <v>1.0477404504114334</v>
      </c>
      <c r="AM8" s="444">
        <f t="shared" si="14"/>
        <v>1.0911</v>
      </c>
      <c r="AN8" s="443">
        <f t="shared" si="15"/>
        <v>1.0240950961646609</v>
      </c>
      <c r="AO8" s="445">
        <f t="shared" si="16"/>
        <v>1.2128000000000001</v>
      </c>
      <c r="AP8" s="444">
        <f t="shared" si="17"/>
        <v>1.125608661758337</v>
      </c>
      <c r="AQ8" s="444">
        <f t="shared" si="18"/>
        <v>1.2216</v>
      </c>
      <c r="AR8" s="443">
        <f t="shared" si="19"/>
        <v>1.1465810370037117</v>
      </c>
      <c r="AS8" s="442" t="s">
        <v>1</v>
      </c>
      <c r="AT8" s="441" t="s">
        <v>1</v>
      </c>
    </row>
    <row r="9" spans="1:46" s="440" customFormat="1" ht="13.35" customHeight="1" x14ac:dyDescent="0.2">
      <c r="A9" s="441">
        <v>4</v>
      </c>
      <c r="B9" s="459" t="s">
        <v>143</v>
      </c>
      <c r="C9" s="462" t="s">
        <v>144</v>
      </c>
      <c r="D9" s="461" t="s">
        <v>57</v>
      </c>
      <c r="E9" s="460">
        <v>329</v>
      </c>
      <c r="F9" s="478" t="s">
        <v>145</v>
      </c>
      <c r="G9" s="462" t="s">
        <v>146</v>
      </c>
      <c r="H9" s="441" t="s">
        <v>1</v>
      </c>
      <c r="I9" s="498" t="s">
        <v>1</v>
      </c>
      <c r="J9" s="456" t="str">
        <f t="shared" si="0"/>
        <v>18:00</v>
      </c>
      <c r="K9" s="663">
        <v>0.78721064814814812</v>
      </c>
      <c r="L9" s="454">
        <f t="shared" si="1"/>
        <v>0.90769999999999995</v>
      </c>
      <c r="M9" s="664">
        <f t="shared" si="2"/>
        <v>3.3776105324074046E-2</v>
      </c>
      <c r="N9" s="467">
        <f t="shared" si="3"/>
        <v>0.14285714285714285</v>
      </c>
      <c r="O9" s="451">
        <v>41576767</v>
      </c>
      <c r="P9" s="450" t="s">
        <v>147</v>
      </c>
      <c r="Q9" s="476">
        <v>0.93140000000000001</v>
      </c>
      <c r="R9" s="464">
        <v>0.87309999999999999</v>
      </c>
      <c r="S9" s="464">
        <v>0.9133</v>
      </c>
      <c r="T9" s="464">
        <v>1.1411</v>
      </c>
      <c r="U9" s="464">
        <v>1.2822</v>
      </c>
      <c r="V9" s="464">
        <v>0.90769999999999995</v>
      </c>
      <c r="W9" s="464">
        <v>0.85870000000000002</v>
      </c>
      <c r="X9" s="464">
        <v>0.90769999999999995</v>
      </c>
      <c r="Y9" s="464">
        <v>1.1109</v>
      </c>
      <c r="Z9" s="464">
        <v>1.2235</v>
      </c>
      <c r="AA9" s="449">
        <f t="shared" si="4"/>
        <v>0.93740605540047239</v>
      </c>
      <c r="AB9" s="448">
        <f t="shared" si="5"/>
        <v>0.94601740663214728</v>
      </c>
      <c r="AC9" s="447">
        <f t="shared" si="6"/>
        <v>0.93140000000000001</v>
      </c>
      <c r="AD9" s="446">
        <f t="shared" si="6"/>
        <v>0.87309999999999999</v>
      </c>
      <c r="AE9" s="446">
        <f t="shared" si="7"/>
        <v>0.90769999999999995</v>
      </c>
      <c r="AF9" s="443">
        <f t="shared" si="7"/>
        <v>0.85870000000000002</v>
      </c>
      <c r="AG9" s="445">
        <f t="shared" si="8"/>
        <v>0.9133</v>
      </c>
      <c r="AH9" s="444">
        <f t="shared" si="9"/>
        <v>0.85613295039725146</v>
      </c>
      <c r="AI9" s="444">
        <f t="shared" si="10"/>
        <v>0.90769999999999995</v>
      </c>
      <c r="AJ9" s="443">
        <f t="shared" si="11"/>
        <v>0.85870000000000002</v>
      </c>
      <c r="AK9" s="445">
        <f t="shared" si="12"/>
        <v>1.1411</v>
      </c>
      <c r="AL9" s="444">
        <f t="shared" si="13"/>
        <v>1.069674049817479</v>
      </c>
      <c r="AM9" s="444">
        <f t="shared" si="14"/>
        <v>1.1109</v>
      </c>
      <c r="AN9" s="443">
        <f t="shared" si="15"/>
        <v>1.0509307370276524</v>
      </c>
      <c r="AO9" s="445">
        <f t="shared" si="16"/>
        <v>1.2822</v>
      </c>
      <c r="AP9" s="444">
        <f t="shared" si="17"/>
        <v>1.2019420442344857</v>
      </c>
      <c r="AQ9" s="444">
        <f t="shared" si="18"/>
        <v>1.2235</v>
      </c>
      <c r="AR9" s="443">
        <f t="shared" si="19"/>
        <v>1.1574522970144323</v>
      </c>
      <c r="AS9" s="441" t="s">
        <v>1</v>
      </c>
      <c r="AT9" s="441" t="s">
        <v>1</v>
      </c>
    </row>
    <row r="10" spans="1:46" s="479" customFormat="1" ht="12.75" customHeight="1" x14ac:dyDescent="0.2">
      <c r="A10" s="441">
        <v>5</v>
      </c>
      <c r="B10" s="474" t="s">
        <v>135</v>
      </c>
      <c r="C10" s="473" t="s">
        <v>62</v>
      </c>
      <c r="D10" s="472" t="s">
        <v>57</v>
      </c>
      <c r="E10" s="471">
        <v>896</v>
      </c>
      <c r="F10" s="474" t="s">
        <v>136</v>
      </c>
      <c r="G10" s="501" t="s">
        <v>137</v>
      </c>
      <c r="H10" s="499" t="s">
        <v>1</v>
      </c>
      <c r="I10" s="665" t="s">
        <v>1</v>
      </c>
      <c r="J10" s="456" t="str">
        <f t="shared" si="0"/>
        <v>18:00</v>
      </c>
      <c r="K10" s="666">
        <v>0.79153935185185187</v>
      </c>
      <c r="L10" s="454">
        <f t="shared" si="1"/>
        <v>0.81499999999999995</v>
      </c>
      <c r="M10" s="667">
        <f t="shared" si="2"/>
        <v>3.3854571759259273E-2</v>
      </c>
      <c r="N10" s="452">
        <f t="shared" si="3"/>
        <v>0.17857142857142858</v>
      </c>
      <c r="O10" s="668">
        <v>93458224</v>
      </c>
      <c r="P10" s="465" t="s">
        <v>138</v>
      </c>
      <c r="Q10" s="476">
        <v>0.85040000000000004</v>
      </c>
      <c r="R10" s="464">
        <v>0.81730000000000003</v>
      </c>
      <c r="S10" s="464">
        <v>0.81759999999999999</v>
      </c>
      <c r="T10" s="464">
        <v>1.0475000000000001</v>
      </c>
      <c r="U10" s="464">
        <v>1.1659999999999999</v>
      </c>
      <c r="V10" s="464">
        <v>0.83360000000000001</v>
      </c>
      <c r="W10" s="475">
        <v>0.80279999999999996</v>
      </c>
      <c r="X10" s="475">
        <v>0.81499999999999995</v>
      </c>
      <c r="Y10" s="475">
        <v>1.0286</v>
      </c>
      <c r="Z10" s="475">
        <v>1.1207</v>
      </c>
      <c r="AA10" s="484">
        <f t="shared" si="4"/>
        <v>0.9610771401693321</v>
      </c>
      <c r="AB10" s="448">
        <f t="shared" si="5"/>
        <v>0.96305182341650664</v>
      </c>
      <c r="AC10" s="483">
        <f t="shared" si="6"/>
        <v>0.85040000000000004</v>
      </c>
      <c r="AD10" s="446">
        <f t="shared" si="6"/>
        <v>0.81730000000000003</v>
      </c>
      <c r="AE10" s="482">
        <f t="shared" si="7"/>
        <v>0.83360000000000001</v>
      </c>
      <c r="AF10" s="443">
        <f t="shared" si="7"/>
        <v>0.80279999999999996</v>
      </c>
      <c r="AG10" s="481">
        <f t="shared" si="8"/>
        <v>0.81759999999999999</v>
      </c>
      <c r="AH10" s="480">
        <f t="shared" si="9"/>
        <v>0.78577666980244587</v>
      </c>
      <c r="AI10" s="444">
        <f t="shared" si="10"/>
        <v>0.81499999999999995</v>
      </c>
      <c r="AJ10" s="443">
        <f t="shared" si="11"/>
        <v>0.78488723608445288</v>
      </c>
      <c r="AK10" s="481">
        <f t="shared" si="12"/>
        <v>1.0475000000000001</v>
      </c>
      <c r="AL10" s="480">
        <f t="shared" si="13"/>
        <v>1.0067283043273754</v>
      </c>
      <c r="AM10" s="444">
        <f t="shared" si="14"/>
        <v>1.0286</v>
      </c>
      <c r="AN10" s="443">
        <f t="shared" si="15"/>
        <v>0.99059510556621866</v>
      </c>
      <c r="AO10" s="481">
        <f t="shared" si="16"/>
        <v>1.1659999999999999</v>
      </c>
      <c r="AP10" s="480">
        <f t="shared" si="17"/>
        <v>1.1206159454374411</v>
      </c>
      <c r="AQ10" s="444">
        <f t="shared" si="18"/>
        <v>1.1207</v>
      </c>
      <c r="AR10" s="443">
        <f t="shared" si="19"/>
        <v>1.0792921785028791</v>
      </c>
      <c r="AS10" s="499" t="s">
        <v>1</v>
      </c>
      <c r="AT10" s="499" t="s">
        <v>1</v>
      </c>
    </row>
    <row r="11" spans="1:46" s="440" customFormat="1" ht="12.6" customHeight="1" x14ac:dyDescent="0.25">
      <c r="A11" s="441">
        <v>6</v>
      </c>
      <c r="B11" s="459" t="s">
        <v>106</v>
      </c>
      <c r="C11" s="462" t="s">
        <v>56</v>
      </c>
      <c r="D11" s="461" t="s">
        <v>57</v>
      </c>
      <c r="E11" s="460">
        <v>11655</v>
      </c>
      <c r="F11" s="459" t="s">
        <v>107</v>
      </c>
      <c r="G11" s="458" t="s">
        <v>108</v>
      </c>
      <c r="H11" s="441" t="s">
        <v>2</v>
      </c>
      <c r="I11" s="498" t="s">
        <v>1</v>
      </c>
      <c r="J11" s="456" t="str">
        <f t="shared" si="0"/>
        <v>18:10</v>
      </c>
      <c r="K11" s="663">
        <v>0.79226851851851843</v>
      </c>
      <c r="L11" s="454">
        <f t="shared" si="1"/>
        <v>0.9597</v>
      </c>
      <c r="M11" s="662">
        <f t="shared" si="2"/>
        <v>3.390051388888872E-2</v>
      </c>
      <c r="N11" s="452">
        <f t="shared" si="3"/>
        <v>0.21428571428571427</v>
      </c>
      <c r="O11" s="497">
        <v>92022071</v>
      </c>
      <c r="P11" s="496" t="s">
        <v>109</v>
      </c>
      <c r="Q11" s="669">
        <v>1.0023</v>
      </c>
      <c r="R11" s="670">
        <v>0.96309999999999996</v>
      </c>
      <c r="S11" s="670">
        <v>0.9597</v>
      </c>
      <c r="T11" s="670">
        <v>1.2361</v>
      </c>
      <c r="U11" s="670">
        <v>1.3776999999999999</v>
      </c>
      <c r="V11" s="475">
        <v>0.98499999999999999</v>
      </c>
      <c r="W11" s="84">
        <v>0.94789999999999996</v>
      </c>
      <c r="X11" s="84">
        <v>0.95420000000000005</v>
      </c>
      <c r="Y11" s="84">
        <v>1.2151000000000001</v>
      </c>
      <c r="Z11" s="84">
        <v>1.3391</v>
      </c>
      <c r="AA11" s="449">
        <f t="shared" si="4"/>
        <v>0.96088995310785197</v>
      </c>
      <c r="AB11" s="448">
        <f t="shared" si="5"/>
        <v>0.96233502538071058</v>
      </c>
      <c r="AC11" s="447">
        <f t="shared" si="6"/>
        <v>1.0023</v>
      </c>
      <c r="AD11" s="446">
        <f t="shared" si="6"/>
        <v>0.96309999999999996</v>
      </c>
      <c r="AE11" s="446">
        <f t="shared" si="7"/>
        <v>0.98499999999999999</v>
      </c>
      <c r="AF11" s="443">
        <f t="shared" si="7"/>
        <v>0.94789999999999996</v>
      </c>
      <c r="AG11" s="445">
        <f t="shared" si="8"/>
        <v>0.9597</v>
      </c>
      <c r="AH11" s="444">
        <f t="shared" si="9"/>
        <v>0.92216608799760558</v>
      </c>
      <c r="AI11" s="444">
        <f t="shared" si="10"/>
        <v>0.95420000000000005</v>
      </c>
      <c r="AJ11" s="443">
        <f t="shared" si="11"/>
        <v>0.91826008121827407</v>
      </c>
      <c r="AK11" s="445">
        <f t="shared" si="12"/>
        <v>1.2361</v>
      </c>
      <c r="AL11" s="444">
        <f t="shared" si="13"/>
        <v>1.1877560710366157</v>
      </c>
      <c r="AM11" s="444">
        <f t="shared" si="14"/>
        <v>1.2151000000000001</v>
      </c>
      <c r="AN11" s="443">
        <f t="shared" si="15"/>
        <v>1.1693332893401014</v>
      </c>
      <c r="AO11" s="445">
        <f t="shared" si="16"/>
        <v>1.3776999999999999</v>
      </c>
      <c r="AP11" s="444">
        <f t="shared" si="17"/>
        <v>1.3238180883966877</v>
      </c>
      <c r="AQ11" s="444">
        <f t="shared" si="18"/>
        <v>1.3391</v>
      </c>
      <c r="AR11" s="443">
        <f t="shared" si="19"/>
        <v>1.2886628324873095</v>
      </c>
      <c r="AS11" s="441" t="s">
        <v>2</v>
      </c>
      <c r="AT11" s="441" t="s">
        <v>1</v>
      </c>
    </row>
    <row r="12" spans="1:46" s="440" customFormat="1" ht="12.75" customHeight="1" x14ac:dyDescent="0.25">
      <c r="A12" s="441">
        <v>7</v>
      </c>
      <c r="B12" s="459" t="s">
        <v>172</v>
      </c>
      <c r="C12" s="462" t="s">
        <v>56</v>
      </c>
      <c r="D12" s="461" t="s">
        <v>57</v>
      </c>
      <c r="E12" s="671">
        <v>10044</v>
      </c>
      <c r="F12" s="478" t="s">
        <v>173</v>
      </c>
      <c r="G12" s="672" t="s">
        <v>174</v>
      </c>
      <c r="H12" s="442" t="s">
        <v>1</v>
      </c>
      <c r="I12" s="477" t="s">
        <v>2</v>
      </c>
      <c r="J12" s="456" t="str">
        <f t="shared" si="0"/>
        <v>18:00</v>
      </c>
      <c r="K12" s="663">
        <v>0.78909722222222223</v>
      </c>
      <c r="L12" s="454">
        <f t="shared" si="1"/>
        <v>0.87899071265323081</v>
      </c>
      <c r="M12" s="662">
        <f t="shared" si="2"/>
        <v>3.436609522387285E-2</v>
      </c>
      <c r="N12" s="452">
        <f t="shared" si="3"/>
        <v>0.25</v>
      </c>
      <c r="O12" s="451">
        <v>93200166</v>
      </c>
      <c r="P12" s="496" t="s">
        <v>175</v>
      </c>
      <c r="Q12" s="476">
        <v>0.97640000000000005</v>
      </c>
      <c r="R12" s="464">
        <v>0.92879999999999996</v>
      </c>
      <c r="S12" s="464">
        <v>0.92630000000000001</v>
      </c>
      <c r="T12" s="464">
        <v>1.206</v>
      </c>
      <c r="U12" s="464">
        <v>1.3534999999999999</v>
      </c>
      <c r="V12" s="464">
        <v>0.96260000000000001</v>
      </c>
      <c r="W12" s="464">
        <v>0.91710000000000003</v>
      </c>
      <c r="X12" s="464">
        <v>0.92259999999999998</v>
      </c>
      <c r="Y12" s="464">
        <v>1.1891</v>
      </c>
      <c r="Z12" s="464">
        <v>1.3174999999999999</v>
      </c>
      <c r="AA12" s="449">
        <f t="shared" si="4"/>
        <v>0.95124948791478892</v>
      </c>
      <c r="AB12" s="448">
        <f t="shared" si="5"/>
        <v>0.95273218366922918</v>
      </c>
      <c r="AC12" s="447">
        <f t="shared" si="6"/>
        <v>0.97640000000000005</v>
      </c>
      <c r="AD12" s="446">
        <f t="shared" si="6"/>
        <v>0.92879999999999996</v>
      </c>
      <c r="AE12" s="446">
        <f t="shared" si="7"/>
        <v>0.96260000000000001</v>
      </c>
      <c r="AF12" s="443">
        <f t="shared" si="7"/>
        <v>0.91710000000000003</v>
      </c>
      <c r="AG12" s="445">
        <f t="shared" si="8"/>
        <v>0.92630000000000001</v>
      </c>
      <c r="AH12" s="444">
        <f t="shared" si="9"/>
        <v>0.881142400655469</v>
      </c>
      <c r="AI12" s="444">
        <f t="shared" si="10"/>
        <v>0.92259999999999998</v>
      </c>
      <c r="AJ12" s="443">
        <f t="shared" si="11"/>
        <v>0.87899071265323081</v>
      </c>
      <c r="AK12" s="445">
        <f t="shared" si="12"/>
        <v>1.206</v>
      </c>
      <c r="AL12" s="444">
        <f t="shared" si="13"/>
        <v>1.1472068824252355</v>
      </c>
      <c r="AM12" s="444">
        <f t="shared" si="14"/>
        <v>1.1891</v>
      </c>
      <c r="AN12" s="443">
        <f t="shared" si="15"/>
        <v>1.1328938396010804</v>
      </c>
      <c r="AO12" s="445">
        <f t="shared" si="16"/>
        <v>1.3534999999999999</v>
      </c>
      <c r="AP12" s="444">
        <f t="shared" si="17"/>
        <v>1.2875161818926668</v>
      </c>
      <c r="AQ12" s="444">
        <f t="shared" si="18"/>
        <v>1.3174999999999999</v>
      </c>
      <c r="AR12" s="443">
        <f t="shared" si="19"/>
        <v>1.2552246519842094</v>
      </c>
      <c r="AS12" s="441" t="s">
        <v>1</v>
      </c>
      <c r="AT12" s="441" t="s">
        <v>1</v>
      </c>
    </row>
    <row r="13" spans="1:46" s="440" customFormat="1" ht="12.75" customHeight="1" x14ac:dyDescent="0.2">
      <c r="A13" s="441">
        <v>8</v>
      </c>
      <c r="B13" s="459" t="s">
        <v>61</v>
      </c>
      <c r="C13" s="462" t="s">
        <v>62</v>
      </c>
      <c r="D13" s="461" t="s">
        <v>57</v>
      </c>
      <c r="E13" s="460">
        <v>88</v>
      </c>
      <c r="F13" s="459" t="s">
        <v>63</v>
      </c>
      <c r="G13" s="506" t="s">
        <v>64</v>
      </c>
      <c r="H13" s="442" t="s">
        <v>2</v>
      </c>
      <c r="I13" s="457" t="s">
        <v>1</v>
      </c>
      <c r="J13" s="456" t="str">
        <f t="shared" si="0"/>
        <v>18:10</v>
      </c>
      <c r="K13" s="673">
        <v>0.79182870370370362</v>
      </c>
      <c r="L13" s="454">
        <f t="shared" si="1"/>
        <v>0.99529999999999996</v>
      </c>
      <c r="M13" s="662">
        <f t="shared" si="2"/>
        <v>3.4720303240740567E-2</v>
      </c>
      <c r="N13" s="467">
        <f t="shared" si="3"/>
        <v>0.2857142857142857</v>
      </c>
      <c r="O13" s="451">
        <v>40290565</v>
      </c>
      <c r="P13" s="450" t="s">
        <v>65</v>
      </c>
      <c r="Q13" s="476">
        <v>1.0188999999999999</v>
      </c>
      <c r="R13" s="464">
        <v>0.96719999999999995</v>
      </c>
      <c r="S13" s="464">
        <v>0.99529999999999996</v>
      </c>
      <c r="T13" s="464">
        <v>1.2527999999999999</v>
      </c>
      <c r="U13" s="464">
        <v>1.3878999999999999</v>
      </c>
      <c r="V13" s="464">
        <v>0.99670000000000003</v>
      </c>
      <c r="W13" s="464">
        <v>0.95450000000000002</v>
      </c>
      <c r="X13" s="464">
        <v>0.9879</v>
      </c>
      <c r="Y13" s="464">
        <v>1.2242999999999999</v>
      </c>
      <c r="Z13" s="464">
        <v>1.341</v>
      </c>
      <c r="AA13" s="449">
        <f t="shared" si="4"/>
        <v>0.94925900480910785</v>
      </c>
      <c r="AB13" s="448">
        <f t="shared" si="5"/>
        <v>0.95766027892043748</v>
      </c>
      <c r="AC13" s="447">
        <f t="shared" si="6"/>
        <v>1.0188999999999999</v>
      </c>
      <c r="AD13" s="446">
        <f t="shared" si="6"/>
        <v>0.96719999999999995</v>
      </c>
      <c r="AE13" s="446">
        <f t="shared" si="7"/>
        <v>0.99670000000000003</v>
      </c>
      <c r="AF13" s="443">
        <f t="shared" si="7"/>
        <v>0.95450000000000002</v>
      </c>
      <c r="AG13" s="445">
        <f t="shared" si="8"/>
        <v>0.99529999999999996</v>
      </c>
      <c r="AH13" s="444">
        <f t="shared" si="9"/>
        <v>0.94479748748650505</v>
      </c>
      <c r="AI13" s="444">
        <f t="shared" si="10"/>
        <v>0.9879</v>
      </c>
      <c r="AJ13" s="443">
        <f t="shared" si="11"/>
        <v>0.94607258954550022</v>
      </c>
      <c r="AK13" s="445">
        <f t="shared" si="12"/>
        <v>1.2527999999999999</v>
      </c>
      <c r="AL13" s="444">
        <f t="shared" si="13"/>
        <v>1.1892316812248502</v>
      </c>
      <c r="AM13" s="444">
        <f t="shared" si="14"/>
        <v>1.2242999999999999</v>
      </c>
      <c r="AN13" s="443">
        <f t="shared" si="15"/>
        <v>1.1724634794822915</v>
      </c>
      <c r="AO13" s="445">
        <f t="shared" si="16"/>
        <v>1.3878999999999999</v>
      </c>
      <c r="AP13" s="444">
        <f t="shared" si="17"/>
        <v>1.3174765727745608</v>
      </c>
      <c r="AQ13" s="444">
        <f t="shared" si="18"/>
        <v>1.341</v>
      </c>
      <c r="AR13" s="443">
        <f t="shared" si="19"/>
        <v>1.2842224340323067</v>
      </c>
      <c r="AS13" s="442" t="s">
        <v>2</v>
      </c>
      <c r="AT13" s="442" t="s">
        <v>1</v>
      </c>
    </row>
    <row r="14" spans="1:46" s="440" customFormat="1" ht="12.75" customHeight="1" x14ac:dyDescent="0.2">
      <c r="A14" s="441">
        <v>9</v>
      </c>
      <c r="B14" s="459" t="s">
        <v>55</v>
      </c>
      <c r="C14" s="462" t="s">
        <v>56</v>
      </c>
      <c r="D14" s="461" t="s">
        <v>57</v>
      </c>
      <c r="E14" s="460">
        <v>26</v>
      </c>
      <c r="F14" s="459" t="s">
        <v>58</v>
      </c>
      <c r="G14" s="506" t="s">
        <v>59</v>
      </c>
      <c r="H14" s="442" t="s">
        <v>1</v>
      </c>
      <c r="I14" s="477" t="s">
        <v>1</v>
      </c>
      <c r="J14" s="456" t="str">
        <f t="shared" si="0"/>
        <v>18:10</v>
      </c>
      <c r="K14" s="673">
        <v>0.79137731481481488</v>
      </c>
      <c r="L14" s="454">
        <f t="shared" si="1"/>
        <v>1.0204</v>
      </c>
      <c r="M14" s="662">
        <f t="shared" si="2"/>
        <v>3.5135300925925907E-2</v>
      </c>
      <c r="N14" s="467">
        <f t="shared" si="3"/>
        <v>0.32142857142857145</v>
      </c>
      <c r="O14" s="451">
        <v>99479805</v>
      </c>
      <c r="P14" s="450" t="s">
        <v>60</v>
      </c>
      <c r="Q14" s="674">
        <v>1.0456000000000001</v>
      </c>
      <c r="R14" s="315">
        <v>0.98080000000000001</v>
      </c>
      <c r="S14" s="515">
        <v>1.0426</v>
      </c>
      <c r="T14" s="675">
        <v>1.2774000000000001</v>
      </c>
      <c r="U14" s="515">
        <v>1.4394</v>
      </c>
      <c r="V14" s="315">
        <v>0.99419999999999997</v>
      </c>
      <c r="W14" s="315">
        <v>0.93959999999999999</v>
      </c>
      <c r="X14" s="315">
        <v>1.0204</v>
      </c>
      <c r="Y14" s="315">
        <v>1.2166999999999999</v>
      </c>
      <c r="Z14" s="315">
        <v>1.333</v>
      </c>
      <c r="AA14" s="449">
        <f t="shared" si="4"/>
        <v>0.9380260137719969</v>
      </c>
      <c r="AB14" s="448">
        <f t="shared" si="5"/>
        <v>0.94508147254073627</v>
      </c>
      <c r="AC14" s="447">
        <f t="shared" si="6"/>
        <v>1.0456000000000001</v>
      </c>
      <c r="AD14" s="446">
        <f t="shared" si="6"/>
        <v>0.98080000000000001</v>
      </c>
      <c r="AE14" s="446">
        <f t="shared" si="7"/>
        <v>0.99419999999999997</v>
      </c>
      <c r="AF14" s="443">
        <f t="shared" si="7"/>
        <v>0.93959999999999999</v>
      </c>
      <c r="AG14" s="445">
        <f t="shared" si="8"/>
        <v>1.0426</v>
      </c>
      <c r="AH14" s="444">
        <f t="shared" si="9"/>
        <v>0.97798592195868395</v>
      </c>
      <c r="AI14" s="444">
        <f t="shared" si="10"/>
        <v>1.0204</v>
      </c>
      <c r="AJ14" s="443">
        <f t="shared" si="11"/>
        <v>0.96436113458056727</v>
      </c>
      <c r="AK14" s="445">
        <f t="shared" si="12"/>
        <v>1.2774000000000001</v>
      </c>
      <c r="AL14" s="444">
        <f t="shared" si="13"/>
        <v>1.1982344299923489</v>
      </c>
      <c r="AM14" s="444">
        <f t="shared" si="14"/>
        <v>1.2166999999999999</v>
      </c>
      <c r="AN14" s="443">
        <f t="shared" si="15"/>
        <v>1.1498806276403137</v>
      </c>
      <c r="AO14" s="445">
        <f t="shared" si="16"/>
        <v>1.4394</v>
      </c>
      <c r="AP14" s="444">
        <f t="shared" si="17"/>
        <v>1.3501946442234123</v>
      </c>
      <c r="AQ14" s="444">
        <f t="shared" si="18"/>
        <v>1.333</v>
      </c>
      <c r="AR14" s="443">
        <f t="shared" si="19"/>
        <v>1.2597936028968013</v>
      </c>
      <c r="AS14" s="442" t="s">
        <v>2</v>
      </c>
      <c r="AT14" s="442" t="s">
        <v>1</v>
      </c>
    </row>
    <row r="15" spans="1:46" s="479" customFormat="1" ht="12.75" customHeight="1" x14ac:dyDescent="0.2">
      <c r="A15" s="441">
        <v>10</v>
      </c>
      <c r="B15" s="474" t="s">
        <v>215</v>
      </c>
      <c r="C15" s="473" t="s">
        <v>56</v>
      </c>
      <c r="D15" s="472" t="s">
        <v>57</v>
      </c>
      <c r="E15" s="471">
        <v>517</v>
      </c>
      <c r="F15" s="474" t="s">
        <v>145</v>
      </c>
      <c r="G15" s="491" t="s">
        <v>216</v>
      </c>
      <c r="H15" s="499" t="s">
        <v>1</v>
      </c>
      <c r="I15" s="660" t="s">
        <v>1</v>
      </c>
      <c r="J15" s="456" t="str">
        <f t="shared" si="0"/>
        <v>18:00</v>
      </c>
      <c r="K15" s="676">
        <v>0.78915509259259264</v>
      </c>
      <c r="L15" s="454">
        <f t="shared" si="1"/>
        <v>0.90769999999999995</v>
      </c>
      <c r="M15" s="662">
        <f t="shared" si="2"/>
        <v>3.5541077546296339E-2</v>
      </c>
      <c r="N15" s="467">
        <f t="shared" si="3"/>
        <v>0.35714285714285715</v>
      </c>
      <c r="O15" s="451">
        <v>95173407</v>
      </c>
      <c r="P15" s="465" t="s">
        <v>217</v>
      </c>
      <c r="Q15" s="476">
        <v>0.93140000000000001</v>
      </c>
      <c r="R15" s="464">
        <v>0.87309999999999999</v>
      </c>
      <c r="S15" s="464">
        <v>0.9133</v>
      </c>
      <c r="T15" s="464">
        <v>1.1411</v>
      </c>
      <c r="U15" s="464">
        <v>1.2822</v>
      </c>
      <c r="V15" s="464">
        <v>0.90769999999999995</v>
      </c>
      <c r="W15" s="464">
        <v>0.85870000000000002</v>
      </c>
      <c r="X15" s="464">
        <v>0.90769999999999995</v>
      </c>
      <c r="Y15" s="464">
        <v>1.1109</v>
      </c>
      <c r="Z15" s="464">
        <v>1.2235</v>
      </c>
      <c r="AA15" s="449">
        <f t="shared" si="4"/>
        <v>0.93740605540047239</v>
      </c>
      <c r="AB15" s="448">
        <f t="shared" si="5"/>
        <v>0.94601740663214728</v>
      </c>
      <c r="AC15" s="447">
        <f t="shared" si="6"/>
        <v>0.93140000000000001</v>
      </c>
      <c r="AD15" s="446">
        <f t="shared" si="6"/>
        <v>0.87309999999999999</v>
      </c>
      <c r="AE15" s="446">
        <f t="shared" si="7"/>
        <v>0.90769999999999995</v>
      </c>
      <c r="AF15" s="443">
        <f t="shared" si="7"/>
        <v>0.85870000000000002</v>
      </c>
      <c r="AG15" s="445">
        <f t="shared" si="8"/>
        <v>0.9133</v>
      </c>
      <c r="AH15" s="444">
        <f t="shared" si="9"/>
        <v>0.85613295039725146</v>
      </c>
      <c r="AI15" s="444">
        <f t="shared" si="10"/>
        <v>0.90769999999999995</v>
      </c>
      <c r="AJ15" s="443">
        <f t="shared" si="11"/>
        <v>0.85870000000000002</v>
      </c>
      <c r="AK15" s="445">
        <f t="shared" si="12"/>
        <v>1.1411</v>
      </c>
      <c r="AL15" s="444">
        <f t="shared" si="13"/>
        <v>1.069674049817479</v>
      </c>
      <c r="AM15" s="444">
        <f t="shared" si="14"/>
        <v>1.1109</v>
      </c>
      <c r="AN15" s="443">
        <f t="shared" si="15"/>
        <v>1.0509307370276524</v>
      </c>
      <c r="AO15" s="445">
        <f t="shared" si="16"/>
        <v>1.2822</v>
      </c>
      <c r="AP15" s="444">
        <f t="shared" si="17"/>
        <v>1.2019420442344857</v>
      </c>
      <c r="AQ15" s="444">
        <f t="shared" si="18"/>
        <v>1.2235</v>
      </c>
      <c r="AR15" s="443">
        <f t="shared" si="19"/>
        <v>1.1574522970144323</v>
      </c>
      <c r="AS15" s="499" t="s">
        <v>1</v>
      </c>
      <c r="AT15" s="463" t="s">
        <v>1</v>
      </c>
    </row>
    <row r="16" spans="1:46" s="479" customFormat="1" ht="12.75" customHeight="1" x14ac:dyDescent="0.2">
      <c r="A16" s="441">
        <v>11</v>
      </c>
      <c r="B16" s="474" t="s">
        <v>184</v>
      </c>
      <c r="C16" s="473" t="s">
        <v>56</v>
      </c>
      <c r="D16" s="472" t="s">
        <v>57</v>
      </c>
      <c r="E16" s="471">
        <v>63</v>
      </c>
      <c r="F16" s="474" t="s">
        <v>132</v>
      </c>
      <c r="G16" s="491" t="s">
        <v>185</v>
      </c>
      <c r="H16" s="499" t="s">
        <v>1</v>
      </c>
      <c r="I16" s="660" t="s">
        <v>2</v>
      </c>
      <c r="J16" s="456" t="str">
        <f t="shared" si="0"/>
        <v>18:00</v>
      </c>
      <c r="K16" s="676">
        <v>0.79784722222222226</v>
      </c>
      <c r="L16" s="454">
        <f t="shared" si="1"/>
        <v>0.74618525355899445</v>
      </c>
      <c r="M16" s="662">
        <f t="shared" si="2"/>
        <v>3.5702891645982476E-2</v>
      </c>
      <c r="N16" s="467">
        <f t="shared" si="3"/>
        <v>0.39285714285714285</v>
      </c>
      <c r="O16" s="451">
        <v>90046568</v>
      </c>
      <c r="P16" s="465" t="s">
        <v>186</v>
      </c>
      <c r="Q16" s="313">
        <v>0.82609999999999995</v>
      </c>
      <c r="R16" s="314">
        <v>0.78839999999999999</v>
      </c>
      <c r="S16" s="314">
        <v>0.7792</v>
      </c>
      <c r="T16" s="314">
        <v>1.0207999999999999</v>
      </c>
      <c r="U16" s="315">
        <v>1.1511</v>
      </c>
      <c r="V16" s="314">
        <v>0.80710999999999999</v>
      </c>
      <c r="W16" s="314">
        <v>0.77590000000000003</v>
      </c>
      <c r="X16" s="314">
        <v>0.7762</v>
      </c>
      <c r="Y16" s="314">
        <v>0.99880000000000002</v>
      </c>
      <c r="Z16" s="314">
        <v>1.1006</v>
      </c>
      <c r="AA16" s="449">
        <f t="shared" si="4"/>
        <v>0.95436387846507686</v>
      </c>
      <c r="AB16" s="448">
        <f t="shared" si="5"/>
        <v>0.96133116923343787</v>
      </c>
      <c r="AC16" s="447">
        <f t="shared" si="6"/>
        <v>0.82609999999999995</v>
      </c>
      <c r="AD16" s="446">
        <f t="shared" si="6"/>
        <v>0.78839999999999999</v>
      </c>
      <c r="AE16" s="446">
        <f t="shared" si="7"/>
        <v>0.80710999999999999</v>
      </c>
      <c r="AF16" s="443">
        <f t="shared" si="7"/>
        <v>0.77590000000000003</v>
      </c>
      <c r="AG16" s="445">
        <f t="shared" si="8"/>
        <v>0.7792</v>
      </c>
      <c r="AH16" s="444">
        <f t="shared" si="9"/>
        <v>0.74364033409998787</v>
      </c>
      <c r="AI16" s="444">
        <f t="shared" si="10"/>
        <v>0.7762</v>
      </c>
      <c r="AJ16" s="443">
        <f t="shared" si="11"/>
        <v>0.74618525355899445</v>
      </c>
      <c r="AK16" s="445">
        <f t="shared" si="12"/>
        <v>1.0207999999999999</v>
      </c>
      <c r="AL16" s="444">
        <f t="shared" si="13"/>
        <v>0.97421464713715045</v>
      </c>
      <c r="AM16" s="444">
        <f t="shared" si="14"/>
        <v>0.99880000000000002</v>
      </c>
      <c r="AN16" s="443">
        <f t="shared" si="15"/>
        <v>0.96017757183035779</v>
      </c>
      <c r="AO16" s="445">
        <f t="shared" si="16"/>
        <v>1.1511</v>
      </c>
      <c r="AP16" s="444">
        <f t="shared" si="17"/>
        <v>1.09856826050115</v>
      </c>
      <c r="AQ16" s="444">
        <f t="shared" si="18"/>
        <v>1.1006</v>
      </c>
      <c r="AR16" s="443">
        <f t="shared" si="19"/>
        <v>1.0580410848583217</v>
      </c>
      <c r="AS16" s="499" t="s">
        <v>1</v>
      </c>
      <c r="AT16" s="463" t="s">
        <v>2</v>
      </c>
    </row>
    <row r="17" spans="1:46" s="440" customFormat="1" ht="12.75" customHeight="1" x14ac:dyDescent="0.2">
      <c r="A17" s="441">
        <v>12</v>
      </c>
      <c r="B17" s="478" t="s">
        <v>206</v>
      </c>
      <c r="C17" s="512" t="s">
        <v>62</v>
      </c>
      <c r="D17" s="513" t="s">
        <v>57</v>
      </c>
      <c r="E17" s="512">
        <v>9999</v>
      </c>
      <c r="F17" s="511" t="s">
        <v>207</v>
      </c>
      <c r="G17" s="458" t="s">
        <v>208</v>
      </c>
      <c r="H17" s="441" t="s">
        <v>1</v>
      </c>
      <c r="I17" s="498" t="s">
        <v>2</v>
      </c>
      <c r="J17" s="456" t="str">
        <f t="shared" si="0"/>
        <v>18:00</v>
      </c>
      <c r="K17" s="673">
        <v>0.78991898148148154</v>
      </c>
      <c r="L17" s="454">
        <f t="shared" si="1"/>
        <v>0.89638878504672914</v>
      </c>
      <c r="M17" s="662">
        <f t="shared" si="2"/>
        <v>3.578292731048812E-2</v>
      </c>
      <c r="N17" s="467">
        <f t="shared" si="3"/>
        <v>0.42857142857142855</v>
      </c>
      <c r="O17" s="510">
        <v>90981508</v>
      </c>
      <c r="P17" s="496" t="s">
        <v>209</v>
      </c>
      <c r="Q17" s="508">
        <v>0.97940000000000005</v>
      </c>
      <c r="R17" s="487">
        <v>0.94610000000000005</v>
      </c>
      <c r="S17" s="487">
        <v>0.93089999999999995</v>
      </c>
      <c r="T17" s="487">
        <v>1.2092000000000001</v>
      </c>
      <c r="U17" s="487">
        <v>1.3548</v>
      </c>
      <c r="V17" s="487">
        <v>0.96299999999999997</v>
      </c>
      <c r="W17" s="487">
        <v>0.93120000000000003</v>
      </c>
      <c r="X17" s="487">
        <v>0.92700000000000005</v>
      </c>
      <c r="Y17" s="487">
        <v>1.1897</v>
      </c>
      <c r="Z17" s="487">
        <v>1.3174999999999999</v>
      </c>
      <c r="AA17" s="449">
        <f t="shared" si="4"/>
        <v>0.96599959158668569</v>
      </c>
      <c r="AB17" s="448">
        <f t="shared" si="5"/>
        <v>0.96697819314641753</v>
      </c>
      <c r="AC17" s="447">
        <f t="shared" si="6"/>
        <v>0.97940000000000005</v>
      </c>
      <c r="AD17" s="446">
        <f t="shared" si="6"/>
        <v>0.94610000000000005</v>
      </c>
      <c r="AE17" s="446">
        <f t="shared" si="7"/>
        <v>0.96299999999999997</v>
      </c>
      <c r="AF17" s="443">
        <f t="shared" si="7"/>
        <v>0.93120000000000003</v>
      </c>
      <c r="AG17" s="445">
        <f t="shared" si="8"/>
        <v>0.93089999999999995</v>
      </c>
      <c r="AH17" s="444">
        <f t="shared" si="9"/>
        <v>0.89924901980804561</v>
      </c>
      <c r="AI17" s="444">
        <f t="shared" si="10"/>
        <v>0.92700000000000005</v>
      </c>
      <c r="AJ17" s="443">
        <f t="shared" si="11"/>
        <v>0.89638878504672914</v>
      </c>
      <c r="AK17" s="445">
        <f t="shared" si="12"/>
        <v>1.2092000000000001</v>
      </c>
      <c r="AL17" s="444">
        <f t="shared" si="13"/>
        <v>1.1680867061466205</v>
      </c>
      <c r="AM17" s="444">
        <f t="shared" si="14"/>
        <v>1.1897</v>
      </c>
      <c r="AN17" s="443">
        <f t="shared" si="15"/>
        <v>1.150413956386293</v>
      </c>
      <c r="AO17" s="445">
        <f t="shared" si="16"/>
        <v>1.3548</v>
      </c>
      <c r="AP17" s="444">
        <f t="shared" si="17"/>
        <v>1.3087362466816417</v>
      </c>
      <c r="AQ17" s="444">
        <f t="shared" si="18"/>
        <v>1.3174999999999999</v>
      </c>
      <c r="AR17" s="443">
        <f t="shared" si="19"/>
        <v>1.2739937694704051</v>
      </c>
      <c r="AS17" s="441" t="s">
        <v>1</v>
      </c>
      <c r="AT17" s="441" t="s">
        <v>2</v>
      </c>
    </row>
    <row r="18" spans="1:46" s="440" customFormat="1" ht="12.75" customHeight="1" x14ac:dyDescent="0.2">
      <c r="A18" s="441">
        <v>13</v>
      </c>
      <c r="B18" s="459" t="s">
        <v>82</v>
      </c>
      <c r="C18" s="462" t="s">
        <v>62</v>
      </c>
      <c r="D18" s="461" t="s">
        <v>57</v>
      </c>
      <c r="E18" s="460">
        <v>11620</v>
      </c>
      <c r="F18" s="459" t="s">
        <v>83</v>
      </c>
      <c r="G18" s="506" t="s">
        <v>84</v>
      </c>
      <c r="H18" s="442" t="s">
        <v>2</v>
      </c>
      <c r="I18" s="457" t="s">
        <v>2</v>
      </c>
      <c r="J18" s="456" t="str">
        <f t="shared" si="0"/>
        <v>18:10</v>
      </c>
      <c r="K18" s="673">
        <v>0.79640046296296296</v>
      </c>
      <c r="L18" s="454">
        <f t="shared" si="1"/>
        <v>0.90766891973445984</v>
      </c>
      <c r="M18" s="662">
        <f t="shared" si="2"/>
        <v>3.5813001705726467E-2</v>
      </c>
      <c r="N18" s="467">
        <f t="shared" si="3"/>
        <v>0.4642857142857143</v>
      </c>
      <c r="O18" s="451">
        <v>97723926</v>
      </c>
      <c r="P18" s="450" t="s">
        <v>85</v>
      </c>
      <c r="Q18" s="476">
        <v>0.99419999999999997</v>
      </c>
      <c r="R18" s="464">
        <v>0.94920000000000004</v>
      </c>
      <c r="S18" s="464">
        <v>0.95069999999999999</v>
      </c>
      <c r="T18" s="464">
        <v>1.2290000000000001</v>
      </c>
      <c r="U18" s="464">
        <v>1.371</v>
      </c>
      <c r="V18" s="464">
        <v>0.97840000000000005</v>
      </c>
      <c r="W18" s="464">
        <v>0.9355</v>
      </c>
      <c r="X18" s="464">
        <v>0.94689999999999996</v>
      </c>
      <c r="Y18" s="464">
        <v>1.2097</v>
      </c>
      <c r="Z18" s="464">
        <v>1.3327</v>
      </c>
      <c r="AA18" s="449">
        <f t="shared" si="4"/>
        <v>0.95473747736873871</v>
      </c>
      <c r="AB18" s="448">
        <f t="shared" si="5"/>
        <v>0.9561529026982829</v>
      </c>
      <c r="AC18" s="447">
        <f t="shared" si="6"/>
        <v>0.99419999999999997</v>
      </c>
      <c r="AD18" s="446">
        <f t="shared" si="6"/>
        <v>0.94920000000000004</v>
      </c>
      <c r="AE18" s="446">
        <f t="shared" si="7"/>
        <v>0.97840000000000005</v>
      </c>
      <c r="AF18" s="443">
        <f t="shared" si="7"/>
        <v>0.9355</v>
      </c>
      <c r="AG18" s="445">
        <f t="shared" si="8"/>
        <v>0.95069999999999999</v>
      </c>
      <c r="AH18" s="444">
        <f t="shared" si="9"/>
        <v>0.90766891973445984</v>
      </c>
      <c r="AI18" s="444">
        <f t="shared" si="10"/>
        <v>0.94689999999999996</v>
      </c>
      <c r="AJ18" s="443">
        <f t="shared" si="11"/>
        <v>0.90538118356500408</v>
      </c>
      <c r="AK18" s="445">
        <f t="shared" si="12"/>
        <v>1.2290000000000001</v>
      </c>
      <c r="AL18" s="444">
        <f t="shared" si="13"/>
        <v>1.17337235968618</v>
      </c>
      <c r="AM18" s="444">
        <f t="shared" si="14"/>
        <v>1.2097</v>
      </c>
      <c r="AN18" s="443">
        <f t="shared" si="15"/>
        <v>1.1566581663941129</v>
      </c>
      <c r="AO18" s="445">
        <f t="shared" si="16"/>
        <v>1.371</v>
      </c>
      <c r="AP18" s="444">
        <f t="shared" si="17"/>
        <v>1.3089450814725407</v>
      </c>
      <c r="AQ18" s="444">
        <f t="shared" si="18"/>
        <v>1.3327</v>
      </c>
      <c r="AR18" s="443">
        <f t="shared" si="19"/>
        <v>1.2742649734260016</v>
      </c>
      <c r="AS18" s="442" t="s">
        <v>2</v>
      </c>
      <c r="AT18" s="442" t="s">
        <v>1</v>
      </c>
    </row>
    <row r="19" spans="1:46" s="479" customFormat="1" ht="12.75" customHeight="1" x14ac:dyDescent="0.2">
      <c r="A19" s="441">
        <v>14</v>
      </c>
      <c r="B19" s="474" t="s">
        <v>231</v>
      </c>
      <c r="C19" s="473" t="s">
        <v>188</v>
      </c>
      <c r="D19" s="472" t="s">
        <v>57</v>
      </c>
      <c r="E19" s="471">
        <v>203</v>
      </c>
      <c r="F19" s="474" t="s">
        <v>136</v>
      </c>
      <c r="G19" s="501" t="s">
        <v>232</v>
      </c>
      <c r="H19" s="499" t="s">
        <v>1</v>
      </c>
      <c r="I19" s="665" t="s">
        <v>1</v>
      </c>
      <c r="J19" s="456" t="str">
        <f t="shared" si="0"/>
        <v>18:00</v>
      </c>
      <c r="K19" s="673">
        <v>0.79552083333333334</v>
      </c>
      <c r="L19" s="485">
        <f t="shared" si="1"/>
        <v>0.81499999999999995</v>
      </c>
      <c r="M19" s="662">
        <f t="shared" si="2"/>
        <v>3.7099479166666671E-2</v>
      </c>
      <c r="N19" s="452">
        <f t="shared" si="3"/>
        <v>0.5</v>
      </c>
      <c r="O19" s="466">
        <v>92696559</v>
      </c>
      <c r="P19" s="465" t="s">
        <v>233</v>
      </c>
      <c r="Q19" s="677">
        <v>0.85040000000000004</v>
      </c>
      <c r="R19" s="475">
        <v>0.81730000000000003</v>
      </c>
      <c r="S19" s="475">
        <v>0.81759999999999999</v>
      </c>
      <c r="T19" s="475">
        <v>1.0475000000000001</v>
      </c>
      <c r="U19" s="475">
        <v>1.1659999999999999</v>
      </c>
      <c r="V19" s="475">
        <v>0.83360000000000001</v>
      </c>
      <c r="W19" s="475">
        <v>0.80279999999999996</v>
      </c>
      <c r="X19" s="475">
        <v>0.81499999999999995</v>
      </c>
      <c r="Y19" s="475">
        <v>1.0286</v>
      </c>
      <c r="Z19" s="475">
        <v>1.1207</v>
      </c>
      <c r="AA19" s="484">
        <f t="shared" si="4"/>
        <v>0.9610771401693321</v>
      </c>
      <c r="AB19" s="448">
        <f t="shared" si="5"/>
        <v>0.96305182341650664</v>
      </c>
      <c r="AC19" s="483">
        <f t="shared" si="6"/>
        <v>0.85040000000000004</v>
      </c>
      <c r="AD19" s="482">
        <f t="shared" si="6"/>
        <v>0.81730000000000003</v>
      </c>
      <c r="AE19" s="482">
        <f t="shared" si="7"/>
        <v>0.83360000000000001</v>
      </c>
      <c r="AF19" s="443">
        <f t="shared" si="7"/>
        <v>0.80279999999999996</v>
      </c>
      <c r="AG19" s="481">
        <f t="shared" si="8"/>
        <v>0.81759999999999999</v>
      </c>
      <c r="AH19" s="480">
        <f t="shared" si="9"/>
        <v>0.78577666980244587</v>
      </c>
      <c r="AI19" s="444">
        <f t="shared" si="10"/>
        <v>0.81499999999999995</v>
      </c>
      <c r="AJ19" s="443">
        <f t="shared" si="11"/>
        <v>0.78488723608445288</v>
      </c>
      <c r="AK19" s="481">
        <f t="shared" si="12"/>
        <v>1.0475000000000001</v>
      </c>
      <c r="AL19" s="480">
        <f t="shared" si="13"/>
        <v>1.0067283043273754</v>
      </c>
      <c r="AM19" s="444">
        <f t="shared" si="14"/>
        <v>1.0286</v>
      </c>
      <c r="AN19" s="443">
        <f t="shared" si="15"/>
        <v>0.99059510556621866</v>
      </c>
      <c r="AO19" s="481">
        <f t="shared" si="16"/>
        <v>1.1659999999999999</v>
      </c>
      <c r="AP19" s="480">
        <f t="shared" si="17"/>
        <v>1.1206159454374411</v>
      </c>
      <c r="AQ19" s="444">
        <f t="shared" si="18"/>
        <v>1.1207</v>
      </c>
      <c r="AR19" s="443">
        <f t="shared" si="19"/>
        <v>1.0792921785028791</v>
      </c>
      <c r="AS19" s="499" t="s">
        <v>1</v>
      </c>
      <c r="AT19" s="499" t="s">
        <v>1</v>
      </c>
    </row>
    <row r="20" spans="1:46" s="479" customFormat="1" ht="12.6" customHeight="1" x14ac:dyDescent="0.2">
      <c r="A20" s="441">
        <v>15</v>
      </c>
      <c r="B20" s="470" t="s">
        <v>199</v>
      </c>
      <c r="C20" s="493" t="s">
        <v>56</v>
      </c>
      <c r="D20" s="494" t="s">
        <v>57</v>
      </c>
      <c r="E20" s="493">
        <v>9727</v>
      </c>
      <c r="F20" s="492" t="s">
        <v>200</v>
      </c>
      <c r="G20" s="491" t="s">
        <v>201</v>
      </c>
      <c r="H20" s="463" t="s">
        <v>2</v>
      </c>
      <c r="I20" s="468" t="s">
        <v>1</v>
      </c>
      <c r="J20" s="456" t="str">
        <f t="shared" si="0"/>
        <v>18:00</v>
      </c>
      <c r="K20" s="673">
        <v>0.79266203703703697</v>
      </c>
      <c r="L20" s="485">
        <f t="shared" si="1"/>
        <v>0.88160000000000005</v>
      </c>
      <c r="M20" s="662">
        <f t="shared" si="2"/>
        <v>3.7610851851851798E-2</v>
      </c>
      <c r="N20" s="452">
        <f t="shared" si="3"/>
        <v>0.5357142857142857</v>
      </c>
      <c r="O20" s="490">
        <v>90135104</v>
      </c>
      <c r="P20" s="489" t="s">
        <v>202</v>
      </c>
      <c r="Q20" s="508">
        <v>0.90610000000000002</v>
      </c>
      <c r="R20" s="487">
        <v>0.85829999999999995</v>
      </c>
      <c r="S20" s="487">
        <v>0.88160000000000005</v>
      </c>
      <c r="T20" s="487">
        <v>1.1202000000000001</v>
      </c>
      <c r="U20" s="487">
        <v>1.2423999999999999</v>
      </c>
      <c r="V20" s="487">
        <v>0.88880000000000003</v>
      </c>
      <c r="W20" s="507">
        <v>0.84519999999999995</v>
      </c>
      <c r="X20" s="507">
        <v>0.87660000000000005</v>
      </c>
      <c r="Y20" s="507">
        <v>1.0994999999999999</v>
      </c>
      <c r="Z20" s="507">
        <v>1.2031000000000001</v>
      </c>
      <c r="AA20" s="484">
        <f t="shared" si="4"/>
        <v>0.94724644079019971</v>
      </c>
      <c r="AB20" s="448">
        <f t="shared" si="5"/>
        <v>0.95094509450945086</v>
      </c>
      <c r="AC20" s="483">
        <f t="shared" si="6"/>
        <v>0.90610000000000002</v>
      </c>
      <c r="AD20" s="482">
        <f t="shared" si="6"/>
        <v>0.85829999999999995</v>
      </c>
      <c r="AE20" s="482">
        <f t="shared" si="7"/>
        <v>0.88880000000000003</v>
      </c>
      <c r="AF20" s="443">
        <f t="shared" si="7"/>
        <v>0.84519999999999995</v>
      </c>
      <c r="AG20" s="481">
        <f t="shared" si="8"/>
        <v>0.88160000000000005</v>
      </c>
      <c r="AH20" s="480">
        <f t="shared" si="9"/>
        <v>0.83509246220064015</v>
      </c>
      <c r="AI20" s="444">
        <f t="shared" si="10"/>
        <v>0.87660000000000005</v>
      </c>
      <c r="AJ20" s="443">
        <f t="shared" si="11"/>
        <v>0.83359846984698471</v>
      </c>
      <c r="AK20" s="481">
        <f t="shared" si="12"/>
        <v>1.1202000000000001</v>
      </c>
      <c r="AL20" s="480">
        <f t="shared" si="13"/>
        <v>1.0611054629731818</v>
      </c>
      <c r="AM20" s="444">
        <f t="shared" si="14"/>
        <v>1.0994999999999999</v>
      </c>
      <c r="AN20" s="443">
        <f t="shared" si="15"/>
        <v>1.0455641314131412</v>
      </c>
      <c r="AO20" s="481">
        <f t="shared" si="16"/>
        <v>1.2423999999999999</v>
      </c>
      <c r="AP20" s="480">
        <f t="shared" si="17"/>
        <v>1.1768589780377441</v>
      </c>
      <c r="AQ20" s="444">
        <f t="shared" si="18"/>
        <v>1.2031000000000001</v>
      </c>
      <c r="AR20" s="443">
        <f t="shared" si="19"/>
        <v>1.1440820432043204</v>
      </c>
      <c r="AS20" s="463" t="s">
        <v>1</v>
      </c>
      <c r="AT20" s="463" t="s">
        <v>2</v>
      </c>
    </row>
    <row r="21" spans="1:46" ht="12.75" customHeight="1" x14ac:dyDescent="0.2">
      <c r="A21" s="441">
        <v>16</v>
      </c>
      <c r="B21" s="678" t="s">
        <v>66</v>
      </c>
      <c r="C21" s="679" t="s">
        <v>62</v>
      </c>
      <c r="D21" s="680" t="s">
        <v>57</v>
      </c>
      <c r="E21" s="681">
        <v>175</v>
      </c>
      <c r="F21" s="678" t="s">
        <v>67</v>
      </c>
      <c r="G21" s="682" t="s">
        <v>68</v>
      </c>
      <c r="H21" s="683" t="s">
        <v>2</v>
      </c>
      <c r="I21" s="684" t="s">
        <v>1</v>
      </c>
      <c r="J21" s="456" t="str">
        <f t="shared" si="0"/>
        <v>18:10</v>
      </c>
      <c r="K21" s="663">
        <v>0.79473379629629637</v>
      </c>
      <c r="L21" s="485">
        <f t="shared" si="1"/>
        <v>1.0048999999999999</v>
      </c>
      <c r="M21" s="662">
        <f t="shared" si="2"/>
        <v>3.7974519675925911E-2</v>
      </c>
      <c r="N21" s="452">
        <f t="shared" si="3"/>
        <v>0.5714285714285714</v>
      </c>
      <c r="O21" s="490">
        <v>22554387</v>
      </c>
      <c r="P21" s="685" t="s">
        <v>69</v>
      </c>
      <c r="Q21" s="476">
        <v>1.0253000000000001</v>
      </c>
      <c r="R21" s="464">
        <v>0.95</v>
      </c>
      <c r="S21" s="464">
        <v>1.0048999999999999</v>
      </c>
      <c r="T21" s="464">
        <v>1.2564</v>
      </c>
      <c r="U21" s="464">
        <v>1.4159999999999999</v>
      </c>
      <c r="V21" s="464">
        <v>0.99229999999999996</v>
      </c>
      <c r="W21" s="464">
        <v>0.92889999999999995</v>
      </c>
      <c r="X21" s="464">
        <v>0.99470000000000003</v>
      </c>
      <c r="Y21" s="464">
        <v>1.2171000000000001</v>
      </c>
      <c r="Z21" s="464">
        <v>1.3467</v>
      </c>
      <c r="AA21" s="484">
        <f t="shared" si="4"/>
        <v>0.92655808056178668</v>
      </c>
      <c r="AB21" s="448">
        <f t="shared" si="5"/>
        <v>0.93610803184520808</v>
      </c>
      <c r="AC21" s="686">
        <f t="shared" si="6"/>
        <v>1.0253000000000001</v>
      </c>
      <c r="AD21" s="482">
        <f t="shared" si="6"/>
        <v>0.95</v>
      </c>
      <c r="AE21" s="482">
        <f t="shared" si="7"/>
        <v>0.99229999999999996</v>
      </c>
      <c r="AF21" s="443">
        <f t="shared" si="7"/>
        <v>0.92889999999999995</v>
      </c>
      <c r="AG21" s="481">
        <f t="shared" si="8"/>
        <v>1.0048999999999999</v>
      </c>
      <c r="AH21" s="480">
        <f t="shared" si="9"/>
        <v>0.93109821515653934</v>
      </c>
      <c r="AI21" s="444">
        <f t="shared" si="10"/>
        <v>0.99470000000000003</v>
      </c>
      <c r="AJ21" s="443">
        <f t="shared" si="11"/>
        <v>0.93114665927642848</v>
      </c>
      <c r="AK21" s="481">
        <f t="shared" si="12"/>
        <v>1.2564</v>
      </c>
      <c r="AL21" s="480">
        <f t="shared" si="13"/>
        <v>1.1641275724178288</v>
      </c>
      <c r="AM21" s="444">
        <f t="shared" si="14"/>
        <v>1.2171000000000001</v>
      </c>
      <c r="AN21" s="443">
        <f t="shared" si="15"/>
        <v>1.1393370855588028</v>
      </c>
      <c r="AO21" s="481">
        <f t="shared" si="16"/>
        <v>1.4159999999999999</v>
      </c>
      <c r="AP21" s="480">
        <f t="shared" si="17"/>
        <v>1.3120062420754899</v>
      </c>
      <c r="AQ21" s="444">
        <f t="shared" si="18"/>
        <v>1.3467</v>
      </c>
      <c r="AR21" s="443">
        <f t="shared" si="19"/>
        <v>1.2606566864859416</v>
      </c>
      <c r="AS21" s="683" t="s">
        <v>2</v>
      </c>
      <c r="AT21" s="683" t="s">
        <v>1</v>
      </c>
    </row>
    <row r="22" spans="1:46" ht="12.75" customHeight="1" x14ac:dyDescent="0.2">
      <c r="A22" s="441">
        <v>17</v>
      </c>
      <c r="B22" s="678" t="s">
        <v>176</v>
      </c>
      <c r="C22" s="679" t="s">
        <v>56</v>
      </c>
      <c r="D22" s="680" t="s">
        <v>57</v>
      </c>
      <c r="E22" s="681">
        <v>13724</v>
      </c>
      <c r="F22" s="687" t="s">
        <v>177</v>
      </c>
      <c r="G22" s="688" t="s">
        <v>178</v>
      </c>
      <c r="H22" s="689" t="s">
        <v>1</v>
      </c>
      <c r="I22" s="690" t="s">
        <v>1</v>
      </c>
      <c r="J22" s="456" t="str">
        <f t="shared" si="0"/>
        <v>18:00</v>
      </c>
      <c r="K22" s="663">
        <v>0.79253472222222221</v>
      </c>
      <c r="L22" s="485">
        <f t="shared" si="1"/>
        <v>0.89610000000000001</v>
      </c>
      <c r="M22" s="662">
        <f t="shared" si="2"/>
        <v>3.8115364583333325E-2</v>
      </c>
      <c r="N22" s="452">
        <f t="shared" si="3"/>
        <v>0.6071428571428571</v>
      </c>
      <c r="O22" s="691">
        <v>91374436</v>
      </c>
      <c r="P22" s="692" t="s">
        <v>179</v>
      </c>
      <c r="Q22" s="693">
        <v>0.93589999999999995</v>
      </c>
      <c r="R22" s="694">
        <v>0.88490000000000002</v>
      </c>
      <c r="S22" s="694">
        <v>0.90400000000000003</v>
      </c>
      <c r="T22" s="694">
        <v>1.1554</v>
      </c>
      <c r="U22" s="694">
        <v>1.2968999999999999</v>
      </c>
      <c r="V22" s="694">
        <v>0.91090000000000004</v>
      </c>
      <c r="W22" s="694">
        <v>0.86499999999999999</v>
      </c>
      <c r="X22" s="694">
        <v>0.89610000000000001</v>
      </c>
      <c r="Y22" s="694">
        <v>1.125</v>
      </c>
      <c r="Z22" s="694">
        <v>1.2370000000000001</v>
      </c>
      <c r="AA22" s="484">
        <f t="shared" si="4"/>
        <v>0.94550699861096277</v>
      </c>
      <c r="AB22" s="448">
        <f t="shared" si="5"/>
        <v>0.94961027555165212</v>
      </c>
      <c r="AC22" s="686">
        <f t="shared" si="6"/>
        <v>0.93589999999999995</v>
      </c>
      <c r="AD22" s="482">
        <f t="shared" si="6"/>
        <v>0.88490000000000002</v>
      </c>
      <c r="AE22" s="482">
        <f t="shared" si="7"/>
        <v>0.91090000000000004</v>
      </c>
      <c r="AF22" s="443">
        <f t="shared" si="7"/>
        <v>0.86499999999999999</v>
      </c>
      <c r="AG22" s="481">
        <f t="shared" si="8"/>
        <v>0.90400000000000003</v>
      </c>
      <c r="AH22" s="480">
        <f t="shared" si="9"/>
        <v>0.85473832674431038</v>
      </c>
      <c r="AI22" s="444">
        <f t="shared" si="10"/>
        <v>0.89610000000000001</v>
      </c>
      <c r="AJ22" s="443">
        <f t="shared" si="11"/>
        <v>0.85094576792183552</v>
      </c>
      <c r="AK22" s="481">
        <f t="shared" si="12"/>
        <v>1.1554</v>
      </c>
      <c r="AL22" s="480">
        <f t="shared" si="13"/>
        <v>1.0924387861951064</v>
      </c>
      <c r="AM22" s="444">
        <f t="shared" si="14"/>
        <v>1.125</v>
      </c>
      <c r="AN22" s="443">
        <f t="shared" si="15"/>
        <v>1.0683115599956086</v>
      </c>
      <c r="AO22" s="481">
        <f t="shared" si="16"/>
        <v>1.2968999999999999</v>
      </c>
      <c r="AP22" s="480">
        <f t="shared" si="17"/>
        <v>1.2262280264985577</v>
      </c>
      <c r="AQ22" s="444">
        <f t="shared" si="18"/>
        <v>1.2370000000000001</v>
      </c>
      <c r="AR22" s="443">
        <f t="shared" si="19"/>
        <v>1.1746679108573939</v>
      </c>
      <c r="AS22" s="689" t="s">
        <v>1</v>
      </c>
      <c r="AT22" s="689" t="s">
        <v>1</v>
      </c>
    </row>
    <row r="23" spans="1:46" s="440" customFormat="1" ht="13.7" customHeight="1" x14ac:dyDescent="0.2">
      <c r="A23" s="441">
        <v>18</v>
      </c>
      <c r="B23" s="459" t="s">
        <v>168</v>
      </c>
      <c r="C23" s="462" t="s">
        <v>62</v>
      </c>
      <c r="D23" s="461" t="s">
        <v>57</v>
      </c>
      <c r="E23" s="460">
        <v>15953</v>
      </c>
      <c r="F23" s="478" t="s">
        <v>169</v>
      </c>
      <c r="G23" s="462" t="s">
        <v>170</v>
      </c>
      <c r="H23" s="683" t="s">
        <v>1</v>
      </c>
      <c r="I23" s="695" t="s">
        <v>2</v>
      </c>
      <c r="J23" s="456" t="str">
        <f t="shared" si="0"/>
        <v>18:00</v>
      </c>
      <c r="K23" s="663">
        <v>0.79861111111111116</v>
      </c>
      <c r="L23" s="454">
        <f t="shared" si="1"/>
        <v>0.80279999999999996</v>
      </c>
      <c r="M23" s="662">
        <f t="shared" si="2"/>
        <v>3.9025000000000039E-2</v>
      </c>
      <c r="N23" s="467">
        <f t="shared" si="3"/>
        <v>0.6428571428571429</v>
      </c>
      <c r="O23" s="466">
        <v>93087082</v>
      </c>
      <c r="P23" s="465" t="s">
        <v>171</v>
      </c>
      <c r="Q23" s="476">
        <v>0.88490000000000002</v>
      </c>
      <c r="R23" s="464">
        <v>0.88490000000000002</v>
      </c>
      <c r="S23" s="464">
        <v>0.81859999999999999</v>
      </c>
      <c r="T23" s="464">
        <v>1.0996999999999999</v>
      </c>
      <c r="U23" s="464">
        <v>1.2527999999999999</v>
      </c>
      <c r="V23" s="464">
        <v>0.86</v>
      </c>
      <c r="W23" s="464">
        <v>0.86</v>
      </c>
      <c r="X23" s="464">
        <v>0.80279999999999996</v>
      </c>
      <c r="Y23" s="464">
        <v>1.0689</v>
      </c>
      <c r="Z23" s="464">
        <v>1.2058</v>
      </c>
      <c r="AA23" s="449">
        <f t="shared" si="4"/>
        <v>1</v>
      </c>
      <c r="AB23" s="448">
        <f t="shared" si="5"/>
        <v>1</v>
      </c>
      <c r="AC23" s="447">
        <f t="shared" si="6"/>
        <v>0.88490000000000002</v>
      </c>
      <c r="AD23" s="446">
        <f t="shared" si="6"/>
        <v>0.88490000000000002</v>
      </c>
      <c r="AE23" s="446">
        <f t="shared" si="7"/>
        <v>0.86</v>
      </c>
      <c r="AF23" s="443">
        <f t="shared" si="7"/>
        <v>0.86</v>
      </c>
      <c r="AG23" s="445">
        <f t="shared" si="8"/>
        <v>0.81859999999999999</v>
      </c>
      <c r="AH23" s="444">
        <f t="shared" si="9"/>
        <v>0.81859999999999999</v>
      </c>
      <c r="AI23" s="444">
        <f t="shared" si="10"/>
        <v>0.80279999999999996</v>
      </c>
      <c r="AJ23" s="443">
        <f t="shared" si="11"/>
        <v>0.80279999999999996</v>
      </c>
      <c r="AK23" s="445">
        <f t="shared" si="12"/>
        <v>1.0996999999999999</v>
      </c>
      <c r="AL23" s="444">
        <f t="shared" si="13"/>
        <v>1.0996999999999999</v>
      </c>
      <c r="AM23" s="444">
        <f t="shared" si="14"/>
        <v>1.0689</v>
      </c>
      <c r="AN23" s="443">
        <f t="shared" si="15"/>
        <v>1.0689</v>
      </c>
      <c r="AO23" s="445">
        <f t="shared" si="16"/>
        <v>1.2527999999999999</v>
      </c>
      <c r="AP23" s="444">
        <f t="shared" si="17"/>
        <v>1.2527999999999999</v>
      </c>
      <c r="AQ23" s="444">
        <f t="shared" si="18"/>
        <v>1.2058</v>
      </c>
      <c r="AR23" s="443">
        <f t="shared" si="19"/>
        <v>1.2058</v>
      </c>
      <c r="AS23" s="441" t="s">
        <v>1</v>
      </c>
      <c r="AT23" s="441" t="s">
        <v>2</v>
      </c>
    </row>
    <row r="24" spans="1:46" s="440" customFormat="1" ht="13.7" customHeight="1" x14ac:dyDescent="0.2">
      <c r="A24" s="441">
        <v>19</v>
      </c>
      <c r="B24" s="478" t="s">
        <v>203</v>
      </c>
      <c r="C24" s="462" t="s">
        <v>56</v>
      </c>
      <c r="D24" s="461" t="s">
        <v>57</v>
      </c>
      <c r="E24" s="460">
        <v>11722</v>
      </c>
      <c r="F24" s="459" t="s">
        <v>165</v>
      </c>
      <c r="G24" s="458" t="s">
        <v>204</v>
      </c>
      <c r="H24" s="441" t="s">
        <v>2</v>
      </c>
      <c r="I24" s="498" t="s">
        <v>2</v>
      </c>
      <c r="J24" s="456" t="str">
        <f t="shared" si="0"/>
        <v>18:00</v>
      </c>
      <c r="K24" s="673">
        <v>0.79631944444444447</v>
      </c>
      <c r="L24" s="454">
        <f t="shared" si="1"/>
        <v>0.86527886696371736</v>
      </c>
      <c r="M24" s="662">
        <f t="shared" si="2"/>
        <v>4.0079236407277764E-2</v>
      </c>
      <c r="N24" s="467">
        <f t="shared" si="3"/>
        <v>0.6785714285714286</v>
      </c>
      <c r="O24" s="451">
        <v>91357690</v>
      </c>
      <c r="P24" s="502" t="s">
        <v>205</v>
      </c>
      <c r="Q24" s="319">
        <v>0.94259999999999999</v>
      </c>
      <c r="R24" s="318">
        <v>0.89490000000000003</v>
      </c>
      <c r="S24" s="318">
        <v>0.91139999999999999</v>
      </c>
      <c r="T24" s="318">
        <v>1.1656</v>
      </c>
      <c r="U24" s="318">
        <v>1.2795000000000001</v>
      </c>
      <c r="V24" s="464">
        <v>0.93459999999999999</v>
      </c>
      <c r="W24" s="315">
        <v>0.8881</v>
      </c>
      <c r="X24" s="315">
        <v>0.90849999999999997</v>
      </c>
      <c r="Y24" s="315">
        <v>1.1553</v>
      </c>
      <c r="Z24" s="315">
        <v>1.2619</v>
      </c>
      <c r="AA24" s="449">
        <f t="shared" si="4"/>
        <v>0.94939528962444308</v>
      </c>
      <c r="AB24" s="448">
        <f t="shared" si="5"/>
        <v>0.95024609458591913</v>
      </c>
      <c r="AC24" s="447">
        <f t="shared" si="6"/>
        <v>0.94259999999999999</v>
      </c>
      <c r="AD24" s="446">
        <f t="shared" si="6"/>
        <v>0.89490000000000003</v>
      </c>
      <c r="AE24" s="446">
        <f t="shared" si="7"/>
        <v>0.93459999999999999</v>
      </c>
      <c r="AF24" s="443">
        <f t="shared" si="7"/>
        <v>0.8881</v>
      </c>
      <c r="AG24" s="445">
        <f t="shared" si="8"/>
        <v>0.91139999999999999</v>
      </c>
      <c r="AH24" s="444">
        <f t="shared" si="9"/>
        <v>0.86527886696371736</v>
      </c>
      <c r="AI24" s="444">
        <f t="shared" si="10"/>
        <v>0.90849999999999997</v>
      </c>
      <c r="AJ24" s="443">
        <f t="shared" si="11"/>
        <v>0.86329857693130752</v>
      </c>
      <c r="AK24" s="445">
        <f t="shared" si="12"/>
        <v>1.1656</v>
      </c>
      <c r="AL24" s="444">
        <f t="shared" si="13"/>
        <v>1.1066151495862508</v>
      </c>
      <c r="AM24" s="444">
        <f t="shared" si="14"/>
        <v>1.1553</v>
      </c>
      <c r="AN24" s="443">
        <f t="shared" si="15"/>
        <v>1.0978193130751124</v>
      </c>
      <c r="AO24" s="445">
        <f t="shared" si="16"/>
        <v>1.2795000000000001</v>
      </c>
      <c r="AP24" s="444">
        <f t="shared" si="17"/>
        <v>1.2147512730744749</v>
      </c>
      <c r="AQ24" s="444">
        <f t="shared" si="18"/>
        <v>1.2619</v>
      </c>
      <c r="AR24" s="443">
        <f t="shared" si="19"/>
        <v>1.1991155467579713</v>
      </c>
      <c r="AS24" s="442" t="s">
        <v>2</v>
      </c>
      <c r="AT24" s="442" t="s">
        <v>2</v>
      </c>
    </row>
    <row r="25" spans="1:46" s="440" customFormat="1" ht="13.7" customHeight="1" x14ac:dyDescent="0.2">
      <c r="A25" s="441">
        <v>20</v>
      </c>
      <c r="B25" s="459" t="s">
        <v>139</v>
      </c>
      <c r="C25" s="462" t="s">
        <v>62</v>
      </c>
      <c r="D25" s="461" t="s">
        <v>57</v>
      </c>
      <c r="E25" s="460">
        <v>7055</v>
      </c>
      <c r="F25" s="459" t="s">
        <v>140</v>
      </c>
      <c r="G25" s="506" t="s">
        <v>141</v>
      </c>
      <c r="H25" s="442" t="s">
        <v>1</v>
      </c>
      <c r="I25" s="477" t="s">
        <v>2</v>
      </c>
      <c r="J25" s="456" t="str">
        <f t="shared" si="0"/>
        <v>18:00</v>
      </c>
      <c r="K25" s="673">
        <v>0.80012731481481481</v>
      </c>
      <c r="L25" s="454">
        <f t="shared" si="1"/>
        <v>0.81866915750085045</v>
      </c>
      <c r="M25" s="662">
        <f t="shared" si="2"/>
        <v>4.1037686587224335E-2</v>
      </c>
      <c r="N25" s="467">
        <f t="shared" si="3"/>
        <v>0.7142857142857143</v>
      </c>
      <c r="O25" s="451">
        <v>91649715</v>
      </c>
      <c r="P25" s="517" t="s">
        <v>142</v>
      </c>
      <c r="Q25" s="476">
        <v>0.89570000000000005</v>
      </c>
      <c r="R25" s="464">
        <v>0.86450000000000005</v>
      </c>
      <c r="S25" s="464">
        <v>0.85089999999999999</v>
      </c>
      <c r="T25" s="464">
        <v>1.1059000000000001</v>
      </c>
      <c r="U25" s="464">
        <v>1.2395</v>
      </c>
      <c r="V25" s="464">
        <v>0.88190000000000002</v>
      </c>
      <c r="W25" s="464">
        <v>0.85209999999999997</v>
      </c>
      <c r="X25" s="464">
        <v>0.84730000000000005</v>
      </c>
      <c r="Y25" s="464">
        <v>1.0886</v>
      </c>
      <c r="Z25" s="464">
        <v>1.2047000000000001</v>
      </c>
      <c r="AA25" s="449">
        <f t="shared" si="4"/>
        <v>0.96516690856313503</v>
      </c>
      <c r="AB25" s="448">
        <f t="shared" si="5"/>
        <v>0.96620932078466937</v>
      </c>
      <c r="AC25" s="447">
        <f t="shared" si="6"/>
        <v>0.89570000000000005</v>
      </c>
      <c r="AD25" s="446">
        <f t="shared" si="6"/>
        <v>0.86450000000000005</v>
      </c>
      <c r="AE25" s="446">
        <f t="shared" si="7"/>
        <v>0.88190000000000002</v>
      </c>
      <c r="AF25" s="443">
        <f t="shared" si="7"/>
        <v>0.85209999999999997</v>
      </c>
      <c r="AG25" s="445">
        <f t="shared" si="8"/>
        <v>0.85089999999999999</v>
      </c>
      <c r="AH25" s="444">
        <f t="shared" si="9"/>
        <v>0.8212605224963716</v>
      </c>
      <c r="AI25" s="444">
        <f t="shared" si="10"/>
        <v>0.84730000000000005</v>
      </c>
      <c r="AJ25" s="443">
        <f t="shared" si="11"/>
        <v>0.81866915750085045</v>
      </c>
      <c r="AK25" s="445">
        <f t="shared" si="12"/>
        <v>1.1059000000000001</v>
      </c>
      <c r="AL25" s="444">
        <f t="shared" si="13"/>
        <v>1.0673780841799712</v>
      </c>
      <c r="AM25" s="444">
        <f t="shared" si="14"/>
        <v>1.0886</v>
      </c>
      <c r="AN25" s="443">
        <f t="shared" si="15"/>
        <v>1.0518154666061912</v>
      </c>
      <c r="AO25" s="445">
        <f t="shared" si="16"/>
        <v>1.2395</v>
      </c>
      <c r="AP25" s="444">
        <f t="shared" si="17"/>
        <v>1.196324383164006</v>
      </c>
      <c r="AQ25" s="444">
        <f t="shared" si="18"/>
        <v>1.2047000000000001</v>
      </c>
      <c r="AR25" s="443">
        <f t="shared" si="19"/>
        <v>1.1639923687492912</v>
      </c>
      <c r="AS25" s="442" t="s">
        <v>1</v>
      </c>
      <c r="AT25" s="442" t="s">
        <v>2</v>
      </c>
    </row>
    <row r="26" spans="1:46" s="440" customFormat="1" ht="12.75" customHeight="1" x14ac:dyDescent="0.2">
      <c r="A26" s="441">
        <v>21</v>
      </c>
      <c r="B26" s="459" t="s">
        <v>86</v>
      </c>
      <c r="C26" s="462" t="s">
        <v>56</v>
      </c>
      <c r="D26" s="461" t="s">
        <v>57</v>
      </c>
      <c r="E26" s="460">
        <v>13911</v>
      </c>
      <c r="F26" s="459" t="s">
        <v>87</v>
      </c>
      <c r="G26" s="458" t="s">
        <v>88</v>
      </c>
      <c r="H26" s="442" t="s">
        <v>2</v>
      </c>
      <c r="I26" s="477" t="s">
        <v>2</v>
      </c>
      <c r="J26" s="456" t="str">
        <f t="shared" si="0"/>
        <v>18:10</v>
      </c>
      <c r="K26" s="673">
        <v>0.80072916666666671</v>
      </c>
      <c r="L26" s="454">
        <f t="shared" si="1"/>
        <v>0.94949977769186167</v>
      </c>
      <c r="M26" s="662">
        <f t="shared" si="2"/>
        <v>4.1573584016299882E-2</v>
      </c>
      <c r="N26" s="467">
        <f t="shared" si="3"/>
        <v>0.75</v>
      </c>
      <c r="O26" s="668">
        <v>97531861</v>
      </c>
      <c r="P26" s="516" t="s">
        <v>89</v>
      </c>
      <c r="Q26" s="508">
        <v>1.0346</v>
      </c>
      <c r="R26" s="315">
        <v>0.96130000000000004</v>
      </c>
      <c r="S26" s="315">
        <v>1.0219</v>
      </c>
      <c r="T26" s="315">
        <v>1.2744</v>
      </c>
      <c r="U26" s="315">
        <v>1.4117</v>
      </c>
      <c r="V26" s="315">
        <v>1.0085</v>
      </c>
      <c r="W26" s="315">
        <v>0.94399999999999995</v>
      </c>
      <c r="X26" s="315">
        <v>1.012</v>
      </c>
      <c r="Y26" s="315">
        <v>1.2442</v>
      </c>
      <c r="Z26" s="315">
        <v>1.3569</v>
      </c>
      <c r="AA26" s="449">
        <f t="shared" si="4"/>
        <v>0.92915136284554423</v>
      </c>
      <c r="AB26" s="448">
        <f t="shared" si="5"/>
        <v>0.93604362915220629</v>
      </c>
      <c r="AC26" s="447">
        <f t="shared" si="6"/>
        <v>1.0346</v>
      </c>
      <c r="AD26" s="446">
        <f t="shared" si="6"/>
        <v>0.96130000000000004</v>
      </c>
      <c r="AE26" s="446">
        <f t="shared" si="7"/>
        <v>1.0085</v>
      </c>
      <c r="AF26" s="443">
        <f t="shared" si="7"/>
        <v>0.94399999999999995</v>
      </c>
      <c r="AG26" s="445">
        <f t="shared" si="8"/>
        <v>1.0219</v>
      </c>
      <c r="AH26" s="444">
        <f t="shared" si="9"/>
        <v>0.94949977769186167</v>
      </c>
      <c r="AI26" s="444">
        <f t="shared" si="10"/>
        <v>1.012</v>
      </c>
      <c r="AJ26" s="443">
        <f t="shared" si="11"/>
        <v>0.9472761527020328</v>
      </c>
      <c r="AK26" s="445">
        <f t="shared" si="12"/>
        <v>1.2744</v>
      </c>
      <c r="AL26" s="444">
        <f t="shared" si="13"/>
        <v>1.1841104968103615</v>
      </c>
      <c r="AM26" s="444">
        <f t="shared" si="14"/>
        <v>1.2442</v>
      </c>
      <c r="AN26" s="443">
        <f t="shared" si="15"/>
        <v>1.1646254833911751</v>
      </c>
      <c r="AO26" s="445">
        <f t="shared" si="16"/>
        <v>1.4117</v>
      </c>
      <c r="AP26" s="444">
        <f t="shared" si="17"/>
        <v>1.3116829789290547</v>
      </c>
      <c r="AQ26" s="444">
        <f t="shared" si="18"/>
        <v>1.3569</v>
      </c>
      <c r="AR26" s="443">
        <f t="shared" si="19"/>
        <v>1.2701176003966288</v>
      </c>
      <c r="AS26" s="442" t="s">
        <v>2</v>
      </c>
      <c r="AT26" s="442" t="s">
        <v>2</v>
      </c>
    </row>
    <row r="27" spans="1:46" s="440" customFormat="1" ht="12.75" customHeight="1" x14ac:dyDescent="0.2">
      <c r="A27" s="441">
        <v>22</v>
      </c>
      <c r="B27" s="459" t="s">
        <v>224</v>
      </c>
      <c r="C27" s="462" t="s">
        <v>225</v>
      </c>
      <c r="D27" s="461" t="s">
        <v>57</v>
      </c>
      <c r="E27" s="460">
        <v>13131</v>
      </c>
      <c r="F27" s="459" t="s">
        <v>226</v>
      </c>
      <c r="G27" s="506" t="s">
        <v>227</v>
      </c>
      <c r="H27" s="441" t="s">
        <v>2</v>
      </c>
      <c r="I27" s="498" t="s">
        <v>1</v>
      </c>
      <c r="J27" s="456" t="str">
        <f t="shared" si="0"/>
        <v>18:10</v>
      </c>
      <c r="K27" s="696">
        <v>0.7999074074074074</v>
      </c>
      <c r="L27" s="454">
        <f t="shared" si="1"/>
        <v>1.0133000000000001</v>
      </c>
      <c r="M27" s="662">
        <f t="shared" si="2"/>
        <v>4.3534370370370279E-2</v>
      </c>
      <c r="N27" s="467">
        <f t="shared" si="3"/>
        <v>0.7857142857142857</v>
      </c>
      <c r="O27" s="451">
        <v>92248174</v>
      </c>
      <c r="P27" s="517" t="s">
        <v>228</v>
      </c>
      <c r="Q27" s="476">
        <v>1.0478000000000001</v>
      </c>
      <c r="R27" s="464">
        <v>1.0111000000000001</v>
      </c>
      <c r="S27" s="464">
        <v>1.0133000000000001</v>
      </c>
      <c r="T27" s="464">
        <v>1.2917000000000001</v>
      </c>
      <c r="U27" s="318">
        <v>1.4367000000000001</v>
      </c>
      <c r="V27" s="464">
        <v>1.0304</v>
      </c>
      <c r="W27" s="464">
        <v>0.99550000000000005</v>
      </c>
      <c r="X27" s="464">
        <v>1.0091000000000001</v>
      </c>
      <c r="Y27" s="464">
        <v>1.2706999999999999</v>
      </c>
      <c r="Z27" s="464">
        <v>1.3974</v>
      </c>
      <c r="AA27" s="449">
        <f t="shared" si="4"/>
        <v>0.96497423172361141</v>
      </c>
      <c r="AB27" s="448">
        <f t="shared" si="5"/>
        <v>0.96612965838509324</v>
      </c>
      <c r="AC27" s="447">
        <f t="shared" si="6"/>
        <v>1.0478000000000001</v>
      </c>
      <c r="AD27" s="446">
        <f t="shared" si="6"/>
        <v>1.0111000000000001</v>
      </c>
      <c r="AE27" s="446">
        <f t="shared" si="7"/>
        <v>1.0304</v>
      </c>
      <c r="AF27" s="443">
        <f t="shared" si="7"/>
        <v>0.99550000000000005</v>
      </c>
      <c r="AG27" s="445">
        <f t="shared" si="8"/>
        <v>1.0133000000000001</v>
      </c>
      <c r="AH27" s="444">
        <f t="shared" si="9"/>
        <v>0.97780838900553557</v>
      </c>
      <c r="AI27" s="444">
        <f t="shared" si="10"/>
        <v>1.0091000000000001</v>
      </c>
      <c r="AJ27" s="443">
        <f t="shared" si="11"/>
        <v>0.97492143827639766</v>
      </c>
      <c r="AK27" s="445">
        <f t="shared" si="12"/>
        <v>1.2917000000000001</v>
      </c>
      <c r="AL27" s="444">
        <f t="shared" si="13"/>
        <v>1.2464572151173889</v>
      </c>
      <c r="AM27" s="444">
        <f t="shared" si="14"/>
        <v>1.2706999999999999</v>
      </c>
      <c r="AN27" s="443">
        <f t="shared" si="15"/>
        <v>1.2276609569099379</v>
      </c>
      <c r="AO27" s="445">
        <f t="shared" si="16"/>
        <v>1.4367000000000001</v>
      </c>
      <c r="AP27" s="444">
        <f t="shared" si="17"/>
        <v>1.3863784787173126</v>
      </c>
      <c r="AQ27" s="444">
        <f t="shared" si="18"/>
        <v>1.3974</v>
      </c>
      <c r="AR27" s="443">
        <f t="shared" si="19"/>
        <v>1.3500695846273292</v>
      </c>
      <c r="AS27" s="441" t="s">
        <v>2</v>
      </c>
      <c r="AT27" s="441" t="s">
        <v>1</v>
      </c>
    </row>
    <row r="28" spans="1:46" s="440" customFormat="1" ht="13.7" customHeight="1" x14ac:dyDescent="0.2">
      <c r="A28" s="441"/>
      <c r="B28" s="470" t="s">
        <v>126</v>
      </c>
      <c r="C28" s="493" t="s">
        <v>62</v>
      </c>
      <c r="D28" s="472" t="s">
        <v>57</v>
      </c>
      <c r="E28" s="471">
        <v>11172</v>
      </c>
      <c r="F28" s="474" t="s">
        <v>127</v>
      </c>
      <c r="G28" s="491" t="s">
        <v>128</v>
      </c>
      <c r="H28" s="463" t="s">
        <v>2</v>
      </c>
      <c r="I28" s="468" t="s">
        <v>2</v>
      </c>
      <c r="J28" s="456" t="str">
        <f t="shared" si="0"/>
        <v>18:10</v>
      </c>
      <c r="K28" s="673" t="s">
        <v>278</v>
      </c>
      <c r="L28" s="454">
        <f t="shared" si="1"/>
        <v>1.0028398831797025</v>
      </c>
      <c r="M28" s="662"/>
      <c r="N28" s="467">
        <f t="shared" si="3"/>
        <v>1.5</v>
      </c>
      <c r="O28" s="466">
        <v>90518559</v>
      </c>
      <c r="P28" s="697" t="s">
        <v>129</v>
      </c>
      <c r="Q28" s="319">
        <v>1.0956999999999999</v>
      </c>
      <c r="R28" s="318">
        <v>1.0442</v>
      </c>
      <c r="S28" s="318">
        <v>1.0523</v>
      </c>
      <c r="T28" s="318">
        <v>1.3527</v>
      </c>
      <c r="U28" s="318">
        <v>1.5148999999999999</v>
      </c>
      <c r="V28" s="464">
        <v>1.0692999999999999</v>
      </c>
      <c r="W28" s="315">
        <v>1.0216000000000001</v>
      </c>
      <c r="X28" s="315">
        <v>1.0487</v>
      </c>
      <c r="Y28" s="315">
        <v>1.3196000000000001</v>
      </c>
      <c r="Z28" s="315">
        <v>1.4568000000000001</v>
      </c>
      <c r="AA28" s="449">
        <f t="shared" si="4"/>
        <v>0.95299808341699377</v>
      </c>
      <c r="AB28" s="448">
        <f t="shared" si="5"/>
        <v>0.95539137753670644</v>
      </c>
      <c r="AC28" s="447">
        <f t="shared" si="6"/>
        <v>1.0956999999999999</v>
      </c>
      <c r="AD28" s="446">
        <f t="shared" si="6"/>
        <v>1.0442</v>
      </c>
      <c r="AE28" s="446">
        <f t="shared" si="7"/>
        <v>1.0692999999999999</v>
      </c>
      <c r="AF28" s="443">
        <f t="shared" si="7"/>
        <v>1.0216000000000001</v>
      </c>
      <c r="AG28" s="445">
        <f t="shared" si="8"/>
        <v>1.0523</v>
      </c>
      <c r="AH28" s="444">
        <f t="shared" si="9"/>
        <v>1.0028398831797025</v>
      </c>
      <c r="AI28" s="444">
        <f t="shared" si="10"/>
        <v>1.0487</v>
      </c>
      <c r="AJ28" s="443">
        <f t="shared" si="11"/>
        <v>1.001918937622744</v>
      </c>
      <c r="AK28" s="445">
        <f t="shared" si="12"/>
        <v>1.3527</v>
      </c>
      <c r="AL28" s="444">
        <f t="shared" si="13"/>
        <v>1.2891205074381675</v>
      </c>
      <c r="AM28" s="444">
        <f t="shared" si="14"/>
        <v>1.3196000000000001</v>
      </c>
      <c r="AN28" s="443">
        <f t="shared" si="15"/>
        <v>1.2607344617974379</v>
      </c>
      <c r="AO28" s="445">
        <f t="shared" si="16"/>
        <v>1.5148999999999999</v>
      </c>
      <c r="AP28" s="444">
        <f t="shared" si="17"/>
        <v>1.4436967965684038</v>
      </c>
      <c r="AQ28" s="444">
        <f t="shared" si="18"/>
        <v>1.4568000000000001</v>
      </c>
      <c r="AR28" s="443">
        <f t="shared" si="19"/>
        <v>1.391814158795474</v>
      </c>
      <c r="AS28" s="499" t="s">
        <v>2</v>
      </c>
      <c r="AT28" s="499" t="s">
        <v>2</v>
      </c>
    </row>
    <row r="29" spans="1:46" s="440" customFormat="1" ht="13.7" customHeight="1" x14ac:dyDescent="0.25">
      <c r="A29" s="441"/>
      <c r="B29" s="459" t="s">
        <v>94</v>
      </c>
      <c r="C29" s="462" t="s">
        <v>56</v>
      </c>
      <c r="D29" s="461" t="s">
        <v>57</v>
      </c>
      <c r="E29" s="460">
        <v>11733</v>
      </c>
      <c r="F29" s="459" t="s">
        <v>95</v>
      </c>
      <c r="G29" s="458" t="s">
        <v>96</v>
      </c>
      <c r="H29" s="441" t="s">
        <v>1</v>
      </c>
      <c r="I29" s="498" t="s">
        <v>1</v>
      </c>
      <c r="J29" s="456" t="str">
        <f t="shared" si="0"/>
        <v>18:10</v>
      </c>
      <c r="K29" s="696" t="s">
        <v>278</v>
      </c>
      <c r="L29" s="454">
        <f t="shared" si="1"/>
        <v>0.97399999999999998</v>
      </c>
      <c r="M29" s="662"/>
      <c r="N29" s="452">
        <f t="shared" si="3"/>
        <v>1.5</v>
      </c>
      <c r="O29" s="497">
        <v>45065008</v>
      </c>
      <c r="P29" s="496" t="s">
        <v>97</v>
      </c>
      <c r="Q29" s="495">
        <v>1.0167999999999999</v>
      </c>
      <c r="R29" s="190">
        <v>0.98129999999999995</v>
      </c>
      <c r="S29" s="190">
        <v>0.97799999999999998</v>
      </c>
      <c r="T29" s="190">
        <v>1.2556</v>
      </c>
      <c r="U29" s="190">
        <v>1.3983000000000001</v>
      </c>
      <c r="V29" s="190">
        <v>1.0007999999999999</v>
      </c>
      <c r="W29" s="475">
        <v>0.96689999999999998</v>
      </c>
      <c r="X29" s="475">
        <v>0.97399999999999998</v>
      </c>
      <c r="Y29" s="475">
        <v>1.2355</v>
      </c>
      <c r="Z29" s="475">
        <v>1.3627</v>
      </c>
      <c r="AA29" s="449">
        <f t="shared" si="4"/>
        <v>0.96508654602675059</v>
      </c>
      <c r="AB29" s="448">
        <f t="shared" si="5"/>
        <v>0.96612709832134303</v>
      </c>
      <c r="AC29" s="447">
        <f t="shared" si="6"/>
        <v>1.0167999999999999</v>
      </c>
      <c r="AD29" s="446">
        <f t="shared" si="6"/>
        <v>0.98129999999999995</v>
      </c>
      <c r="AE29" s="446">
        <f t="shared" si="7"/>
        <v>1.0007999999999999</v>
      </c>
      <c r="AF29" s="443">
        <f t="shared" si="7"/>
        <v>0.96689999999999998</v>
      </c>
      <c r="AG29" s="445">
        <f t="shared" si="8"/>
        <v>0.97799999999999998</v>
      </c>
      <c r="AH29" s="444">
        <f t="shared" si="9"/>
        <v>0.94385464201416203</v>
      </c>
      <c r="AI29" s="444">
        <f t="shared" si="10"/>
        <v>0.97399999999999998</v>
      </c>
      <c r="AJ29" s="443">
        <f t="shared" si="11"/>
        <v>0.94100779376498811</v>
      </c>
      <c r="AK29" s="445">
        <f t="shared" si="12"/>
        <v>1.2556</v>
      </c>
      <c r="AL29" s="444">
        <f t="shared" si="13"/>
        <v>1.2117626671911881</v>
      </c>
      <c r="AM29" s="444">
        <f t="shared" si="14"/>
        <v>1.2355</v>
      </c>
      <c r="AN29" s="443">
        <f t="shared" si="15"/>
        <v>1.1936500299760193</v>
      </c>
      <c r="AO29" s="445">
        <f t="shared" si="16"/>
        <v>1.3983000000000001</v>
      </c>
      <c r="AP29" s="444">
        <f t="shared" si="17"/>
        <v>1.3494805173092055</v>
      </c>
      <c r="AQ29" s="444">
        <f t="shared" si="18"/>
        <v>1.3627</v>
      </c>
      <c r="AR29" s="443">
        <f t="shared" si="19"/>
        <v>1.3165413968824942</v>
      </c>
      <c r="AS29" s="441" t="s">
        <v>2</v>
      </c>
      <c r="AT29" s="441" t="s">
        <v>1</v>
      </c>
    </row>
    <row r="30" spans="1:46" s="440" customFormat="1" ht="13.7" customHeight="1" x14ac:dyDescent="0.2">
      <c r="A30" s="441"/>
      <c r="B30" s="459" t="s">
        <v>71</v>
      </c>
      <c r="C30" s="462" t="s">
        <v>62</v>
      </c>
      <c r="D30" s="461" t="s">
        <v>57</v>
      </c>
      <c r="E30" s="460">
        <v>9934</v>
      </c>
      <c r="F30" s="459" t="s">
        <v>76</v>
      </c>
      <c r="G30" s="506" t="s">
        <v>77</v>
      </c>
      <c r="H30" s="441" t="s">
        <v>1</v>
      </c>
      <c r="I30" s="498" t="s">
        <v>2</v>
      </c>
      <c r="J30" s="456" t="str">
        <f t="shared" si="0"/>
        <v>18:10</v>
      </c>
      <c r="K30" s="696" t="s">
        <v>278</v>
      </c>
      <c r="L30" s="454">
        <f t="shared" si="1"/>
        <v>0.91035680827334486</v>
      </c>
      <c r="M30" s="662"/>
      <c r="N30" s="452">
        <f t="shared" si="3"/>
        <v>1.5</v>
      </c>
      <c r="O30" s="451">
        <v>91916214</v>
      </c>
      <c r="P30" s="516" t="s">
        <v>75</v>
      </c>
      <c r="Q30" s="476">
        <v>1.0078</v>
      </c>
      <c r="R30" s="464">
        <v>0.95809999999999995</v>
      </c>
      <c r="S30" s="464">
        <v>0.96120000000000005</v>
      </c>
      <c r="T30" s="464">
        <v>1.2438</v>
      </c>
      <c r="U30" s="318">
        <v>1.3974</v>
      </c>
      <c r="V30" s="464">
        <v>0.98629999999999995</v>
      </c>
      <c r="W30" s="475">
        <v>0.93979999999999997</v>
      </c>
      <c r="X30" s="475">
        <v>0.95540000000000003</v>
      </c>
      <c r="Y30" s="475">
        <v>1.2173</v>
      </c>
      <c r="Z30" s="475">
        <v>1.3461000000000001</v>
      </c>
      <c r="AA30" s="449">
        <f t="shared" si="4"/>
        <v>0.95068465965469329</v>
      </c>
      <c r="AB30" s="448">
        <f t="shared" si="5"/>
        <v>0.95285410118625169</v>
      </c>
      <c r="AC30" s="447">
        <f t="shared" si="6"/>
        <v>1.0078</v>
      </c>
      <c r="AD30" s="446">
        <f t="shared" si="6"/>
        <v>0.95809999999999995</v>
      </c>
      <c r="AE30" s="446">
        <f t="shared" si="7"/>
        <v>0.98629999999999995</v>
      </c>
      <c r="AF30" s="443">
        <f t="shared" si="7"/>
        <v>0.93979999999999997</v>
      </c>
      <c r="AG30" s="445">
        <f t="shared" si="8"/>
        <v>0.96120000000000005</v>
      </c>
      <c r="AH30" s="444">
        <f t="shared" si="9"/>
        <v>0.91379809486009123</v>
      </c>
      <c r="AI30" s="444">
        <f t="shared" si="10"/>
        <v>0.95540000000000003</v>
      </c>
      <c r="AJ30" s="443">
        <f t="shared" si="11"/>
        <v>0.91035680827334486</v>
      </c>
      <c r="AK30" s="445">
        <f t="shared" si="12"/>
        <v>1.2438</v>
      </c>
      <c r="AL30" s="444">
        <f t="shared" si="13"/>
        <v>1.1824615796785076</v>
      </c>
      <c r="AM30" s="444">
        <f t="shared" si="14"/>
        <v>1.2173</v>
      </c>
      <c r="AN30" s="443">
        <f t="shared" si="15"/>
        <v>1.1599092973740242</v>
      </c>
      <c r="AO30" s="445">
        <f t="shared" si="16"/>
        <v>1.3974</v>
      </c>
      <c r="AP30" s="444">
        <f t="shared" si="17"/>
        <v>1.3284867434014684</v>
      </c>
      <c r="AQ30" s="444">
        <f t="shared" si="18"/>
        <v>1.3461000000000001</v>
      </c>
      <c r="AR30" s="443">
        <f t="shared" si="19"/>
        <v>1.2826369056068134</v>
      </c>
      <c r="AS30" s="441" t="s">
        <v>1</v>
      </c>
      <c r="AT30" s="441" t="s">
        <v>2</v>
      </c>
    </row>
    <row r="31" spans="1:46" s="440" customFormat="1" ht="12.75" customHeight="1" x14ac:dyDescent="0.2">
      <c r="A31" s="441"/>
      <c r="B31" s="459" t="s">
        <v>164</v>
      </c>
      <c r="C31" s="462" t="s">
        <v>62</v>
      </c>
      <c r="D31" s="461" t="s">
        <v>57</v>
      </c>
      <c r="E31" s="460">
        <v>15735</v>
      </c>
      <c r="F31" s="459" t="s">
        <v>165</v>
      </c>
      <c r="G31" s="506" t="s">
        <v>166</v>
      </c>
      <c r="H31" s="442" t="s">
        <v>1</v>
      </c>
      <c r="I31" s="477" t="s">
        <v>2</v>
      </c>
      <c r="J31" s="456" t="str">
        <f t="shared" si="0"/>
        <v>18:00</v>
      </c>
      <c r="K31" s="661" t="s">
        <v>278</v>
      </c>
      <c r="L31" s="454">
        <f t="shared" si="1"/>
        <v>0.86059645923884232</v>
      </c>
      <c r="M31" s="662"/>
      <c r="N31" s="467">
        <f t="shared" si="3"/>
        <v>1.5</v>
      </c>
      <c r="O31" s="451">
        <v>90059026</v>
      </c>
      <c r="P31" s="517" t="s">
        <v>167</v>
      </c>
      <c r="Q31" s="476">
        <v>0.95569999999999999</v>
      </c>
      <c r="R31" s="464">
        <v>0.91080000000000005</v>
      </c>
      <c r="S31" s="464">
        <v>0.90500000000000003</v>
      </c>
      <c r="T31" s="464">
        <v>1.1825000000000001</v>
      </c>
      <c r="U31" s="318">
        <v>1.3283</v>
      </c>
      <c r="V31" s="464">
        <v>0.94330000000000003</v>
      </c>
      <c r="W31" s="475">
        <v>0.90039999999999998</v>
      </c>
      <c r="X31" s="475">
        <v>0.90159999999999996</v>
      </c>
      <c r="Y31" s="475">
        <v>1.1673</v>
      </c>
      <c r="Z31" s="475">
        <v>1.2927</v>
      </c>
      <c r="AA31" s="449">
        <f t="shared" si="4"/>
        <v>0.95301872972690183</v>
      </c>
      <c r="AB31" s="448">
        <f t="shared" si="5"/>
        <v>0.95452136117884023</v>
      </c>
      <c r="AC31" s="447">
        <f t="shared" si="6"/>
        <v>0.95569999999999999</v>
      </c>
      <c r="AD31" s="446">
        <f t="shared" si="6"/>
        <v>0.91080000000000005</v>
      </c>
      <c r="AE31" s="446">
        <f t="shared" si="7"/>
        <v>0.94330000000000003</v>
      </c>
      <c r="AF31" s="443">
        <f t="shared" si="7"/>
        <v>0.90039999999999998</v>
      </c>
      <c r="AG31" s="445">
        <f t="shared" si="8"/>
        <v>0.90500000000000003</v>
      </c>
      <c r="AH31" s="444">
        <f t="shared" si="9"/>
        <v>0.86248195040284614</v>
      </c>
      <c r="AI31" s="444">
        <f t="shared" si="10"/>
        <v>0.90159999999999996</v>
      </c>
      <c r="AJ31" s="443">
        <f t="shared" si="11"/>
        <v>0.86059645923884232</v>
      </c>
      <c r="AK31" s="445">
        <f t="shared" si="12"/>
        <v>1.1825000000000001</v>
      </c>
      <c r="AL31" s="444">
        <f t="shared" si="13"/>
        <v>1.1269446479020615</v>
      </c>
      <c r="AM31" s="444">
        <f t="shared" si="14"/>
        <v>1.1673</v>
      </c>
      <c r="AN31" s="443">
        <f t="shared" si="15"/>
        <v>1.1142127849040602</v>
      </c>
      <c r="AO31" s="445">
        <f t="shared" si="16"/>
        <v>1.3283</v>
      </c>
      <c r="AP31" s="444">
        <f t="shared" si="17"/>
        <v>1.2658947786962438</v>
      </c>
      <c r="AQ31" s="444">
        <f t="shared" si="18"/>
        <v>1.2927</v>
      </c>
      <c r="AR31" s="443">
        <f t="shared" si="19"/>
        <v>1.2339097635958867</v>
      </c>
      <c r="AS31" s="442" t="s">
        <v>1</v>
      </c>
      <c r="AT31" s="514" t="s">
        <v>2</v>
      </c>
    </row>
    <row r="32" spans="1:46" s="440" customFormat="1" ht="12.75" customHeight="1" x14ac:dyDescent="0.2">
      <c r="A32" s="441"/>
      <c r="B32" s="459" t="s">
        <v>221</v>
      </c>
      <c r="C32" s="462" t="s">
        <v>122</v>
      </c>
      <c r="D32" s="461" t="s">
        <v>131</v>
      </c>
      <c r="E32" s="460">
        <v>123</v>
      </c>
      <c r="F32" s="459" t="s">
        <v>132</v>
      </c>
      <c r="G32" s="458" t="s">
        <v>222</v>
      </c>
      <c r="H32" s="442" t="s">
        <v>2</v>
      </c>
      <c r="I32" s="457" t="s">
        <v>2</v>
      </c>
      <c r="J32" s="456" t="str">
        <f t="shared" si="0"/>
        <v>18:00</v>
      </c>
      <c r="K32" s="661" t="s">
        <v>278</v>
      </c>
      <c r="L32" s="454">
        <f t="shared" si="1"/>
        <v>0.74364033409998787</v>
      </c>
      <c r="M32" s="662"/>
      <c r="N32" s="467">
        <f t="shared" si="3"/>
        <v>1.5</v>
      </c>
      <c r="O32" s="451">
        <v>92226193</v>
      </c>
      <c r="P32" s="516" t="s">
        <v>223</v>
      </c>
      <c r="Q32" s="313">
        <v>0.82609999999999995</v>
      </c>
      <c r="R32" s="314">
        <v>0.78839999999999999</v>
      </c>
      <c r="S32" s="314">
        <v>0.7792</v>
      </c>
      <c r="T32" s="314">
        <v>1.0207999999999999</v>
      </c>
      <c r="U32" s="315">
        <v>1.1511</v>
      </c>
      <c r="V32" s="313">
        <v>0.80710999999999999</v>
      </c>
      <c r="W32" s="314">
        <v>0.77590000000000003</v>
      </c>
      <c r="X32" s="314">
        <v>0.7762</v>
      </c>
      <c r="Y32" s="314">
        <v>0.99880000000000002</v>
      </c>
      <c r="Z32" s="314">
        <v>1.1006</v>
      </c>
      <c r="AA32" s="449">
        <f t="shared" si="4"/>
        <v>0.95436387846507686</v>
      </c>
      <c r="AB32" s="448">
        <f t="shared" si="5"/>
        <v>0.96133116923343787</v>
      </c>
      <c r="AC32" s="447">
        <f t="shared" si="6"/>
        <v>0.82609999999999995</v>
      </c>
      <c r="AD32" s="446">
        <f t="shared" si="6"/>
        <v>0.78839999999999999</v>
      </c>
      <c r="AE32" s="446">
        <f t="shared" si="7"/>
        <v>0.80710999999999999</v>
      </c>
      <c r="AF32" s="443">
        <f t="shared" si="7"/>
        <v>0.77590000000000003</v>
      </c>
      <c r="AG32" s="445">
        <f t="shared" si="8"/>
        <v>0.7792</v>
      </c>
      <c r="AH32" s="444">
        <f t="shared" si="9"/>
        <v>0.74364033409998787</v>
      </c>
      <c r="AI32" s="444">
        <f t="shared" si="10"/>
        <v>0.7762</v>
      </c>
      <c r="AJ32" s="443">
        <f t="shared" si="11"/>
        <v>0.74618525355899445</v>
      </c>
      <c r="AK32" s="445">
        <f t="shared" si="12"/>
        <v>1.0207999999999999</v>
      </c>
      <c r="AL32" s="444">
        <f t="shared" si="13"/>
        <v>0.97421464713715045</v>
      </c>
      <c r="AM32" s="444">
        <f t="shared" si="14"/>
        <v>0.99880000000000002</v>
      </c>
      <c r="AN32" s="443">
        <f t="shared" si="15"/>
        <v>0.96017757183035779</v>
      </c>
      <c r="AO32" s="445">
        <f t="shared" si="16"/>
        <v>1.1511</v>
      </c>
      <c r="AP32" s="444">
        <f t="shared" si="17"/>
        <v>1.09856826050115</v>
      </c>
      <c r="AQ32" s="444">
        <f t="shared" si="18"/>
        <v>1.1006</v>
      </c>
      <c r="AR32" s="443">
        <f t="shared" si="19"/>
        <v>1.0580410848583217</v>
      </c>
      <c r="AS32" s="442" t="s">
        <v>2</v>
      </c>
      <c r="AT32" s="441" t="s">
        <v>2</v>
      </c>
    </row>
    <row r="33" spans="1:46" s="721" customFormat="1" ht="12.75" customHeight="1" thickBot="1" x14ac:dyDescent="0.25">
      <c r="A33" s="698"/>
      <c r="B33" s="699" t="s">
        <v>218</v>
      </c>
      <c r="C33" s="700" t="s">
        <v>62</v>
      </c>
      <c r="D33" s="701" t="s">
        <v>131</v>
      </c>
      <c r="E33" s="702">
        <v>19</v>
      </c>
      <c r="F33" s="699" t="s">
        <v>132</v>
      </c>
      <c r="G33" s="703" t="s">
        <v>219</v>
      </c>
      <c r="H33" s="704" t="s">
        <v>1</v>
      </c>
      <c r="I33" s="705" t="s">
        <v>2</v>
      </c>
      <c r="J33" s="706" t="str">
        <f t="shared" si="0"/>
        <v>18:00</v>
      </c>
      <c r="K33" s="698" t="s">
        <v>278</v>
      </c>
      <c r="L33" s="707">
        <f t="shared" si="1"/>
        <v>0.74618525355899445</v>
      </c>
      <c r="M33" s="761"/>
      <c r="N33" s="708">
        <f t="shared" si="3"/>
        <v>1.5</v>
      </c>
      <c r="O33" s="709">
        <v>48218696</v>
      </c>
      <c r="P33" s="710" t="s">
        <v>220</v>
      </c>
      <c r="Q33" s="711">
        <v>0.82609999999999995</v>
      </c>
      <c r="R33" s="712">
        <v>0.78839999999999999</v>
      </c>
      <c r="S33" s="712">
        <v>0.7792</v>
      </c>
      <c r="T33" s="712">
        <v>1.0207999999999999</v>
      </c>
      <c r="U33" s="713">
        <v>1.1511</v>
      </c>
      <c r="V33" s="712">
        <v>0.80710999999999999</v>
      </c>
      <c r="W33" s="712">
        <v>0.77590000000000003</v>
      </c>
      <c r="X33" s="712">
        <v>0.7762</v>
      </c>
      <c r="Y33" s="712">
        <v>0.99880000000000002</v>
      </c>
      <c r="Z33" s="712">
        <v>1.1006</v>
      </c>
      <c r="AA33" s="714">
        <f t="shared" si="4"/>
        <v>0.95436387846507686</v>
      </c>
      <c r="AB33" s="715">
        <f t="shared" si="5"/>
        <v>0.96133116923343787</v>
      </c>
      <c r="AC33" s="716">
        <f t="shared" si="6"/>
        <v>0.82609999999999995</v>
      </c>
      <c r="AD33" s="717">
        <f t="shared" si="6"/>
        <v>0.78839999999999999</v>
      </c>
      <c r="AE33" s="717">
        <f t="shared" si="7"/>
        <v>0.80710999999999999</v>
      </c>
      <c r="AF33" s="718">
        <f t="shared" si="7"/>
        <v>0.77590000000000003</v>
      </c>
      <c r="AG33" s="719">
        <f t="shared" si="8"/>
        <v>0.7792</v>
      </c>
      <c r="AH33" s="720">
        <f t="shared" si="9"/>
        <v>0.74364033409998787</v>
      </c>
      <c r="AI33" s="720">
        <f t="shared" si="10"/>
        <v>0.7762</v>
      </c>
      <c r="AJ33" s="718">
        <f t="shared" si="11"/>
        <v>0.74618525355899445</v>
      </c>
      <c r="AK33" s="719">
        <f t="shared" si="12"/>
        <v>1.0207999999999999</v>
      </c>
      <c r="AL33" s="720">
        <f t="shared" si="13"/>
        <v>0.97421464713715045</v>
      </c>
      <c r="AM33" s="720">
        <f t="shared" si="14"/>
        <v>0.99880000000000002</v>
      </c>
      <c r="AN33" s="718">
        <f t="shared" si="15"/>
        <v>0.96017757183035779</v>
      </c>
      <c r="AO33" s="719">
        <f t="shared" si="16"/>
        <v>1.1511</v>
      </c>
      <c r="AP33" s="720">
        <f t="shared" si="17"/>
        <v>1.09856826050115</v>
      </c>
      <c r="AQ33" s="720">
        <f t="shared" si="18"/>
        <v>1.1006</v>
      </c>
      <c r="AR33" s="718">
        <f t="shared" si="19"/>
        <v>1.0580410848583217</v>
      </c>
      <c r="AS33" s="704" t="s">
        <v>1</v>
      </c>
      <c r="AT33" s="698" t="s">
        <v>2</v>
      </c>
    </row>
    <row r="34" spans="1:46" s="479" customFormat="1" ht="12.75" customHeight="1" x14ac:dyDescent="0.25">
      <c r="A34" s="463"/>
      <c r="B34" s="474"/>
      <c r="C34" s="473"/>
      <c r="D34" s="472"/>
      <c r="E34" s="471"/>
      <c r="F34" s="474"/>
      <c r="G34" s="491"/>
      <c r="H34" s="463"/>
      <c r="I34" s="468"/>
      <c r="J34" s="722"/>
      <c r="K34" s="723"/>
      <c r="L34" s="485"/>
      <c r="M34" s="724"/>
      <c r="N34" s="452"/>
      <c r="O34" s="503"/>
      <c r="P34" s="489"/>
      <c r="Q34" s="669"/>
      <c r="R34" s="670"/>
      <c r="S34" s="670"/>
      <c r="T34" s="670"/>
      <c r="U34" s="670"/>
      <c r="V34" s="475"/>
      <c r="W34" s="84"/>
      <c r="X34" s="84"/>
      <c r="Y34" s="84"/>
      <c r="Z34" s="84"/>
      <c r="AA34" s="484"/>
      <c r="AB34" s="725"/>
      <c r="AC34" s="483"/>
      <c r="AD34" s="482"/>
      <c r="AE34" s="482"/>
      <c r="AF34" s="726"/>
      <c r="AG34" s="481"/>
      <c r="AH34" s="480"/>
      <c r="AI34" s="480"/>
      <c r="AJ34" s="726"/>
      <c r="AK34" s="481"/>
      <c r="AL34" s="480"/>
      <c r="AM34" s="480"/>
      <c r="AN34" s="726"/>
      <c r="AO34" s="481"/>
      <c r="AP34" s="480"/>
      <c r="AQ34" s="480"/>
      <c r="AR34" s="726"/>
      <c r="AS34" s="463"/>
      <c r="AT34" s="463"/>
    </row>
    <row r="35" spans="1:46" s="440" customFormat="1" ht="12.75" customHeight="1" x14ac:dyDescent="0.2">
      <c r="A35" s="441"/>
      <c r="B35" s="459" t="s">
        <v>292</v>
      </c>
      <c r="C35" s="462"/>
      <c r="D35" s="461"/>
      <c r="E35" s="460"/>
      <c r="F35" s="478"/>
      <c r="G35" s="672"/>
      <c r="H35" s="441"/>
      <c r="I35" s="498"/>
      <c r="J35" s="456"/>
      <c r="K35" s="663"/>
      <c r="L35" s="454"/>
      <c r="M35" s="453"/>
      <c r="N35" s="452"/>
      <c r="O35" s="451"/>
      <c r="P35" s="450"/>
      <c r="Q35" s="476"/>
      <c r="R35" s="464"/>
      <c r="S35" s="464"/>
      <c r="T35" s="464"/>
      <c r="U35" s="464"/>
      <c r="V35" s="464"/>
      <c r="W35" s="464"/>
      <c r="X35" s="464"/>
      <c r="Y35" s="464"/>
      <c r="Z35" s="464"/>
      <c r="AA35" s="449"/>
      <c r="AB35" s="448"/>
      <c r="AC35" s="447"/>
      <c r="AD35" s="446"/>
      <c r="AE35" s="446"/>
      <c r="AF35" s="443"/>
      <c r="AG35" s="445"/>
      <c r="AH35" s="444"/>
      <c r="AI35" s="444"/>
      <c r="AJ35" s="443"/>
      <c r="AK35" s="445"/>
      <c r="AL35" s="444"/>
      <c r="AM35" s="444"/>
      <c r="AN35" s="443"/>
      <c r="AO35" s="445"/>
      <c r="AP35" s="444"/>
      <c r="AQ35" s="444"/>
      <c r="AR35" s="443"/>
      <c r="AS35" s="441"/>
      <c r="AT35" s="441"/>
    </row>
    <row r="36" spans="1:46" s="440" customFormat="1" ht="12.75" customHeight="1" x14ac:dyDescent="0.25">
      <c r="A36" s="441"/>
      <c r="B36" s="727" t="s">
        <v>293</v>
      </c>
      <c r="C36" s="728"/>
      <c r="D36" s="729"/>
      <c r="E36" s="728"/>
      <c r="F36" s="727"/>
      <c r="G36" s="671"/>
      <c r="H36" s="730"/>
      <c r="I36" s="731"/>
      <c r="J36" s="456"/>
      <c r="K36" s="696"/>
      <c r="L36" s="732"/>
      <c r="M36" s="733"/>
      <c r="N36" s="467"/>
      <c r="O36" s="734"/>
      <c r="P36" s="735"/>
      <c r="Q36" s="313"/>
      <c r="R36" s="314"/>
      <c r="S36" s="314"/>
      <c r="T36" s="314"/>
      <c r="U36" s="315"/>
      <c r="V36" s="314"/>
      <c r="W36" s="83"/>
      <c r="X36" s="83"/>
      <c r="Y36" s="83"/>
      <c r="Z36" s="83"/>
      <c r="AA36" s="449"/>
      <c r="AB36" s="448"/>
      <c r="AC36" s="447"/>
      <c r="AD36" s="736"/>
      <c r="AE36" s="736"/>
      <c r="AF36" s="443"/>
      <c r="AG36" s="737"/>
      <c r="AH36" s="736"/>
      <c r="AI36" s="444"/>
      <c r="AJ36" s="443"/>
      <c r="AK36" s="737"/>
      <c r="AL36" s="736"/>
      <c r="AM36" s="444"/>
      <c r="AN36" s="443"/>
      <c r="AO36" s="737"/>
      <c r="AP36" s="736"/>
      <c r="AQ36" s="444"/>
      <c r="AR36" s="443"/>
      <c r="AS36" s="730"/>
      <c r="AT36" s="730"/>
    </row>
    <row r="37" spans="1:46" s="440" customFormat="1" ht="12.75" customHeight="1" x14ac:dyDescent="0.2">
      <c r="A37" s="441"/>
      <c r="B37" s="459"/>
      <c r="C37" s="462"/>
      <c r="D37" s="461"/>
      <c r="E37" s="460"/>
      <c r="F37" s="459"/>
      <c r="G37" s="458"/>
      <c r="H37" s="442"/>
      <c r="I37" s="457"/>
      <c r="J37" s="456"/>
      <c r="K37" s="661"/>
      <c r="L37" s="454"/>
      <c r="M37" s="453"/>
      <c r="N37" s="452"/>
      <c r="O37" s="451"/>
      <c r="P37" s="450"/>
      <c r="Q37" s="313"/>
      <c r="R37" s="314"/>
      <c r="S37" s="314"/>
      <c r="T37" s="314"/>
      <c r="U37" s="315"/>
      <c r="V37" s="314"/>
      <c r="W37" s="314"/>
      <c r="X37" s="314"/>
      <c r="Y37" s="314"/>
      <c r="Z37" s="314"/>
      <c r="AA37" s="449"/>
      <c r="AB37" s="448"/>
      <c r="AC37" s="447"/>
      <c r="AD37" s="446"/>
      <c r="AE37" s="446"/>
      <c r="AF37" s="443"/>
      <c r="AG37" s="445"/>
      <c r="AH37" s="444"/>
      <c r="AI37" s="444"/>
      <c r="AJ37" s="443"/>
      <c r="AK37" s="445"/>
      <c r="AL37" s="444"/>
      <c r="AM37" s="444"/>
      <c r="AN37" s="443"/>
      <c r="AO37" s="445"/>
      <c r="AP37" s="444"/>
      <c r="AQ37" s="444"/>
      <c r="AR37" s="443"/>
      <c r="AS37" s="442"/>
      <c r="AT37" s="441"/>
    </row>
    <row r="38" spans="1:46" s="440" customFormat="1" ht="12.75" customHeight="1" x14ac:dyDescent="0.2">
      <c r="A38" s="441"/>
      <c r="B38" s="459"/>
      <c r="C38" s="462"/>
      <c r="D38" s="461"/>
      <c r="E38" s="460"/>
      <c r="F38" s="459"/>
      <c r="G38" s="458"/>
      <c r="H38" s="442"/>
      <c r="I38" s="457"/>
      <c r="J38" s="456"/>
      <c r="K38" s="661"/>
      <c r="L38" s="454"/>
      <c r="M38" s="453"/>
      <c r="N38" s="467"/>
      <c r="O38" s="451"/>
      <c r="P38" s="450"/>
      <c r="Q38" s="313"/>
      <c r="R38" s="314"/>
      <c r="S38" s="314"/>
      <c r="T38" s="314"/>
      <c r="U38" s="315"/>
      <c r="V38" s="314"/>
      <c r="W38" s="314"/>
      <c r="X38" s="314"/>
      <c r="Y38" s="314"/>
      <c r="Z38" s="314"/>
      <c r="AA38" s="449"/>
      <c r="AB38" s="448"/>
      <c r="AC38" s="447"/>
      <c r="AD38" s="446"/>
      <c r="AE38" s="446"/>
      <c r="AF38" s="443"/>
      <c r="AG38" s="445"/>
      <c r="AH38" s="444"/>
      <c r="AI38" s="444"/>
      <c r="AJ38" s="443"/>
      <c r="AK38" s="445"/>
      <c r="AL38" s="444"/>
      <c r="AM38" s="444"/>
      <c r="AN38" s="443"/>
      <c r="AO38" s="445"/>
      <c r="AP38" s="444"/>
      <c r="AQ38" s="444"/>
      <c r="AR38" s="443"/>
      <c r="AS38" s="442"/>
      <c r="AT38" s="441"/>
    </row>
    <row r="39" spans="1:46" s="440" customFormat="1" ht="13.7" customHeight="1" x14ac:dyDescent="0.2">
      <c r="A39" s="441"/>
      <c r="B39" s="474"/>
      <c r="C39" s="473"/>
      <c r="D39" s="472"/>
      <c r="E39" s="471"/>
      <c r="F39" s="470"/>
      <c r="G39" s="479"/>
      <c r="H39" s="463"/>
      <c r="I39" s="468"/>
      <c r="J39" s="456"/>
      <c r="K39" s="696"/>
      <c r="L39" s="454"/>
      <c r="M39" s="453"/>
      <c r="N39" s="467"/>
      <c r="O39" s="466"/>
      <c r="P39" s="465"/>
      <c r="Q39" s="476"/>
      <c r="R39" s="464"/>
      <c r="S39" s="464"/>
      <c r="T39" s="464"/>
      <c r="U39" s="464"/>
      <c r="V39" s="464"/>
      <c r="W39" s="464"/>
      <c r="X39" s="464"/>
      <c r="Y39" s="464"/>
      <c r="Z39" s="464"/>
      <c r="AA39" s="449"/>
      <c r="AB39" s="448"/>
      <c r="AC39" s="447"/>
      <c r="AD39" s="446"/>
      <c r="AE39" s="446"/>
      <c r="AF39" s="443"/>
      <c r="AG39" s="445"/>
      <c r="AH39" s="444"/>
      <c r="AI39" s="444"/>
      <c r="AJ39" s="443"/>
      <c r="AK39" s="445"/>
      <c r="AL39" s="444"/>
      <c r="AM39" s="444"/>
      <c r="AN39" s="443"/>
      <c r="AO39" s="445"/>
      <c r="AP39" s="444"/>
      <c r="AQ39" s="444"/>
      <c r="AR39" s="443"/>
      <c r="AS39" s="463"/>
      <c r="AT39" s="463"/>
    </row>
    <row r="40" spans="1:46" s="440" customFormat="1" ht="12.75" customHeight="1" x14ac:dyDescent="0.2">
      <c r="A40" s="441"/>
      <c r="B40" s="459"/>
      <c r="C40" s="462"/>
      <c r="D40" s="461"/>
      <c r="E40" s="460"/>
      <c r="F40" s="459"/>
      <c r="G40" s="506"/>
      <c r="H40" s="442"/>
      <c r="I40" s="477"/>
      <c r="J40" s="456"/>
      <c r="K40" s="673"/>
      <c r="L40" s="454"/>
      <c r="M40" s="453"/>
      <c r="N40" s="452"/>
      <c r="O40" s="668"/>
      <c r="P40" s="450"/>
      <c r="Q40" s="476"/>
      <c r="R40" s="464"/>
      <c r="S40" s="464"/>
      <c r="T40" s="464"/>
      <c r="U40" s="464"/>
      <c r="V40" s="464"/>
      <c r="W40" s="464"/>
      <c r="X40" s="464"/>
      <c r="Y40" s="464"/>
      <c r="Z40" s="464"/>
      <c r="AA40" s="449"/>
      <c r="AB40" s="448"/>
      <c r="AC40" s="447"/>
      <c r="AD40" s="446"/>
      <c r="AE40" s="446"/>
      <c r="AF40" s="443"/>
      <c r="AG40" s="445"/>
      <c r="AH40" s="444"/>
      <c r="AI40" s="444"/>
      <c r="AJ40" s="443"/>
      <c r="AK40" s="445"/>
      <c r="AL40" s="444"/>
      <c r="AM40" s="444"/>
      <c r="AN40" s="443"/>
      <c r="AO40" s="445"/>
      <c r="AP40" s="444"/>
      <c r="AQ40" s="444"/>
      <c r="AR40" s="443"/>
      <c r="AS40" s="442"/>
      <c r="AT40" s="442"/>
    </row>
    <row r="41" spans="1:46" s="440" customFormat="1" ht="13.7" customHeight="1" x14ac:dyDescent="0.2">
      <c r="A41" s="441"/>
      <c r="B41" s="474"/>
      <c r="C41" s="473"/>
      <c r="D41" s="472"/>
      <c r="E41" s="471"/>
      <c r="F41" s="470"/>
      <c r="G41" s="473"/>
      <c r="H41" s="463"/>
      <c r="I41" s="468"/>
      <c r="J41" s="456"/>
      <c r="K41" s="663"/>
      <c r="L41" s="454"/>
      <c r="M41" s="453"/>
      <c r="N41" s="467"/>
      <c r="O41" s="466"/>
      <c r="P41" s="465"/>
      <c r="Q41" s="476"/>
      <c r="R41" s="464"/>
      <c r="S41" s="464"/>
      <c r="T41" s="464"/>
      <c r="U41" s="464"/>
      <c r="V41" s="464"/>
      <c r="W41" s="464"/>
      <c r="X41" s="464"/>
      <c r="Y41" s="464"/>
      <c r="Z41" s="464"/>
      <c r="AA41" s="449"/>
      <c r="AB41" s="448"/>
      <c r="AC41" s="447"/>
      <c r="AD41" s="446"/>
      <c r="AE41" s="446"/>
      <c r="AF41" s="443"/>
      <c r="AG41" s="445"/>
      <c r="AH41" s="444"/>
      <c r="AI41" s="444"/>
      <c r="AJ41" s="443"/>
      <c r="AK41" s="445"/>
      <c r="AL41" s="444"/>
      <c r="AM41" s="444"/>
      <c r="AN41" s="443"/>
      <c r="AO41" s="445"/>
      <c r="AP41" s="444"/>
      <c r="AQ41" s="444"/>
      <c r="AR41" s="443"/>
      <c r="AS41" s="463"/>
      <c r="AT41" s="463"/>
    </row>
    <row r="42" spans="1:46" s="440" customFormat="1" ht="13.7" customHeight="1" x14ac:dyDescent="0.2">
      <c r="A42" s="441"/>
      <c r="B42" s="478"/>
      <c r="C42" s="512"/>
      <c r="D42" s="513"/>
      <c r="E42" s="512"/>
      <c r="F42" s="511"/>
      <c r="G42" s="458"/>
      <c r="H42" s="441"/>
      <c r="I42" s="498"/>
      <c r="J42" s="456"/>
      <c r="K42" s="673"/>
      <c r="L42" s="454"/>
      <c r="M42" s="453"/>
      <c r="N42" s="452"/>
      <c r="O42" s="510"/>
      <c r="P42" s="496"/>
      <c r="Q42" s="319"/>
      <c r="R42" s="318"/>
      <c r="S42" s="318"/>
      <c r="T42" s="318"/>
      <c r="U42" s="318"/>
      <c r="V42" s="318"/>
      <c r="W42" s="475"/>
      <c r="X42" s="475"/>
      <c r="Y42" s="475"/>
      <c r="Z42" s="475"/>
      <c r="AA42" s="449"/>
      <c r="AB42" s="448"/>
      <c r="AC42" s="447"/>
      <c r="AD42" s="446"/>
      <c r="AE42" s="446"/>
      <c r="AF42" s="443"/>
      <c r="AG42" s="445"/>
      <c r="AH42" s="444"/>
      <c r="AI42" s="444"/>
      <c r="AJ42" s="443"/>
      <c r="AK42" s="445"/>
      <c r="AL42" s="444"/>
      <c r="AM42" s="444"/>
      <c r="AN42" s="443"/>
      <c r="AO42" s="445"/>
      <c r="AP42" s="444"/>
      <c r="AQ42" s="444"/>
      <c r="AR42" s="443"/>
      <c r="AS42" s="441"/>
      <c r="AT42" s="441"/>
    </row>
    <row r="43" spans="1:46" s="440" customFormat="1" ht="13.7" customHeight="1" x14ac:dyDescent="0.2">
      <c r="A43" s="441"/>
      <c r="B43" s="470"/>
      <c r="C43" s="493"/>
      <c r="D43" s="494"/>
      <c r="E43" s="493"/>
      <c r="F43" s="492"/>
      <c r="G43" s="491"/>
      <c r="H43" s="463"/>
      <c r="I43" s="468"/>
      <c r="J43" s="456"/>
      <c r="K43" s="673"/>
      <c r="L43" s="454"/>
      <c r="M43" s="453"/>
      <c r="N43" s="467"/>
      <c r="O43" s="490"/>
      <c r="P43" s="489"/>
      <c r="Q43" s="488"/>
      <c r="R43" s="487"/>
      <c r="S43" s="487"/>
      <c r="T43" s="487"/>
      <c r="U43" s="487"/>
      <c r="V43" s="487"/>
      <c r="W43" s="487"/>
      <c r="X43" s="487"/>
      <c r="Y43" s="487"/>
      <c r="Z43" s="487"/>
      <c r="AA43" s="449"/>
      <c r="AB43" s="448"/>
      <c r="AC43" s="447"/>
      <c r="AD43" s="446"/>
      <c r="AE43" s="446"/>
      <c r="AF43" s="443"/>
      <c r="AG43" s="445"/>
      <c r="AH43" s="444"/>
      <c r="AI43" s="444"/>
      <c r="AJ43" s="443"/>
      <c r="AK43" s="445"/>
      <c r="AL43" s="444"/>
      <c r="AM43" s="444"/>
      <c r="AN43" s="443"/>
      <c r="AO43" s="445"/>
      <c r="AP43" s="444"/>
      <c r="AQ43" s="444"/>
      <c r="AR43" s="443"/>
      <c r="AS43" s="463"/>
      <c r="AT43" s="463"/>
    </row>
    <row r="44" spans="1:46" s="479" customFormat="1" ht="12.6" customHeight="1" x14ac:dyDescent="0.2">
      <c r="A44" s="441"/>
      <c r="B44" s="474"/>
      <c r="C44" s="473"/>
      <c r="D44" s="472"/>
      <c r="E44" s="471"/>
      <c r="F44" s="474"/>
      <c r="G44" s="738"/>
      <c r="H44" s="499"/>
      <c r="I44" s="739"/>
      <c r="J44" s="456"/>
      <c r="K44" s="661"/>
      <c r="L44" s="485"/>
      <c r="M44" s="453"/>
      <c r="N44" s="452"/>
      <c r="O44" s="466"/>
      <c r="P44" s="465"/>
      <c r="Q44" s="508"/>
      <c r="R44" s="487"/>
      <c r="S44" s="487"/>
      <c r="T44" s="487"/>
      <c r="U44" s="487"/>
      <c r="V44" s="487"/>
      <c r="W44" s="487"/>
      <c r="X44" s="487"/>
      <c r="Y44" s="487"/>
      <c r="Z44" s="487"/>
      <c r="AA44" s="484"/>
      <c r="AB44" s="448"/>
      <c r="AC44" s="483"/>
      <c r="AD44" s="482"/>
      <c r="AE44" s="482"/>
      <c r="AF44" s="443"/>
      <c r="AG44" s="481"/>
      <c r="AH44" s="480"/>
      <c r="AI44" s="444"/>
      <c r="AJ44" s="443"/>
      <c r="AK44" s="481"/>
      <c r="AL44" s="480"/>
      <c r="AM44" s="444"/>
      <c r="AN44" s="443"/>
      <c r="AO44" s="481"/>
      <c r="AP44" s="480"/>
      <c r="AQ44" s="444"/>
      <c r="AR44" s="443"/>
      <c r="AS44" s="499"/>
      <c r="AT44" s="740"/>
    </row>
    <row r="45" spans="1:46" s="440" customFormat="1" ht="13.7" customHeight="1" x14ac:dyDescent="0.2">
      <c r="A45" s="441"/>
      <c r="B45" s="459"/>
      <c r="C45" s="473"/>
      <c r="D45" s="461"/>
      <c r="E45" s="460"/>
      <c r="F45" s="459"/>
      <c r="G45" s="506"/>
      <c r="H45" s="442"/>
      <c r="I45" s="477"/>
      <c r="J45" s="456"/>
      <c r="K45" s="673"/>
      <c r="L45" s="454"/>
      <c r="M45" s="453"/>
      <c r="N45" s="452"/>
      <c r="O45" s="451"/>
      <c r="P45" s="450"/>
      <c r="Q45" s="476"/>
      <c r="R45" s="464"/>
      <c r="S45" s="464"/>
      <c r="T45" s="464"/>
      <c r="U45" s="464"/>
      <c r="V45" s="464"/>
      <c r="W45" s="475"/>
      <c r="X45" s="475"/>
      <c r="Y45" s="475"/>
      <c r="Z45" s="475"/>
      <c r="AA45" s="449"/>
      <c r="AB45" s="448"/>
      <c r="AC45" s="447"/>
      <c r="AD45" s="446"/>
      <c r="AE45" s="446"/>
      <c r="AF45" s="443"/>
      <c r="AG45" s="445"/>
      <c r="AH45" s="444"/>
      <c r="AI45" s="444"/>
      <c r="AJ45" s="443"/>
      <c r="AK45" s="445"/>
      <c r="AL45" s="444"/>
      <c r="AM45" s="444"/>
      <c r="AN45" s="443"/>
      <c r="AO45" s="445"/>
      <c r="AP45" s="444"/>
      <c r="AQ45" s="444"/>
      <c r="AR45" s="443"/>
      <c r="AS45" s="442"/>
      <c r="AT45" s="442"/>
    </row>
    <row r="46" spans="1:46" s="440" customFormat="1" ht="13.7" customHeight="1" x14ac:dyDescent="0.2">
      <c r="A46" s="441"/>
      <c r="B46" s="474"/>
      <c r="C46" s="473"/>
      <c r="D46" s="472"/>
      <c r="E46" s="471"/>
      <c r="F46" s="474"/>
      <c r="G46" s="491"/>
      <c r="H46" s="463"/>
      <c r="I46" s="468"/>
      <c r="J46" s="456"/>
      <c r="K46" s="673"/>
      <c r="L46" s="454"/>
      <c r="M46" s="453"/>
      <c r="N46" s="467"/>
      <c r="O46" s="466"/>
      <c r="P46" s="465"/>
      <c r="Q46" s="318"/>
      <c r="R46" s="318"/>
      <c r="S46" s="318"/>
      <c r="T46" s="318"/>
      <c r="U46" s="318"/>
      <c r="V46" s="464"/>
      <c r="W46" s="315"/>
      <c r="X46" s="315"/>
      <c r="Y46" s="315"/>
      <c r="Z46" s="315"/>
      <c r="AA46" s="449"/>
      <c r="AB46" s="448"/>
      <c r="AC46" s="447"/>
      <c r="AD46" s="446"/>
      <c r="AE46" s="446"/>
      <c r="AF46" s="443"/>
      <c r="AG46" s="445"/>
      <c r="AH46" s="444"/>
      <c r="AI46" s="444"/>
      <c r="AJ46" s="443"/>
      <c r="AK46" s="445"/>
      <c r="AL46" s="444"/>
      <c r="AM46" s="444"/>
      <c r="AN46" s="443"/>
      <c r="AO46" s="445"/>
      <c r="AP46" s="444"/>
      <c r="AQ46" s="444"/>
      <c r="AR46" s="443"/>
      <c r="AS46" s="499"/>
      <c r="AT46" s="499"/>
    </row>
    <row r="47" spans="1:46" s="440" customFormat="1" ht="13.7" customHeight="1" x14ac:dyDescent="0.2">
      <c r="A47" s="441"/>
      <c r="B47" s="727"/>
      <c r="C47" s="728"/>
      <c r="D47" s="729"/>
      <c r="E47" s="728"/>
      <c r="F47" s="727"/>
      <c r="G47" s="672"/>
      <c r="H47" s="730"/>
      <c r="I47" s="731"/>
      <c r="J47" s="456"/>
      <c r="K47" s="696"/>
      <c r="L47" s="732"/>
      <c r="M47" s="733"/>
      <c r="N47" s="467"/>
      <c r="O47" s="734"/>
      <c r="P47" s="741"/>
      <c r="Q47" s="742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8"/>
      <c r="AC47" s="447"/>
      <c r="AD47" s="736"/>
      <c r="AE47" s="736"/>
      <c r="AF47" s="443"/>
      <c r="AG47" s="737"/>
      <c r="AH47" s="736"/>
      <c r="AI47" s="444"/>
      <c r="AJ47" s="443"/>
      <c r="AK47" s="737"/>
      <c r="AL47" s="736"/>
      <c r="AM47" s="444"/>
      <c r="AN47" s="443"/>
      <c r="AO47" s="737"/>
      <c r="AP47" s="736"/>
      <c r="AQ47" s="444"/>
      <c r="AR47" s="443"/>
      <c r="AS47" s="730"/>
      <c r="AT47" s="730"/>
    </row>
    <row r="48" spans="1:46" s="440" customFormat="1" ht="13.7" customHeight="1" x14ac:dyDescent="0.2">
      <c r="A48" s="441"/>
      <c r="B48" s="478"/>
      <c r="C48" s="512"/>
      <c r="D48" s="513"/>
      <c r="E48" s="512"/>
      <c r="F48" s="511"/>
      <c r="G48" s="458"/>
      <c r="H48" s="441"/>
      <c r="I48" s="498"/>
      <c r="J48" s="456"/>
      <c r="K48" s="673"/>
      <c r="L48" s="454"/>
      <c r="M48" s="453"/>
      <c r="N48" s="467"/>
      <c r="O48" s="510"/>
      <c r="P48" s="496"/>
      <c r="Q48" s="508"/>
      <c r="R48" s="487"/>
      <c r="S48" s="487"/>
      <c r="T48" s="487"/>
      <c r="U48" s="487"/>
      <c r="V48" s="487"/>
      <c r="W48" s="487"/>
      <c r="X48" s="487"/>
      <c r="Y48" s="487"/>
      <c r="Z48" s="487"/>
      <c r="AA48" s="449"/>
      <c r="AB48" s="448"/>
      <c r="AC48" s="447"/>
      <c r="AD48" s="446"/>
      <c r="AE48" s="446"/>
      <c r="AF48" s="443"/>
      <c r="AG48" s="445"/>
      <c r="AH48" s="444"/>
      <c r="AI48" s="444"/>
      <c r="AJ48" s="443"/>
      <c r="AK48" s="445"/>
      <c r="AL48" s="444"/>
      <c r="AM48" s="444"/>
      <c r="AN48" s="443"/>
      <c r="AO48" s="445"/>
      <c r="AP48" s="444"/>
      <c r="AQ48" s="444"/>
      <c r="AR48" s="443"/>
      <c r="AS48" s="441"/>
      <c r="AT48" s="441"/>
    </row>
    <row r="49" spans="1:47" s="440" customFormat="1" ht="13.7" customHeight="1" x14ac:dyDescent="0.2">
      <c r="A49" s="441"/>
      <c r="B49" s="459"/>
      <c r="C49" s="462"/>
      <c r="D49" s="461"/>
      <c r="E49" s="460"/>
      <c r="F49" s="459"/>
      <c r="G49" s="506"/>
      <c r="H49" s="441"/>
      <c r="I49" s="498"/>
      <c r="J49" s="456"/>
      <c r="K49" s="696"/>
      <c r="L49" s="454"/>
      <c r="M49" s="453"/>
      <c r="N49" s="467"/>
      <c r="O49" s="451"/>
      <c r="P49" s="450"/>
      <c r="Q49" s="476"/>
      <c r="R49" s="464"/>
      <c r="S49" s="464"/>
      <c r="T49" s="464"/>
      <c r="U49" s="318"/>
      <c r="V49" s="464"/>
      <c r="W49" s="464"/>
      <c r="X49" s="464"/>
      <c r="Y49" s="464"/>
      <c r="Z49" s="464"/>
      <c r="AA49" s="449"/>
      <c r="AB49" s="448"/>
      <c r="AC49" s="447"/>
      <c r="AD49" s="446"/>
      <c r="AE49" s="446"/>
      <c r="AF49" s="443"/>
      <c r="AG49" s="445"/>
      <c r="AH49" s="444"/>
      <c r="AI49" s="444"/>
      <c r="AJ49" s="443"/>
      <c r="AK49" s="445"/>
      <c r="AL49" s="444"/>
      <c r="AM49" s="444"/>
      <c r="AN49" s="443"/>
      <c r="AO49" s="445"/>
      <c r="AP49" s="444"/>
      <c r="AQ49" s="444"/>
      <c r="AR49" s="443"/>
      <c r="AS49" s="441"/>
      <c r="AT49" s="441"/>
    </row>
    <row r="50" spans="1:47" ht="12.75" customHeight="1" x14ac:dyDescent="0.2">
      <c r="A50" s="743"/>
      <c r="B50" s="744"/>
      <c r="C50" s="745"/>
      <c r="D50" s="746"/>
      <c r="E50" s="747"/>
      <c r="F50" s="744"/>
      <c r="G50" s="748"/>
      <c r="H50" s="749"/>
      <c r="I50" s="750"/>
      <c r="J50" s="751"/>
      <c r="K50" s="752"/>
      <c r="L50" s="753"/>
      <c r="M50" s="754"/>
      <c r="N50" s="755"/>
      <c r="O50" s="756"/>
      <c r="P50" s="757"/>
      <c r="Q50" s="508"/>
      <c r="R50" s="515"/>
      <c r="S50" s="315"/>
      <c r="T50" s="315"/>
      <c r="U50" s="315"/>
      <c r="V50" s="315"/>
      <c r="W50" s="315"/>
      <c r="X50" s="315"/>
      <c r="Y50" s="315"/>
      <c r="Z50" s="315"/>
      <c r="AA50" s="484"/>
      <c r="AB50" s="448"/>
      <c r="AC50" s="758"/>
      <c r="AD50" s="482"/>
      <c r="AE50" s="482"/>
      <c r="AF50" s="443"/>
      <c r="AG50" s="481"/>
      <c r="AH50" s="480"/>
      <c r="AI50" s="444"/>
      <c r="AJ50" s="443"/>
      <c r="AK50" s="481"/>
      <c r="AL50" s="480"/>
      <c r="AM50" s="444"/>
      <c r="AN50" s="443"/>
      <c r="AO50" s="481"/>
      <c r="AP50" s="480"/>
      <c r="AQ50" s="444"/>
      <c r="AR50" s="443"/>
      <c r="AS50" s="683"/>
      <c r="AT50" s="759"/>
    </row>
    <row r="51" spans="1:47" s="440" customFormat="1" ht="12.75" customHeight="1" x14ac:dyDescent="0.2">
      <c r="A51" s="441"/>
      <c r="B51" s="478"/>
      <c r="C51" s="462"/>
      <c r="D51" s="461"/>
      <c r="E51" s="460"/>
      <c r="F51" s="459"/>
      <c r="G51" s="458"/>
      <c r="H51" s="441"/>
      <c r="I51" s="498"/>
      <c r="J51" s="456"/>
      <c r="K51" s="760"/>
      <c r="L51" s="454"/>
      <c r="M51" s="453"/>
      <c r="N51" s="755"/>
      <c r="O51" s="451"/>
      <c r="P51" s="518"/>
      <c r="Q51" s="319"/>
      <c r="R51" s="318"/>
      <c r="S51" s="318"/>
      <c r="T51" s="318"/>
      <c r="U51" s="318"/>
      <c r="V51" s="476"/>
      <c r="W51" s="315"/>
      <c r="X51" s="315"/>
      <c r="Y51" s="315"/>
      <c r="Z51" s="315"/>
      <c r="AA51" s="449"/>
      <c r="AB51" s="448"/>
      <c r="AC51" s="447"/>
      <c r="AD51" s="446"/>
      <c r="AE51" s="446"/>
      <c r="AF51" s="443"/>
      <c r="AG51" s="445"/>
      <c r="AH51" s="444"/>
      <c r="AI51" s="444"/>
      <c r="AJ51" s="443"/>
      <c r="AK51" s="445"/>
      <c r="AL51" s="444"/>
      <c r="AM51" s="444"/>
      <c r="AN51" s="443"/>
      <c r="AO51" s="445"/>
      <c r="AP51" s="444"/>
      <c r="AQ51" s="444"/>
      <c r="AR51" s="443"/>
      <c r="AS51" s="442"/>
      <c r="AT51" s="442"/>
    </row>
    <row r="52" spans="1:47" s="440" customFormat="1" ht="12.75" customHeight="1" x14ac:dyDescent="0.2">
      <c r="A52" s="441"/>
      <c r="B52" s="459"/>
      <c r="C52" s="462"/>
      <c r="D52" s="461"/>
      <c r="E52" s="460"/>
      <c r="F52" s="459"/>
      <c r="G52" s="458"/>
      <c r="H52" s="442"/>
      <c r="I52" s="457"/>
      <c r="J52" s="456"/>
      <c r="K52" s="661"/>
      <c r="L52" s="454"/>
      <c r="M52" s="453"/>
      <c r="N52" s="467"/>
      <c r="O52" s="451"/>
      <c r="P52" s="516"/>
      <c r="Q52" s="313"/>
      <c r="R52" s="314"/>
      <c r="S52" s="314"/>
      <c r="T52" s="314"/>
      <c r="U52" s="315"/>
      <c r="V52" s="314"/>
      <c r="W52" s="314"/>
      <c r="X52" s="314"/>
      <c r="Y52" s="314"/>
      <c r="Z52" s="314"/>
      <c r="AA52" s="449"/>
      <c r="AB52" s="448"/>
      <c r="AC52" s="447"/>
      <c r="AD52" s="446"/>
      <c r="AE52" s="446"/>
      <c r="AF52" s="443"/>
      <c r="AG52" s="445"/>
      <c r="AH52" s="444"/>
      <c r="AI52" s="444"/>
      <c r="AJ52" s="443"/>
      <c r="AK52" s="445"/>
      <c r="AL52" s="444"/>
      <c r="AM52" s="444"/>
      <c r="AN52" s="443"/>
      <c r="AO52" s="445"/>
      <c r="AP52" s="444"/>
      <c r="AQ52" s="444"/>
      <c r="AR52" s="443"/>
      <c r="AS52" s="442"/>
      <c r="AT52" s="441"/>
    </row>
    <row r="53" spans="1:47" s="435" customFormat="1" ht="12.75" customHeight="1" x14ac:dyDescent="0.2">
      <c r="A53" s="434"/>
      <c r="B53" s="438"/>
      <c r="C53" s="434"/>
      <c r="E53" s="439"/>
      <c r="F53" s="438"/>
      <c r="G53" s="438"/>
      <c r="J53" s="434"/>
      <c r="L53" s="434"/>
      <c r="M53" s="434"/>
      <c r="N53" s="434"/>
      <c r="O53" s="434"/>
      <c r="P53" s="436"/>
      <c r="Q53" s="434"/>
      <c r="R53" s="434"/>
      <c r="S53" s="434"/>
      <c r="T53" s="434"/>
      <c r="U53" s="434"/>
      <c r="V53" s="434"/>
      <c r="W53" s="434"/>
      <c r="X53" s="434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U53" s="434"/>
    </row>
    <row r="54" spans="1:47" s="435" customFormat="1" ht="12.75" customHeight="1" x14ac:dyDescent="0.2">
      <c r="A54" s="434"/>
      <c r="B54" s="438"/>
      <c r="C54" s="434"/>
      <c r="E54" s="439"/>
      <c r="F54" s="438"/>
      <c r="G54" s="438"/>
      <c r="J54" s="434"/>
      <c r="L54" s="434"/>
      <c r="M54" s="434"/>
      <c r="N54" s="434"/>
      <c r="O54" s="434"/>
      <c r="P54" s="436"/>
      <c r="Q54" s="434"/>
      <c r="R54" s="434"/>
      <c r="S54" s="434"/>
      <c r="T54" s="434"/>
      <c r="U54" s="434"/>
      <c r="V54" s="434"/>
      <c r="W54" s="434"/>
      <c r="X54" s="434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U54" s="434"/>
    </row>
    <row r="55" spans="1:47" s="435" customFormat="1" ht="12.75" customHeight="1" x14ac:dyDescent="0.2">
      <c r="A55" s="434"/>
      <c r="B55" s="438"/>
      <c r="C55" s="434"/>
      <c r="E55" s="439"/>
      <c r="F55" s="438"/>
      <c r="G55" s="438"/>
      <c r="J55" s="434"/>
      <c r="L55" s="434"/>
      <c r="M55" s="434"/>
      <c r="N55" s="434"/>
      <c r="O55" s="434"/>
      <c r="P55" s="436"/>
      <c r="Q55" s="434"/>
      <c r="R55" s="434"/>
      <c r="S55" s="434"/>
      <c r="T55" s="434"/>
      <c r="U55" s="434"/>
      <c r="V55" s="434"/>
      <c r="W55" s="434"/>
      <c r="X55" s="434"/>
      <c r="Y55" s="434"/>
      <c r="Z55" s="434"/>
      <c r="AA55" s="434"/>
      <c r="AB55" s="434"/>
      <c r="AC55" s="434"/>
      <c r="AD55" s="434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U55" s="434"/>
    </row>
    <row r="56" spans="1:47" s="435" customFormat="1" ht="12.75" customHeight="1" x14ac:dyDescent="0.2">
      <c r="A56" s="434"/>
      <c r="B56" s="438"/>
      <c r="C56" s="434"/>
      <c r="E56" s="439"/>
      <c r="F56" s="438"/>
      <c r="G56" s="438"/>
      <c r="J56" s="434"/>
      <c r="L56" s="434"/>
      <c r="M56" s="434"/>
      <c r="N56" s="434"/>
      <c r="O56" s="434"/>
      <c r="P56" s="436"/>
      <c r="Q56" s="434"/>
      <c r="R56" s="434"/>
      <c r="S56" s="434"/>
      <c r="T56" s="434"/>
      <c r="U56" s="434"/>
      <c r="V56" s="434"/>
      <c r="W56" s="434"/>
      <c r="X56" s="434"/>
      <c r="Y56" s="434"/>
      <c r="Z56" s="434"/>
      <c r="AA56" s="434"/>
      <c r="AB56" s="434"/>
      <c r="AC56" s="434"/>
      <c r="AD56" s="434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U56" s="434"/>
    </row>
    <row r="57" spans="1:47" s="435" customFormat="1" ht="12.75" customHeight="1" x14ac:dyDescent="0.2">
      <c r="A57" s="434"/>
      <c r="B57" s="438"/>
      <c r="C57" s="434"/>
      <c r="E57" s="439"/>
      <c r="F57" s="438"/>
      <c r="G57" s="438"/>
      <c r="J57" s="434"/>
      <c r="L57" s="434"/>
      <c r="M57" s="434"/>
      <c r="N57" s="434"/>
      <c r="O57" s="434"/>
      <c r="P57" s="436"/>
      <c r="Q57" s="434"/>
      <c r="R57" s="434"/>
      <c r="S57" s="434"/>
      <c r="T57" s="434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434"/>
      <c r="AJ57" s="434"/>
      <c r="AK57" s="434"/>
      <c r="AL57" s="434"/>
      <c r="AM57" s="434"/>
      <c r="AN57" s="434"/>
      <c r="AO57" s="434"/>
      <c r="AP57" s="434"/>
      <c r="AQ57" s="434"/>
      <c r="AR57" s="434"/>
      <c r="AU57" s="434"/>
    </row>
    <row r="58" spans="1:47" s="435" customFormat="1" ht="12.75" customHeight="1" x14ac:dyDescent="0.2">
      <c r="A58" s="434"/>
      <c r="B58" s="438"/>
      <c r="C58" s="434"/>
      <c r="E58" s="439"/>
      <c r="F58" s="438"/>
      <c r="G58" s="438"/>
      <c r="J58" s="434"/>
      <c r="L58" s="434"/>
      <c r="M58" s="434"/>
      <c r="N58" s="434"/>
      <c r="O58" s="434"/>
      <c r="P58" s="436"/>
      <c r="Q58" s="434"/>
      <c r="R58" s="434"/>
      <c r="S58" s="434"/>
      <c r="T58" s="434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U58" s="434"/>
    </row>
    <row r="59" spans="1:47" s="435" customFormat="1" ht="12.75" customHeight="1" x14ac:dyDescent="0.2">
      <c r="A59" s="434"/>
      <c r="B59" s="438"/>
      <c r="C59" s="434"/>
      <c r="E59" s="439"/>
      <c r="F59" s="438"/>
      <c r="G59" s="438"/>
      <c r="J59" s="434"/>
      <c r="L59" s="434"/>
      <c r="M59" s="434"/>
      <c r="N59" s="434"/>
      <c r="O59" s="434"/>
      <c r="P59" s="436"/>
      <c r="Q59" s="434"/>
      <c r="R59" s="434"/>
      <c r="S59" s="434"/>
      <c r="T59" s="434"/>
      <c r="U59" s="434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U59" s="434"/>
    </row>
    <row r="60" spans="1:47" s="435" customFormat="1" ht="12.75" customHeight="1" x14ac:dyDescent="0.2">
      <c r="A60" s="434"/>
      <c r="B60" s="438"/>
      <c r="C60" s="434"/>
      <c r="E60" s="439"/>
      <c r="F60" s="438"/>
      <c r="G60" s="438"/>
      <c r="J60" s="434"/>
      <c r="L60" s="434"/>
      <c r="M60" s="434"/>
      <c r="N60" s="434"/>
      <c r="O60" s="434"/>
      <c r="P60" s="436"/>
      <c r="Q60" s="434"/>
      <c r="R60" s="434"/>
      <c r="S60" s="434"/>
      <c r="T60" s="434"/>
      <c r="U60" s="434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434"/>
      <c r="AJ60" s="434"/>
      <c r="AK60" s="434"/>
      <c r="AL60" s="434"/>
      <c r="AM60" s="434"/>
      <c r="AN60" s="434"/>
      <c r="AO60" s="434"/>
      <c r="AP60" s="434"/>
      <c r="AQ60" s="434"/>
      <c r="AR60" s="434"/>
      <c r="AU60" s="434"/>
    </row>
    <row r="61" spans="1:47" s="435" customFormat="1" ht="12.75" customHeight="1" x14ac:dyDescent="0.2">
      <c r="A61" s="434"/>
      <c r="B61" s="438"/>
      <c r="C61" s="434"/>
      <c r="E61" s="439"/>
      <c r="F61" s="438"/>
      <c r="G61" s="438"/>
      <c r="J61" s="434"/>
      <c r="L61" s="434"/>
      <c r="M61" s="434"/>
      <c r="N61" s="434"/>
      <c r="O61" s="434"/>
      <c r="P61" s="436"/>
      <c r="Q61" s="434"/>
      <c r="R61" s="434"/>
      <c r="S61" s="434"/>
      <c r="T61" s="434"/>
      <c r="U61" s="434"/>
      <c r="V61" s="434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  <c r="AG61" s="434"/>
      <c r="AH61" s="434"/>
      <c r="AI61" s="434"/>
      <c r="AJ61" s="434"/>
      <c r="AK61" s="434"/>
      <c r="AL61" s="434"/>
      <c r="AM61" s="434"/>
      <c r="AN61" s="434"/>
      <c r="AO61" s="434"/>
      <c r="AP61" s="434"/>
      <c r="AQ61" s="434"/>
      <c r="AR61" s="434"/>
      <c r="AU61" s="434"/>
    </row>
    <row r="62" spans="1:47" s="435" customFormat="1" ht="12.75" customHeight="1" x14ac:dyDescent="0.2">
      <c r="A62" s="434"/>
      <c r="B62" s="438"/>
      <c r="C62" s="434"/>
      <c r="E62" s="439"/>
      <c r="F62" s="438"/>
      <c r="G62" s="438"/>
      <c r="J62" s="434"/>
      <c r="L62" s="434"/>
      <c r="M62" s="434"/>
      <c r="N62" s="434"/>
      <c r="O62" s="434"/>
      <c r="P62" s="436"/>
      <c r="Q62" s="434"/>
      <c r="R62" s="434"/>
      <c r="S62" s="434"/>
      <c r="T62" s="434"/>
      <c r="U62" s="434"/>
      <c r="V62" s="434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  <c r="AG62" s="434"/>
      <c r="AH62" s="434"/>
      <c r="AI62" s="434"/>
      <c r="AJ62" s="434"/>
      <c r="AK62" s="434"/>
      <c r="AL62" s="434"/>
      <c r="AM62" s="434"/>
      <c r="AN62" s="434"/>
      <c r="AO62" s="434"/>
      <c r="AP62" s="434"/>
      <c r="AQ62" s="434"/>
      <c r="AR62" s="434"/>
      <c r="AU62" s="434"/>
    </row>
    <row r="63" spans="1:47" s="435" customFormat="1" ht="12.75" customHeight="1" x14ac:dyDescent="0.2">
      <c r="A63" s="434"/>
      <c r="B63" s="438"/>
      <c r="C63" s="434"/>
      <c r="E63" s="439"/>
      <c r="F63" s="438"/>
      <c r="G63" s="438"/>
      <c r="J63" s="434"/>
      <c r="L63" s="434"/>
      <c r="M63" s="434"/>
      <c r="N63" s="434"/>
      <c r="O63" s="434"/>
      <c r="P63" s="436"/>
      <c r="Q63" s="434"/>
      <c r="R63" s="434"/>
      <c r="S63" s="434"/>
      <c r="T63" s="434"/>
      <c r="U63" s="434"/>
      <c r="V63" s="434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  <c r="AG63" s="434"/>
      <c r="AH63" s="434"/>
      <c r="AI63" s="434"/>
      <c r="AJ63" s="434"/>
      <c r="AK63" s="434"/>
      <c r="AL63" s="434"/>
      <c r="AM63" s="434"/>
      <c r="AN63" s="434"/>
      <c r="AO63" s="434"/>
      <c r="AP63" s="434"/>
      <c r="AQ63" s="434"/>
      <c r="AR63" s="434"/>
      <c r="AU63" s="434"/>
    </row>
    <row r="64" spans="1:47" s="435" customFormat="1" ht="12.75" customHeight="1" x14ac:dyDescent="0.2">
      <c r="A64" s="434"/>
      <c r="B64" s="438"/>
      <c r="C64" s="434"/>
      <c r="E64" s="434"/>
      <c r="F64" s="438"/>
      <c r="G64" s="438"/>
      <c r="J64" s="434"/>
      <c r="L64" s="434"/>
      <c r="M64" s="434"/>
      <c r="N64" s="434"/>
      <c r="O64" s="434"/>
      <c r="P64" s="436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434"/>
      <c r="AP64" s="434"/>
      <c r="AQ64" s="434"/>
      <c r="AR64" s="434"/>
      <c r="AU64" s="434"/>
    </row>
    <row r="65" spans="1:47" s="435" customFormat="1" ht="12.75" customHeight="1" x14ac:dyDescent="0.2">
      <c r="A65" s="434"/>
      <c r="B65" s="438"/>
      <c r="C65" s="434"/>
      <c r="E65" s="434"/>
      <c r="F65" s="438"/>
      <c r="G65" s="438"/>
      <c r="J65" s="434"/>
      <c r="L65" s="434"/>
      <c r="M65" s="434"/>
      <c r="N65" s="434"/>
      <c r="O65" s="434"/>
      <c r="P65" s="436"/>
      <c r="Q65" s="434"/>
      <c r="R65" s="434"/>
      <c r="S65" s="434"/>
      <c r="T65" s="434"/>
      <c r="U65" s="434"/>
      <c r="V65" s="434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34"/>
      <c r="AI65" s="434"/>
      <c r="AJ65" s="434"/>
      <c r="AK65" s="434"/>
      <c r="AL65" s="434"/>
      <c r="AM65" s="434"/>
      <c r="AN65" s="434"/>
      <c r="AO65" s="434"/>
      <c r="AP65" s="434"/>
      <c r="AQ65" s="434"/>
      <c r="AR65" s="434"/>
      <c r="AU65" s="434"/>
    </row>
    <row r="66" spans="1:47" s="435" customFormat="1" ht="12.75" customHeight="1" x14ac:dyDescent="0.2">
      <c r="A66" s="434"/>
      <c r="B66" s="438"/>
      <c r="C66" s="434"/>
      <c r="E66" s="434"/>
      <c r="F66" s="438"/>
      <c r="G66" s="438"/>
      <c r="J66" s="434"/>
      <c r="L66" s="434"/>
      <c r="M66" s="434"/>
      <c r="N66" s="434"/>
      <c r="O66" s="434"/>
      <c r="P66" s="436"/>
      <c r="Q66" s="434"/>
      <c r="R66" s="434"/>
      <c r="S66" s="434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  <c r="AG66" s="434"/>
      <c r="AH66" s="434"/>
      <c r="AI66" s="434"/>
      <c r="AJ66" s="434"/>
      <c r="AK66" s="434"/>
      <c r="AL66" s="434"/>
      <c r="AM66" s="434"/>
      <c r="AN66" s="434"/>
      <c r="AO66" s="434"/>
      <c r="AP66" s="434"/>
      <c r="AQ66" s="434"/>
      <c r="AR66" s="434"/>
      <c r="AU66" s="434"/>
    </row>
    <row r="67" spans="1:47" s="435" customFormat="1" ht="12.75" customHeight="1" x14ac:dyDescent="0.2">
      <c r="A67" s="434"/>
      <c r="B67" s="438"/>
      <c r="C67" s="434"/>
      <c r="E67" s="434"/>
      <c r="F67" s="438"/>
      <c r="G67" s="438"/>
      <c r="J67" s="434"/>
      <c r="L67" s="434"/>
      <c r="M67" s="434"/>
      <c r="N67" s="434"/>
      <c r="O67" s="434"/>
      <c r="P67" s="436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  <c r="AG67" s="434"/>
      <c r="AH67" s="434"/>
      <c r="AI67" s="434"/>
      <c r="AJ67" s="434"/>
      <c r="AK67" s="434"/>
      <c r="AL67" s="434"/>
      <c r="AM67" s="434"/>
      <c r="AN67" s="434"/>
      <c r="AO67" s="434"/>
      <c r="AP67" s="434"/>
      <c r="AQ67" s="434"/>
      <c r="AR67" s="434"/>
      <c r="AU67" s="434"/>
    </row>
    <row r="68" spans="1:47" s="435" customFormat="1" ht="12.75" customHeight="1" x14ac:dyDescent="0.2">
      <c r="A68" s="434"/>
      <c r="B68" s="438"/>
      <c r="C68" s="434"/>
      <c r="E68" s="434"/>
      <c r="F68" s="438"/>
      <c r="G68" s="438"/>
      <c r="J68" s="434"/>
      <c r="L68" s="434"/>
      <c r="M68" s="434"/>
      <c r="N68" s="434"/>
      <c r="O68" s="434"/>
      <c r="P68" s="436"/>
      <c r="Q68" s="434"/>
      <c r="R68" s="434"/>
      <c r="S68" s="434"/>
      <c r="T68" s="434"/>
      <c r="U68" s="434"/>
      <c r="V68" s="434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  <c r="AG68" s="434"/>
      <c r="AH68" s="434"/>
      <c r="AI68" s="434"/>
      <c r="AJ68" s="434"/>
      <c r="AK68" s="434"/>
      <c r="AL68" s="434"/>
      <c r="AM68" s="434"/>
      <c r="AN68" s="434"/>
      <c r="AO68" s="434"/>
      <c r="AP68" s="434"/>
      <c r="AQ68" s="434"/>
      <c r="AR68" s="434"/>
      <c r="AU68" s="434"/>
    </row>
    <row r="69" spans="1:47" s="435" customFormat="1" ht="12.75" customHeight="1" x14ac:dyDescent="0.2">
      <c r="A69" s="434"/>
      <c r="B69" s="438"/>
      <c r="C69" s="434"/>
      <c r="E69" s="434"/>
      <c r="F69" s="438"/>
      <c r="G69" s="438"/>
      <c r="J69" s="434"/>
      <c r="L69" s="434"/>
      <c r="M69" s="434"/>
      <c r="N69" s="434"/>
      <c r="O69" s="434"/>
      <c r="P69" s="436"/>
      <c r="Q69" s="434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U69" s="434"/>
    </row>
    <row r="70" spans="1:47" s="435" customFormat="1" ht="12.75" customHeight="1" x14ac:dyDescent="0.2">
      <c r="A70" s="434"/>
      <c r="B70" s="438"/>
      <c r="C70" s="434"/>
      <c r="E70" s="434"/>
      <c r="F70" s="438"/>
      <c r="G70" s="438"/>
      <c r="J70" s="434"/>
      <c r="L70" s="434"/>
      <c r="M70" s="434"/>
      <c r="N70" s="434"/>
      <c r="O70" s="434"/>
      <c r="P70" s="436"/>
      <c r="Q70" s="434"/>
      <c r="R70" s="434"/>
      <c r="S70" s="434"/>
      <c r="T70" s="434"/>
      <c r="U70" s="434"/>
      <c r="V70" s="434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U70" s="434"/>
    </row>
    <row r="71" spans="1:47" s="435" customFormat="1" ht="12.75" customHeight="1" x14ac:dyDescent="0.2">
      <c r="A71" s="434"/>
      <c r="B71" s="438"/>
      <c r="C71" s="434"/>
      <c r="E71" s="434"/>
      <c r="F71" s="438"/>
      <c r="G71" s="438"/>
      <c r="J71" s="434"/>
      <c r="L71" s="434"/>
      <c r="M71" s="434"/>
      <c r="N71" s="434"/>
      <c r="O71" s="434"/>
      <c r="P71" s="436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U71" s="434"/>
    </row>
    <row r="72" spans="1:47" s="435" customFormat="1" ht="12.75" customHeight="1" x14ac:dyDescent="0.2">
      <c r="A72" s="434"/>
      <c r="B72" s="438"/>
      <c r="C72" s="434"/>
      <c r="E72" s="434"/>
      <c r="F72" s="438"/>
      <c r="G72" s="438"/>
      <c r="J72" s="434"/>
      <c r="L72" s="434"/>
      <c r="M72" s="434"/>
      <c r="N72" s="434"/>
      <c r="O72" s="434"/>
      <c r="P72" s="436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U72" s="434"/>
    </row>
    <row r="73" spans="1:47" s="435" customFormat="1" ht="12.75" customHeight="1" x14ac:dyDescent="0.2">
      <c r="A73" s="434"/>
      <c r="B73" s="438"/>
      <c r="C73" s="434"/>
      <c r="E73" s="434"/>
      <c r="F73" s="438"/>
      <c r="G73" s="438"/>
      <c r="J73" s="434"/>
      <c r="L73" s="434"/>
      <c r="M73" s="434"/>
      <c r="N73" s="434"/>
      <c r="O73" s="434"/>
      <c r="P73" s="436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U73" s="434"/>
    </row>
    <row r="74" spans="1:47" s="435" customFormat="1" ht="12.75" customHeight="1" x14ac:dyDescent="0.2">
      <c r="A74" s="434"/>
      <c r="B74" s="438"/>
      <c r="C74" s="434"/>
      <c r="E74" s="434"/>
      <c r="F74" s="438"/>
      <c r="G74" s="438"/>
      <c r="J74" s="434"/>
      <c r="L74" s="434"/>
      <c r="M74" s="434"/>
      <c r="N74" s="434"/>
      <c r="O74" s="434"/>
      <c r="P74" s="436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U74" s="434"/>
    </row>
    <row r="75" spans="1:47" s="435" customFormat="1" ht="12.75" customHeight="1" x14ac:dyDescent="0.2">
      <c r="A75" s="434"/>
      <c r="B75" s="438"/>
      <c r="C75" s="434"/>
      <c r="E75" s="434"/>
      <c r="F75" s="438"/>
      <c r="G75" s="438"/>
      <c r="J75" s="434"/>
      <c r="L75" s="434"/>
      <c r="M75" s="434"/>
      <c r="N75" s="434"/>
      <c r="O75" s="434"/>
      <c r="P75" s="436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U75" s="434"/>
    </row>
    <row r="76" spans="1:47" s="435" customFormat="1" ht="12.75" customHeight="1" x14ac:dyDescent="0.2">
      <c r="A76" s="434"/>
      <c r="B76" s="438"/>
      <c r="C76" s="434"/>
      <c r="E76" s="434"/>
      <c r="F76" s="438"/>
      <c r="G76" s="438"/>
      <c r="J76" s="434"/>
      <c r="L76" s="434"/>
      <c r="M76" s="434"/>
      <c r="N76" s="434"/>
      <c r="O76" s="434"/>
      <c r="P76" s="436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U76" s="434"/>
    </row>
    <row r="77" spans="1:47" s="435" customFormat="1" ht="12.75" customHeight="1" x14ac:dyDescent="0.2">
      <c r="A77" s="434"/>
      <c r="B77" s="438"/>
      <c r="C77" s="434"/>
      <c r="E77" s="434"/>
      <c r="F77" s="438"/>
      <c r="G77" s="438"/>
      <c r="J77" s="434"/>
      <c r="L77" s="434"/>
      <c r="M77" s="434"/>
      <c r="N77" s="434"/>
      <c r="O77" s="434"/>
      <c r="P77" s="436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U77" s="434"/>
    </row>
    <row r="78" spans="1:47" s="435" customFormat="1" ht="12.75" customHeight="1" x14ac:dyDescent="0.2">
      <c r="A78" s="434"/>
      <c r="B78" s="438"/>
      <c r="C78" s="434"/>
      <c r="E78" s="434"/>
      <c r="F78" s="438"/>
      <c r="G78" s="438"/>
      <c r="J78" s="434"/>
      <c r="L78" s="434"/>
      <c r="M78" s="434"/>
      <c r="N78" s="434"/>
      <c r="O78" s="434"/>
      <c r="P78" s="436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4"/>
      <c r="AK78" s="434"/>
      <c r="AL78" s="434"/>
      <c r="AM78" s="434"/>
      <c r="AN78" s="434"/>
      <c r="AO78" s="434"/>
      <c r="AP78" s="434"/>
      <c r="AQ78" s="434"/>
      <c r="AR78" s="434"/>
      <c r="AU78" s="434"/>
    </row>
    <row r="79" spans="1:47" s="435" customFormat="1" ht="12.75" customHeight="1" x14ac:dyDescent="0.2">
      <c r="A79" s="434"/>
      <c r="B79" s="438"/>
      <c r="C79" s="434"/>
      <c r="E79" s="434"/>
      <c r="F79" s="438"/>
      <c r="G79" s="438"/>
      <c r="J79" s="434"/>
      <c r="L79" s="434"/>
      <c r="M79" s="434"/>
      <c r="N79" s="434"/>
      <c r="O79" s="434"/>
      <c r="P79" s="436"/>
      <c r="Q79" s="434"/>
      <c r="R79" s="434"/>
      <c r="S79" s="434"/>
      <c r="T79" s="434"/>
      <c r="U79" s="434"/>
      <c r="V79" s="434"/>
      <c r="W79" s="434"/>
      <c r="X79" s="434"/>
      <c r="Y79" s="434"/>
      <c r="Z79" s="434"/>
      <c r="AA79" s="434"/>
      <c r="AB79" s="434"/>
      <c r="AC79" s="434"/>
      <c r="AD79" s="434"/>
      <c r="AE79" s="434"/>
      <c r="AF79" s="434"/>
      <c r="AG79" s="434"/>
      <c r="AH79" s="434"/>
      <c r="AI79" s="434"/>
      <c r="AJ79" s="434"/>
      <c r="AK79" s="434"/>
      <c r="AL79" s="434"/>
      <c r="AM79" s="434"/>
      <c r="AN79" s="434"/>
      <c r="AO79" s="434"/>
      <c r="AP79" s="434"/>
      <c r="AQ79" s="434"/>
      <c r="AR79" s="434"/>
      <c r="AU79" s="434"/>
    </row>
    <row r="80" spans="1:47" s="435" customFormat="1" ht="12.75" customHeight="1" x14ac:dyDescent="0.2">
      <c r="A80" s="434"/>
      <c r="B80" s="438"/>
      <c r="C80" s="434"/>
      <c r="E80" s="434"/>
      <c r="F80" s="438"/>
      <c r="G80" s="438"/>
      <c r="J80" s="434"/>
      <c r="L80" s="434"/>
      <c r="M80" s="434"/>
      <c r="N80" s="434"/>
      <c r="O80" s="434"/>
      <c r="P80" s="436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U80" s="434"/>
    </row>
    <row r="81" spans="1:47" s="435" customFormat="1" ht="12.75" customHeight="1" x14ac:dyDescent="0.2">
      <c r="A81" s="434"/>
      <c r="B81" s="438"/>
      <c r="C81" s="434"/>
      <c r="E81" s="434"/>
      <c r="F81" s="438"/>
      <c r="G81" s="438"/>
      <c r="J81" s="434"/>
      <c r="L81" s="434"/>
      <c r="M81" s="434"/>
      <c r="N81" s="434"/>
      <c r="O81" s="434"/>
      <c r="P81" s="436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U81" s="434"/>
    </row>
    <row r="82" spans="1:47" s="435" customFormat="1" ht="12.75" customHeight="1" x14ac:dyDescent="0.2">
      <c r="A82" s="434"/>
      <c r="B82" s="438"/>
      <c r="C82" s="434"/>
      <c r="E82" s="434"/>
      <c r="F82" s="438"/>
      <c r="G82" s="438"/>
      <c r="J82" s="434"/>
      <c r="L82" s="434"/>
      <c r="M82" s="434"/>
      <c r="N82" s="434"/>
      <c r="O82" s="434"/>
      <c r="P82" s="436"/>
      <c r="Q82" s="434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4"/>
      <c r="AD82" s="434"/>
      <c r="AE82" s="434"/>
      <c r="AF82" s="434"/>
      <c r="AG82" s="434"/>
      <c r="AH82" s="434"/>
      <c r="AI82" s="434"/>
      <c r="AJ82" s="434"/>
      <c r="AK82" s="434"/>
      <c r="AL82" s="434"/>
      <c r="AM82" s="434"/>
      <c r="AN82" s="434"/>
      <c r="AO82" s="434"/>
      <c r="AP82" s="434"/>
      <c r="AQ82" s="434"/>
      <c r="AR82" s="434"/>
      <c r="AU82" s="434"/>
    </row>
    <row r="83" spans="1:47" s="435" customFormat="1" ht="12.75" customHeight="1" x14ac:dyDescent="0.2">
      <c r="A83" s="434"/>
      <c r="B83" s="438"/>
      <c r="C83" s="434"/>
      <c r="E83" s="434"/>
      <c r="F83" s="438"/>
      <c r="G83" s="438"/>
      <c r="J83" s="434"/>
      <c r="L83" s="434"/>
      <c r="M83" s="434"/>
      <c r="N83" s="434"/>
      <c r="O83" s="434"/>
      <c r="P83" s="436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U83" s="434"/>
    </row>
    <row r="84" spans="1:47" s="435" customFormat="1" ht="12.75" customHeight="1" x14ac:dyDescent="0.2">
      <c r="A84" s="434"/>
      <c r="B84" s="438"/>
      <c r="C84" s="434"/>
      <c r="E84" s="434"/>
      <c r="F84" s="438"/>
      <c r="G84" s="438"/>
      <c r="J84" s="434"/>
      <c r="L84" s="434"/>
      <c r="M84" s="434"/>
      <c r="N84" s="434"/>
      <c r="O84" s="434"/>
      <c r="P84" s="436"/>
      <c r="Q84" s="434"/>
      <c r="R84" s="434"/>
      <c r="S84" s="434"/>
      <c r="T84" s="434"/>
      <c r="U84" s="434"/>
      <c r="V84" s="434"/>
      <c r="W84" s="434"/>
      <c r="X84" s="434"/>
      <c r="Y84" s="434"/>
      <c r="Z84" s="434"/>
      <c r="AA84" s="434"/>
      <c r="AB84" s="434"/>
      <c r="AC84" s="434"/>
      <c r="AD84" s="434"/>
      <c r="AE84" s="434"/>
      <c r="AF84" s="434"/>
      <c r="AG84" s="434"/>
      <c r="AH84" s="434"/>
      <c r="AI84" s="434"/>
      <c r="AJ84" s="434"/>
      <c r="AK84" s="434"/>
      <c r="AL84" s="434"/>
      <c r="AM84" s="434"/>
      <c r="AN84" s="434"/>
      <c r="AO84" s="434"/>
      <c r="AP84" s="434"/>
      <c r="AQ84" s="434"/>
      <c r="AR84" s="434"/>
      <c r="AU84" s="434"/>
    </row>
    <row r="85" spans="1:47" s="435" customFormat="1" ht="12.75" customHeight="1" x14ac:dyDescent="0.2">
      <c r="A85" s="434"/>
      <c r="B85" s="438"/>
      <c r="C85" s="434"/>
      <c r="E85" s="434"/>
      <c r="F85" s="438"/>
      <c r="G85" s="438"/>
      <c r="J85" s="434"/>
      <c r="L85" s="434"/>
      <c r="M85" s="434"/>
      <c r="N85" s="434"/>
      <c r="O85" s="434"/>
      <c r="P85" s="436"/>
      <c r="Q85" s="434"/>
      <c r="R85" s="434"/>
      <c r="S85" s="434"/>
      <c r="T85" s="434"/>
      <c r="U85" s="434"/>
      <c r="V85" s="434"/>
      <c r="W85" s="434"/>
      <c r="X85" s="434"/>
      <c r="Y85" s="434"/>
      <c r="Z85" s="434"/>
      <c r="AA85" s="434"/>
      <c r="AB85" s="434"/>
      <c r="AC85" s="434"/>
      <c r="AD85" s="434"/>
      <c r="AE85" s="434"/>
      <c r="AF85" s="434"/>
      <c r="AG85" s="434"/>
      <c r="AH85" s="434"/>
      <c r="AI85" s="434"/>
      <c r="AJ85" s="434"/>
      <c r="AK85" s="434"/>
      <c r="AL85" s="434"/>
      <c r="AM85" s="434"/>
      <c r="AN85" s="434"/>
      <c r="AO85" s="434"/>
      <c r="AP85" s="434"/>
      <c r="AQ85" s="434"/>
      <c r="AR85" s="434"/>
      <c r="AU85" s="434"/>
    </row>
    <row r="86" spans="1:47" s="435" customFormat="1" ht="12.75" customHeight="1" x14ac:dyDescent="0.2">
      <c r="A86" s="434"/>
      <c r="B86" s="438"/>
      <c r="C86" s="434"/>
      <c r="E86" s="434"/>
      <c r="F86" s="438"/>
      <c r="G86" s="438"/>
      <c r="J86" s="434"/>
      <c r="L86" s="434"/>
      <c r="M86" s="434"/>
      <c r="N86" s="434"/>
      <c r="O86" s="434"/>
      <c r="P86" s="436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  <c r="AJ86" s="434"/>
      <c r="AK86" s="434"/>
      <c r="AL86" s="434"/>
      <c r="AM86" s="434"/>
      <c r="AN86" s="434"/>
      <c r="AO86" s="434"/>
      <c r="AP86" s="434"/>
      <c r="AQ86" s="434"/>
      <c r="AR86" s="434"/>
      <c r="AU86" s="434"/>
    </row>
    <row r="87" spans="1:47" s="435" customFormat="1" ht="12.75" customHeight="1" x14ac:dyDescent="0.2">
      <c r="A87" s="434"/>
      <c r="B87" s="438"/>
      <c r="C87" s="434"/>
      <c r="E87" s="434"/>
      <c r="F87" s="438"/>
      <c r="G87" s="438"/>
      <c r="J87" s="434"/>
      <c r="L87" s="434"/>
      <c r="M87" s="434"/>
      <c r="N87" s="434"/>
      <c r="O87" s="434"/>
      <c r="P87" s="436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4"/>
      <c r="AK87" s="434"/>
      <c r="AL87" s="434"/>
      <c r="AM87" s="434"/>
      <c r="AN87" s="434"/>
      <c r="AO87" s="434"/>
      <c r="AP87" s="434"/>
      <c r="AQ87" s="434"/>
      <c r="AR87" s="434"/>
      <c r="AU87" s="434"/>
    </row>
    <row r="88" spans="1:47" s="435" customFormat="1" ht="12.75" customHeight="1" x14ac:dyDescent="0.2">
      <c r="A88" s="434"/>
      <c r="B88" s="438"/>
      <c r="C88" s="434"/>
      <c r="E88" s="434"/>
      <c r="F88" s="438"/>
      <c r="G88" s="438"/>
      <c r="J88" s="434"/>
      <c r="L88" s="434"/>
      <c r="M88" s="434"/>
      <c r="N88" s="434"/>
      <c r="O88" s="434"/>
      <c r="P88" s="436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  <c r="AJ88" s="434"/>
      <c r="AK88" s="434"/>
      <c r="AL88" s="434"/>
      <c r="AM88" s="434"/>
      <c r="AN88" s="434"/>
      <c r="AO88" s="434"/>
      <c r="AP88" s="434"/>
      <c r="AQ88" s="434"/>
      <c r="AR88" s="434"/>
      <c r="AU88" s="434"/>
    </row>
    <row r="89" spans="1:47" s="435" customFormat="1" ht="12.75" customHeight="1" x14ac:dyDescent="0.2">
      <c r="A89" s="434"/>
      <c r="B89" s="438"/>
      <c r="C89" s="434"/>
      <c r="E89" s="434"/>
      <c r="F89" s="438"/>
      <c r="G89" s="438"/>
      <c r="J89" s="434"/>
      <c r="L89" s="434"/>
      <c r="M89" s="434"/>
      <c r="N89" s="434"/>
      <c r="O89" s="434"/>
      <c r="P89" s="436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  <c r="AJ89" s="434"/>
      <c r="AK89" s="434"/>
      <c r="AL89" s="434"/>
      <c r="AM89" s="434"/>
      <c r="AN89" s="434"/>
      <c r="AO89" s="434"/>
      <c r="AP89" s="434"/>
      <c r="AQ89" s="434"/>
      <c r="AR89" s="434"/>
      <c r="AU89" s="434"/>
    </row>
    <row r="90" spans="1:47" s="435" customFormat="1" ht="12.75" customHeight="1" x14ac:dyDescent="0.2">
      <c r="A90" s="434"/>
      <c r="B90" s="438"/>
      <c r="C90" s="434"/>
      <c r="E90" s="434"/>
      <c r="F90" s="438"/>
      <c r="G90" s="438"/>
      <c r="J90" s="434"/>
      <c r="L90" s="434"/>
      <c r="M90" s="434"/>
      <c r="N90" s="434"/>
      <c r="O90" s="434"/>
      <c r="P90" s="436"/>
      <c r="Q90" s="434"/>
      <c r="R90" s="434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  <c r="AJ90" s="434"/>
      <c r="AK90" s="434"/>
      <c r="AL90" s="434"/>
      <c r="AM90" s="434"/>
      <c r="AN90" s="434"/>
      <c r="AO90" s="434"/>
      <c r="AP90" s="434"/>
      <c r="AQ90" s="434"/>
      <c r="AR90" s="434"/>
      <c r="AU90" s="434"/>
    </row>
    <row r="91" spans="1:47" s="435" customFormat="1" ht="12.75" customHeight="1" x14ac:dyDescent="0.2">
      <c r="A91" s="434"/>
      <c r="B91" s="438"/>
      <c r="C91" s="434"/>
      <c r="E91" s="434"/>
      <c r="F91" s="438"/>
      <c r="G91" s="438"/>
      <c r="J91" s="434"/>
      <c r="L91" s="434"/>
      <c r="M91" s="434"/>
      <c r="N91" s="434"/>
      <c r="O91" s="434"/>
      <c r="P91" s="436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  <c r="AJ91" s="434"/>
      <c r="AK91" s="434"/>
      <c r="AL91" s="434"/>
      <c r="AM91" s="434"/>
      <c r="AN91" s="434"/>
      <c r="AO91" s="434"/>
      <c r="AP91" s="434"/>
      <c r="AQ91" s="434"/>
      <c r="AR91" s="434"/>
      <c r="AU91" s="434"/>
    </row>
    <row r="92" spans="1:47" s="435" customFormat="1" ht="12.75" customHeight="1" x14ac:dyDescent="0.2">
      <c r="A92" s="434"/>
      <c r="B92" s="438"/>
      <c r="C92" s="434"/>
      <c r="E92" s="434"/>
      <c r="F92" s="438"/>
      <c r="G92" s="438"/>
      <c r="J92" s="434"/>
      <c r="L92" s="434"/>
      <c r="M92" s="434"/>
      <c r="N92" s="434"/>
      <c r="O92" s="434"/>
      <c r="P92" s="436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  <c r="AK92" s="434"/>
      <c r="AL92" s="434"/>
      <c r="AM92" s="434"/>
      <c r="AN92" s="434"/>
      <c r="AO92" s="434"/>
      <c r="AP92" s="434"/>
      <c r="AQ92" s="434"/>
      <c r="AR92" s="434"/>
      <c r="AU92" s="434"/>
    </row>
    <row r="93" spans="1:47" s="435" customFormat="1" ht="12.75" customHeight="1" x14ac:dyDescent="0.2">
      <c r="A93" s="434"/>
      <c r="B93" s="438"/>
      <c r="C93" s="434"/>
      <c r="E93" s="434"/>
      <c r="F93" s="438"/>
      <c r="G93" s="438"/>
      <c r="J93" s="434"/>
      <c r="L93" s="434"/>
      <c r="M93" s="434"/>
      <c r="N93" s="434"/>
      <c r="O93" s="434"/>
      <c r="P93" s="436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U93" s="434"/>
    </row>
    <row r="94" spans="1:47" s="435" customFormat="1" ht="12.75" customHeight="1" x14ac:dyDescent="0.2">
      <c r="A94" s="434"/>
      <c r="B94" s="438"/>
      <c r="C94" s="434"/>
      <c r="E94" s="434"/>
      <c r="F94" s="438"/>
      <c r="G94" s="438"/>
      <c r="J94" s="434"/>
      <c r="L94" s="434"/>
      <c r="M94" s="434"/>
      <c r="N94" s="434"/>
      <c r="O94" s="434"/>
      <c r="P94" s="436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U94" s="434"/>
    </row>
    <row r="95" spans="1:47" s="435" customFormat="1" ht="12.75" customHeight="1" x14ac:dyDescent="0.2">
      <c r="A95" s="434"/>
      <c r="B95" s="438"/>
      <c r="C95" s="434"/>
      <c r="E95" s="434"/>
      <c r="F95" s="438"/>
      <c r="G95" s="438"/>
      <c r="J95" s="434"/>
      <c r="L95" s="434"/>
      <c r="M95" s="434"/>
      <c r="N95" s="434"/>
      <c r="O95" s="434"/>
      <c r="P95" s="436"/>
      <c r="Q95" s="434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U95" s="434"/>
    </row>
    <row r="96" spans="1:47" s="435" customFormat="1" ht="12.75" customHeight="1" x14ac:dyDescent="0.2">
      <c r="A96" s="434"/>
      <c r="B96" s="438"/>
      <c r="C96" s="434"/>
      <c r="E96" s="434"/>
      <c r="F96" s="438"/>
      <c r="G96" s="438"/>
      <c r="J96" s="434"/>
      <c r="L96" s="434"/>
      <c r="M96" s="434"/>
      <c r="N96" s="434"/>
      <c r="O96" s="434"/>
      <c r="P96" s="436"/>
      <c r="Q96" s="434"/>
      <c r="R96" s="434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  <c r="AJ96" s="434"/>
      <c r="AK96" s="434"/>
      <c r="AL96" s="434"/>
      <c r="AM96" s="434"/>
      <c r="AN96" s="434"/>
      <c r="AO96" s="434"/>
      <c r="AP96" s="434"/>
      <c r="AQ96" s="434"/>
      <c r="AR96" s="434"/>
      <c r="AU96" s="434"/>
    </row>
    <row r="97" spans="1:47" s="435" customFormat="1" ht="12.75" customHeight="1" x14ac:dyDescent="0.2">
      <c r="A97" s="434"/>
      <c r="B97" s="438"/>
      <c r="C97" s="434"/>
      <c r="E97" s="434"/>
      <c r="F97" s="438"/>
      <c r="G97" s="438"/>
      <c r="J97" s="434"/>
      <c r="L97" s="434"/>
      <c r="M97" s="434"/>
      <c r="N97" s="434"/>
      <c r="O97" s="434"/>
      <c r="P97" s="436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  <c r="AJ97" s="434"/>
      <c r="AK97" s="434"/>
      <c r="AL97" s="434"/>
      <c r="AM97" s="434"/>
      <c r="AN97" s="434"/>
      <c r="AO97" s="434"/>
      <c r="AP97" s="434"/>
      <c r="AQ97" s="434"/>
      <c r="AR97" s="434"/>
      <c r="AU97" s="434"/>
    </row>
    <row r="98" spans="1:47" s="435" customFormat="1" ht="12.75" customHeight="1" x14ac:dyDescent="0.2">
      <c r="A98" s="434"/>
      <c r="B98" s="438"/>
      <c r="C98" s="434"/>
      <c r="E98" s="434"/>
      <c r="F98" s="438"/>
      <c r="G98" s="438"/>
      <c r="J98" s="434"/>
      <c r="L98" s="434"/>
      <c r="M98" s="434"/>
      <c r="N98" s="434"/>
      <c r="O98" s="434"/>
      <c r="P98" s="436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  <c r="AK98" s="434"/>
      <c r="AL98" s="434"/>
      <c r="AM98" s="434"/>
      <c r="AN98" s="434"/>
      <c r="AO98" s="434"/>
      <c r="AP98" s="434"/>
      <c r="AQ98" s="434"/>
      <c r="AR98" s="434"/>
      <c r="AU98" s="434"/>
    </row>
    <row r="99" spans="1:47" s="435" customFormat="1" ht="12.75" customHeight="1" x14ac:dyDescent="0.2">
      <c r="A99" s="434"/>
      <c r="B99" s="438"/>
      <c r="C99" s="434"/>
      <c r="E99" s="434"/>
      <c r="F99" s="438"/>
      <c r="G99" s="438"/>
      <c r="J99" s="434"/>
      <c r="L99" s="434"/>
      <c r="M99" s="434"/>
      <c r="N99" s="434"/>
      <c r="O99" s="434"/>
      <c r="P99" s="436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  <c r="AJ99" s="434"/>
      <c r="AK99" s="434"/>
      <c r="AL99" s="434"/>
      <c r="AM99" s="434"/>
      <c r="AN99" s="434"/>
      <c r="AO99" s="434"/>
      <c r="AP99" s="434"/>
      <c r="AQ99" s="434"/>
      <c r="AR99" s="434"/>
      <c r="AU99" s="434"/>
    </row>
    <row r="100" spans="1:47" s="435" customFormat="1" ht="12.75" customHeight="1" x14ac:dyDescent="0.2">
      <c r="A100" s="434"/>
      <c r="B100" s="438"/>
      <c r="C100" s="434"/>
      <c r="E100" s="434"/>
      <c r="F100" s="438"/>
      <c r="G100" s="438"/>
      <c r="J100" s="434"/>
      <c r="L100" s="434"/>
      <c r="M100" s="434"/>
      <c r="N100" s="434"/>
      <c r="O100" s="434"/>
      <c r="P100" s="436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  <c r="AJ100" s="434"/>
      <c r="AK100" s="434"/>
      <c r="AL100" s="434"/>
      <c r="AM100" s="434"/>
      <c r="AN100" s="434"/>
      <c r="AO100" s="434"/>
      <c r="AP100" s="434"/>
      <c r="AQ100" s="434"/>
      <c r="AR100" s="434"/>
      <c r="AU100" s="434"/>
    </row>
    <row r="101" spans="1:47" s="435" customFormat="1" ht="12.75" customHeight="1" x14ac:dyDescent="0.2">
      <c r="A101" s="434"/>
      <c r="B101" s="438"/>
      <c r="C101" s="434"/>
      <c r="E101" s="434"/>
      <c r="F101" s="438"/>
      <c r="G101" s="438"/>
      <c r="J101" s="434"/>
      <c r="L101" s="434"/>
      <c r="M101" s="434"/>
      <c r="N101" s="434"/>
      <c r="O101" s="434"/>
      <c r="P101" s="436"/>
      <c r="Q101" s="434"/>
      <c r="R101" s="434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  <c r="AJ101" s="434"/>
      <c r="AK101" s="434"/>
      <c r="AL101" s="434"/>
      <c r="AM101" s="434"/>
      <c r="AN101" s="434"/>
      <c r="AO101" s="434"/>
      <c r="AP101" s="434"/>
      <c r="AQ101" s="434"/>
      <c r="AR101" s="434"/>
      <c r="AU101" s="434"/>
    </row>
    <row r="102" spans="1:47" s="435" customFormat="1" ht="12.75" customHeight="1" x14ac:dyDescent="0.2">
      <c r="A102" s="434"/>
      <c r="B102" s="438"/>
      <c r="C102" s="434"/>
      <c r="E102" s="434"/>
      <c r="F102" s="438"/>
      <c r="G102" s="438"/>
      <c r="J102" s="434"/>
      <c r="L102" s="434"/>
      <c r="M102" s="434"/>
      <c r="N102" s="434"/>
      <c r="O102" s="434"/>
      <c r="P102" s="436"/>
      <c r="Q102" s="434"/>
      <c r="R102" s="434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  <c r="AJ102" s="434"/>
      <c r="AK102" s="434"/>
      <c r="AL102" s="434"/>
      <c r="AM102" s="434"/>
      <c r="AN102" s="434"/>
      <c r="AO102" s="434"/>
      <c r="AP102" s="434"/>
      <c r="AQ102" s="434"/>
      <c r="AR102" s="434"/>
      <c r="AU102" s="434"/>
    </row>
    <row r="103" spans="1:47" s="435" customFormat="1" ht="12.75" customHeight="1" x14ac:dyDescent="0.2">
      <c r="A103" s="434"/>
      <c r="B103" s="438"/>
      <c r="C103" s="434"/>
      <c r="E103" s="434"/>
      <c r="F103" s="438"/>
      <c r="G103" s="438"/>
      <c r="J103" s="434"/>
      <c r="L103" s="434"/>
      <c r="M103" s="434"/>
      <c r="N103" s="434"/>
      <c r="O103" s="434"/>
      <c r="P103" s="436"/>
      <c r="Q103" s="434"/>
      <c r="R103" s="434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U103" s="434"/>
    </row>
    <row r="104" spans="1:47" s="435" customFormat="1" ht="12.75" customHeight="1" x14ac:dyDescent="0.2">
      <c r="A104" s="434"/>
      <c r="B104" s="438"/>
      <c r="C104" s="434"/>
      <c r="E104" s="434"/>
      <c r="F104" s="438"/>
      <c r="G104" s="438"/>
      <c r="J104" s="434"/>
      <c r="L104" s="434"/>
      <c r="M104" s="434"/>
      <c r="N104" s="434"/>
      <c r="O104" s="434"/>
      <c r="P104" s="436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  <c r="AJ104" s="434"/>
      <c r="AK104" s="434"/>
      <c r="AL104" s="434"/>
      <c r="AM104" s="434"/>
      <c r="AN104" s="434"/>
      <c r="AO104" s="434"/>
      <c r="AP104" s="434"/>
      <c r="AQ104" s="434"/>
      <c r="AR104" s="434"/>
      <c r="AU104" s="434"/>
    </row>
    <row r="105" spans="1:47" s="435" customFormat="1" ht="12.75" customHeight="1" x14ac:dyDescent="0.2">
      <c r="A105" s="434"/>
      <c r="B105" s="438"/>
      <c r="C105" s="434"/>
      <c r="D105" s="434"/>
      <c r="E105" s="434"/>
      <c r="F105" s="438"/>
      <c r="G105" s="438"/>
      <c r="J105" s="434"/>
      <c r="L105" s="434"/>
      <c r="M105" s="434"/>
      <c r="N105" s="434"/>
      <c r="O105" s="434"/>
      <c r="P105" s="436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  <c r="AJ105" s="434"/>
      <c r="AK105" s="434"/>
      <c r="AL105" s="434"/>
      <c r="AM105" s="434"/>
      <c r="AN105" s="434"/>
      <c r="AO105" s="434"/>
      <c r="AP105" s="434"/>
      <c r="AQ105" s="434"/>
      <c r="AR105" s="434"/>
      <c r="AU105" s="434"/>
    </row>
    <row r="106" spans="1:47" s="435" customFormat="1" ht="12.75" x14ac:dyDescent="0.2">
      <c r="A106" s="434"/>
      <c r="B106" s="438"/>
      <c r="C106" s="434"/>
      <c r="D106" s="434"/>
      <c r="E106" s="434"/>
      <c r="F106" s="434"/>
      <c r="G106" s="434"/>
      <c r="J106" s="434"/>
      <c r="K106" s="434"/>
      <c r="L106" s="434"/>
      <c r="M106" s="434"/>
      <c r="N106" s="434"/>
      <c r="O106" s="434"/>
      <c r="P106" s="436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  <c r="AJ106" s="434"/>
      <c r="AK106" s="434"/>
      <c r="AL106" s="434"/>
      <c r="AM106" s="434"/>
      <c r="AN106" s="434"/>
      <c r="AO106" s="434"/>
      <c r="AP106" s="434"/>
      <c r="AQ106" s="434"/>
      <c r="AR106" s="434"/>
      <c r="AU106" s="434"/>
    </row>
    <row r="107" spans="1:47" s="435" customFormat="1" ht="12.75" x14ac:dyDescent="0.2">
      <c r="A107" s="434"/>
      <c r="B107" s="438"/>
      <c r="C107" s="434"/>
      <c r="D107" s="434"/>
      <c r="E107" s="434"/>
      <c r="F107" s="434"/>
      <c r="G107" s="434"/>
      <c r="J107" s="434"/>
      <c r="K107" s="434"/>
      <c r="L107" s="434"/>
      <c r="M107" s="434"/>
      <c r="N107" s="434"/>
      <c r="O107" s="434"/>
      <c r="P107" s="436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  <c r="AJ107" s="434"/>
      <c r="AK107" s="434"/>
      <c r="AL107" s="434"/>
      <c r="AM107" s="434"/>
      <c r="AN107" s="434"/>
      <c r="AO107" s="434"/>
      <c r="AP107" s="434"/>
      <c r="AQ107" s="434"/>
      <c r="AR107" s="434"/>
      <c r="AU107" s="434"/>
    </row>
    <row r="108" spans="1:47" s="435" customFormat="1" ht="12.75" x14ac:dyDescent="0.2">
      <c r="A108" s="434"/>
      <c r="B108" s="438"/>
      <c r="C108" s="434"/>
      <c r="D108" s="434"/>
      <c r="E108" s="434"/>
      <c r="F108" s="434"/>
      <c r="G108" s="434"/>
      <c r="J108" s="434"/>
      <c r="K108" s="434"/>
      <c r="L108" s="434"/>
      <c r="M108" s="434"/>
      <c r="N108" s="434"/>
      <c r="O108" s="434"/>
      <c r="P108" s="436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  <c r="AJ108" s="434"/>
      <c r="AK108" s="434"/>
      <c r="AL108" s="434"/>
      <c r="AM108" s="434"/>
      <c r="AN108" s="434"/>
      <c r="AO108" s="434"/>
      <c r="AP108" s="434"/>
      <c r="AQ108" s="434"/>
      <c r="AR108" s="434"/>
      <c r="AU108" s="434"/>
    </row>
    <row r="109" spans="1:47" s="435" customFormat="1" ht="12.75" x14ac:dyDescent="0.2">
      <c r="A109" s="434"/>
      <c r="B109" s="438"/>
      <c r="C109" s="434"/>
      <c r="D109" s="434"/>
      <c r="E109" s="434"/>
      <c r="F109" s="434"/>
      <c r="G109" s="434"/>
      <c r="J109" s="434"/>
      <c r="K109" s="434"/>
      <c r="L109" s="434"/>
      <c r="M109" s="434"/>
      <c r="N109" s="434"/>
      <c r="O109" s="434"/>
      <c r="P109" s="436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  <c r="AJ109" s="434"/>
      <c r="AK109" s="434"/>
      <c r="AL109" s="434"/>
      <c r="AM109" s="434"/>
      <c r="AN109" s="434"/>
      <c r="AO109" s="434"/>
      <c r="AP109" s="434"/>
      <c r="AQ109" s="434"/>
      <c r="AR109" s="434"/>
      <c r="AU109" s="434"/>
    </row>
    <row r="110" spans="1:47" s="435" customFormat="1" ht="12.75" x14ac:dyDescent="0.2">
      <c r="A110" s="434"/>
      <c r="B110" s="438"/>
      <c r="C110" s="434"/>
      <c r="D110" s="434"/>
      <c r="E110" s="434"/>
      <c r="F110" s="434"/>
      <c r="G110" s="434"/>
      <c r="J110" s="434"/>
      <c r="K110" s="434"/>
      <c r="L110" s="434"/>
      <c r="M110" s="434"/>
      <c r="N110" s="434"/>
      <c r="O110" s="434"/>
      <c r="P110" s="436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  <c r="AK110" s="434"/>
      <c r="AL110" s="434"/>
      <c r="AM110" s="434"/>
      <c r="AN110" s="434"/>
      <c r="AO110" s="434"/>
      <c r="AP110" s="434"/>
      <c r="AQ110" s="434"/>
      <c r="AR110" s="434"/>
      <c r="AU110" s="434"/>
    </row>
    <row r="111" spans="1:47" s="435" customFormat="1" ht="12.75" x14ac:dyDescent="0.2">
      <c r="A111" s="434"/>
      <c r="B111" s="438"/>
      <c r="C111" s="434"/>
      <c r="D111" s="434"/>
      <c r="E111" s="434"/>
      <c r="F111" s="434"/>
      <c r="G111" s="434"/>
      <c r="J111" s="434"/>
      <c r="K111" s="434"/>
      <c r="L111" s="434"/>
      <c r="M111" s="434"/>
      <c r="N111" s="434"/>
      <c r="O111" s="434"/>
      <c r="P111" s="436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U111" s="434"/>
    </row>
    <row r="112" spans="1:47" s="435" customFormat="1" ht="12.75" x14ac:dyDescent="0.2">
      <c r="A112" s="434"/>
      <c r="B112" s="438"/>
      <c r="C112" s="434"/>
      <c r="D112" s="434"/>
      <c r="E112" s="434"/>
      <c r="F112" s="434"/>
      <c r="G112" s="434"/>
      <c r="J112" s="434"/>
      <c r="K112" s="434"/>
      <c r="L112" s="434"/>
      <c r="M112" s="434"/>
      <c r="N112" s="434"/>
      <c r="O112" s="434"/>
      <c r="P112" s="436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  <c r="AJ112" s="434"/>
      <c r="AK112" s="434"/>
      <c r="AL112" s="434"/>
      <c r="AM112" s="434"/>
      <c r="AN112" s="434"/>
      <c r="AO112" s="434"/>
      <c r="AP112" s="434"/>
      <c r="AQ112" s="434"/>
      <c r="AR112" s="434"/>
      <c r="AU112" s="434"/>
    </row>
    <row r="113" spans="1:47" s="435" customFormat="1" ht="12.75" x14ac:dyDescent="0.2">
      <c r="A113" s="434"/>
      <c r="B113" s="438"/>
      <c r="C113" s="434"/>
      <c r="D113" s="434"/>
      <c r="E113" s="434"/>
      <c r="F113" s="434"/>
      <c r="G113" s="434"/>
      <c r="J113" s="434"/>
      <c r="K113" s="434"/>
      <c r="L113" s="434"/>
      <c r="M113" s="434"/>
      <c r="N113" s="434"/>
      <c r="O113" s="434"/>
      <c r="P113" s="436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  <c r="AJ113" s="434"/>
      <c r="AK113" s="434"/>
      <c r="AL113" s="434"/>
      <c r="AM113" s="434"/>
      <c r="AN113" s="434"/>
      <c r="AO113" s="434"/>
      <c r="AP113" s="434"/>
      <c r="AQ113" s="434"/>
      <c r="AR113" s="434"/>
      <c r="AU113" s="434"/>
    </row>
    <row r="114" spans="1:47" s="435" customFormat="1" ht="12.75" x14ac:dyDescent="0.2">
      <c r="A114" s="434"/>
      <c r="B114" s="438"/>
      <c r="C114" s="434"/>
      <c r="D114" s="434"/>
      <c r="E114" s="434"/>
      <c r="F114" s="434"/>
      <c r="G114" s="434"/>
      <c r="J114" s="434"/>
      <c r="K114" s="434"/>
      <c r="L114" s="434"/>
      <c r="M114" s="434"/>
      <c r="N114" s="434"/>
      <c r="O114" s="434"/>
      <c r="P114" s="436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  <c r="AK114" s="434"/>
      <c r="AL114" s="434"/>
      <c r="AM114" s="434"/>
      <c r="AN114" s="434"/>
      <c r="AO114" s="434"/>
      <c r="AP114" s="434"/>
      <c r="AQ114" s="434"/>
      <c r="AR114" s="434"/>
      <c r="AU114" s="434"/>
    </row>
    <row r="115" spans="1:47" s="435" customFormat="1" ht="12.75" x14ac:dyDescent="0.2">
      <c r="A115" s="434"/>
      <c r="B115" s="438"/>
      <c r="C115" s="434"/>
      <c r="D115" s="434"/>
      <c r="E115" s="434"/>
      <c r="F115" s="434"/>
      <c r="G115" s="434"/>
      <c r="J115" s="434"/>
      <c r="K115" s="434"/>
      <c r="L115" s="434"/>
      <c r="M115" s="434"/>
      <c r="N115" s="434"/>
      <c r="O115" s="434"/>
      <c r="P115" s="436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  <c r="AK115" s="434"/>
      <c r="AL115" s="434"/>
      <c r="AM115" s="434"/>
      <c r="AN115" s="434"/>
      <c r="AO115" s="434"/>
      <c r="AP115" s="434"/>
      <c r="AQ115" s="434"/>
      <c r="AR115" s="434"/>
      <c r="AU115" s="434"/>
    </row>
    <row r="116" spans="1:47" s="435" customFormat="1" ht="12.75" x14ac:dyDescent="0.2">
      <c r="A116" s="434"/>
      <c r="B116" s="438"/>
      <c r="C116" s="434"/>
      <c r="D116" s="434"/>
      <c r="E116" s="434"/>
      <c r="F116" s="434"/>
      <c r="G116" s="434"/>
      <c r="J116" s="434"/>
      <c r="K116" s="434"/>
      <c r="L116" s="434"/>
      <c r="M116" s="434"/>
      <c r="N116" s="434"/>
      <c r="O116" s="434"/>
      <c r="P116" s="436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U116" s="434"/>
    </row>
    <row r="117" spans="1:47" s="435" customFormat="1" ht="12.75" x14ac:dyDescent="0.2">
      <c r="A117" s="434"/>
      <c r="B117" s="438"/>
      <c r="C117" s="434"/>
      <c r="D117" s="434"/>
      <c r="E117" s="434"/>
      <c r="F117" s="434"/>
      <c r="G117" s="434"/>
      <c r="J117" s="434"/>
      <c r="K117" s="434"/>
      <c r="L117" s="434"/>
      <c r="M117" s="434"/>
      <c r="N117" s="434"/>
      <c r="O117" s="434"/>
      <c r="P117" s="436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U117" s="434"/>
    </row>
    <row r="118" spans="1:47" s="435" customFormat="1" ht="12.75" x14ac:dyDescent="0.2">
      <c r="A118" s="434"/>
      <c r="B118" s="438"/>
      <c r="C118" s="434"/>
      <c r="D118" s="434"/>
      <c r="E118" s="434"/>
      <c r="F118" s="434"/>
      <c r="G118" s="434"/>
      <c r="J118" s="434"/>
      <c r="K118" s="434"/>
      <c r="L118" s="434"/>
      <c r="M118" s="434"/>
      <c r="N118" s="434"/>
      <c r="O118" s="434"/>
      <c r="P118" s="436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U118" s="434"/>
    </row>
    <row r="119" spans="1:47" s="435" customFormat="1" ht="12.75" x14ac:dyDescent="0.2">
      <c r="A119" s="434"/>
      <c r="B119" s="438"/>
      <c r="C119" s="434"/>
      <c r="D119" s="434"/>
      <c r="E119" s="434"/>
      <c r="F119" s="434"/>
      <c r="G119" s="434"/>
      <c r="J119" s="434"/>
      <c r="K119" s="434"/>
      <c r="L119" s="434"/>
      <c r="M119" s="434"/>
      <c r="N119" s="434"/>
      <c r="O119" s="434"/>
      <c r="P119" s="436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U119" s="434"/>
    </row>
    <row r="120" spans="1:47" s="435" customFormat="1" ht="12.75" x14ac:dyDescent="0.2">
      <c r="A120" s="434"/>
      <c r="B120" s="438"/>
      <c r="C120" s="434"/>
      <c r="D120" s="434"/>
      <c r="E120" s="434"/>
      <c r="F120" s="434"/>
      <c r="G120" s="434"/>
      <c r="J120" s="434"/>
      <c r="K120" s="434"/>
      <c r="L120" s="434"/>
      <c r="M120" s="434"/>
      <c r="N120" s="434"/>
      <c r="O120" s="434"/>
      <c r="P120" s="436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U120" s="434"/>
    </row>
    <row r="121" spans="1:47" s="435" customFormat="1" ht="12.75" x14ac:dyDescent="0.2">
      <c r="A121" s="434"/>
      <c r="B121" s="438"/>
      <c r="C121" s="434"/>
      <c r="D121" s="434"/>
      <c r="E121" s="434"/>
      <c r="F121" s="434"/>
      <c r="G121" s="434"/>
      <c r="J121" s="434"/>
      <c r="K121" s="434"/>
      <c r="L121" s="434"/>
      <c r="M121" s="434"/>
      <c r="N121" s="434"/>
      <c r="O121" s="434"/>
      <c r="P121" s="436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U121" s="434"/>
    </row>
    <row r="122" spans="1:47" s="435" customFormat="1" ht="12.75" x14ac:dyDescent="0.2">
      <c r="A122" s="434"/>
      <c r="B122" s="438"/>
      <c r="C122" s="434"/>
      <c r="D122" s="434"/>
      <c r="E122" s="434"/>
      <c r="F122" s="434"/>
      <c r="G122" s="434"/>
      <c r="J122" s="434"/>
      <c r="K122" s="434"/>
      <c r="L122" s="434"/>
      <c r="M122" s="434"/>
      <c r="N122" s="434"/>
      <c r="O122" s="434"/>
      <c r="P122" s="436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U122" s="434"/>
    </row>
    <row r="123" spans="1:47" s="435" customFormat="1" ht="12.75" x14ac:dyDescent="0.2">
      <c r="A123" s="434"/>
      <c r="B123" s="438"/>
      <c r="C123" s="434"/>
      <c r="D123" s="434"/>
      <c r="E123" s="434"/>
      <c r="F123" s="434"/>
      <c r="G123" s="434"/>
      <c r="J123" s="434"/>
      <c r="K123" s="434"/>
      <c r="L123" s="434"/>
      <c r="M123" s="434"/>
      <c r="N123" s="434"/>
      <c r="O123" s="434"/>
      <c r="P123" s="436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U123" s="434"/>
    </row>
    <row r="124" spans="1:47" s="435" customFormat="1" ht="12.75" x14ac:dyDescent="0.2">
      <c r="A124" s="434"/>
      <c r="B124" s="438"/>
      <c r="C124" s="434"/>
      <c r="D124" s="434"/>
      <c r="E124" s="434"/>
      <c r="F124" s="434"/>
      <c r="G124" s="434"/>
      <c r="J124" s="434"/>
      <c r="K124" s="434"/>
      <c r="L124" s="434"/>
      <c r="M124" s="434"/>
      <c r="N124" s="434"/>
      <c r="O124" s="434"/>
      <c r="P124" s="436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U124" s="434"/>
    </row>
    <row r="125" spans="1:47" s="435" customFormat="1" ht="12.75" x14ac:dyDescent="0.2">
      <c r="A125" s="434"/>
      <c r="B125" s="438"/>
      <c r="C125" s="434"/>
      <c r="D125" s="434"/>
      <c r="E125" s="434"/>
      <c r="F125" s="434"/>
      <c r="G125" s="434"/>
      <c r="J125" s="434"/>
      <c r="K125" s="434"/>
      <c r="L125" s="434"/>
      <c r="M125" s="434"/>
      <c r="N125" s="434"/>
      <c r="O125" s="434"/>
      <c r="P125" s="436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U125" s="434"/>
    </row>
    <row r="126" spans="1:47" s="435" customFormat="1" ht="12.75" x14ac:dyDescent="0.2">
      <c r="A126" s="434"/>
      <c r="B126" s="438"/>
      <c r="C126" s="434"/>
      <c r="D126" s="434"/>
      <c r="E126" s="434"/>
      <c r="F126" s="434"/>
      <c r="G126" s="434"/>
      <c r="J126" s="434"/>
      <c r="K126" s="434"/>
      <c r="L126" s="434"/>
      <c r="M126" s="434"/>
      <c r="N126" s="434"/>
      <c r="O126" s="434"/>
      <c r="P126" s="436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U126" s="434"/>
    </row>
    <row r="127" spans="1:47" s="435" customFormat="1" ht="12.75" x14ac:dyDescent="0.2">
      <c r="A127" s="434"/>
      <c r="B127" s="438"/>
      <c r="C127" s="434"/>
      <c r="D127" s="434"/>
      <c r="E127" s="434"/>
      <c r="F127" s="434"/>
      <c r="G127" s="434"/>
      <c r="J127" s="434"/>
      <c r="K127" s="434"/>
      <c r="L127" s="434"/>
      <c r="M127" s="434"/>
      <c r="N127" s="434"/>
      <c r="O127" s="434"/>
      <c r="P127" s="436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U127" s="434"/>
    </row>
    <row r="128" spans="1:47" s="435" customFormat="1" ht="12.75" x14ac:dyDescent="0.2">
      <c r="A128" s="434"/>
      <c r="B128" s="438"/>
      <c r="C128" s="434"/>
      <c r="D128" s="434"/>
      <c r="E128" s="434"/>
      <c r="F128" s="434"/>
      <c r="G128" s="434"/>
      <c r="J128" s="434"/>
      <c r="K128" s="434"/>
      <c r="L128" s="434"/>
      <c r="M128" s="434"/>
      <c r="N128" s="434"/>
      <c r="O128" s="434"/>
      <c r="P128" s="436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4"/>
      <c r="AK128" s="434"/>
      <c r="AL128" s="434"/>
      <c r="AM128" s="434"/>
      <c r="AN128" s="434"/>
      <c r="AO128" s="434"/>
      <c r="AP128" s="434"/>
      <c r="AQ128" s="434"/>
      <c r="AR128" s="434"/>
      <c r="AU128" s="434"/>
    </row>
    <row r="129" spans="1:47" s="435" customFormat="1" ht="12.75" x14ac:dyDescent="0.2">
      <c r="A129" s="434"/>
      <c r="B129" s="438"/>
      <c r="C129" s="434"/>
      <c r="D129" s="434"/>
      <c r="E129" s="434"/>
      <c r="F129" s="434"/>
      <c r="G129" s="434"/>
      <c r="J129" s="434"/>
      <c r="K129" s="434"/>
      <c r="L129" s="434"/>
      <c r="M129" s="434"/>
      <c r="N129" s="434"/>
      <c r="O129" s="434"/>
      <c r="P129" s="436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  <c r="AK129" s="434"/>
      <c r="AL129" s="434"/>
      <c r="AM129" s="434"/>
      <c r="AN129" s="434"/>
      <c r="AO129" s="434"/>
      <c r="AP129" s="434"/>
      <c r="AQ129" s="434"/>
      <c r="AR129" s="434"/>
      <c r="AU129" s="434"/>
    </row>
    <row r="130" spans="1:47" s="435" customFormat="1" ht="12.75" x14ac:dyDescent="0.2">
      <c r="A130" s="434"/>
      <c r="B130" s="438"/>
      <c r="C130" s="434"/>
      <c r="D130" s="434"/>
      <c r="E130" s="434"/>
      <c r="F130" s="434"/>
      <c r="G130" s="434"/>
      <c r="J130" s="434"/>
      <c r="K130" s="434"/>
      <c r="L130" s="434"/>
      <c r="M130" s="434"/>
      <c r="N130" s="434"/>
      <c r="O130" s="434"/>
      <c r="P130" s="436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  <c r="AK130" s="434"/>
      <c r="AL130" s="434"/>
      <c r="AM130" s="434"/>
      <c r="AN130" s="434"/>
      <c r="AO130" s="434"/>
      <c r="AP130" s="434"/>
      <c r="AQ130" s="434"/>
      <c r="AR130" s="434"/>
      <c r="AU130" s="434"/>
    </row>
    <row r="131" spans="1:47" s="435" customFormat="1" ht="12.75" x14ac:dyDescent="0.2">
      <c r="A131" s="434"/>
      <c r="B131" s="438"/>
      <c r="C131" s="434"/>
      <c r="D131" s="434"/>
      <c r="E131" s="434"/>
      <c r="F131" s="434"/>
      <c r="G131" s="434"/>
      <c r="J131" s="434"/>
      <c r="K131" s="434"/>
      <c r="L131" s="434"/>
      <c r="M131" s="434"/>
      <c r="N131" s="434"/>
      <c r="O131" s="434"/>
      <c r="P131" s="436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  <c r="AJ131" s="434"/>
      <c r="AK131" s="434"/>
      <c r="AL131" s="434"/>
      <c r="AM131" s="434"/>
      <c r="AN131" s="434"/>
      <c r="AO131" s="434"/>
      <c r="AP131" s="434"/>
      <c r="AQ131" s="434"/>
      <c r="AR131" s="434"/>
      <c r="AU131" s="434"/>
    </row>
    <row r="132" spans="1:47" s="435" customFormat="1" ht="12.75" x14ac:dyDescent="0.2">
      <c r="A132" s="434"/>
      <c r="B132" s="438"/>
      <c r="C132" s="434"/>
      <c r="D132" s="434"/>
      <c r="E132" s="434"/>
      <c r="F132" s="434"/>
      <c r="G132" s="434"/>
      <c r="J132" s="434"/>
      <c r="K132" s="434"/>
      <c r="L132" s="434"/>
      <c r="M132" s="434"/>
      <c r="N132" s="434"/>
      <c r="O132" s="434"/>
      <c r="P132" s="436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  <c r="AJ132" s="434"/>
      <c r="AK132" s="434"/>
      <c r="AL132" s="434"/>
      <c r="AM132" s="434"/>
      <c r="AN132" s="434"/>
      <c r="AO132" s="434"/>
      <c r="AP132" s="434"/>
      <c r="AQ132" s="434"/>
      <c r="AR132" s="434"/>
      <c r="AU132" s="434"/>
    </row>
    <row r="133" spans="1:47" s="435" customFormat="1" ht="12.75" x14ac:dyDescent="0.2">
      <c r="A133" s="434"/>
      <c r="B133" s="438"/>
      <c r="C133" s="434"/>
      <c r="D133" s="434"/>
      <c r="E133" s="434"/>
      <c r="F133" s="434"/>
      <c r="G133" s="434"/>
      <c r="J133" s="434"/>
      <c r="K133" s="434"/>
      <c r="L133" s="434"/>
      <c r="M133" s="434"/>
      <c r="N133" s="434"/>
      <c r="O133" s="434"/>
      <c r="P133" s="436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  <c r="AJ133" s="434"/>
      <c r="AK133" s="434"/>
      <c r="AL133" s="434"/>
      <c r="AM133" s="434"/>
      <c r="AN133" s="434"/>
      <c r="AO133" s="434"/>
      <c r="AP133" s="434"/>
      <c r="AQ133" s="434"/>
      <c r="AR133" s="434"/>
      <c r="AU133" s="434"/>
    </row>
    <row r="134" spans="1:47" s="435" customFormat="1" ht="12.75" x14ac:dyDescent="0.2">
      <c r="A134" s="434"/>
      <c r="B134" s="438"/>
      <c r="C134" s="434"/>
      <c r="D134" s="434"/>
      <c r="E134" s="434"/>
      <c r="F134" s="434"/>
      <c r="G134" s="434"/>
      <c r="J134" s="434"/>
      <c r="K134" s="434"/>
      <c r="L134" s="434"/>
      <c r="M134" s="434"/>
      <c r="N134" s="434"/>
      <c r="O134" s="434"/>
      <c r="P134" s="436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  <c r="AJ134" s="434"/>
      <c r="AK134" s="434"/>
      <c r="AL134" s="434"/>
      <c r="AM134" s="434"/>
      <c r="AN134" s="434"/>
      <c r="AO134" s="434"/>
      <c r="AP134" s="434"/>
      <c r="AQ134" s="434"/>
      <c r="AR134" s="434"/>
      <c r="AU134" s="434"/>
    </row>
    <row r="135" spans="1:47" s="435" customFormat="1" ht="12.75" x14ac:dyDescent="0.2">
      <c r="A135" s="434"/>
      <c r="B135" s="438"/>
      <c r="C135" s="434"/>
      <c r="D135" s="434"/>
      <c r="E135" s="434"/>
      <c r="F135" s="434"/>
      <c r="G135" s="434"/>
      <c r="J135" s="434"/>
      <c r="K135" s="434"/>
      <c r="L135" s="434"/>
      <c r="M135" s="434"/>
      <c r="N135" s="434"/>
      <c r="O135" s="434"/>
      <c r="P135" s="436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  <c r="AJ135" s="434"/>
      <c r="AK135" s="434"/>
      <c r="AL135" s="434"/>
      <c r="AM135" s="434"/>
      <c r="AN135" s="434"/>
      <c r="AO135" s="434"/>
      <c r="AP135" s="434"/>
      <c r="AQ135" s="434"/>
      <c r="AR135" s="434"/>
      <c r="AU135" s="434"/>
    </row>
    <row r="136" spans="1:47" s="435" customFormat="1" ht="12.75" x14ac:dyDescent="0.2">
      <c r="A136" s="434"/>
      <c r="B136" s="438"/>
      <c r="C136" s="434"/>
      <c r="D136" s="434"/>
      <c r="E136" s="434"/>
      <c r="F136" s="434"/>
      <c r="G136" s="434"/>
      <c r="J136" s="434"/>
      <c r="K136" s="434"/>
      <c r="L136" s="434"/>
      <c r="M136" s="434"/>
      <c r="N136" s="434"/>
      <c r="O136" s="434"/>
      <c r="P136" s="436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  <c r="AK136" s="434"/>
      <c r="AL136" s="434"/>
      <c r="AM136" s="434"/>
      <c r="AN136" s="434"/>
      <c r="AO136" s="434"/>
      <c r="AP136" s="434"/>
      <c r="AQ136" s="434"/>
      <c r="AR136" s="434"/>
      <c r="AU136" s="434"/>
    </row>
    <row r="137" spans="1:47" s="435" customFormat="1" ht="12.75" x14ac:dyDescent="0.2">
      <c r="A137" s="434"/>
      <c r="B137" s="438"/>
      <c r="C137" s="434"/>
      <c r="D137" s="434"/>
      <c r="E137" s="434"/>
      <c r="F137" s="434"/>
      <c r="G137" s="434"/>
      <c r="J137" s="434"/>
      <c r="K137" s="434"/>
      <c r="L137" s="434"/>
      <c r="M137" s="434"/>
      <c r="N137" s="434"/>
      <c r="O137" s="434"/>
      <c r="P137" s="436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  <c r="AK137" s="434"/>
      <c r="AL137" s="434"/>
      <c r="AM137" s="434"/>
      <c r="AN137" s="434"/>
      <c r="AO137" s="434"/>
      <c r="AP137" s="434"/>
      <c r="AQ137" s="434"/>
      <c r="AR137" s="434"/>
      <c r="AU137" s="434"/>
    </row>
    <row r="138" spans="1:47" s="435" customFormat="1" ht="12.75" x14ac:dyDescent="0.2">
      <c r="A138" s="434"/>
      <c r="B138" s="438"/>
      <c r="C138" s="434"/>
      <c r="D138" s="434"/>
      <c r="E138" s="434"/>
      <c r="F138" s="434"/>
      <c r="G138" s="434"/>
      <c r="J138" s="434"/>
      <c r="K138" s="434"/>
      <c r="L138" s="434"/>
      <c r="M138" s="434"/>
      <c r="N138" s="434"/>
      <c r="O138" s="434"/>
      <c r="P138" s="436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4"/>
      <c r="AK138" s="434"/>
      <c r="AL138" s="434"/>
      <c r="AM138" s="434"/>
      <c r="AN138" s="434"/>
      <c r="AO138" s="434"/>
      <c r="AP138" s="434"/>
      <c r="AQ138" s="434"/>
      <c r="AR138" s="434"/>
      <c r="AU138" s="434"/>
    </row>
    <row r="139" spans="1:47" s="435" customFormat="1" ht="12.75" x14ac:dyDescent="0.2">
      <c r="A139" s="434"/>
      <c r="B139" s="438"/>
      <c r="C139" s="434"/>
      <c r="D139" s="434"/>
      <c r="E139" s="434"/>
      <c r="F139" s="434"/>
      <c r="G139" s="434"/>
      <c r="J139" s="434"/>
      <c r="K139" s="434"/>
      <c r="L139" s="434"/>
      <c r="M139" s="434"/>
      <c r="N139" s="434"/>
      <c r="O139" s="434"/>
      <c r="P139" s="436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  <c r="AK139" s="434"/>
      <c r="AL139" s="434"/>
      <c r="AM139" s="434"/>
      <c r="AN139" s="434"/>
      <c r="AO139" s="434"/>
      <c r="AP139" s="434"/>
      <c r="AQ139" s="434"/>
      <c r="AR139" s="434"/>
      <c r="AU139" s="434"/>
    </row>
    <row r="140" spans="1:47" s="435" customFormat="1" ht="12.75" x14ac:dyDescent="0.2">
      <c r="A140" s="434"/>
      <c r="B140" s="438"/>
      <c r="C140" s="434"/>
      <c r="D140" s="434"/>
      <c r="E140" s="434"/>
      <c r="F140" s="434"/>
      <c r="G140" s="434"/>
      <c r="J140" s="434"/>
      <c r="K140" s="434"/>
      <c r="L140" s="434"/>
      <c r="M140" s="434"/>
      <c r="N140" s="434"/>
      <c r="O140" s="434"/>
      <c r="P140" s="436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4"/>
      <c r="AK140" s="434"/>
      <c r="AL140" s="434"/>
      <c r="AM140" s="434"/>
      <c r="AN140" s="434"/>
      <c r="AO140" s="434"/>
      <c r="AP140" s="434"/>
      <c r="AQ140" s="434"/>
      <c r="AR140" s="434"/>
      <c r="AU140" s="434"/>
    </row>
    <row r="141" spans="1:47" s="435" customFormat="1" ht="12.75" x14ac:dyDescent="0.2">
      <c r="A141" s="434"/>
      <c r="B141" s="438"/>
      <c r="C141" s="434"/>
      <c r="D141" s="434"/>
      <c r="E141" s="434"/>
      <c r="F141" s="434"/>
      <c r="G141" s="434"/>
      <c r="J141" s="434"/>
      <c r="K141" s="434"/>
      <c r="L141" s="434"/>
      <c r="M141" s="434"/>
      <c r="N141" s="434"/>
      <c r="O141" s="434"/>
      <c r="P141" s="436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  <c r="AK141" s="434"/>
      <c r="AL141" s="434"/>
      <c r="AM141" s="434"/>
      <c r="AN141" s="434"/>
      <c r="AO141" s="434"/>
      <c r="AP141" s="434"/>
      <c r="AQ141" s="434"/>
      <c r="AR141" s="434"/>
      <c r="AU141" s="434"/>
    </row>
    <row r="142" spans="1:47" s="435" customFormat="1" ht="12.75" x14ac:dyDescent="0.2">
      <c r="A142" s="434"/>
      <c r="B142" s="438"/>
      <c r="C142" s="434"/>
      <c r="D142" s="434"/>
      <c r="E142" s="434"/>
      <c r="F142" s="434"/>
      <c r="G142" s="434"/>
      <c r="J142" s="434"/>
      <c r="K142" s="434"/>
      <c r="L142" s="434"/>
      <c r="M142" s="434"/>
      <c r="N142" s="434"/>
      <c r="O142" s="434"/>
      <c r="P142" s="436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434"/>
      <c r="AL142" s="434"/>
      <c r="AM142" s="434"/>
      <c r="AN142" s="434"/>
      <c r="AO142" s="434"/>
      <c r="AP142" s="434"/>
      <c r="AQ142" s="434"/>
      <c r="AR142" s="434"/>
      <c r="AU142" s="434"/>
    </row>
    <row r="143" spans="1:47" s="435" customFormat="1" ht="12.75" x14ac:dyDescent="0.2">
      <c r="A143" s="434"/>
      <c r="B143" s="438"/>
      <c r="C143" s="434"/>
      <c r="D143" s="434"/>
      <c r="E143" s="434"/>
      <c r="F143" s="434"/>
      <c r="G143" s="434"/>
      <c r="J143" s="434"/>
      <c r="K143" s="434"/>
      <c r="L143" s="434"/>
      <c r="M143" s="434"/>
      <c r="N143" s="434"/>
      <c r="O143" s="434"/>
      <c r="P143" s="436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  <c r="AJ143" s="434"/>
      <c r="AK143" s="434"/>
      <c r="AL143" s="434"/>
      <c r="AM143" s="434"/>
      <c r="AN143" s="434"/>
      <c r="AO143" s="434"/>
      <c r="AP143" s="434"/>
      <c r="AQ143" s="434"/>
      <c r="AR143" s="434"/>
      <c r="AU143" s="434"/>
    </row>
    <row r="144" spans="1:47" s="435" customFormat="1" ht="12.75" x14ac:dyDescent="0.2">
      <c r="A144" s="434"/>
      <c r="B144" s="438"/>
      <c r="C144" s="434"/>
      <c r="D144" s="434"/>
      <c r="E144" s="434"/>
      <c r="F144" s="434"/>
      <c r="G144" s="434"/>
      <c r="J144" s="434"/>
      <c r="K144" s="434"/>
      <c r="L144" s="434"/>
      <c r="M144" s="434"/>
      <c r="N144" s="434"/>
      <c r="O144" s="434"/>
      <c r="P144" s="436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U144" s="434"/>
    </row>
    <row r="145" spans="1:47" s="435" customFormat="1" ht="12.75" x14ac:dyDescent="0.2">
      <c r="A145" s="434"/>
      <c r="B145" s="438"/>
      <c r="C145" s="434"/>
      <c r="D145" s="434"/>
      <c r="E145" s="434"/>
      <c r="F145" s="434"/>
      <c r="G145" s="434"/>
      <c r="J145" s="434"/>
      <c r="K145" s="434"/>
      <c r="L145" s="434"/>
      <c r="M145" s="434"/>
      <c r="N145" s="434"/>
      <c r="O145" s="434"/>
      <c r="P145" s="436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U145" s="434"/>
    </row>
    <row r="146" spans="1:47" s="435" customFormat="1" ht="12.75" x14ac:dyDescent="0.2">
      <c r="A146" s="434"/>
      <c r="B146" s="438"/>
      <c r="C146" s="434"/>
      <c r="D146" s="434"/>
      <c r="E146" s="434"/>
      <c r="F146" s="434"/>
      <c r="G146" s="434"/>
      <c r="J146" s="434"/>
      <c r="K146" s="434"/>
      <c r="L146" s="434"/>
      <c r="M146" s="434"/>
      <c r="N146" s="434"/>
      <c r="O146" s="434"/>
      <c r="P146" s="436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U146" s="434"/>
    </row>
    <row r="147" spans="1:47" s="435" customFormat="1" ht="12.75" x14ac:dyDescent="0.2">
      <c r="A147" s="434"/>
      <c r="B147" s="438"/>
      <c r="C147" s="434"/>
      <c r="D147" s="434"/>
      <c r="E147" s="434"/>
      <c r="F147" s="434"/>
      <c r="G147" s="434"/>
      <c r="J147" s="434"/>
      <c r="K147" s="434"/>
      <c r="L147" s="434"/>
      <c r="M147" s="434"/>
      <c r="N147" s="434"/>
      <c r="O147" s="434"/>
      <c r="P147" s="436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U147" s="434"/>
    </row>
    <row r="148" spans="1:47" s="435" customFormat="1" ht="12.75" x14ac:dyDescent="0.2">
      <c r="A148" s="434"/>
      <c r="B148" s="438"/>
      <c r="C148" s="434"/>
      <c r="D148" s="434"/>
      <c r="E148" s="434"/>
      <c r="F148" s="434"/>
      <c r="G148" s="434"/>
      <c r="J148" s="434"/>
      <c r="K148" s="434"/>
      <c r="L148" s="434"/>
      <c r="M148" s="434"/>
      <c r="N148" s="434"/>
      <c r="O148" s="434"/>
      <c r="P148" s="436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4"/>
      <c r="AK148" s="434"/>
      <c r="AL148" s="434"/>
      <c r="AM148" s="434"/>
      <c r="AN148" s="434"/>
      <c r="AO148" s="434"/>
      <c r="AP148" s="434"/>
      <c r="AQ148" s="434"/>
      <c r="AR148" s="434"/>
      <c r="AU148" s="434"/>
    </row>
    <row r="149" spans="1:47" s="435" customFormat="1" ht="12.75" x14ac:dyDescent="0.2">
      <c r="A149" s="434"/>
      <c r="B149" s="438"/>
      <c r="C149" s="434"/>
      <c r="D149" s="434"/>
      <c r="E149" s="434"/>
      <c r="F149" s="434"/>
      <c r="G149" s="434"/>
      <c r="J149" s="434"/>
      <c r="K149" s="434"/>
      <c r="L149" s="434"/>
      <c r="M149" s="434"/>
      <c r="N149" s="434"/>
      <c r="O149" s="434"/>
      <c r="P149" s="436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  <c r="AJ149" s="434"/>
      <c r="AK149" s="434"/>
      <c r="AL149" s="434"/>
      <c r="AM149" s="434"/>
      <c r="AN149" s="434"/>
      <c r="AO149" s="434"/>
      <c r="AP149" s="434"/>
      <c r="AQ149" s="434"/>
      <c r="AR149" s="434"/>
      <c r="AU149" s="434"/>
    </row>
    <row r="150" spans="1:47" s="435" customFormat="1" ht="12.75" x14ac:dyDescent="0.2">
      <c r="A150" s="434"/>
      <c r="B150" s="438"/>
      <c r="C150" s="434"/>
      <c r="D150" s="434"/>
      <c r="E150" s="434"/>
      <c r="F150" s="434"/>
      <c r="G150" s="434"/>
      <c r="J150" s="434"/>
      <c r="K150" s="434"/>
      <c r="L150" s="434"/>
      <c r="M150" s="434"/>
      <c r="N150" s="434"/>
      <c r="O150" s="434"/>
      <c r="P150" s="436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  <c r="AK150" s="434"/>
      <c r="AL150" s="434"/>
      <c r="AM150" s="434"/>
      <c r="AN150" s="434"/>
      <c r="AO150" s="434"/>
      <c r="AP150" s="434"/>
      <c r="AQ150" s="434"/>
      <c r="AR150" s="434"/>
      <c r="AU150" s="434"/>
    </row>
    <row r="151" spans="1:47" s="435" customFormat="1" ht="12.75" x14ac:dyDescent="0.2">
      <c r="A151" s="434"/>
      <c r="B151" s="438"/>
      <c r="C151" s="434"/>
      <c r="D151" s="434"/>
      <c r="E151" s="434"/>
      <c r="F151" s="434"/>
      <c r="G151" s="434"/>
      <c r="J151" s="434"/>
      <c r="K151" s="434"/>
      <c r="L151" s="434"/>
      <c r="M151" s="434"/>
      <c r="N151" s="434"/>
      <c r="O151" s="434"/>
      <c r="P151" s="436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  <c r="AK151" s="434"/>
      <c r="AL151" s="434"/>
      <c r="AM151" s="434"/>
      <c r="AN151" s="434"/>
      <c r="AO151" s="434"/>
      <c r="AP151" s="434"/>
      <c r="AQ151" s="434"/>
      <c r="AR151" s="434"/>
      <c r="AU151" s="434"/>
    </row>
    <row r="152" spans="1:47" s="435" customFormat="1" ht="12.75" x14ac:dyDescent="0.2">
      <c r="A152" s="434"/>
      <c r="B152" s="438"/>
      <c r="C152" s="434"/>
      <c r="D152" s="434"/>
      <c r="E152" s="434"/>
      <c r="F152" s="434"/>
      <c r="G152" s="434"/>
      <c r="J152" s="434"/>
      <c r="K152" s="434"/>
      <c r="L152" s="434"/>
      <c r="M152" s="434"/>
      <c r="N152" s="434"/>
      <c r="O152" s="434"/>
      <c r="P152" s="436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U152" s="434"/>
    </row>
    <row r="153" spans="1:47" s="435" customFormat="1" ht="12.75" x14ac:dyDescent="0.2">
      <c r="A153" s="434"/>
      <c r="B153" s="438"/>
      <c r="C153" s="434"/>
      <c r="D153" s="434"/>
      <c r="E153" s="434"/>
      <c r="F153" s="434"/>
      <c r="G153" s="434"/>
      <c r="J153" s="434"/>
      <c r="K153" s="434"/>
      <c r="L153" s="434"/>
      <c r="M153" s="434"/>
      <c r="N153" s="434"/>
      <c r="O153" s="434"/>
      <c r="P153" s="436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U153" s="434"/>
    </row>
    <row r="154" spans="1:47" s="435" customFormat="1" ht="12.75" x14ac:dyDescent="0.2">
      <c r="A154" s="434"/>
      <c r="B154" s="438"/>
      <c r="C154" s="434"/>
      <c r="D154" s="434"/>
      <c r="E154" s="434"/>
      <c r="F154" s="434"/>
      <c r="G154" s="434"/>
      <c r="J154" s="434"/>
      <c r="K154" s="434"/>
      <c r="L154" s="434"/>
      <c r="M154" s="434"/>
      <c r="N154" s="434"/>
      <c r="O154" s="434"/>
      <c r="P154" s="436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U154" s="434"/>
    </row>
    <row r="155" spans="1:47" s="435" customFormat="1" ht="12.75" x14ac:dyDescent="0.2">
      <c r="A155" s="434"/>
      <c r="B155" s="438"/>
      <c r="C155" s="434"/>
      <c r="D155" s="434"/>
      <c r="E155" s="434"/>
      <c r="F155" s="434"/>
      <c r="G155" s="434"/>
      <c r="J155" s="434"/>
      <c r="K155" s="434"/>
      <c r="L155" s="434"/>
      <c r="M155" s="434"/>
      <c r="N155" s="434"/>
      <c r="O155" s="434"/>
      <c r="P155" s="436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U155" s="434"/>
    </row>
    <row r="156" spans="1:47" s="435" customFormat="1" ht="12.75" x14ac:dyDescent="0.2">
      <c r="A156" s="434"/>
      <c r="B156" s="438"/>
      <c r="C156" s="434"/>
      <c r="D156" s="434"/>
      <c r="E156" s="434"/>
      <c r="F156" s="434"/>
      <c r="G156" s="434"/>
      <c r="J156" s="434"/>
      <c r="K156" s="434"/>
      <c r="L156" s="434"/>
      <c r="M156" s="434"/>
      <c r="N156" s="434"/>
      <c r="O156" s="434"/>
      <c r="P156" s="436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  <c r="AK156" s="434"/>
      <c r="AL156" s="434"/>
      <c r="AM156" s="434"/>
      <c r="AN156" s="434"/>
      <c r="AO156" s="434"/>
      <c r="AP156" s="434"/>
      <c r="AQ156" s="434"/>
      <c r="AR156" s="434"/>
      <c r="AU156" s="434"/>
    </row>
    <row r="157" spans="1:47" s="435" customFormat="1" ht="12.75" x14ac:dyDescent="0.2">
      <c r="A157" s="434"/>
      <c r="B157" s="438"/>
      <c r="C157" s="434"/>
      <c r="D157" s="434"/>
      <c r="E157" s="434"/>
      <c r="F157" s="434"/>
      <c r="G157" s="434"/>
      <c r="J157" s="434"/>
      <c r="K157" s="434"/>
      <c r="L157" s="434"/>
      <c r="M157" s="434"/>
      <c r="N157" s="434"/>
      <c r="O157" s="434"/>
      <c r="P157" s="436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  <c r="AM157" s="434"/>
      <c r="AN157" s="434"/>
      <c r="AO157" s="434"/>
      <c r="AP157" s="434"/>
      <c r="AQ157" s="434"/>
      <c r="AR157" s="434"/>
      <c r="AU157" s="434"/>
    </row>
    <row r="158" spans="1:47" s="435" customFormat="1" ht="12.75" x14ac:dyDescent="0.2">
      <c r="A158" s="434"/>
      <c r="B158" s="438"/>
      <c r="C158" s="434"/>
      <c r="D158" s="434"/>
      <c r="E158" s="434"/>
      <c r="F158" s="434"/>
      <c r="G158" s="434"/>
      <c r="J158" s="434"/>
      <c r="K158" s="434"/>
      <c r="L158" s="434"/>
      <c r="M158" s="434"/>
      <c r="N158" s="434"/>
      <c r="O158" s="434"/>
      <c r="P158" s="436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  <c r="AJ158" s="434"/>
      <c r="AK158" s="434"/>
      <c r="AL158" s="434"/>
      <c r="AM158" s="434"/>
      <c r="AN158" s="434"/>
      <c r="AO158" s="434"/>
      <c r="AP158" s="434"/>
      <c r="AQ158" s="434"/>
      <c r="AR158" s="434"/>
      <c r="AU158" s="434"/>
    </row>
    <row r="159" spans="1:47" s="435" customFormat="1" ht="12.75" x14ac:dyDescent="0.2">
      <c r="A159" s="434"/>
      <c r="B159" s="438"/>
      <c r="C159" s="434"/>
      <c r="D159" s="434"/>
      <c r="E159" s="434"/>
      <c r="F159" s="434"/>
      <c r="G159" s="434"/>
      <c r="J159" s="434"/>
      <c r="K159" s="434"/>
      <c r="L159" s="434"/>
      <c r="M159" s="434"/>
      <c r="N159" s="434"/>
      <c r="O159" s="434"/>
      <c r="P159" s="436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  <c r="AK159" s="434"/>
      <c r="AL159" s="434"/>
      <c r="AM159" s="434"/>
      <c r="AN159" s="434"/>
      <c r="AO159" s="434"/>
      <c r="AP159" s="434"/>
      <c r="AQ159" s="434"/>
      <c r="AR159" s="434"/>
      <c r="AU159" s="434"/>
    </row>
    <row r="160" spans="1:47" s="435" customFormat="1" ht="12.75" x14ac:dyDescent="0.2">
      <c r="A160" s="434"/>
      <c r="B160" s="438"/>
      <c r="C160" s="434"/>
      <c r="D160" s="434"/>
      <c r="E160" s="434"/>
      <c r="F160" s="434"/>
      <c r="G160" s="434"/>
      <c r="J160" s="434"/>
      <c r="K160" s="434"/>
      <c r="L160" s="434"/>
      <c r="M160" s="434"/>
      <c r="N160" s="434"/>
      <c r="O160" s="434"/>
      <c r="P160" s="436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U160" s="434"/>
    </row>
    <row r="161" spans="1:47" s="435" customFormat="1" ht="12.75" x14ac:dyDescent="0.2">
      <c r="A161" s="434"/>
      <c r="B161" s="438"/>
      <c r="C161" s="434"/>
      <c r="D161" s="434"/>
      <c r="E161" s="434"/>
      <c r="F161" s="434"/>
      <c r="G161" s="434"/>
      <c r="J161" s="434"/>
      <c r="K161" s="434"/>
      <c r="L161" s="434"/>
      <c r="M161" s="434"/>
      <c r="N161" s="434"/>
      <c r="O161" s="434"/>
      <c r="P161" s="436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  <c r="AK161" s="434"/>
      <c r="AL161" s="434"/>
      <c r="AM161" s="434"/>
      <c r="AN161" s="434"/>
      <c r="AO161" s="434"/>
      <c r="AP161" s="434"/>
      <c r="AQ161" s="434"/>
      <c r="AR161" s="434"/>
      <c r="AU161" s="434"/>
    </row>
    <row r="162" spans="1:47" s="435" customFormat="1" ht="12.75" x14ac:dyDescent="0.2">
      <c r="A162" s="434"/>
      <c r="B162" s="438"/>
      <c r="C162" s="434"/>
      <c r="D162" s="434"/>
      <c r="E162" s="434"/>
      <c r="F162" s="434"/>
      <c r="G162" s="434"/>
      <c r="J162" s="434"/>
      <c r="K162" s="434"/>
      <c r="L162" s="434"/>
      <c r="M162" s="434"/>
      <c r="N162" s="434"/>
      <c r="O162" s="434"/>
      <c r="P162" s="436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U162" s="434"/>
    </row>
    <row r="163" spans="1:47" s="435" customFormat="1" ht="12.75" x14ac:dyDescent="0.2">
      <c r="A163" s="434"/>
      <c r="B163" s="438"/>
      <c r="C163" s="434"/>
      <c r="D163" s="434"/>
      <c r="E163" s="434"/>
      <c r="F163" s="434"/>
      <c r="G163" s="434"/>
      <c r="J163" s="434"/>
      <c r="K163" s="434"/>
      <c r="L163" s="434"/>
      <c r="M163" s="434"/>
      <c r="N163" s="434"/>
      <c r="O163" s="434"/>
      <c r="P163" s="436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  <c r="AK163" s="434"/>
      <c r="AL163" s="434"/>
      <c r="AM163" s="434"/>
      <c r="AN163" s="434"/>
      <c r="AO163" s="434"/>
      <c r="AP163" s="434"/>
      <c r="AQ163" s="434"/>
      <c r="AR163" s="434"/>
      <c r="AU163" s="434"/>
    </row>
    <row r="164" spans="1:47" s="435" customFormat="1" ht="12.75" x14ac:dyDescent="0.2">
      <c r="A164" s="434"/>
      <c r="B164" s="438"/>
      <c r="C164" s="434"/>
      <c r="D164" s="434"/>
      <c r="E164" s="434"/>
      <c r="F164" s="434"/>
      <c r="G164" s="434"/>
      <c r="J164" s="434"/>
      <c r="K164" s="434"/>
      <c r="L164" s="434"/>
      <c r="M164" s="434"/>
      <c r="N164" s="434"/>
      <c r="O164" s="434"/>
      <c r="P164" s="436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  <c r="AJ164" s="434"/>
      <c r="AK164" s="434"/>
      <c r="AL164" s="434"/>
      <c r="AM164" s="434"/>
      <c r="AN164" s="434"/>
      <c r="AO164" s="434"/>
      <c r="AP164" s="434"/>
      <c r="AQ164" s="434"/>
      <c r="AR164" s="434"/>
      <c r="AU164" s="434"/>
    </row>
    <row r="165" spans="1:47" s="435" customFormat="1" ht="12.75" x14ac:dyDescent="0.2">
      <c r="A165" s="434"/>
      <c r="B165" s="438"/>
      <c r="C165" s="434"/>
      <c r="D165" s="434"/>
      <c r="E165" s="434"/>
      <c r="F165" s="434"/>
      <c r="G165" s="434"/>
      <c r="J165" s="434"/>
      <c r="K165" s="434"/>
      <c r="L165" s="434"/>
      <c r="M165" s="434"/>
      <c r="N165" s="434"/>
      <c r="O165" s="434"/>
      <c r="P165" s="436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  <c r="AK165" s="434"/>
      <c r="AL165" s="434"/>
      <c r="AM165" s="434"/>
      <c r="AN165" s="434"/>
      <c r="AO165" s="434"/>
      <c r="AP165" s="434"/>
      <c r="AQ165" s="434"/>
      <c r="AR165" s="434"/>
      <c r="AU165" s="434"/>
    </row>
    <row r="166" spans="1:47" s="435" customFormat="1" ht="12.75" x14ac:dyDescent="0.2">
      <c r="A166" s="434"/>
      <c r="B166" s="438"/>
      <c r="C166" s="434"/>
      <c r="D166" s="434"/>
      <c r="E166" s="434"/>
      <c r="F166" s="434"/>
      <c r="G166" s="434"/>
      <c r="J166" s="434"/>
      <c r="K166" s="434"/>
      <c r="L166" s="434"/>
      <c r="M166" s="434"/>
      <c r="N166" s="434"/>
      <c r="O166" s="434"/>
      <c r="P166" s="436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  <c r="AK166" s="434"/>
      <c r="AL166" s="434"/>
      <c r="AM166" s="434"/>
      <c r="AN166" s="434"/>
      <c r="AO166" s="434"/>
      <c r="AP166" s="434"/>
      <c r="AQ166" s="434"/>
      <c r="AR166" s="434"/>
      <c r="AU166" s="434"/>
    </row>
    <row r="167" spans="1:47" s="435" customFormat="1" ht="12.75" x14ac:dyDescent="0.2">
      <c r="A167" s="434"/>
      <c r="B167" s="438"/>
      <c r="C167" s="434"/>
      <c r="D167" s="434"/>
      <c r="E167" s="434"/>
      <c r="F167" s="434"/>
      <c r="G167" s="434"/>
      <c r="J167" s="434"/>
      <c r="K167" s="434"/>
      <c r="L167" s="434"/>
      <c r="M167" s="434"/>
      <c r="N167" s="434"/>
      <c r="O167" s="434"/>
      <c r="P167" s="436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U167" s="434"/>
    </row>
    <row r="168" spans="1:47" s="435" customFormat="1" ht="12.75" x14ac:dyDescent="0.2">
      <c r="A168" s="434"/>
      <c r="B168" s="438"/>
      <c r="C168" s="434"/>
      <c r="D168" s="434"/>
      <c r="E168" s="434"/>
      <c r="F168" s="434"/>
      <c r="G168" s="434"/>
      <c r="J168" s="434"/>
      <c r="K168" s="434"/>
      <c r="L168" s="434"/>
      <c r="M168" s="434"/>
      <c r="N168" s="434"/>
      <c r="O168" s="434"/>
      <c r="P168" s="436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434"/>
      <c r="AU168" s="434"/>
    </row>
    <row r="169" spans="1:47" s="435" customFormat="1" ht="12.75" x14ac:dyDescent="0.2">
      <c r="A169" s="434"/>
      <c r="B169" s="438"/>
      <c r="C169" s="434"/>
      <c r="D169" s="434"/>
      <c r="E169" s="434"/>
      <c r="F169" s="434"/>
      <c r="G169" s="434"/>
      <c r="J169" s="434"/>
      <c r="K169" s="434"/>
      <c r="L169" s="434"/>
      <c r="M169" s="434"/>
      <c r="N169" s="434"/>
      <c r="O169" s="434"/>
      <c r="P169" s="436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U169" s="434"/>
    </row>
    <row r="170" spans="1:47" s="435" customFormat="1" ht="12.75" x14ac:dyDescent="0.2">
      <c r="A170" s="434"/>
      <c r="B170" s="438"/>
      <c r="C170" s="434"/>
      <c r="D170" s="434"/>
      <c r="E170" s="434"/>
      <c r="F170" s="434"/>
      <c r="G170" s="434"/>
      <c r="J170" s="434"/>
      <c r="K170" s="434"/>
      <c r="L170" s="434"/>
      <c r="M170" s="434"/>
      <c r="N170" s="434"/>
      <c r="O170" s="434"/>
      <c r="P170" s="436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  <c r="AK170" s="434"/>
      <c r="AL170" s="434"/>
      <c r="AM170" s="434"/>
      <c r="AN170" s="434"/>
      <c r="AO170" s="434"/>
      <c r="AP170" s="434"/>
      <c r="AQ170" s="434"/>
      <c r="AR170" s="434"/>
      <c r="AU170" s="434"/>
    </row>
    <row r="171" spans="1:47" s="435" customFormat="1" ht="12.75" x14ac:dyDescent="0.2">
      <c r="A171" s="434"/>
      <c r="B171" s="438"/>
      <c r="C171" s="434"/>
      <c r="D171" s="434"/>
      <c r="E171" s="434"/>
      <c r="F171" s="434"/>
      <c r="G171" s="434"/>
      <c r="J171" s="434"/>
      <c r="K171" s="434"/>
      <c r="L171" s="434"/>
      <c r="M171" s="434"/>
      <c r="N171" s="434"/>
      <c r="O171" s="434"/>
      <c r="P171" s="436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  <c r="AJ171" s="434"/>
      <c r="AK171" s="434"/>
      <c r="AL171" s="434"/>
      <c r="AM171" s="434"/>
      <c r="AN171" s="434"/>
      <c r="AO171" s="434"/>
      <c r="AP171" s="434"/>
      <c r="AQ171" s="434"/>
      <c r="AR171" s="434"/>
      <c r="AU171" s="434"/>
    </row>
    <row r="172" spans="1:47" s="435" customFormat="1" ht="12.75" x14ac:dyDescent="0.2">
      <c r="A172" s="434"/>
      <c r="B172" s="438"/>
      <c r="C172" s="434"/>
      <c r="D172" s="434"/>
      <c r="E172" s="434"/>
      <c r="F172" s="434"/>
      <c r="G172" s="434"/>
      <c r="J172" s="434"/>
      <c r="K172" s="434"/>
      <c r="L172" s="434"/>
      <c r="M172" s="434"/>
      <c r="N172" s="434"/>
      <c r="O172" s="434"/>
      <c r="P172" s="436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  <c r="AK172" s="434"/>
      <c r="AL172" s="434"/>
      <c r="AM172" s="434"/>
      <c r="AN172" s="434"/>
      <c r="AO172" s="434"/>
      <c r="AP172" s="434"/>
      <c r="AQ172" s="434"/>
      <c r="AR172" s="434"/>
      <c r="AU172" s="434"/>
    </row>
    <row r="173" spans="1:47" s="435" customFormat="1" ht="12.75" x14ac:dyDescent="0.2">
      <c r="A173" s="434"/>
      <c r="B173" s="438"/>
      <c r="C173" s="434"/>
      <c r="D173" s="434"/>
      <c r="E173" s="434"/>
      <c r="F173" s="434"/>
      <c r="G173" s="434"/>
      <c r="J173" s="434"/>
      <c r="K173" s="434"/>
      <c r="L173" s="434"/>
      <c r="M173" s="434"/>
      <c r="N173" s="434"/>
      <c r="O173" s="434"/>
      <c r="P173" s="436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  <c r="AJ173" s="434"/>
      <c r="AK173" s="434"/>
      <c r="AL173" s="434"/>
      <c r="AM173" s="434"/>
      <c r="AN173" s="434"/>
      <c r="AO173" s="434"/>
      <c r="AP173" s="434"/>
      <c r="AQ173" s="434"/>
      <c r="AR173" s="434"/>
      <c r="AU173" s="434"/>
    </row>
    <row r="174" spans="1:47" s="435" customFormat="1" ht="12.75" x14ac:dyDescent="0.2">
      <c r="A174" s="434"/>
      <c r="B174" s="438"/>
      <c r="C174" s="434"/>
      <c r="D174" s="434"/>
      <c r="E174" s="434"/>
      <c r="F174" s="434"/>
      <c r="G174" s="434"/>
      <c r="J174" s="434"/>
      <c r="K174" s="434"/>
      <c r="L174" s="434"/>
      <c r="M174" s="434"/>
      <c r="N174" s="434"/>
      <c r="O174" s="434"/>
      <c r="P174" s="436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  <c r="AK174" s="434"/>
      <c r="AL174" s="434"/>
      <c r="AM174" s="434"/>
      <c r="AN174" s="434"/>
      <c r="AO174" s="434"/>
      <c r="AP174" s="434"/>
      <c r="AQ174" s="434"/>
      <c r="AR174" s="434"/>
      <c r="AU174" s="434"/>
    </row>
    <row r="175" spans="1:47" s="435" customFormat="1" ht="12.75" x14ac:dyDescent="0.2">
      <c r="A175" s="434"/>
      <c r="B175" s="438"/>
      <c r="C175" s="434"/>
      <c r="D175" s="434"/>
      <c r="E175" s="434"/>
      <c r="F175" s="434"/>
      <c r="G175" s="434"/>
      <c r="J175" s="434"/>
      <c r="K175" s="434"/>
      <c r="L175" s="434"/>
      <c r="M175" s="434"/>
      <c r="N175" s="434"/>
      <c r="O175" s="434"/>
      <c r="P175" s="436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  <c r="AJ175" s="434"/>
      <c r="AK175" s="434"/>
      <c r="AL175" s="434"/>
      <c r="AM175" s="434"/>
      <c r="AN175" s="434"/>
      <c r="AO175" s="434"/>
      <c r="AP175" s="434"/>
      <c r="AQ175" s="434"/>
      <c r="AR175" s="434"/>
      <c r="AU175" s="434"/>
    </row>
    <row r="176" spans="1:47" s="435" customFormat="1" ht="12.75" x14ac:dyDescent="0.2">
      <c r="A176" s="434"/>
      <c r="B176" s="438"/>
      <c r="C176" s="434"/>
      <c r="D176" s="434"/>
      <c r="E176" s="434"/>
      <c r="F176" s="434"/>
      <c r="G176" s="434"/>
      <c r="J176" s="434"/>
      <c r="K176" s="434"/>
      <c r="L176" s="434"/>
      <c r="M176" s="434"/>
      <c r="N176" s="434"/>
      <c r="O176" s="434"/>
      <c r="P176" s="436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  <c r="AJ176" s="434"/>
      <c r="AK176" s="434"/>
      <c r="AL176" s="434"/>
      <c r="AM176" s="434"/>
      <c r="AN176" s="434"/>
      <c r="AO176" s="434"/>
      <c r="AP176" s="434"/>
      <c r="AQ176" s="434"/>
      <c r="AR176" s="434"/>
      <c r="AU176" s="434"/>
    </row>
    <row r="177" spans="1:47" s="435" customFormat="1" ht="12.75" x14ac:dyDescent="0.2">
      <c r="A177" s="434"/>
      <c r="B177" s="438"/>
      <c r="C177" s="434"/>
      <c r="D177" s="434"/>
      <c r="E177" s="434"/>
      <c r="F177" s="434"/>
      <c r="G177" s="434"/>
      <c r="J177" s="434"/>
      <c r="K177" s="434"/>
      <c r="L177" s="434"/>
      <c r="M177" s="434"/>
      <c r="N177" s="434"/>
      <c r="O177" s="434"/>
      <c r="P177" s="436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  <c r="AJ177" s="434"/>
      <c r="AK177" s="434"/>
      <c r="AL177" s="434"/>
      <c r="AM177" s="434"/>
      <c r="AN177" s="434"/>
      <c r="AO177" s="434"/>
      <c r="AP177" s="434"/>
      <c r="AQ177" s="434"/>
      <c r="AR177" s="434"/>
      <c r="AU177" s="434"/>
    </row>
    <row r="178" spans="1:47" s="435" customFormat="1" ht="12.75" x14ac:dyDescent="0.2">
      <c r="A178" s="434"/>
      <c r="B178" s="438"/>
      <c r="C178" s="434"/>
      <c r="D178" s="434"/>
      <c r="E178" s="434"/>
      <c r="F178" s="434"/>
      <c r="G178" s="434"/>
      <c r="J178" s="434"/>
      <c r="K178" s="434"/>
      <c r="L178" s="434"/>
      <c r="M178" s="434"/>
      <c r="N178" s="434"/>
      <c r="O178" s="434"/>
      <c r="P178" s="436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  <c r="AJ178" s="434"/>
      <c r="AK178" s="434"/>
      <c r="AL178" s="434"/>
      <c r="AM178" s="434"/>
      <c r="AN178" s="434"/>
      <c r="AO178" s="434"/>
      <c r="AP178" s="434"/>
      <c r="AQ178" s="434"/>
      <c r="AR178" s="434"/>
      <c r="AU178" s="434"/>
    </row>
    <row r="179" spans="1:47" s="435" customFormat="1" ht="12.75" x14ac:dyDescent="0.2">
      <c r="A179" s="434"/>
      <c r="B179" s="438"/>
      <c r="C179" s="434"/>
      <c r="D179" s="434"/>
      <c r="E179" s="434"/>
      <c r="F179" s="434"/>
      <c r="G179" s="434"/>
      <c r="J179" s="434"/>
      <c r="K179" s="434"/>
      <c r="L179" s="434"/>
      <c r="M179" s="434"/>
      <c r="N179" s="434"/>
      <c r="O179" s="434"/>
      <c r="P179" s="436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  <c r="AJ179" s="434"/>
      <c r="AK179" s="434"/>
      <c r="AL179" s="434"/>
      <c r="AM179" s="434"/>
      <c r="AN179" s="434"/>
      <c r="AO179" s="434"/>
      <c r="AP179" s="434"/>
      <c r="AQ179" s="434"/>
      <c r="AR179" s="434"/>
      <c r="AU179" s="434"/>
    </row>
    <row r="180" spans="1:47" s="435" customFormat="1" ht="12.75" x14ac:dyDescent="0.2">
      <c r="A180" s="434"/>
      <c r="B180" s="438"/>
      <c r="C180" s="434"/>
      <c r="D180" s="434"/>
      <c r="E180" s="434"/>
      <c r="F180" s="434"/>
      <c r="G180" s="434"/>
      <c r="J180" s="434"/>
      <c r="K180" s="434"/>
      <c r="L180" s="434"/>
      <c r="M180" s="434"/>
      <c r="N180" s="434"/>
      <c r="O180" s="434"/>
      <c r="P180" s="436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U180" s="434"/>
    </row>
    <row r="181" spans="1:47" s="435" customFormat="1" ht="12.75" x14ac:dyDescent="0.2">
      <c r="A181" s="434"/>
      <c r="B181" s="438"/>
      <c r="C181" s="434"/>
      <c r="D181" s="434"/>
      <c r="E181" s="434"/>
      <c r="F181" s="434"/>
      <c r="G181" s="434"/>
      <c r="J181" s="434"/>
      <c r="K181" s="434"/>
      <c r="L181" s="434"/>
      <c r="M181" s="434"/>
      <c r="N181" s="434"/>
      <c r="O181" s="434"/>
      <c r="P181" s="436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  <c r="AK181" s="434"/>
      <c r="AL181" s="434"/>
      <c r="AM181" s="434"/>
      <c r="AN181" s="434"/>
      <c r="AO181" s="434"/>
      <c r="AP181" s="434"/>
      <c r="AQ181" s="434"/>
      <c r="AR181" s="434"/>
      <c r="AU181" s="434"/>
    </row>
    <row r="182" spans="1:47" s="435" customFormat="1" ht="12.75" x14ac:dyDescent="0.2">
      <c r="A182" s="434"/>
      <c r="B182" s="438"/>
      <c r="C182" s="434"/>
      <c r="D182" s="434"/>
      <c r="E182" s="434"/>
      <c r="F182" s="434"/>
      <c r="G182" s="434"/>
      <c r="J182" s="434"/>
      <c r="K182" s="434"/>
      <c r="L182" s="434"/>
      <c r="M182" s="434"/>
      <c r="N182" s="434"/>
      <c r="O182" s="434"/>
      <c r="P182" s="436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  <c r="AK182" s="434"/>
      <c r="AL182" s="434"/>
      <c r="AM182" s="434"/>
      <c r="AN182" s="434"/>
      <c r="AO182" s="434"/>
      <c r="AP182" s="434"/>
      <c r="AQ182" s="434"/>
      <c r="AR182" s="434"/>
      <c r="AU182" s="434"/>
    </row>
    <row r="183" spans="1:47" s="435" customFormat="1" ht="12.75" x14ac:dyDescent="0.2">
      <c r="A183" s="434"/>
      <c r="B183" s="438"/>
      <c r="C183" s="434"/>
      <c r="D183" s="434"/>
      <c r="E183" s="434"/>
      <c r="F183" s="434"/>
      <c r="G183" s="434"/>
      <c r="J183" s="434"/>
      <c r="K183" s="434"/>
      <c r="L183" s="434"/>
      <c r="M183" s="434"/>
      <c r="N183" s="434"/>
      <c r="O183" s="434"/>
      <c r="P183" s="436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  <c r="AK183" s="434"/>
      <c r="AL183" s="434"/>
      <c r="AM183" s="434"/>
      <c r="AN183" s="434"/>
      <c r="AO183" s="434"/>
      <c r="AP183" s="434"/>
      <c r="AQ183" s="434"/>
      <c r="AR183" s="434"/>
      <c r="AU183" s="434"/>
    </row>
    <row r="184" spans="1:47" s="435" customFormat="1" ht="12.75" x14ac:dyDescent="0.2">
      <c r="A184" s="434"/>
      <c r="B184" s="438"/>
      <c r="C184" s="434"/>
      <c r="D184" s="434"/>
      <c r="E184" s="434"/>
      <c r="F184" s="434"/>
      <c r="G184" s="434"/>
      <c r="J184" s="434"/>
      <c r="K184" s="434"/>
      <c r="L184" s="434"/>
      <c r="M184" s="434"/>
      <c r="N184" s="434"/>
      <c r="O184" s="434"/>
      <c r="P184" s="436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  <c r="AJ184" s="434"/>
      <c r="AK184" s="434"/>
      <c r="AL184" s="434"/>
      <c r="AM184" s="434"/>
      <c r="AN184" s="434"/>
      <c r="AO184" s="434"/>
      <c r="AP184" s="434"/>
      <c r="AQ184" s="434"/>
      <c r="AR184" s="434"/>
      <c r="AU184" s="434"/>
    </row>
    <row r="185" spans="1:47" s="435" customFormat="1" ht="12.75" x14ac:dyDescent="0.2">
      <c r="A185" s="434"/>
      <c r="B185" s="438"/>
      <c r="C185" s="434"/>
      <c r="D185" s="434"/>
      <c r="E185" s="434"/>
      <c r="F185" s="434"/>
      <c r="G185" s="434"/>
      <c r="J185" s="434"/>
      <c r="K185" s="434"/>
      <c r="L185" s="434"/>
      <c r="M185" s="434"/>
      <c r="N185" s="434"/>
      <c r="O185" s="434"/>
      <c r="P185" s="436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U185" s="434"/>
    </row>
    <row r="186" spans="1:47" s="435" customFormat="1" ht="12.75" x14ac:dyDescent="0.2">
      <c r="A186" s="434"/>
      <c r="B186" s="438"/>
      <c r="C186" s="434"/>
      <c r="D186" s="434"/>
      <c r="E186" s="434"/>
      <c r="F186" s="434"/>
      <c r="G186" s="434"/>
      <c r="J186" s="434"/>
      <c r="K186" s="434"/>
      <c r="L186" s="434"/>
      <c r="M186" s="434"/>
      <c r="N186" s="434"/>
      <c r="O186" s="434"/>
      <c r="P186" s="436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U186" s="434"/>
    </row>
    <row r="187" spans="1:47" s="435" customFormat="1" ht="12.75" x14ac:dyDescent="0.2">
      <c r="A187" s="434"/>
      <c r="B187" s="438"/>
      <c r="C187" s="434"/>
      <c r="D187" s="434"/>
      <c r="E187" s="434"/>
      <c r="F187" s="434"/>
      <c r="G187" s="434"/>
      <c r="J187" s="434"/>
      <c r="K187" s="434"/>
      <c r="L187" s="434"/>
      <c r="M187" s="434"/>
      <c r="N187" s="434"/>
      <c r="O187" s="434"/>
      <c r="P187" s="436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  <c r="AJ187" s="434"/>
      <c r="AK187" s="434"/>
      <c r="AL187" s="434"/>
      <c r="AM187" s="434"/>
      <c r="AN187" s="434"/>
      <c r="AO187" s="434"/>
      <c r="AP187" s="434"/>
      <c r="AQ187" s="434"/>
      <c r="AR187" s="434"/>
      <c r="AU187" s="434"/>
    </row>
    <row r="188" spans="1:47" s="435" customFormat="1" ht="12.75" x14ac:dyDescent="0.2">
      <c r="A188" s="434"/>
      <c r="B188" s="438"/>
      <c r="C188" s="434"/>
      <c r="D188" s="434"/>
      <c r="E188" s="434"/>
      <c r="F188" s="434"/>
      <c r="G188" s="434"/>
      <c r="J188" s="434"/>
      <c r="K188" s="434"/>
      <c r="L188" s="434"/>
      <c r="M188" s="434"/>
      <c r="N188" s="434"/>
      <c r="O188" s="434"/>
      <c r="P188" s="436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  <c r="AJ188" s="434"/>
      <c r="AK188" s="434"/>
      <c r="AL188" s="434"/>
      <c r="AM188" s="434"/>
      <c r="AN188" s="434"/>
      <c r="AO188" s="434"/>
      <c r="AP188" s="434"/>
      <c r="AQ188" s="434"/>
      <c r="AR188" s="434"/>
      <c r="AU188" s="434"/>
    </row>
    <row r="189" spans="1:47" s="435" customFormat="1" ht="12.75" x14ac:dyDescent="0.2">
      <c r="A189" s="434"/>
      <c r="B189" s="438"/>
      <c r="C189" s="434"/>
      <c r="D189" s="434"/>
      <c r="E189" s="434"/>
      <c r="F189" s="434"/>
      <c r="G189" s="434"/>
      <c r="J189" s="434"/>
      <c r="K189" s="434"/>
      <c r="L189" s="434"/>
      <c r="M189" s="434"/>
      <c r="N189" s="434"/>
      <c r="O189" s="434"/>
      <c r="P189" s="436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  <c r="AK189" s="434"/>
      <c r="AL189" s="434"/>
      <c r="AM189" s="434"/>
      <c r="AN189" s="434"/>
      <c r="AO189" s="434"/>
      <c r="AP189" s="434"/>
      <c r="AQ189" s="434"/>
      <c r="AR189" s="434"/>
      <c r="AU189" s="434"/>
    </row>
    <row r="190" spans="1:47" s="435" customFormat="1" ht="12.75" x14ac:dyDescent="0.2">
      <c r="A190" s="434"/>
      <c r="B190" s="438"/>
      <c r="C190" s="434"/>
      <c r="D190" s="434"/>
      <c r="E190" s="434"/>
      <c r="F190" s="434"/>
      <c r="G190" s="434"/>
      <c r="J190" s="434"/>
      <c r="K190" s="434"/>
      <c r="L190" s="434"/>
      <c r="M190" s="434"/>
      <c r="N190" s="434"/>
      <c r="O190" s="434"/>
      <c r="P190" s="436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4"/>
      <c r="AK190" s="434"/>
      <c r="AL190" s="434"/>
      <c r="AM190" s="434"/>
      <c r="AN190" s="434"/>
      <c r="AO190" s="434"/>
      <c r="AP190" s="434"/>
      <c r="AQ190" s="434"/>
      <c r="AR190" s="434"/>
      <c r="AU190" s="434"/>
    </row>
    <row r="191" spans="1:47" s="435" customFormat="1" ht="12.75" x14ac:dyDescent="0.2">
      <c r="A191" s="434"/>
      <c r="B191" s="438"/>
      <c r="C191" s="434"/>
      <c r="D191" s="434"/>
      <c r="E191" s="434"/>
      <c r="F191" s="434"/>
      <c r="G191" s="434"/>
      <c r="J191" s="434"/>
      <c r="K191" s="434"/>
      <c r="L191" s="434"/>
      <c r="M191" s="434"/>
      <c r="N191" s="434"/>
      <c r="O191" s="434"/>
      <c r="P191" s="436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U191" s="434"/>
    </row>
    <row r="192" spans="1:47" s="435" customFormat="1" ht="12.75" x14ac:dyDescent="0.2">
      <c r="A192" s="434"/>
      <c r="B192" s="438"/>
      <c r="C192" s="434"/>
      <c r="D192" s="434"/>
      <c r="E192" s="434"/>
      <c r="F192" s="434"/>
      <c r="G192" s="434"/>
      <c r="J192" s="434"/>
      <c r="K192" s="434"/>
      <c r="L192" s="434"/>
      <c r="M192" s="434"/>
      <c r="N192" s="434"/>
      <c r="O192" s="434"/>
      <c r="P192" s="436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  <c r="AJ192" s="434"/>
      <c r="AK192" s="434"/>
      <c r="AL192" s="434"/>
      <c r="AM192" s="434"/>
      <c r="AN192" s="434"/>
      <c r="AO192" s="434"/>
      <c r="AP192" s="434"/>
      <c r="AQ192" s="434"/>
      <c r="AR192" s="434"/>
      <c r="AU192" s="434"/>
    </row>
    <row r="193" spans="1:47" s="435" customFormat="1" ht="12.75" x14ac:dyDescent="0.2">
      <c r="A193" s="434"/>
      <c r="B193" s="438"/>
      <c r="C193" s="434"/>
      <c r="D193" s="434"/>
      <c r="E193" s="434"/>
      <c r="F193" s="434"/>
      <c r="G193" s="434"/>
      <c r="J193" s="434"/>
      <c r="K193" s="434"/>
      <c r="L193" s="434"/>
      <c r="M193" s="434"/>
      <c r="N193" s="434"/>
      <c r="O193" s="434"/>
      <c r="P193" s="436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U193" s="434"/>
    </row>
    <row r="194" spans="1:47" s="435" customFormat="1" ht="12.75" x14ac:dyDescent="0.2">
      <c r="A194" s="434"/>
      <c r="B194" s="438"/>
      <c r="C194" s="434"/>
      <c r="D194" s="434"/>
      <c r="E194" s="434"/>
      <c r="F194" s="434"/>
      <c r="G194" s="434"/>
      <c r="J194" s="434"/>
      <c r="K194" s="434"/>
      <c r="L194" s="434"/>
      <c r="M194" s="434"/>
      <c r="N194" s="434"/>
      <c r="O194" s="434"/>
      <c r="P194" s="436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  <c r="AK194" s="434"/>
      <c r="AL194" s="434"/>
      <c r="AM194" s="434"/>
      <c r="AN194" s="434"/>
      <c r="AO194" s="434"/>
      <c r="AP194" s="434"/>
      <c r="AQ194" s="434"/>
      <c r="AR194" s="434"/>
      <c r="AU194" s="434"/>
    </row>
    <row r="195" spans="1:47" s="435" customFormat="1" ht="12.75" x14ac:dyDescent="0.2">
      <c r="A195" s="434"/>
      <c r="B195" s="438"/>
      <c r="C195" s="434"/>
      <c r="D195" s="434"/>
      <c r="E195" s="434"/>
      <c r="F195" s="434"/>
      <c r="G195" s="434"/>
      <c r="J195" s="434"/>
      <c r="K195" s="434"/>
      <c r="L195" s="434"/>
      <c r="M195" s="434"/>
      <c r="N195" s="434"/>
      <c r="O195" s="434"/>
      <c r="P195" s="436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  <c r="AJ195" s="434"/>
      <c r="AK195" s="434"/>
      <c r="AL195" s="434"/>
      <c r="AM195" s="434"/>
      <c r="AN195" s="434"/>
      <c r="AO195" s="434"/>
      <c r="AP195" s="434"/>
      <c r="AQ195" s="434"/>
      <c r="AR195" s="434"/>
      <c r="AU195" s="434"/>
    </row>
    <row r="196" spans="1:47" s="435" customFormat="1" ht="12.75" x14ac:dyDescent="0.2">
      <c r="A196" s="434"/>
      <c r="B196" s="438"/>
      <c r="C196" s="434"/>
      <c r="D196" s="434"/>
      <c r="E196" s="434"/>
      <c r="F196" s="434"/>
      <c r="G196" s="434"/>
      <c r="J196" s="434"/>
      <c r="K196" s="434"/>
      <c r="L196" s="434"/>
      <c r="M196" s="434"/>
      <c r="N196" s="434"/>
      <c r="O196" s="434"/>
      <c r="P196" s="436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  <c r="AJ196" s="434"/>
      <c r="AK196" s="434"/>
      <c r="AL196" s="434"/>
      <c r="AM196" s="434"/>
      <c r="AN196" s="434"/>
      <c r="AO196" s="434"/>
      <c r="AP196" s="434"/>
      <c r="AQ196" s="434"/>
      <c r="AR196" s="434"/>
      <c r="AU196" s="434"/>
    </row>
    <row r="197" spans="1:47" s="435" customFormat="1" ht="12.75" x14ac:dyDescent="0.2">
      <c r="A197" s="434"/>
      <c r="B197" s="438"/>
      <c r="C197" s="434"/>
      <c r="D197" s="434"/>
      <c r="E197" s="434"/>
      <c r="F197" s="434"/>
      <c r="G197" s="434"/>
      <c r="J197" s="434"/>
      <c r="K197" s="434"/>
      <c r="L197" s="434"/>
      <c r="M197" s="434"/>
      <c r="N197" s="434"/>
      <c r="O197" s="434"/>
      <c r="P197" s="436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  <c r="AJ197" s="434"/>
      <c r="AK197" s="434"/>
      <c r="AL197" s="434"/>
      <c r="AM197" s="434"/>
      <c r="AN197" s="434"/>
      <c r="AO197" s="434"/>
      <c r="AP197" s="434"/>
      <c r="AQ197" s="434"/>
      <c r="AR197" s="434"/>
      <c r="AU197" s="434"/>
    </row>
    <row r="198" spans="1:47" s="435" customFormat="1" ht="12.75" x14ac:dyDescent="0.2">
      <c r="A198" s="434"/>
      <c r="B198" s="438"/>
      <c r="C198" s="434"/>
      <c r="D198" s="434"/>
      <c r="E198" s="434"/>
      <c r="F198" s="434"/>
      <c r="G198" s="434"/>
      <c r="J198" s="434"/>
      <c r="K198" s="434"/>
      <c r="L198" s="434"/>
      <c r="M198" s="434"/>
      <c r="N198" s="434"/>
      <c r="O198" s="434"/>
      <c r="P198" s="436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  <c r="AJ198" s="434"/>
      <c r="AK198" s="434"/>
      <c r="AL198" s="434"/>
      <c r="AM198" s="434"/>
      <c r="AN198" s="434"/>
      <c r="AO198" s="434"/>
      <c r="AP198" s="434"/>
      <c r="AQ198" s="434"/>
      <c r="AR198" s="434"/>
      <c r="AU198" s="434"/>
    </row>
    <row r="199" spans="1:47" s="435" customFormat="1" ht="12.75" x14ac:dyDescent="0.2">
      <c r="A199" s="434"/>
      <c r="B199" s="438"/>
      <c r="C199" s="434"/>
      <c r="D199" s="434"/>
      <c r="E199" s="434"/>
      <c r="F199" s="434"/>
      <c r="G199" s="434"/>
      <c r="J199" s="434"/>
      <c r="K199" s="434"/>
      <c r="L199" s="434"/>
      <c r="M199" s="434"/>
      <c r="N199" s="434"/>
      <c r="O199" s="434"/>
      <c r="P199" s="436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  <c r="AK199" s="434"/>
      <c r="AL199" s="434"/>
      <c r="AM199" s="434"/>
      <c r="AN199" s="434"/>
      <c r="AO199" s="434"/>
      <c r="AP199" s="434"/>
      <c r="AQ199" s="434"/>
      <c r="AR199" s="434"/>
      <c r="AU199" s="434"/>
    </row>
    <row r="200" spans="1:47" s="435" customFormat="1" ht="12.75" x14ac:dyDescent="0.2">
      <c r="A200" s="434"/>
      <c r="B200" s="438"/>
      <c r="C200" s="434"/>
      <c r="D200" s="434"/>
      <c r="E200" s="434"/>
      <c r="F200" s="434"/>
      <c r="G200" s="434"/>
      <c r="J200" s="434"/>
      <c r="K200" s="434"/>
      <c r="L200" s="434"/>
      <c r="M200" s="434"/>
      <c r="N200" s="434"/>
      <c r="O200" s="434"/>
      <c r="P200" s="436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4"/>
      <c r="AK200" s="434"/>
      <c r="AL200" s="434"/>
      <c r="AM200" s="434"/>
      <c r="AN200" s="434"/>
      <c r="AO200" s="434"/>
      <c r="AP200" s="434"/>
      <c r="AQ200" s="434"/>
      <c r="AR200" s="434"/>
      <c r="AU200" s="434"/>
    </row>
    <row r="201" spans="1:47" s="435" customFormat="1" ht="12.75" x14ac:dyDescent="0.2">
      <c r="A201" s="434"/>
      <c r="B201" s="438"/>
      <c r="C201" s="434"/>
      <c r="D201" s="434"/>
      <c r="E201" s="434"/>
      <c r="F201" s="434"/>
      <c r="G201" s="434"/>
      <c r="J201" s="434"/>
      <c r="K201" s="434"/>
      <c r="L201" s="434"/>
      <c r="M201" s="434"/>
      <c r="N201" s="434"/>
      <c r="O201" s="434"/>
      <c r="P201" s="436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  <c r="AK201" s="434"/>
      <c r="AL201" s="434"/>
      <c r="AM201" s="434"/>
      <c r="AN201" s="434"/>
      <c r="AO201" s="434"/>
      <c r="AP201" s="434"/>
      <c r="AQ201" s="434"/>
      <c r="AR201" s="434"/>
      <c r="AU201" s="434"/>
    </row>
    <row r="202" spans="1:47" s="435" customFormat="1" ht="12.75" x14ac:dyDescent="0.2">
      <c r="A202" s="434"/>
      <c r="B202" s="438"/>
      <c r="C202" s="434"/>
      <c r="D202" s="434"/>
      <c r="E202" s="434"/>
      <c r="F202" s="434"/>
      <c r="G202" s="434"/>
      <c r="J202" s="434"/>
      <c r="K202" s="434"/>
      <c r="L202" s="434"/>
      <c r="M202" s="434"/>
      <c r="N202" s="434"/>
      <c r="O202" s="434"/>
      <c r="P202" s="436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  <c r="AK202" s="434"/>
      <c r="AL202" s="434"/>
      <c r="AM202" s="434"/>
      <c r="AN202" s="434"/>
      <c r="AO202" s="434"/>
      <c r="AP202" s="434"/>
      <c r="AQ202" s="434"/>
      <c r="AR202" s="434"/>
      <c r="AU202" s="434"/>
    </row>
    <row r="203" spans="1:47" s="435" customFormat="1" ht="12.75" x14ac:dyDescent="0.2">
      <c r="A203" s="434"/>
      <c r="B203" s="438"/>
      <c r="C203" s="434"/>
      <c r="D203" s="434"/>
      <c r="E203" s="434"/>
      <c r="F203" s="434"/>
      <c r="G203" s="434"/>
      <c r="J203" s="434"/>
      <c r="K203" s="434"/>
      <c r="L203" s="434"/>
      <c r="M203" s="434"/>
      <c r="N203" s="434"/>
      <c r="O203" s="434"/>
      <c r="P203" s="436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  <c r="AK203" s="434"/>
      <c r="AL203" s="434"/>
      <c r="AM203" s="434"/>
      <c r="AN203" s="434"/>
      <c r="AO203" s="434"/>
      <c r="AP203" s="434"/>
      <c r="AQ203" s="434"/>
      <c r="AR203" s="434"/>
      <c r="AU203" s="434"/>
    </row>
    <row r="204" spans="1:47" s="435" customFormat="1" ht="12.75" x14ac:dyDescent="0.2">
      <c r="A204" s="434"/>
      <c r="B204" s="438"/>
      <c r="C204" s="434"/>
      <c r="D204" s="434"/>
      <c r="E204" s="434"/>
      <c r="F204" s="434"/>
      <c r="G204" s="434"/>
      <c r="J204" s="434"/>
      <c r="K204" s="434"/>
      <c r="L204" s="434"/>
      <c r="M204" s="434"/>
      <c r="N204" s="434"/>
      <c r="O204" s="434"/>
      <c r="P204" s="436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  <c r="AK204" s="434"/>
      <c r="AL204" s="434"/>
      <c r="AM204" s="434"/>
      <c r="AN204" s="434"/>
      <c r="AO204" s="434"/>
      <c r="AP204" s="434"/>
      <c r="AQ204" s="434"/>
      <c r="AR204" s="434"/>
      <c r="AU204" s="434"/>
    </row>
    <row r="205" spans="1:47" s="435" customFormat="1" ht="12.75" x14ac:dyDescent="0.2">
      <c r="A205" s="434"/>
      <c r="B205" s="438"/>
      <c r="C205" s="434"/>
      <c r="D205" s="434"/>
      <c r="E205" s="434"/>
      <c r="F205" s="434"/>
      <c r="G205" s="434"/>
      <c r="J205" s="434"/>
      <c r="K205" s="434"/>
      <c r="L205" s="434"/>
      <c r="M205" s="434"/>
      <c r="N205" s="434"/>
      <c r="O205" s="434"/>
      <c r="P205" s="436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  <c r="AK205" s="434"/>
      <c r="AL205" s="434"/>
      <c r="AM205" s="434"/>
      <c r="AN205" s="434"/>
      <c r="AO205" s="434"/>
      <c r="AP205" s="434"/>
      <c r="AQ205" s="434"/>
      <c r="AR205" s="434"/>
      <c r="AU205" s="434"/>
    </row>
    <row r="206" spans="1:47" s="435" customFormat="1" ht="12.75" x14ac:dyDescent="0.2">
      <c r="A206" s="434"/>
      <c r="B206" s="438"/>
      <c r="C206" s="434"/>
      <c r="D206" s="434"/>
      <c r="E206" s="434"/>
      <c r="F206" s="434"/>
      <c r="G206" s="434"/>
      <c r="J206" s="434"/>
      <c r="K206" s="434"/>
      <c r="L206" s="434"/>
      <c r="M206" s="434"/>
      <c r="N206" s="434"/>
      <c r="O206" s="434"/>
      <c r="P206" s="436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  <c r="AK206" s="434"/>
      <c r="AL206" s="434"/>
      <c r="AM206" s="434"/>
      <c r="AN206" s="434"/>
      <c r="AO206" s="434"/>
      <c r="AP206" s="434"/>
      <c r="AQ206" s="434"/>
      <c r="AR206" s="434"/>
      <c r="AU206" s="434"/>
    </row>
    <row r="207" spans="1:47" s="435" customFormat="1" ht="12.75" x14ac:dyDescent="0.2">
      <c r="A207" s="434"/>
      <c r="B207" s="438"/>
      <c r="C207" s="434"/>
      <c r="D207" s="434"/>
      <c r="E207" s="434"/>
      <c r="F207" s="434"/>
      <c r="G207" s="434"/>
      <c r="J207" s="434"/>
      <c r="K207" s="434"/>
      <c r="L207" s="434"/>
      <c r="M207" s="434"/>
      <c r="N207" s="434"/>
      <c r="O207" s="434"/>
      <c r="P207" s="436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U207" s="434"/>
    </row>
    <row r="208" spans="1:47" s="435" customFormat="1" ht="12.75" x14ac:dyDescent="0.2">
      <c r="A208" s="434"/>
      <c r="B208" s="438"/>
      <c r="C208" s="434"/>
      <c r="D208" s="434"/>
      <c r="E208" s="434"/>
      <c r="F208" s="434"/>
      <c r="G208" s="434"/>
      <c r="J208" s="434"/>
      <c r="K208" s="434"/>
      <c r="L208" s="434"/>
      <c r="M208" s="434"/>
      <c r="N208" s="434"/>
      <c r="O208" s="434"/>
      <c r="P208" s="436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  <c r="AJ208" s="434"/>
      <c r="AK208" s="434"/>
      <c r="AL208" s="434"/>
      <c r="AM208" s="434"/>
      <c r="AN208" s="434"/>
      <c r="AO208" s="434"/>
      <c r="AP208" s="434"/>
      <c r="AQ208" s="434"/>
      <c r="AR208" s="434"/>
      <c r="AU208" s="434"/>
    </row>
    <row r="209" spans="1:47" s="435" customFormat="1" ht="12.75" x14ac:dyDescent="0.2">
      <c r="A209" s="434"/>
      <c r="B209" s="438"/>
      <c r="C209" s="434"/>
      <c r="D209" s="434"/>
      <c r="E209" s="434"/>
      <c r="F209" s="434"/>
      <c r="G209" s="434"/>
      <c r="J209" s="434"/>
      <c r="K209" s="434"/>
      <c r="L209" s="434"/>
      <c r="M209" s="434"/>
      <c r="N209" s="434"/>
      <c r="O209" s="434"/>
      <c r="P209" s="436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U209" s="434"/>
    </row>
    <row r="210" spans="1:47" s="435" customFormat="1" ht="12.75" x14ac:dyDescent="0.2">
      <c r="A210" s="434"/>
      <c r="B210" s="438"/>
      <c r="C210" s="434"/>
      <c r="D210" s="434"/>
      <c r="E210" s="434"/>
      <c r="F210" s="434"/>
      <c r="G210" s="434"/>
      <c r="J210" s="434"/>
      <c r="K210" s="434"/>
      <c r="L210" s="434"/>
      <c r="M210" s="434"/>
      <c r="N210" s="434"/>
      <c r="O210" s="434"/>
      <c r="P210" s="436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  <c r="AJ210" s="434"/>
      <c r="AK210" s="434"/>
      <c r="AL210" s="434"/>
      <c r="AM210" s="434"/>
      <c r="AN210" s="434"/>
      <c r="AO210" s="434"/>
      <c r="AP210" s="434"/>
      <c r="AQ210" s="434"/>
      <c r="AR210" s="434"/>
      <c r="AU210" s="434"/>
    </row>
    <row r="211" spans="1:47" s="435" customFormat="1" ht="12.75" x14ac:dyDescent="0.2">
      <c r="A211" s="434"/>
      <c r="B211" s="438"/>
      <c r="C211" s="434"/>
      <c r="D211" s="434"/>
      <c r="E211" s="434"/>
      <c r="F211" s="434"/>
      <c r="G211" s="434"/>
      <c r="J211" s="434"/>
      <c r="K211" s="434"/>
      <c r="L211" s="434"/>
      <c r="M211" s="434"/>
      <c r="N211" s="434"/>
      <c r="O211" s="434"/>
      <c r="P211" s="436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U211" s="434"/>
    </row>
    <row r="212" spans="1:47" s="435" customFormat="1" ht="12.75" x14ac:dyDescent="0.2">
      <c r="A212" s="434"/>
      <c r="B212" s="438"/>
      <c r="C212" s="434"/>
      <c r="D212" s="434"/>
      <c r="E212" s="434"/>
      <c r="F212" s="434"/>
      <c r="G212" s="434"/>
      <c r="J212" s="434"/>
      <c r="K212" s="434"/>
      <c r="L212" s="434"/>
      <c r="M212" s="434"/>
      <c r="N212" s="434"/>
      <c r="O212" s="434"/>
      <c r="P212" s="436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U212" s="434"/>
    </row>
    <row r="213" spans="1:47" s="435" customFormat="1" ht="12.75" x14ac:dyDescent="0.2">
      <c r="A213" s="434"/>
      <c r="B213" s="438"/>
      <c r="C213" s="434"/>
      <c r="D213" s="434"/>
      <c r="E213" s="434"/>
      <c r="F213" s="434"/>
      <c r="G213" s="434"/>
      <c r="J213" s="434"/>
      <c r="K213" s="434"/>
      <c r="L213" s="434"/>
      <c r="M213" s="434"/>
      <c r="N213" s="434"/>
      <c r="O213" s="434"/>
      <c r="P213" s="436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  <c r="AJ213" s="434"/>
      <c r="AK213" s="434"/>
      <c r="AL213" s="434"/>
      <c r="AM213" s="434"/>
      <c r="AN213" s="434"/>
      <c r="AO213" s="434"/>
      <c r="AP213" s="434"/>
      <c r="AQ213" s="434"/>
      <c r="AR213" s="434"/>
      <c r="AU213" s="434"/>
    </row>
    <row r="214" spans="1:47" s="435" customFormat="1" ht="12.75" x14ac:dyDescent="0.2">
      <c r="A214" s="434"/>
      <c r="B214" s="438"/>
      <c r="C214" s="434"/>
      <c r="D214" s="434"/>
      <c r="E214" s="434"/>
      <c r="F214" s="434"/>
      <c r="G214" s="434"/>
      <c r="J214" s="434"/>
      <c r="K214" s="434"/>
      <c r="L214" s="434"/>
      <c r="M214" s="434"/>
      <c r="N214" s="434"/>
      <c r="O214" s="434"/>
      <c r="P214" s="436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4"/>
      <c r="AK214" s="434"/>
      <c r="AL214" s="434"/>
      <c r="AM214" s="434"/>
      <c r="AN214" s="434"/>
      <c r="AO214" s="434"/>
      <c r="AP214" s="434"/>
      <c r="AQ214" s="434"/>
      <c r="AR214" s="434"/>
      <c r="AU214" s="434"/>
    </row>
    <row r="215" spans="1:47" s="435" customFormat="1" ht="12.75" x14ac:dyDescent="0.2">
      <c r="A215" s="434"/>
      <c r="B215" s="438"/>
      <c r="C215" s="434"/>
      <c r="D215" s="434"/>
      <c r="E215" s="434"/>
      <c r="F215" s="434"/>
      <c r="G215" s="434"/>
      <c r="J215" s="434"/>
      <c r="K215" s="434"/>
      <c r="L215" s="434"/>
      <c r="M215" s="434"/>
      <c r="N215" s="434"/>
      <c r="O215" s="434"/>
      <c r="P215" s="436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4"/>
      <c r="AK215" s="434"/>
      <c r="AL215" s="434"/>
      <c r="AM215" s="434"/>
      <c r="AN215" s="434"/>
      <c r="AO215" s="434"/>
      <c r="AP215" s="434"/>
      <c r="AQ215" s="434"/>
      <c r="AR215" s="434"/>
      <c r="AU215" s="434"/>
    </row>
    <row r="216" spans="1:47" s="435" customFormat="1" ht="12.75" x14ac:dyDescent="0.2">
      <c r="A216" s="434"/>
      <c r="B216" s="438"/>
      <c r="C216" s="434"/>
      <c r="D216" s="434"/>
      <c r="E216" s="434"/>
      <c r="F216" s="434"/>
      <c r="G216" s="434"/>
      <c r="J216" s="434"/>
      <c r="K216" s="434"/>
      <c r="L216" s="434"/>
      <c r="M216" s="434"/>
      <c r="N216" s="434"/>
      <c r="O216" s="434"/>
      <c r="P216" s="436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U216" s="434"/>
    </row>
    <row r="217" spans="1:47" s="435" customFormat="1" ht="12.75" x14ac:dyDescent="0.2">
      <c r="A217" s="434"/>
      <c r="B217" s="438"/>
      <c r="C217" s="434"/>
      <c r="D217" s="434"/>
      <c r="E217" s="434"/>
      <c r="F217" s="434"/>
      <c r="G217" s="434"/>
      <c r="J217" s="434"/>
      <c r="K217" s="434"/>
      <c r="L217" s="434"/>
      <c r="M217" s="434"/>
      <c r="N217" s="434"/>
      <c r="O217" s="434"/>
      <c r="P217" s="436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U217" s="434"/>
    </row>
    <row r="218" spans="1:47" s="435" customFormat="1" ht="12.75" x14ac:dyDescent="0.2">
      <c r="A218" s="434"/>
      <c r="B218" s="438"/>
      <c r="C218" s="434"/>
      <c r="D218" s="434"/>
      <c r="E218" s="434"/>
      <c r="F218" s="434"/>
      <c r="G218" s="434"/>
      <c r="J218" s="434"/>
      <c r="K218" s="434"/>
      <c r="L218" s="434"/>
      <c r="M218" s="434"/>
      <c r="N218" s="434"/>
      <c r="O218" s="434"/>
      <c r="P218" s="436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U218" s="434"/>
    </row>
    <row r="219" spans="1:47" s="435" customFormat="1" ht="12.75" x14ac:dyDescent="0.2">
      <c r="A219" s="434"/>
      <c r="B219" s="438"/>
      <c r="C219" s="434"/>
      <c r="D219" s="434"/>
      <c r="E219" s="434"/>
      <c r="F219" s="434"/>
      <c r="G219" s="434"/>
      <c r="J219" s="434"/>
      <c r="K219" s="434"/>
      <c r="L219" s="434"/>
      <c r="M219" s="434"/>
      <c r="N219" s="434"/>
      <c r="O219" s="434"/>
      <c r="P219" s="436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U219" s="434"/>
    </row>
    <row r="220" spans="1:47" s="435" customFormat="1" ht="12.75" x14ac:dyDescent="0.2">
      <c r="A220" s="434"/>
      <c r="B220" s="438"/>
      <c r="C220" s="434"/>
      <c r="D220" s="434"/>
      <c r="E220" s="434"/>
      <c r="F220" s="434"/>
      <c r="G220" s="434"/>
      <c r="J220" s="434"/>
      <c r="K220" s="434"/>
      <c r="L220" s="434"/>
      <c r="M220" s="434"/>
      <c r="N220" s="434"/>
      <c r="O220" s="434"/>
      <c r="P220" s="436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  <c r="AK220" s="434"/>
      <c r="AL220" s="434"/>
      <c r="AM220" s="434"/>
      <c r="AN220" s="434"/>
      <c r="AO220" s="434"/>
      <c r="AP220" s="434"/>
      <c r="AQ220" s="434"/>
      <c r="AR220" s="434"/>
      <c r="AU220" s="434"/>
    </row>
    <row r="221" spans="1:47" s="435" customFormat="1" ht="12.75" x14ac:dyDescent="0.2">
      <c r="A221" s="434"/>
      <c r="B221" s="438"/>
      <c r="C221" s="434"/>
      <c r="D221" s="434"/>
      <c r="E221" s="434"/>
      <c r="F221" s="434"/>
      <c r="G221" s="434"/>
      <c r="J221" s="434"/>
      <c r="K221" s="434"/>
      <c r="L221" s="434"/>
      <c r="M221" s="434"/>
      <c r="N221" s="434"/>
      <c r="O221" s="434"/>
      <c r="P221" s="436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  <c r="AK221" s="434"/>
      <c r="AL221" s="434"/>
      <c r="AM221" s="434"/>
      <c r="AN221" s="434"/>
      <c r="AO221" s="434"/>
      <c r="AP221" s="434"/>
      <c r="AQ221" s="434"/>
      <c r="AR221" s="434"/>
      <c r="AU221" s="434"/>
    </row>
    <row r="222" spans="1:47" s="435" customFormat="1" ht="12.75" x14ac:dyDescent="0.2">
      <c r="A222" s="434"/>
      <c r="B222" s="438"/>
      <c r="C222" s="434"/>
      <c r="D222" s="434"/>
      <c r="E222" s="434"/>
      <c r="F222" s="434"/>
      <c r="G222" s="434"/>
      <c r="J222" s="434"/>
      <c r="K222" s="434"/>
      <c r="L222" s="434"/>
      <c r="M222" s="434"/>
      <c r="N222" s="434"/>
      <c r="O222" s="434"/>
      <c r="P222" s="436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U222" s="434"/>
    </row>
    <row r="223" spans="1:47" s="435" customFormat="1" ht="12.75" x14ac:dyDescent="0.2">
      <c r="A223" s="434"/>
      <c r="B223" s="438"/>
      <c r="C223" s="434"/>
      <c r="D223" s="434"/>
      <c r="E223" s="434"/>
      <c r="F223" s="434"/>
      <c r="G223" s="434"/>
      <c r="J223" s="434"/>
      <c r="K223" s="434"/>
      <c r="L223" s="434"/>
      <c r="M223" s="434"/>
      <c r="N223" s="434"/>
      <c r="O223" s="434"/>
      <c r="P223" s="436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  <c r="AK223" s="434"/>
      <c r="AL223" s="434"/>
      <c r="AM223" s="434"/>
      <c r="AN223" s="434"/>
      <c r="AO223" s="434"/>
      <c r="AP223" s="434"/>
      <c r="AQ223" s="434"/>
      <c r="AR223" s="434"/>
      <c r="AU223" s="434"/>
    </row>
    <row r="224" spans="1:47" s="435" customFormat="1" ht="12.75" x14ac:dyDescent="0.2">
      <c r="A224" s="434"/>
      <c r="B224" s="438"/>
      <c r="C224" s="434"/>
      <c r="D224" s="434"/>
      <c r="E224" s="434"/>
      <c r="F224" s="434"/>
      <c r="G224" s="434"/>
      <c r="J224" s="434"/>
      <c r="K224" s="434"/>
      <c r="L224" s="434"/>
      <c r="M224" s="434"/>
      <c r="N224" s="434"/>
      <c r="O224" s="434"/>
      <c r="P224" s="436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434"/>
      <c r="AU224" s="434"/>
    </row>
    <row r="225" spans="1:47" s="435" customFormat="1" ht="12.75" x14ac:dyDescent="0.2">
      <c r="A225" s="434"/>
      <c r="B225" s="438"/>
      <c r="C225" s="434"/>
      <c r="D225" s="434"/>
      <c r="E225" s="434"/>
      <c r="F225" s="434"/>
      <c r="G225" s="434"/>
      <c r="J225" s="434"/>
      <c r="K225" s="434"/>
      <c r="L225" s="434"/>
      <c r="M225" s="434"/>
      <c r="N225" s="434"/>
      <c r="O225" s="434"/>
      <c r="P225" s="436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U225" s="434"/>
    </row>
    <row r="226" spans="1:47" s="435" customFormat="1" ht="12.75" x14ac:dyDescent="0.2">
      <c r="A226" s="434"/>
      <c r="B226" s="438"/>
      <c r="C226" s="434"/>
      <c r="D226" s="434"/>
      <c r="E226" s="434"/>
      <c r="F226" s="434"/>
      <c r="G226" s="434"/>
      <c r="J226" s="434"/>
      <c r="K226" s="434"/>
      <c r="L226" s="434"/>
      <c r="M226" s="434"/>
      <c r="N226" s="434"/>
      <c r="O226" s="434"/>
      <c r="P226" s="436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U226" s="434"/>
    </row>
    <row r="227" spans="1:47" s="435" customFormat="1" ht="12.75" x14ac:dyDescent="0.2">
      <c r="A227" s="434"/>
      <c r="B227" s="438"/>
      <c r="C227" s="434"/>
      <c r="D227" s="434"/>
      <c r="E227" s="434"/>
      <c r="F227" s="434"/>
      <c r="G227" s="434"/>
      <c r="J227" s="434"/>
      <c r="K227" s="434"/>
      <c r="L227" s="434"/>
      <c r="M227" s="434"/>
      <c r="N227" s="434"/>
      <c r="O227" s="434"/>
      <c r="P227" s="436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U227" s="434"/>
    </row>
    <row r="228" spans="1:47" s="435" customFormat="1" ht="12.75" x14ac:dyDescent="0.2">
      <c r="A228" s="434"/>
      <c r="B228" s="438"/>
      <c r="C228" s="434"/>
      <c r="D228" s="434"/>
      <c r="E228" s="434"/>
      <c r="F228" s="434"/>
      <c r="G228" s="434"/>
      <c r="J228" s="434"/>
      <c r="K228" s="434"/>
      <c r="L228" s="434"/>
      <c r="M228" s="434"/>
      <c r="N228" s="434"/>
      <c r="O228" s="434"/>
      <c r="P228" s="436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  <c r="AJ228" s="434"/>
      <c r="AK228" s="434"/>
      <c r="AL228" s="434"/>
      <c r="AM228" s="434"/>
      <c r="AN228" s="434"/>
      <c r="AO228" s="434"/>
      <c r="AP228" s="434"/>
      <c r="AQ228" s="434"/>
      <c r="AR228" s="434"/>
      <c r="AU228" s="434"/>
    </row>
    <row r="229" spans="1:47" s="435" customFormat="1" ht="12.75" x14ac:dyDescent="0.2">
      <c r="A229" s="434"/>
      <c r="B229" s="438"/>
      <c r="C229" s="434"/>
      <c r="D229" s="434"/>
      <c r="E229" s="434"/>
      <c r="F229" s="434"/>
      <c r="G229" s="434"/>
      <c r="J229" s="434"/>
      <c r="K229" s="434"/>
      <c r="L229" s="434"/>
      <c r="M229" s="434"/>
      <c r="N229" s="434"/>
      <c r="O229" s="434"/>
      <c r="P229" s="436"/>
      <c r="Q229" s="434"/>
      <c r="R229" s="434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  <c r="AH229" s="434"/>
      <c r="AI229" s="434"/>
      <c r="AJ229" s="434"/>
      <c r="AK229" s="434"/>
      <c r="AL229" s="434"/>
      <c r="AM229" s="434"/>
      <c r="AN229" s="434"/>
      <c r="AO229" s="434"/>
      <c r="AP229" s="434"/>
      <c r="AQ229" s="434"/>
      <c r="AR229" s="434"/>
      <c r="AU229" s="434"/>
    </row>
    <row r="230" spans="1:47" s="435" customFormat="1" ht="12.75" x14ac:dyDescent="0.2">
      <c r="A230" s="434"/>
      <c r="B230" s="438"/>
      <c r="C230" s="434"/>
      <c r="D230" s="434"/>
      <c r="E230" s="434"/>
      <c r="F230" s="434"/>
      <c r="G230" s="434"/>
      <c r="J230" s="434"/>
      <c r="K230" s="434"/>
      <c r="L230" s="434"/>
      <c r="M230" s="434"/>
      <c r="N230" s="434"/>
      <c r="O230" s="434"/>
      <c r="P230" s="436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U230" s="434"/>
    </row>
    <row r="231" spans="1:47" s="435" customFormat="1" ht="12.75" x14ac:dyDescent="0.2">
      <c r="A231" s="434"/>
      <c r="B231" s="438"/>
      <c r="C231" s="434"/>
      <c r="D231" s="434"/>
      <c r="E231" s="434"/>
      <c r="F231" s="434"/>
      <c r="G231" s="434"/>
      <c r="J231" s="434"/>
      <c r="K231" s="434"/>
      <c r="L231" s="434"/>
      <c r="M231" s="434"/>
      <c r="N231" s="434"/>
      <c r="O231" s="434"/>
      <c r="P231" s="436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  <c r="AK231" s="434"/>
      <c r="AL231" s="434"/>
      <c r="AM231" s="434"/>
      <c r="AN231" s="434"/>
      <c r="AO231" s="434"/>
      <c r="AP231" s="434"/>
      <c r="AQ231" s="434"/>
      <c r="AR231" s="434"/>
      <c r="AU231" s="434"/>
    </row>
    <row r="232" spans="1:47" s="435" customFormat="1" ht="12.75" x14ac:dyDescent="0.2">
      <c r="A232" s="434"/>
      <c r="B232" s="438"/>
      <c r="C232" s="434"/>
      <c r="D232" s="434"/>
      <c r="E232" s="434"/>
      <c r="F232" s="434"/>
      <c r="G232" s="434"/>
      <c r="J232" s="434"/>
      <c r="K232" s="434"/>
      <c r="L232" s="434"/>
      <c r="M232" s="434"/>
      <c r="N232" s="434"/>
      <c r="O232" s="434"/>
      <c r="P232" s="436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U232" s="434"/>
    </row>
    <row r="233" spans="1:47" s="435" customFormat="1" ht="12.75" x14ac:dyDescent="0.2">
      <c r="A233" s="434"/>
      <c r="B233" s="438"/>
      <c r="C233" s="434"/>
      <c r="D233" s="434"/>
      <c r="E233" s="434"/>
      <c r="F233" s="434"/>
      <c r="G233" s="434"/>
      <c r="J233" s="434"/>
      <c r="K233" s="434"/>
      <c r="L233" s="434"/>
      <c r="M233" s="434"/>
      <c r="N233" s="434"/>
      <c r="O233" s="434"/>
      <c r="P233" s="436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U233" s="434"/>
    </row>
    <row r="234" spans="1:47" s="435" customFormat="1" ht="12.75" x14ac:dyDescent="0.2">
      <c r="A234" s="434"/>
      <c r="B234" s="438"/>
      <c r="C234" s="434"/>
      <c r="D234" s="434"/>
      <c r="E234" s="434"/>
      <c r="F234" s="434"/>
      <c r="G234" s="434"/>
      <c r="J234" s="434"/>
      <c r="K234" s="434"/>
      <c r="L234" s="434"/>
      <c r="M234" s="434"/>
      <c r="N234" s="434"/>
      <c r="O234" s="434"/>
      <c r="P234" s="436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4"/>
      <c r="AK234" s="434"/>
      <c r="AL234" s="434"/>
      <c r="AM234" s="434"/>
      <c r="AN234" s="434"/>
      <c r="AO234" s="434"/>
      <c r="AP234" s="434"/>
      <c r="AQ234" s="434"/>
      <c r="AR234" s="434"/>
      <c r="AU234" s="434"/>
    </row>
    <row r="235" spans="1:47" s="435" customFormat="1" ht="12.75" x14ac:dyDescent="0.2">
      <c r="A235" s="434"/>
      <c r="B235" s="438"/>
      <c r="C235" s="434"/>
      <c r="D235" s="434"/>
      <c r="E235" s="434"/>
      <c r="F235" s="434"/>
      <c r="G235" s="434"/>
      <c r="J235" s="434"/>
      <c r="K235" s="434"/>
      <c r="L235" s="434"/>
      <c r="M235" s="434"/>
      <c r="N235" s="434"/>
      <c r="O235" s="434"/>
      <c r="P235" s="436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4"/>
      <c r="AK235" s="434"/>
      <c r="AL235" s="434"/>
      <c r="AM235" s="434"/>
      <c r="AN235" s="434"/>
      <c r="AO235" s="434"/>
      <c r="AP235" s="434"/>
      <c r="AQ235" s="434"/>
      <c r="AR235" s="434"/>
      <c r="AU235" s="434"/>
    </row>
    <row r="236" spans="1:47" s="435" customFormat="1" ht="12.75" x14ac:dyDescent="0.2">
      <c r="A236" s="434"/>
      <c r="B236" s="438"/>
      <c r="C236" s="434"/>
      <c r="D236" s="434"/>
      <c r="E236" s="434"/>
      <c r="F236" s="434"/>
      <c r="G236" s="434"/>
      <c r="J236" s="434"/>
      <c r="K236" s="434"/>
      <c r="L236" s="434"/>
      <c r="M236" s="434"/>
      <c r="N236" s="434"/>
      <c r="O236" s="434"/>
      <c r="P236" s="436"/>
      <c r="Q236" s="434"/>
      <c r="R236" s="434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  <c r="AJ236" s="434"/>
      <c r="AK236" s="434"/>
      <c r="AL236" s="434"/>
      <c r="AM236" s="434"/>
      <c r="AN236" s="434"/>
      <c r="AO236" s="434"/>
      <c r="AP236" s="434"/>
      <c r="AQ236" s="434"/>
      <c r="AR236" s="434"/>
      <c r="AU236" s="434"/>
    </row>
    <row r="237" spans="1:47" s="435" customFormat="1" ht="12.75" x14ac:dyDescent="0.2">
      <c r="A237" s="434"/>
      <c r="B237" s="438"/>
      <c r="C237" s="434"/>
      <c r="D237" s="434"/>
      <c r="E237" s="434"/>
      <c r="F237" s="434"/>
      <c r="G237" s="434"/>
      <c r="J237" s="434"/>
      <c r="K237" s="434"/>
      <c r="L237" s="434"/>
      <c r="M237" s="434"/>
      <c r="N237" s="434"/>
      <c r="O237" s="434"/>
      <c r="P237" s="436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  <c r="AK237" s="434"/>
      <c r="AL237" s="434"/>
      <c r="AM237" s="434"/>
      <c r="AN237" s="434"/>
      <c r="AO237" s="434"/>
      <c r="AP237" s="434"/>
      <c r="AQ237" s="434"/>
      <c r="AR237" s="434"/>
      <c r="AU237" s="434"/>
    </row>
    <row r="238" spans="1:47" s="435" customFormat="1" ht="12.75" x14ac:dyDescent="0.2">
      <c r="A238" s="434"/>
      <c r="B238" s="438"/>
      <c r="C238" s="434"/>
      <c r="D238" s="434"/>
      <c r="E238" s="434"/>
      <c r="F238" s="434"/>
      <c r="G238" s="434"/>
      <c r="J238" s="434"/>
      <c r="K238" s="434"/>
      <c r="L238" s="434"/>
      <c r="M238" s="434"/>
      <c r="N238" s="434"/>
      <c r="O238" s="434"/>
      <c r="P238" s="436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  <c r="AJ238" s="434"/>
      <c r="AK238" s="434"/>
      <c r="AL238" s="434"/>
      <c r="AM238" s="434"/>
      <c r="AN238" s="434"/>
      <c r="AO238" s="434"/>
      <c r="AP238" s="434"/>
      <c r="AQ238" s="434"/>
      <c r="AR238" s="434"/>
      <c r="AU238" s="434"/>
    </row>
    <row r="239" spans="1:47" s="435" customFormat="1" ht="12.75" x14ac:dyDescent="0.2">
      <c r="A239" s="434"/>
      <c r="B239" s="438"/>
      <c r="C239" s="434"/>
      <c r="D239" s="434"/>
      <c r="E239" s="434"/>
      <c r="F239" s="434"/>
      <c r="G239" s="434"/>
      <c r="J239" s="434"/>
      <c r="K239" s="434"/>
      <c r="L239" s="434"/>
      <c r="M239" s="434"/>
      <c r="N239" s="434"/>
      <c r="O239" s="434"/>
      <c r="P239" s="436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  <c r="AK239" s="434"/>
      <c r="AL239" s="434"/>
      <c r="AM239" s="434"/>
      <c r="AN239" s="434"/>
      <c r="AO239" s="434"/>
      <c r="AP239" s="434"/>
      <c r="AQ239" s="434"/>
      <c r="AR239" s="434"/>
      <c r="AU239" s="434"/>
    </row>
    <row r="240" spans="1:47" s="435" customFormat="1" ht="12.75" x14ac:dyDescent="0.2">
      <c r="A240" s="434"/>
      <c r="B240" s="438"/>
      <c r="C240" s="434"/>
      <c r="D240" s="434"/>
      <c r="E240" s="434"/>
      <c r="F240" s="434"/>
      <c r="G240" s="434"/>
      <c r="J240" s="434"/>
      <c r="K240" s="434"/>
      <c r="L240" s="434"/>
      <c r="M240" s="434"/>
      <c r="N240" s="434"/>
      <c r="O240" s="434"/>
      <c r="P240" s="436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U240" s="434"/>
    </row>
    <row r="241" spans="1:47" s="435" customFormat="1" ht="12.75" x14ac:dyDescent="0.2">
      <c r="A241" s="434"/>
      <c r="B241" s="438"/>
      <c r="C241" s="434"/>
      <c r="D241" s="434"/>
      <c r="E241" s="434"/>
      <c r="F241" s="434"/>
      <c r="G241" s="434"/>
      <c r="J241" s="434"/>
      <c r="K241" s="434"/>
      <c r="L241" s="434"/>
      <c r="M241" s="434"/>
      <c r="N241" s="434"/>
      <c r="O241" s="434"/>
      <c r="P241" s="436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  <c r="AK241" s="434"/>
      <c r="AL241" s="434"/>
      <c r="AM241" s="434"/>
      <c r="AN241" s="434"/>
      <c r="AO241" s="434"/>
      <c r="AP241" s="434"/>
      <c r="AQ241" s="434"/>
      <c r="AR241" s="434"/>
      <c r="AU241" s="434"/>
    </row>
    <row r="242" spans="1:47" s="435" customFormat="1" ht="12.75" x14ac:dyDescent="0.2">
      <c r="A242" s="434"/>
      <c r="B242" s="438"/>
      <c r="C242" s="434"/>
      <c r="D242" s="434"/>
      <c r="E242" s="434"/>
      <c r="F242" s="434"/>
      <c r="G242" s="434"/>
      <c r="J242" s="434"/>
      <c r="K242" s="434"/>
      <c r="L242" s="434"/>
      <c r="M242" s="434"/>
      <c r="N242" s="434"/>
      <c r="O242" s="434"/>
      <c r="P242" s="436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434"/>
      <c r="AN242" s="434"/>
      <c r="AO242" s="434"/>
      <c r="AP242" s="434"/>
      <c r="AQ242" s="434"/>
      <c r="AR242" s="434"/>
      <c r="AU242" s="434"/>
    </row>
    <row r="243" spans="1:47" s="435" customFormat="1" ht="12.75" x14ac:dyDescent="0.2">
      <c r="A243" s="434"/>
      <c r="B243" s="438"/>
      <c r="C243" s="434"/>
      <c r="D243" s="434"/>
      <c r="E243" s="434"/>
      <c r="F243" s="434"/>
      <c r="G243" s="434"/>
      <c r="J243" s="434"/>
      <c r="K243" s="434"/>
      <c r="L243" s="434"/>
      <c r="M243" s="434"/>
      <c r="N243" s="434"/>
      <c r="O243" s="434"/>
      <c r="P243" s="436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U243" s="434"/>
    </row>
    <row r="244" spans="1:47" s="435" customFormat="1" ht="12.75" x14ac:dyDescent="0.2">
      <c r="A244" s="434"/>
      <c r="B244" s="438"/>
      <c r="C244" s="434"/>
      <c r="D244" s="434"/>
      <c r="E244" s="434"/>
      <c r="F244" s="434"/>
      <c r="G244" s="434"/>
      <c r="J244" s="434"/>
      <c r="K244" s="434"/>
      <c r="L244" s="434"/>
      <c r="M244" s="434"/>
      <c r="N244" s="434"/>
      <c r="O244" s="434"/>
      <c r="P244" s="436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  <c r="AK244" s="434"/>
      <c r="AL244" s="434"/>
      <c r="AM244" s="434"/>
      <c r="AN244" s="434"/>
      <c r="AO244" s="434"/>
      <c r="AP244" s="434"/>
      <c r="AQ244" s="434"/>
      <c r="AR244" s="434"/>
      <c r="AU244" s="434"/>
    </row>
    <row r="245" spans="1:47" s="435" customFormat="1" ht="12.75" x14ac:dyDescent="0.2">
      <c r="A245" s="434"/>
      <c r="B245" s="438"/>
      <c r="C245" s="434"/>
      <c r="D245" s="434"/>
      <c r="E245" s="434"/>
      <c r="F245" s="434"/>
      <c r="G245" s="434"/>
      <c r="J245" s="434"/>
      <c r="K245" s="434"/>
      <c r="L245" s="434"/>
      <c r="M245" s="434"/>
      <c r="N245" s="434"/>
      <c r="O245" s="434"/>
      <c r="P245" s="436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  <c r="AK245" s="434"/>
      <c r="AL245" s="434"/>
      <c r="AM245" s="434"/>
      <c r="AN245" s="434"/>
      <c r="AO245" s="434"/>
      <c r="AP245" s="434"/>
      <c r="AQ245" s="434"/>
      <c r="AR245" s="434"/>
      <c r="AU245" s="434"/>
    </row>
    <row r="246" spans="1:47" s="435" customFormat="1" ht="12.75" x14ac:dyDescent="0.2">
      <c r="A246" s="434"/>
      <c r="B246" s="438"/>
      <c r="C246" s="434"/>
      <c r="D246" s="434"/>
      <c r="E246" s="434"/>
      <c r="F246" s="434"/>
      <c r="G246" s="434"/>
      <c r="J246" s="434"/>
      <c r="K246" s="434"/>
      <c r="L246" s="434"/>
      <c r="M246" s="434"/>
      <c r="N246" s="434"/>
      <c r="O246" s="434"/>
      <c r="P246" s="436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  <c r="AJ246" s="434"/>
      <c r="AK246" s="434"/>
      <c r="AL246" s="434"/>
      <c r="AM246" s="434"/>
      <c r="AN246" s="434"/>
      <c r="AO246" s="434"/>
      <c r="AP246" s="434"/>
      <c r="AQ246" s="434"/>
      <c r="AR246" s="434"/>
      <c r="AU246" s="434"/>
    </row>
    <row r="247" spans="1:47" s="435" customFormat="1" ht="12.75" x14ac:dyDescent="0.2">
      <c r="A247" s="434"/>
      <c r="B247" s="438"/>
      <c r="C247" s="434"/>
      <c r="D247" s="434"/>
      <c r="E247" s="434"/>
      <c r="F247" s="434"/>
      <c r="G247" s="434"/>
      <c r="J247" s="434"/>
      <c r="K247" s="434"/>
      <c r="L247" s="434"/>
      <c r="M247" s="434"/>
      <c r="N247" s="434"/>
      <c r="O247" s="434"/>
      <c r="P247" s="436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  <c r="AJ247" s="434"/>
      <c r="AK247" s="434"/>
      <c r="AL247" s="434"/>
      <c r="AM247" s="434"/>
      <c r="AN247" s="434"/>
      <c r="AO247" s="434"/>
      <c r="AP247" s="434"/>
      <c r="AQ247" s="434"/>
      <c r="AR247" s="434"/>
      <c r="AU247" s="434"/>
    </row>
    <row r="248" spans="1:47" s="435" customFormat="1" ht="12.75" x14ac:dyDescent="0.2">
      <c r="A248" s="434"/>
      <c r="B248" s="438"/>
      <c r="C248" s="434"/>
      <c r="D248" s="434"/>
      <c r="E248" s="434"/>
      <c r="F248" s="434"/>
      <c r="G248" s="434"/>
      <c r="J248" s="434"/>
      <c r="K248" s="434"/>
      <c r="L248" s="434"/>
      <c r="M248" s="434"/>
      <c r="N248" s="434"/>
      <c r="O248" s="434"/>
      <c r="P248" s="436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  <c r="AJ248" s="434"/>
      <c r="AK248" s="434"/>
      <c r="AL248" s="434"/>
      <c r="AM248" s="434"/>
      <c r="AN248" s="434"/>
      <c r="AO248" s="434"/>
      <c r="AP248" s="434"/>
      <c r="AQ248" s="434"/>
      <c r="AR248" s="434"/>
      <c r="AU248" s="434"/>
    </row>
    <row r="249" spans="1:47" s="435" customFormat="1" ht="12.75" x14ac:dyDescent="0.2">
      <c r="A249" s="434"/>
      <c r="B249" s="438"/>
      <c r="C249" s="434"/>
      <c r="D249" s="434"/>
      <c r="E249" s="434"/>
      <c r="F249" s="434"/>
      <c r="G249" s="434"/>
      <c r="J249" s="434"/>
      <c r="K249" s="434"/>
      <c r="L249" s="434"/>
      <c r="M249" s="434"/>
      <c r="N249" s="434"/>
      <c r="O249" s="434"/>
      <c r="P249" s="436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  <c r="AJ249" s="434"/>
      <c r="AK249" s="434"/>
      <c r="AL249" s="434"/>
      <c r="AM249" s="434"/>
      <c r="AN249" s="434"/>
      <c r="AO249" s="434"/>
      <c r="AP249" s="434"/>
      <c r="AQ249" s="434"/>
      <c r="AR249" s="434"/>
      <c r="AU249" s="434"/>
    </row>
    <row r="250" spans="1:47" s="435" customFormat="1" ht="12.75" x14ac:dyDescent="0.2">
      <c r="A250" s="434"/>
      <c r="B250" s="438"/>
      <c r="C250" s="434"/>
      <c r="D250" s="434"/>
      <c r="E250" s="434"/>
      <c r="F250" s="434"/>
      <c r="G250" s="434"/>
      <c r="J250" s="434"/>
      <c r="K250" s="434"/>
      <c r="L250" s="434"/>
      <c r="M250" s="434"/>
      <c r="N250" s="434"/>
      <c r="O250" s="434"/>
      <c r="P250" s="436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  <c r="AK250" s="434"/>
      <c r="AL250" s="434"/>
      <c r="AM250" s="434"/>
      <c r="AN250" s="434"/>
      <c r="AO250" s="434"/>
      <c r="AP250" s="434"/>
      <c r="AQ250" s="434"/>
      <c r="AR250" s="434"/>
      <c r="AU250" s="434"/>
    </row>
    <row r="251" spans="1:47" s="435" customFormat="1" ht="12.75" x14ac:dyDescent="0.2">
      <c r="A251" s="434"/>
      <c r="B251" s="438"/>
      <c r="C251" s="434"/>
      <c r="D251" s="434"/>
      <c r="E251" s="434"/>
      <c r="F251" s="434"/>
      <c r="G251" s="434"/>
      <c r="J251" s="434"/>
      <c r="K251" s="434"/>
      <c r="L251" s="434"/>
      <c r="M251" s="434"/>
      <c r="N251" s="434"/>
      <c r="O251" s="434"/>
      <c r="P251" s="436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  <c r="AK251" s="434"/>
      <c r="AL251" s="434"/>
      <c r="AM251" s="434"/>
      <c r="AN251" s="434"/>
      <c r="AO251" s="434"/>
      <c r="AP251" s="434"/>
      <c r="AQ251" s="434"/>
      <c r="AR251" s="434"/>
      <c r="AU251" s="434"/>
    </row>
    <row r="252" spans="1:47" s="435" customFormat="1" ht="12.75" x14ac:dyDescent="0.2">
      <c r="A252" s="434"/>
      <c r="B252" s="438"/>
      <c r="C252" s="434"/>
      <c r="D252" s="434"/>
      <c r="E252" s="434"/>
      <c r="F252" s="434"/>
      <c r="G252" s="434"/>
      <c r="J252" s="434"/>
      <c r="K252" s="434"/>
      <c r="L252" s="434"/>
      <c r="M252" s="434"/>
      <c r="N252" s="434"/>
      <c r="O252" s="434"/>
      <c r="P252" s="436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  <c r="AJ252" s="434"/>
      <c r="AK252" s="434"/>
      <c r="AL252" s="434"/>
      <c r="AM252" s="434"/>
      <c r="AN252" s="434"/>
      <c r="AO252" s="434"/>
      <c r="AP252" s="434"/>
      <c r="AQ252" s="434"/>
      <c r="AR252" s="434"/>
      <c r="AU252" s="434"/>
    </row>
    <row r="253" spans="1:47" s="435" customFormat="1" ht="12.75" x14ac:dyDescent="0.2">
      <c r="A253" s="434"/>
      <c r="B253" s="438"/>
      <c r="C253" s="434"/>
      <c r="D253" s="434"/>
      <c r="E253" s="434"/>
      <c r="F253" s="434"/>
      <c r="G253" s="434"/>
      <c r="J253" s="434"/>
      <c r="K253" s="434"/>
      <c r="L253" s="434"/>
      <c r="M253" s="434"/>
      <c r="N253" s="434"/>
      <c r="O253" s="434"/>
      <c r="P253" s="436"/>
      <c r="Q253" s="434"/>
      <c r="R253" s="434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  <c r="AH253" s="434"/>
      <c r="AI253" s="434"/>
      <c r="AJ253" s="434"/>
      <c r="AK253" s="434"/>
      <c r="AL253" s="434"/>
      <c r="AM253" s="434"/>
      <c r="AN253" s="434"/>
      <c r="AO253" s="434"/>
      <c r="AP253" s="434"/>
      <c r="AQ253" s="434"/>
      <c r="AR253" s="434"/>
      <c r="AU253" s="434"/>
    </row>
    <row r="254" spans="1:47" s="435" customFormat="1" ht="12.75" x14ac:dyDescent="0.2">
      <c r="A254" s="434"/>
      <c r="B254" s="438"/>
      <c r="C254" s="434"/>
      <c r="D254" s="434"/>
      <c r="E254" s="434"/>
      <c r="F254" s="434"/>
      <c r="G254" s="434"/>
      <c r="J254" s="434"/>
      <c r="K254" s="434"/>
      <c r="L254" s="434"/>
      <c r="M254" s="434"/>
      <c r="N254" s="434"/>
      <c r="O254" s="434"/>
      <c r="P254" s="436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  <c r="AJ254" s="434"/>
      <c r="AK254" s="434"/>
      <c r="AL254" s="434"/>
      <c r="AM254" s="434"/>
      <c r="AN254" s="434"/>
      <c r="AO254" s="434"/>
      <c r="AP254" s="434"/>
      <c r="AQ254" s="434"/>
      <c r="AR254" s="434"/>
      <c r="AU254" s="434"/>
    </row>
    <row r="255" spans="1:47" s="435" customFormat="1" ht="12.75" x14ac:dyDescent="0.2">
      <c r="A255" s="434"/>
      <c r="B255" s="438"/>
      <c r="C255" s="434"/>
      <c r="D255" s="434"/>
      <c r="E255" s="434"/>
      <c r="F255" s="434"/>
      <c r="G255" s="434"/>
      <c r="J255" s="434"/>
      <c r="K255" s="434"/>
      <c r="L255" s="434"/>
      <c r="M255" s="434"/>
      <c r="N255" s="434"/>
      <c r="O255" s="434"/>
      <c r="P255" s="436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434"/>
      <c r="AN255" s="434"/>
      <c r="AO255" s="434"/>
      <c r="AP255" s="434"/>
      <c r="AQ255" s="434"/>
      <c r="AR255" s="434"/>
      <c r="AU255" s="434"/>
    </row>
    <row r="256" spans="1:47" s="435" customFormat="1" ht="12.75" x14ac:dyDescent="0.2">
      <c r="A256" s="434"/>
      <c r="B256" s="438"/>
      <c r="C256" s="434"/>
      <c r="D256" s="434"/>
      <c r="E256" s="434"/>
      <c r="F256" s="434"/>
      <c r="G256" s="434"/>
      <c r="J256" s="434"/>
      <c r="K256" s="434"/>
      <c r="L256" s="434"/>
      <c r="M256" s="434"/>
      <c r="N256" s="434"/>
      <c r="O256" s="434"/>
      <c r="P256" s="436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434"/>
      <c r="AU256" s="434"/>
    </row>
    <row r="257" spans="1:47" s="435" customFormat="1" ht="12.75" x14ac:dyDescent="0.2">
      <c r="A257" s="434"/>
      <c r="B257" s="438"/>
      <c r="C257" s="434"/>
      <c r="D257" s="434"/>
      <c r="E257" s="434"/>
      <c r="F257" s="434"/>
      <c r="G257" s="434"/>
      <c r="J257" s="434"/>
      <c r="K257" s="434"/>
      <c r="L257" s="434"/>
      <c r="M257" s="434"/>
      <c r="N257" s="434"/>
      <c r="O257" s="434"/>
      <c r="P257" s="436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  <c r="AK257" s="434"/>
      <c r="AL257" s="434"/>
      <c r="AM257" s="434"/>
      <c r="AN257" s="434"/>
      <c r="AO257" s="434"/>
      <c r="AP257" s="434"/>
      <c r="AQ257" s="434"/>
      <c r="AR257" s="434"/>
      <c r="AU257" s="434"/>
    </row>
    <row r="258" spans="1:47" s="435" customFormat="1" ht="12.75" x14ac:dyDescent="0.2">
      <c r="A258" s="434"/>
      <c r="B258" s="438"/>
      <c r="C258" s="434"/>
      <c r="D258" s="434"/>
      <c r="E258" s="434"/>
      <c r="F258" s="434"/>
      <c r="G258" s="434"/>
      <c r="J258" s="434"/>
      <c r="K258" s="434"/>
      <c r="L258" s="434"/>
      <c r="M258" s="434"/>
      <c r="N258" s="434"/>
      <c r="O258" s="434"/>
      <c r="P258" s="436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  <c r="AK258" s="434"/>
      <c r="AL258" s="434"/>
      <c r="AM258" s="434"/>
      <c r="AN258" s="434"/>
      <c r="AO258" s="434"/>
      <c r="AP258" s="434"/>
      <c r="AQ258" s="434"/>
      <c r="AR258" s="434"/>
      <c r="AU258" s="434"/>
    </row>
    <row r="259" spans="1:47" s="435" customFormat="1" ht="12.75" x14ac:dyDescent="0.2">
      <c r="A259" s="434"/>
      <c r="B259" s="438"/>
      <c r="C259" s="434"/>
      <c r="D259" s="434"/>
      <c r="E259" s="434"/>
      <c r="F259" s="434"/>
      <c r="G259" s="434"/>
      <c r="J259" s="434"/>
      <c r="K259" s="434"/>
      <c r="L259" s="434"/>
      <c r="M259" s="434"/>
      <c r="N259" s="434"/>
      <c r="O259" s="434"/>
      <c r="P259" s="436"/>
      <c r="Q259" s="434"/>
      <c r="R259" s="434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  <c r="AH259" s="434"/>
      <c r="AI259" s="434"/>
      <c r="AJ259" s="434"/>
      <c r="AK259" s="434"/>
      <c r="AL259" s="434"/>
      <c r="AM259" s="434"/>
      <c r="AN259" s="434"/>
      <c r="AO259" s="434"/>
      <c r="AP259" s="434"/>
      <c r="AQ259" s="434"/>
      <c r="AR259" s="434"/>
      <c r="AU259" s="434"/>
    </row>
    <row r="260" spans="1:47" s="435" customFormat="1" ht="12.75" x14ac:dyDescent="0.2">
      <c r="A260" s="434"/>
      <c r="B260" s="438"/>
      <c r="C260" s="434"/>
      <c r="D260" s="434"/>
      <c r="E260" s="434"/>
      <c r="F260" s="434"/>
      <c r="G260" s="434"/>
      <c r="J260" s="434"/>
      <c r="K260" s="434"/>
      <c r="L260" s="434"/>
      <c r="M260" s="434"/>
      <c r="N260" s="434"/>
      <c r="O260" s="434"/>
      <c r="P260" s="436"/>
      <c r="Q260" s="434"/>
      <c r="R260" s="434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  <c r="AH260" s="434"/>
      <c r="AI260" s="434"/>
      <c r="AJ260" s="434"/>
      <c r="AK260" s="434"/>
      <c r="AL260" s="434"/>
      <c r="AM260" s="434"/>
      <c r="AN260" s="434"/>
      <c r="AO260" s="434"/>
      <c r="AP260" s="434"/>
      <c r="AQ260" s="434"/>
      <c r="AR260" s="434"/>
      <c r="AU260" s="434"/>
    </row>
    <row r="261" spans="1:47" s="435" customFormat="1" ht="12.75" x14ac:dyDescent="0.2">
      <c r="A261" s="434"/>
      <c r="B261" s="438"/>
      <c r="C261" s="434"/>
      <c r="D261" s="434"/>
      <c r="E261" s="434"/>
      <c r="F261" s="434"/>
      <c r="G261" s="434"/>
      <c r="J261" s="434"/>
      <c r="K261" s="434"/>
      <c r="L261" s="434"/>
      <c r="M261" s="434"/>
      <c r="N261" s="434"/>
      <c r="O261" s="434"/>
      <c r="P261" s="436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  <c r="AK261" s="434"/>
      <c r="AL261" s="434"/>
      <c r="AM261" s="434"/>
      <c r="AN261" s="434"/>
      <c r="AO261" s="434"/>
      <c r="AP261" s="434"/>
      <c r="AQ261" s="434"/>
      <c r="AR261" s="434"/>
      <c r="AU261" s="434"/>
    </row>
    <row r="262" spans="1:47" s="435" customFormat="1" ht="12.75" x14ac:dyDescent="0.2">
      <c r="A262" s="434"/>
      <c r="B262" s="438"/>
      <c r="C262" s="434"/>
      <c r="D262" s="434"/>
      <c r="E262" s="434"/>
      <c r="F262" s="434"/>
      <c r="G262" s="434"/>
      <c r="J262" s="434"/>
      <c r="K262" s="434"/>
      <c r="L262" s="434"/>
      <c r="M262" s="434"/>
      <c r="N262" s="434"/>
      <c r="O262" s="434"/>
      <c r="P262" s="436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  <c r="AJ262" s="434"/>
      <c r="AK262" s="434"/>
      <c r="AL262" s="434"/>
      <c r="AM262" s="434"/>
      <c r="AN262" s="434"/>
      <c r="AO262" s="434"/>
      <c r="AP262" s="434"/>
      <c r="AQ262" s="434"/>
      <c r="AR262" s="434"/>
      <c r="AU262" s="434"/>
    </row>
    <row r="263" spans="1:47" s="435" customFormat="1" ht="12.75" x14ac:dyDescent="0.2">
      <c r="A263" s="434"/>
      <c r="B263" s="438"/>
      <c r="C263" s="434"/>
      <c r="D263" s="434"/>
      <c r="E263" s="434"/>
      <c r="F263" s="434"/>
      <c r="G263" s="434"/>
      <c r="J263" s="434"/>
      <c r="K263" s="434"/>
      <c r="L263" s="434"/>
      <c r="M263" s="434"/>
      <c r="N263" s="434"/>
      <c r="O263" s="434"/>
      <c r="P263" s="436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  <c r="AJ263" s="434"/>
      <c r="AK263" s="434"/>
      <c r="AL263" s="434"/>
      <c r="AM263" s="434"/>
      <c r="AN263" s="434"/>
      <c r="AO263" s="434"/>
      <c r="AP263" s="434"/>
      <c r="AQ263" s="434"/>
      <c r="AR263" s="434"/>
      <c r="AU263" s="434"/>
    </row>
    <row r="264" spans="1:47" s="435" customFormat="1" ht="12.75" x14ac:dyDescent="0.2">
      <c r="A264" s="434"/>
      <c r="B264" s="438"/>
      <c r="C264" s="434"/>
      <c r="D264" s="434"/>
      <c r="E264" s="434"/>
      <c r="F264" s="434"/>
      <c r="G264" s="434"/>
      <c r="J264" s="434"/>
      <c r="K264" s="434"/>
      <c r="L264" s="434"/>
      <c r="M264" s="434"/>
      <c r="N264" s="434"/>
      <c r="O264" s="434"/>
      <c r="P264" s="436"/>
      <c r="Q264" s="434"/>
      <c r="R264" s="434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  <c r="AH264" s="434"/>
      <c r="AI264" s="434"/>
      <c r="AJ264" s="434"/>
      <c r="AK264" s="434"/>
      <c r="AL264" s="434"/>
      <c r="AM264" s="434"/>
      <c r="AN264" s="434"/>
      <c r="AO264" s="434"/>
      <c r="AP264" s="434"/>
      <c r="AQ264" s="434"/>
      <c r="AR264" s="434"/>
      <c r="AU264" s="434"/>
    </row>
    <row r="265" spans="1:47" s="435" customFormat="1" ht="12.75" x14ac:dyDescent="0.2">
      <c r="A265" s="434"/>
      <c r="B265" s="438"/>
      <c r="C265" s="434"/>
      <c r="D265" s="434"/>
      <c r="E265" s="434"/>
      <c r="F265" s="434"/>
      <c r="G265" s="434"/>
      <c r="J265" s="434"/>
      <c r="K265" s="434"/>
      <c r="L265" s="434"/>
      <c r="M265" s="434"/>
      <c r="N265" s="434"/>
      <c r="O265" s="434"/>
      <c r="P265" s="436"/>
      <c r="Q265" s="434"/>
      <c r="R265" s="434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  <c r="AH265" s="434"/>
      <c r="AI265" s="434"/>
      <c r="AJ265" s="434"/>
      <c r="AK265" s="434"/>
      <c r="AL265" s="434"/>
      <c r="AM265" s="434"/>
      <c r="AN265" s="434"/>
      <c r="AO265" s="434"/>
      <c r="AP265" s="434"/>
      <c r="AQ265" s="434"/>
      <c r="AR265" s="434"/>
      <c r="AU265" s="434"/>
    </row>
    <row r="266" spans="1:47" s="435" customFormat="1" ht="12.75" x14ac:dyDescent="0.2">
      <c r="A266" s="434"/>
      <c r="B266" s="438"/>
      <c r="C266" s="434"/>
      <c r="D266" s="434"/>
      <c r="E266" s="434"/>
      <c r="F266" s="434"/>
      <c r="G266" s="434"/>
      <c r="J266" s="434"/>
      <c r="K266" s="434"/>
      <c r="L266" s="434"/>
      <c r="M266" s="434"/>
      <c r="N266" s="434"/>
      <c r="O266" s="434"/>
      <c r="P266" s="436"/>
      <c r="Q266" s="434"/>
      <c r="R266" s="434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  <c r="AH266" s="434"/>
      <c r="AI266" s="434"/>
      <c r="AJ266" s="434"/>
      <c r="AK266" s="434"/>
      <c r="AL266" s="434"/>
      <c r="AM266" s="434"/>
      <c r="AN266" s="434"/>
      <c r="AO266" s="434"/>
      <c r="AP266" s="434"/>
      <c r="AQ266" s="434"/>
      <c r="AR266" s="434"/>
      <c r="AU266" s="434"/>
    </row>
    <row r="267" spans="1:47" s="435" customFormat="1" ht="12.75" x14ac:dyDescent="0.2">
      <c r="A267" s="434"/>
      <c r="B267" s="438"/>
      <c r="C267" s="434"/>
      <c r="D267" s="434"/>
      <c r="E267" s="434"/>
      <c r="F267" s="434"/>
      <c r="G267" s="434"/>
      <c r="J267" s="434"/>
      <c r="K267" s="434"/>
      <c r="L267" s="434"/>
      <c r="M267" s="434"/>
      <c r="N267" s="434"/>
      <c r="O267" s="434"/>
      <c r="P267" s="436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  <c r="AJ267" s="434"/>
      <c r="AK267" s="434"/>
      <c r="AL267" s="434"/>
      <c r="AM267" s="434"/>
      <c r="AN267" s="434"/>
      <c r="AO267" s="434"/>
      <c r="AP267" s="434"/>
      <c r="AQ267" s="434"/>
      <c r="AR267" s="434"/>
      <c r="AU267" s="434"/>
    </row>
    <row r="268" spans="1:47" s="435" customFormat="1" ht="12.75" x14ac:dyDescent="0.2">
      <c r="A268" s="434"/>
      <c r="B268" s="438"/>
      <c r="C268" s="434"/>
      <c r="D268" s="434"/>
      <c r="E268" s="434"/>
      <c r="F268" s="434"/>
      <c r="G268" s="434"/>
      <c r="J268" s="434"/>
      <c r="K268" s="434"/>
      <c r="L268" s="434"/>
      <c r="M268" s="434"/>
      <c r="N268" s="434"/>
      <c r="O268" s="434"/>
      <c r="P268" s="436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  <c r="AJ268" s="434"/>
      <c r="AK268" s="434"/>
      <c r="AL268" s="434"/>
      <c r="AM268" s="434"/>
      <c r="AN268" s="434"/>
      <c r="AO268" s="434"/>
      <c r="AP268" s="434"/>
      <c r="AQ268" s="434"/>
      <c r="AR268" s="434"/>
      <c r="AU268" s="434"/>
    </row>
    <row r="269" spans="1:47" s="435" customFormat="1" ht="12.75" x14ac:dyDescent="0.2">
      <c r="A269" s="434"/>
      <c r="B269" s="438"/>
      <c r="C269" s="434"/>
      <c r="D269" s="434"/>
      <c r="E269" s="434"/>
      <c r="F269" s="434"/>
      <c r="G269" s="434"/>
      <c r="J269" s="434"/>
      <c r="K269" s="434"/>
      <c r="L269" s="434"/>
      <c r="M269" s="434"/>
      <c r="N269" s="434"/>
      <c r="O269" s="434"/>
      <c r="P269" s="436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  <c r="AJ269" s="434"/>
      <c r="AK269" s="434"/>
      <c r="AL269" s="434"/>
      <c r="AM269" s="434"/>
      <c r="AN269" s="434"/>
      <c r="AO269" s="434"/>
      <c r="AP269" s="434"/>
      <c r="AQ269" s="434"/>
      <c r="AR269" s="434"/>
      <c r="AU269" s="434"/>
    </row>
    <row r="270" spans="1:47" s="435" customFormat="1" ht="12.75" x14ac:dyDescent="0.2">
      <c r="A270" s="434"/>
      <c r="B270" s="438"/>
      <c r="C270" s="434"/>
      <c r="D270" s="434"/>
      <c r="E270" s="434"/>
      <c r="F270" s="434"/>
      <c r="G270" s="434"/>
      <c r="J270" s="434"/>
      <c r="K270" s="434"/>
      <c r="L270" s="434"/>
      <c r="M270" s="434"/>
      <c r="N270" s="434"/>
      <c r="O270" s="434"/>
      <c r="P270" s="436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  <c r="AJ270" s="434"/>
      <c r="AK270" s="434"/>
      <c r="AL270" s="434"/>
      <c r="AM270" s="434"/>
      <c r="AN270" s="434"/>
      <c r="AO270" s="434"/>
      <c r="AP270" s="434"/>
      <c r="AQ270" s="434"/>
      <c r="AR270" s="434"/>
      <c r="AU270" s="434"/>
    </row>
    <row r="271" spans="1:47" s="435" customFormat="1" ht="12.75" x14ac:dyDescent="0.2">
      <c r="A271" s="434"/>
      <c r="B271" s="438"/>
      <c r="C271" s="434"/>
      <c r="D271" s="434"/>
      <c r="E271" s="434"/>
      <c r="F271" s="434"/>
      <c r="G271" s="434"/>
      <c r="J271" s="434"/>
      <c r="K271" s="434"/>
      <c r="L271" s="434"/>
      <c r="M271" s="434"/>
      <c r="N271" s="434"/>
      <c r="O271" s="434"/>
      <c r="P271" s="436"/>
      <c r="Q271" s="434"/>
      <c r="R271" s="434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  <c r="AH271" s="434"/>
      <c r="AI271" s="434"/>
      <c r="AJ271" s="434"/>
      <c r="AK271" s="434"/>
      <c r="AL271" s="434"/>
      <c r="AM271" s="434"/>
      <c r="AN271" s="434"/>
      <c r="AO271" s="434"/>
      <c r="AP271" s="434"/>
      <c r="AQ271" s="434"/>
      <c r="AR271" s="434"/>
      <c r="AU271" s="434"/>
    </row>
    <row r="272" spans="1:47" s="435" customFormat="1" ht="12.75" x14ac:dyDescent="0.2">
      <c r="A272" s="434"/>
      <c r="B272" s="438"/>
      <c r="C272" s="434"/>
      <c r="D272" s="434"/>
      <c r="E272" s="434"/>
      <c r="F272" s="434"/>
      <c r="G272" s="434"/>
      <c r="J272" s="434"/>
      <c r="K272" s="434"/>
      <c r="L272" s="434"/>
      <c r="M272" s="434"/>
      <c r="N272" s="434"/>
      <c r="O272" s="434"/>
      <c r="P272" s="436"/>
      <c r="Q272" s="434"/>
      <c r="R272" s="434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  <c r="AH272" s="434"/>
      <c r="AI272" s="434"/>
      <c r="AJ272" s="434"/>
      <c r="AK272" s="434"/>
      <c r="AL272" s="434"/>
      <c r="AM272" s="434"/>
      <c r="AN272" s="434"/>
      <c r="AO272" s="434"/>
      <c r="AP272" s="434"/>
      <c r="AQ272" s="434"/>
      <c r="AR272" s="434"/>
      <c r="AU272" s="434"/>
    </row>
    <row r="273" spans="1:47" s="435" customFormat="1" ht="12.75" x14ac:dyDescent="0.2">
      <c r="A273" s="434"/>
      <c r="B273" s="438"/>
      <c r="C273" s="434"/>
      <c r="D273" s="434"/>
      <c r="E273" s="434"/>
      <c r="F273" s="434"/>
      <c r="G273" s="434"/>
      <c r="J273" s="434"/>
      <c r="K273" s="434"/>
      <c r="L273" s="434"/>
      <c r="M273" s="434"/>
      <c r="N273" s="434"/>
      <c r="O273" s="434"/>
      <c r="P273" s="436"/>
      <c r="Q273" s="434"/>
      <c r="R273" s="434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  <c r="AH273" s="434"/>
      <c r="AI273" s="434"/>
      <c r="AJ273" s="434"/>
      <c r="AK273" s="434"/>
      <c r="AL273" s="434"/>
      <c r="AM273" s="434"/>
      <c r="AN273" s="434"/>
      <c r="AO273" s="434"/>
      <c r="AP273" s="434"/>
      <c r="AQ273" s="434"/>
      <c r="AR273" s="434"/>
      <c r="AU273" s="434"/>
    </row>
    <row r="274" spans="1:47" s="435" customFormat="1" ht="12.75" x14ac:dyDescent="0.2">
      <c r="A274" s="434"/>
      <c r="B274" s="438"/>
      <c r="C274" s="434"/>
      <c r="D274" s="434"/>
      <c r="E274" s="434"/>
      <c r="F274" s="434"/>
      <c r="G274" s="434"/>
      <c r="J274" s="434"/>
      <c r="K274" s="434"/>
      <c r="L274" s="434"/>
      <c r="M274" s="434"/>
      <c r="N274" s="434"/>
      <c r="O274" s="434"/>
      <c r="P274" s="436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  <c r="AJ274" s="434"/>
      <c r="AK274" s="434"/>
      <c r="AL274" s="434"/>
      <c r="AM274" s="434"/>
      <c r="AN274" s="434"/>
      <c r="AO274" s="434"/>
      <c r="AP274" s="434"/>
      <c r="AQ274" s="434"/>
      <c r="AR274" s="434"/>
      <c r="AU274" s="434"/>
    </row>
    <row r="275" spans="1:47" s="435" customFormat="1" ht="12.75" x14ac:dyDescent="0.2">
      <c r="A275" s="434"/>
      <c r="B275" s="438"/>
      <c r="C275" s="434"/>
      <c r="D275" s="434"/>
      <c r="E275" s="434"/>
      <c r="F275" s="434"/>
      <c r="G275" s="434"/>
      <c r="J275" s="434"/>
      <c r="K275" s="434"/>
      <c r="L275" s="434"/>
      <c r="M275" s="434"/>
      <c r="N275" s="434"/>
      <c r="O275" s="434"/>
      <c r="P275" s="436"/>
      <c r="Q275" s="434"/>
      <c r="R275" s="434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  <c r="AH275" s="434"/>
      <c r="AI275" s="434"/>
      <c r="AJ275" s="434"/>
      <c r="AK275" s="434"/>
      <c r="AL275" s="434"/>
      <c r="AM275" s="434"/>
      <c r="AN275" s="434"/>
      <c r="AO275" s="434"/>
      <c r="AP275" s="434"/>
      <c r="AQ275" s="434"/>
      <c r="AR275" s="434"/>
      <c r="AU275" s="434"/>
    </row>
    <row r="276" spans="1:47" s="435" customFormat="1" ht="12.75" x14ac:dyDescent="0.2">
      <c r="A276" s="434"/>
      <c r="B276" s="438"/>
      <c r="C276" s="434"/>
      <c r="D276" s="434"/>
      <c r="E276" s="434"/>
      <c r="F276" s="434"/>
      <c r="G276" s="434"/>
      <c r="J276" s="434"/>
      <c r="K276" s="434"/>
      <c r="L276" s="434"/>
      <c r="M276" s="434"/>
      <c r="N276" s="434"/>
      <c r="O276" s="434"/>
      <c r="P276" s="436"/>
      <c r="Q276" s="434"/>
      <c r="R276" s="434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  <c r="AH276" s="434"/>
      <c r="AI276" s="434"/>
      <c r="AJ276" s="434"/>
      <c r="AK276" s="434"/>
      <c r="AL276" s="434"/>
      <c r="AM276" s="434"/>
      <c r="AN276" s="434"/>
      <c r="AO276" s="434"/>
      <c r="AP276" s="434"/>
      <c r="AQ276" s="434"/>
      <c r="AR276" s="434"/>
      <c r="AU276" s="434"/>
    </row>
    <row r="277" spans="1:47" s="435" customFormat="1" ht="12.75" x14ac:dyDescent="0.2">
      <c r="A277" s="434"/>
      <c r="B277" s="438"/>
      <c r="C277" s="434"/>
      <c r="D277" s="434"/>
      <c r="E277" s="434"/>
      <c r="F277" s="434"/>
      <c r="G277" s="434"/>
      <c r="J277" s="434"/>
      <c r="K277" s="434"/>
      <c r="L277" s="434"/>
      <c r="M277" s="434"/>
      <c r="N277" s="434"/>
      <c r="O277" s="434"/>
      <c r="P277" s="436"/>
      <c r="Q277" s="434"/>
      <c r="R277" s="434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  <c r="AH277" s="434"/>
      <c r="AI277" s="434"/>
      <c r="AJ277" s="434"/>
      <c r="AK277" s="434"/>
      <c r="AL277" s="434"/>
      <c r="AM277" s="434"/>
      <c r="AN277" s="434"/>
      <c r="AO277" s="434"/>
      <c r="AP277" s="434"/>
      <c r="AQ277" s="434"/>
      <c r="AR277" s="434"/>
      <c r="AU277" s="434"/>
    </row>
    <row r="278" spans="1:47" s="435" customFormat="1" ht="12.75" x14ac:dyDescent="0.2">
      <c r="A278" s="434"/>
      <c r="B278" s="438"/>
      <c r="C278" s="434"/>
      <c r="D278" s="434"/>
      <c r="E278" s="434"/>
      <c r="F278" s="434"/>
      <c r="G278" s="434"/>
      <c r="J278" s="434"/>
      <c r="K278" s="434"/>
      <c r="L278" s="434"/>
      <c r="M278" s="434"/>
      <c r="N278" s="434"/>
      <c r="O278" s="434"/>
      <c r="P278" s="436"/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  <c r="AH278" s="434"/>
      <c r="AI278" s="434"/>
      <c r="AJ278" s="434"/>
      <c r="AK278" s="434"/>
      <c r="AL278" s="434"/>
      <c r="AM278" s="434"/>
      <c r="AN278" s="434"/>
      <c r="AO278" s="434"/>
      <c r="AP278" s="434"/>
      <c r="AQ278" s="434"/>
      <c r="AR278" s="434"/>
      <c r="AU278" s="434"/>
    </row>
    <row r="279" spans="1:47" s="435" customFormat="1" ht="12.75" x14ac:dyDescent="0.2">
      <c r="A279" s="434"/>
      <c r="B279" s="438"/>
      <c r="C279" s="434"/>
      <c r="D279" s="434"/>
      <c r="E279" s="434"/>
      <c r="F279" s="434"/>
      <c r="G279" s="434"/>
      <c r="J279" s="434"/>
      <c r="K279" s="434"/>
      <c r="L279" s="434"/>
      <c r="M279" s="434"/>
      <c r="N279" s="434"/>
      <c r="O279" s="434"/>
      <c r="P279" s="436"/>
      <c r="Q279" s="434"/>
      <c r="R279" s="434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  <c r="AH279" s="434"/>
      <c r="AI279" s="434"/>
      <c r="AJ279" s="434"/>
      <c r="AK279" s="434"/>
      <c r="AL279" s="434"/>
      <c r="AM279" s="434"/>
      <c r="AN279" s="434"/>
      <c r="AO279" s="434"/>
      <c r="AP279" s="434"/>
      <c r="AQ279" s="434"/>
      <c r="AR279" s="434"/>
      <c r="AU279" s="434"/>
    </row>
    <row r="280" spans="1:47" s="435" customFormat="1" ht="12.75" x14ac:dyDescent="0.2">
      <c r="A280" s="434"/>
      <c r="B280" s="438"/>
      <c r="C280" s="434"/>
      <c r="D280" s="434"/>
      <c r="E280" s="434"/>
      <c r="F280" s="434"/>
      <c r="G280" s="434"/>
      <c r="J280" s="434"/>
      <c r="K280" s="434"/>
      <c r="L280" s="434"/>
      <c r="M280" s="434"/>
      <c r="N280" s="434"/>
      <c r="O280" s="434"/>
      <c r="P280" s="436"/>
      <c r="Q280" s="434"/>
      <c r="R280" s="434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  <c r="AH280" s="434"/>
      <c r="AI280" s="434"/>
      <c r="AJ280" s="434"/>
      <c r="AK280" s="434"/>
      <c r="AL280" s="434"/>
      <c r="AM280" s="434"/>
      <c r="AN280" s="434"/>
      <c r="AO280" s="434"/>
      <c r="AP280" s="434"/>
      <c r="AQ280" s="434"/>
      <c r="AR280" s="434"/>
      <c r="AU280" s="434"/>
    </row>
    <row r="281" spans="1:47" s="435" customFormat="1" ht="12.75" x14ac:dyDescent="0.2">
      <c r="A281" s="434"/>
      <c r="B281" s="438"/>
      <c r="C281" s="434"/>
      <c r="D281" s="434"/>
      <c r="E281" s="434"/>
      <c r="F281" s="434"/>
      <c r="G281" s="434"/>
      <c r="J281" s="434"/>
      <c r="K281" s="434"/>
      <c r="L281" s="434"/>
      <c r="M281" s="434"/>
      <c r="N281" s="434"/>
      <c r="O281" s="434"/>
      <c r="P281" s="436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  <c r="AJ281" s="434"/>
      <c r="AK281" s="434"/>
      <c r="AL281" s="434"/>
      <c r="AM281" s="434"/>
      <c r="AN281" s="434"/>
      <c r="AO281" s="434"/>
      <c r="AP281" s="434"/>
      <c r="AQ281" s="434"/>
      <c r="AR281" s="434"/>
      <c r="AU281" s="434"/>
    </row>
    <row r="282" spans="1:47" s="435" customFormat="1" ht="12.75" x14ac:dyDescent="0.2">
      <c r="A282" s="434"/>
      <c r="B282" s="438"/>
      <c r="C282" s="434"/>
      <c r="D282" s="434"/>
      <c r="E282" s="434"/>
      <c r="F282" s="434"/>
      <c r="G282" s="434"/>
      <c r="J282" s="434"/>
      <c r="K282" s="434"/>
      <c r="L282" s="434"/>
      <c r="M282" s="434"/>
      <c r="N282" s="434"/>
      <c r="O282" s="434"/>
      <c r="P282" s="436"/>
      <c r="Q282" s="434"/>
      <c r="R282" s="434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  <c r="AH282" s="434"/>
      <c r="AI282" s="434"/>
      <c r="AJ282" s="434"/>
      <c r="AK282" s="434"/>
      <c r="AL282" s="434"/>
      <c r="AM282" s="434"/>
      <c r="AN282" s="434"/>
      <c r="AO282" s="434"/>
      <c r="AP282" s="434"/>
      <c r="AQ282" s="434"/>
      <c r="AR282" s="434"/>
      <c r="AU282" s="434"/>
    </row>
    <row r="283" spans="1:47" s="435" customFormat="1" ht="12.75" x14ac:dyDescent="0.2">
      <c r="A283" s="434"/>
      <c r="B283" s="438"/>
      <c r="C283" s="434"/>
      <c r="D283" s="434"/>
      <c r="E283" s="434"/>
      <c r="F283" s="434"/>
      <c r="G283" s="434"/>
      <c r="J283" s="434"/>
      <c r="K283" s="434"/>
      <c r="L283" s="434"/>
      <c r="M283" s="434"/>
      <c r="N283" s="434"/>
      <c r="O283" s="434"/>
      <c r="P283" s="436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  <c r="AJ283" s="434"/>
      <c r="AK283" s="434"/>
      <c r="AL283" s="434"/>
      <c r="AM283" s="434"/>
      <c r="AN283" s="434"/>
      <c r="AO283" s="434"/>
      <c r="AP283" s="434"/>
      <c r="AQ283" s="434"/>
      <c r="AR283" s="434"/>
      <c r="AU283" s="434"/>
    </row>
    <row r="284" spans="1:47" s="435" customFormat="1" ht="12.75" x14ac:dyDescent="0.2">
      <c r="A284" s="434"/>
      <c r="B284" s="438"/>
      <c r="C284" s="434"/>
      <c r="D284" s="434"/>
      <c r="E284" s="434"/>
      <c r="F284" s="434"/>
      <c r="G284" s="434"/>
      <c r="J284" s="434"/>
      <c r="K284" s="434"/>
      <c r="L284" s="434"/>
      <c r="M284" s="434"/>
      <c r="N284" s="434"/>
      <c r="O284" s="434"/>
      <c r="P284" s="436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  <c r="AJ284" s="434"/>
      <c r="AK284" s="434"/>
      <c r="AL284" s="434"/>
      <c r="AM284" s="434"/>
      <c r="AN284" s="434"/>
      <c r="AO284" s="434"/>
      <c r="AP284" s="434"/>
      <c r="AQ284" s="434"/>
      <c r="AR284" s="434"/>
      <c r="AU284" s="434"/>
    </row>
    <row r="285" spans="1:47" s="435" customFormat="1" ht="12.75" x14ac:dyDescent="0.2">
      <c r="A285" s="434"/>
      <c r="B285" s="438"/>
      <c r="C285" s="434"/>
      <c r="D285" s="434"/>
      <c r="E285" s="434"/>
      <c r="F285" s="434"/>
      <c r="G285" s="434"/>
      <c r="J285" s="434"/>
      <c r="K285" s="434"/>
      <c r="L285" s="434"/>
      <c r="M285" s="434"/>
      <c r="N285" s="434"/>
      <c r="O285" s="434"/>
      <c r="P285" s="436"/>
      <c r="Q285" s="434"/>
      <c r="R285" s="434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  <c r="AH285" s="434"/>
      <c r="AI285" s="434"/>
      <c r="AJ285" s="434"/>
      <c r="AK285" s="434"/>
      <c r="AL285" s="434"/>
      <c r="AM285" s="434"/>
      <c r="AN285" s="434"/>
      <c r="AO285" s="434"/>
      <c r="AP285" s="434"/>
      <c r="AQ285" s="434"/>
      <c r="AR285" s="434"/>
      <c r="AU285" s="434"/>
    </row>
    <row r="286" spans="1:47" s="435" customFormat="1" ht="12.75" x14ac:dyDescent="0.2">
      <c r="A286" s="434"/>
      <c r="B286" s="438"/>
      <c r="C286" s="434"/>
      <c r="D286" s="434"/>
      <c r="E286" s="434"/>
      <c r="F286" s="434"/>
      <c r="G286" s="434"/>
      <c r="J286" s="434"/>
      <c r="K286" s="434"/>
      <c r="L286" s="434"/>
      <c r="M286" s="434"/>
      <c r="N286" s="434"/>
      <c r="O286" s="434"/>
      <c r="P286" s="436"/>
      <c r="Q286" s="434"/>
      <c r="R286" s="434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  <c r="AH286" s="434"/>
      <c r="AI286" s="434"/>
      <c r="AJ286" s="434"/>
      <c r="AK286" s="434"/>
      <c r="AL286" s="434"/>
      <c r="AM286" s="434"/>
      <c r="AN286" s="434"/>
      <c r="AO286" s="434"/>
      <c r="AP286" s="434"/>
      <c r="AQ286" s="434"/>
      <c r="AR286" s="434"/>
      <c r="AU286" s="434"/>
    </row>
    <row r="287" spans="1:47" s="435" customFormat="1" ht="12.75" x14ac:dyDescent="0.2">
      <c r="A287" s="434"/>
      <c r="B287" s="438"/>
      <c r="C287" s="434"/>
      <c r="D287" s="434"/>
      <c r="E287" s="434"/>
      <c r="F287" s="434"/>
      <c r="G287" s="434"/>
      <c r="J287" s="434"/>
      <c r="K287" s="434"/>
      <c r="L287" s="434"/>
      <c r="M287" s="434"/>
      <c r="N287" s="434"/>
      <c r="O287" s="434"/>
      <c r="P287" s="436"/>
      <c r="Q287" s="434"/>
      <c r="R287" s="434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  <c r="AH287" s="434"/>
      <c r="AI287" s="434"/>
      <c r="AJ287" s="434"/>
      <c r="AK287" s="434"/>
      <c r="AL287" s="434"/>
      <c r="AM287" s="434"/>
      <c r="AN287" s="434"/>
      <c r="AO287" s="434"/>
      <c r="AP287" s="434"/>
      <c r="AQ287" s="434"/>
      <c r="AR287" s="434"/>
      <c r="AU287" s="434"/>
    </row>
    <row r="288" spans="1:47" s="435" customFormat="1" ht="12.75" x14ac:dyDescent="0.2">
      <c r="A288" s="434"/>
      <c r="B288" s="438"/>
      <c r="C288" s="434"/>
      <c r="D288" s="434"/>
      <c r="E288" s="434"/>
      <c r="F288" s="434"/>
      <c r="G288" s="434"/>
      <c r="J288" s="434"/>
      <c r="K288" s="434"/>
      <c r="L288" s="434"/>
      <c r="M288" s="434"/>
      <c r="N288" s="434"/>
      <c r="O288" s="434"/>
      <c r="P288" s="436"/>
      <c r="Q288" s="434"/>
      <c r="R288" s="434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  <c r="AH288" s="434"/>
      <c r="AI288" s="434"/>
      <c r="AJ288" s="434"/>
      <c r="AK288" s="434"/>
      <c r="AL288" s="434"/>
      <c r="AM288" s="434"/>
      <c r="AN288" s="434"/>
      <c r="AO288" s="434"/>
      <c r="AP288" s="434"/>
      <c r="AQ288" s="434"/>
      <c r="AR288" s="434"/>
      <c r="AU288" s="434"/>
    </row>
    <row r="289" spans="1:47" s="435" customFormat="1" ht="12.75" x14ac:dyDescent="0.2">
      <c r="A289" s="434"/>
      <c r="B289" s="438"/>
      <c r="C289" s="434"/>
      <c r="D289" s="434"/>
      <c r="E289" s="434"/>
      <c r="F289" s="434"/>
      <c r="G289" s="434"/>
      <c r="J289" s="434"/>
      <c r="K289" s="434"/>
      <c r="L289" s="434"/>
      <c r="M289" s="434"/>
      <c r="N289" s="434"/>
      <c r="O289" s="434"/>
      <c r="P289" s="436"/>
      <c r="Q289" s="434"/>
      <c r="R289" s="434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  <c r="AH289" s="434"/>
      <c r="AI289" s="434"/>
      <c r="AJ289" s="434"/>
      <c r="AK289" s="434"/>
      <c r="AL289" s="434"/>
      <c r="AM289" s="434"/>
      <c r="AN289" s="434"/>
      <c r="AO289" s="434"/>
      <c r="AP289" s="434"/>
      <c r="AQ289" s="434"/>
      <c r="AR289" s="434"/>
      <c r="AU289" s="434"/>
    </row>
    <row r="290" spans="1:47" s="435" customFormat="1" ht="12.75" x14ac:dyDescent="0.2">
      <c r="A290" s="434"/>
      <c r="B290" s="438"/>
      <c r="C290" s="434"/>
      <c r="D290" s="434"/>
      <c r="E290" s="434"/>
      <c r="F290" s="434"/>
      <c r="G290" s="434"/>
      <c r="J290" s="434"/>
      <c r="K290" s="434"/>
      <c r="L290" s="434"/>
      <c r="M290" s="434"/>
      <c r="N290" s="434"/>
      <c r="O290" s="434"/>
      <c r="P290" s="436"/>
      <c r="Q290" s="434"/>
      <c r="R290" s="434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  <c r="AH290" s="434"/>
      <c r="AI290" s="434"/>
      <c r="AJ290" s="434"/>
      <c r="AK290" s="434"/>
      <c r="AL290" s="434"/>
      <c r="AM290" s="434"/>
      <c r="AN290" s="434"/>
      <c r="AO290" s="434"/>
      <c r="AP290" s="434"/>
      <c r="AQ290" s="434"/>
      <c r="AR290" s="434"/>
      <c r="AU290" s="434"/>
    </row>
    <row r="291" spans="1:47" s="435" customFormat="1" ht="12.75" x14ac:dyDescent="0.2">
      <c r="A291" s="434"/>
      <c r="B291" s="438"/>
      <c r="C291" s="434"/>
      <c r="D291" s="434"/>
      <c r="E291" s="434"/>
      <c r="F291" s="434"/>
      <c r="G291" s="434"/>
      <c r="J291" s="434"/>
      <c r="K291" s="434"/>
      <c r="L291" s="434"/>
      <c r="M291" s="434"/>
      <c r="N291" s="434"/>
      <c r="O291" s="434"/>
      <c r="P291" s="436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  <c r="AJ291" s="434"/>
      <c r="AK291" s="434"/>
      <c r="AL291" s="434"/>
      <c r="AM291" s="434"/>
      <c r="AN291" s="434"/>
      <c r="AO291" s="434"/>
      <c r="AP291" s="434"/>
      <c r="AQ291" s="434"/>
      <c r="AR291" s="434"/>
      <c r="AU291" s="434"/>
    </row>
    <row r="292" spans="1:47" s="435" customFormat="1" ht="12.75" x14ac:dyDescent="0.2">
      <c r="A292" s="434"/>
      <c r="B292" s="438"/>
      <c r="C292" s="434"/>
      <c r="D292" s="434"/>
      <c r="E292" s="434"/>
      <c r="F292" s="434"/>
      <c r="G292" s="434"/>
      <c r="J292" s="434"/>
      <c r="K292" s="434"/>
      <c r="L292" s="434"/>
      <c r="M292" s="434"/>
      <c r="N292" s="434"/>
      <c r="O292" s="434"/>
      <c r="P292" s="436"/>
      <c r="Q292" s="434"/>
      <c r="R292" s="434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  <c r="AH292" s="434"/>
      <c r="AI292" s="434"/>
      <c r="AJ292" s="434"/>
      <c r="AK292" s="434"/>
      <c r="AL292" s="434"/>
      <c r="AM292" s="434"/>
      <c r="AN292" s="434"/>
      <c r="AO292" s="434"/>
      <c r="AP292" s="434"/>
      <c r="AQ292" s="434"/>
      <c r="AR292" s="434"/>
      <c r="AU292" s="434"/>
    </row>
    <row r="293" spans="1:47" s="435" customFormat="1" ht="12.75" x14ac:dyDescent="0.2">
      <c r="A293" s="434"/>
      <c r="B293" s="438"/>
      <c r="C293" s="434"/>
      <c r="D293" s="434"/>
      <c r="E293" s="434"/>
      <c r="F293" s="434"/>
      <c r="G293" s="434"/>
      <c r="J293" s="434"/>
      <c r="K293" s="434"/>
      <c r="L293" s="434"/>
      <c r="M293" s="434"/>
      <c r="N293" s="434"/>
      <c r="O293" s="434"/>
      <c r="P293" s="436"/>
      <c r="Q293" s="434"/>
      <c r="R293" s="434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  <c r="AH293" s="434"/>
      <c r="AI293" s="434"/>
      <c r="AJ293" s="434"/>
      <c r="AK293" s="434"/>
      <c r="AL293" s="434"/>
      <c r="AM293" s="434"/>
      <c r="AN293" s="434"/>
      <c r="AO293" s="434"/>
      <c r="AP293" s="434"/>
      <c r="AQ293" s="434"/>
      <c r="AR293" s="434"/>
      <c r="AU293" s="434"/>
    </row>
    <row r="294" spans="1:47" s="435" customFormat="1" ht="12.75" x14ac:dyDescent="0.2">
      <c r="A294" s="434"/>
      <c r="B294" s="438"/>
      <c r="C294" s="434"/>
      <c r="D294" s="434"/>
      <c r="E294" s="434"/>
      <c r="F294" s="434"/>
      <c r="G294" s="434"/>
      <c r="J294" s="434"/>
      <c r="K294" s="434"/>
      <c r="L294" s="434"/>
      <c r="M294" s="434"/>
      <c r="N294" s="434"/>
      <c r="O294" s="434"/>
      <c r="P294" s="436"/>
      <c r="Q294" s="434"/>
      <c r="R294" s="434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  <c r="AH294" s="434"/>
      <c r="AI294" s="434"/>
      <c r="AJ294" s="434"/>
      <c r="AK294" s="434"/>
      <c r="AL294" s="434"/>
      <c r="AM294" s="434"/>
      <c r="AN294" s="434"/>
      <c r="AO294" s="434"/>
      <c r="AP294" s="434"/>
      <c r="AQ294" s="434"/>
      <c r="AR294" s="434"/>
      <c r="AU294" s="434"/>
    </row>
    <row r="295" spans="1:47" s="435" customFormat="1" ht="12.75" x14ac:dyDescent="0.2">
      <c r="A295" s="434"/>
      <c r="B295" s="438"/>
      <c r="C295" s="434"/>
      <c r="D295" s="434"/>
      <c r="E295" s="434"/>
      <c r="F295" s="434"/>
      <c r="G295" s="434"/>
      <c r="J295" s="434"/>
      <c r="K295" s="434"/>
      <c r="L295" s="434"/>
      <c r="M295" s="434"/>
      <c r="N295" s="434"/>
      <c r="O295" s="434"/>
      <c r="P295" s="436"/>
      <c r="Q295" s="434"/>
      <c r="R295" s="434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  <c r="AH295" s="434"/>
      <c r="AI295" s="434"/>
      <c r="AJ295" s="434"/>
      <c r="AK295" s="434"/>
      <c r="AL295" s="434"/>
      <c r="AM295" s="434"/>
      <c r="AN295" s="434"/>
      <c r="AO295" s="434"/>
      <c r="AP295" s="434"/>
      <c r="AQ295" s="434"/>
      <c r="AR295" s="434"/>
      <c r="AU295" s="434"/>
    </row>
    <row r="296" spans="1:47" s="435" customFormat="1" ht="12.75" x14ac:dyDescent="0.2">
      <c r="A296" s="434"/>
      <c r="B296" s="438"/>
      <c r="C296" s="434"/>
      <c r="D296" s="434"/>
      <c r="E296" s="434"/>
      <c r="F296" s="434"/>
      <c r="G296" s="434"/>
      <c r="J296" s="434"/>
      <c r="K296" s="434"/>
      <c r="L296" s="434"/>
      <c r="M296" s="434"/>
      <c r="N296" s="434"/>
      <c r="O296" s="434"/>
      <c r="P296" s="436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  <c r="AK296" s="434"/>
      <c r="AL296" s="434"/>
      <c r="AM296" s="434"/>
      <c r="AN296" s="434"/>
      <c r="AO296" s="434"/>
      <c r="AP296" s="434"/>
      <c r="AQ296" s="434"/>
      <c r="AR296" s="434"/>
      <c r="AU296" s="434"/>
    </row>
    <row r="297" spans="1:47" s="435" customFormat="1" ht="12.75" x14ac:dyDescent="0.2">
      <c r="A297" s="434"/>
      <c r="B297" s="438"/>
      <c r="C297" s="434"/>
      <c r="D297" s="434"/>
      <c r="E297" s="434"/>
      <c r="F297" s="434"/>
      <c r="G297" s="434"/>
      <c r="J297" s="434"/>
      <c r="K297" s="434"/>
      <c r="L297" s="434"/>
      <c r="M297" s="434"/>
      <c r="N297" s="434"/>
      <c r="O297" s="434"/>
      <c r="P297" s="436"/>
      <c r="Q297" s="434"/>
      <c r="R297" s="434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  <c r="AH297" s="434"/>
      <c r="AI297" s="434"/>
      <c r="AJ297" s="434"/>
      <c r="AK297" s="434"/>
      <c r="AL297" s="434"/>
      <c r="AM297" s="434"/>
      <c r="AN297" s="434"/>
      <c r="AO297" s="434"/>
      <c r="AP297" s="434"/>
      <c r="AQ297" s="434"/>
      <c r="AR297" s="434"/>
      <c r="AU297" s="434"/>
    </row>
    <row r="298" spans="1:47" s="435" customFormat="1" ht="12.75" x14ac:dyDescent="0.2">
      <c r="A298" s="434"/>
      <c r="B298" s="438"/>
      <c r="C298" s="434"/>
      <c r="D298" s="434"/>
      <c r="E298" s="434"/>
      <c r="F298" s="434"/>
      <c r="G298" s="434"/>
      <c r="J298" s="434"/>
      <c r="K298" s="434"/>
      <c r="L298" s="434"/>
      <c r="M298" s="434"/>
      <c r="N298" s="434"/>
      <c r="O298" s="434"/>
      <c r="P298" s="436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U298" s="434"/>
    </row>
    <row r="299" spans="1:47" s="435" customFormat="1" ht="12.75" x14ac:dyDescent="0.2">
      <c r="A299" s="434"/>
      <c r="B299" s="438"/>
      <c r="C299" s="434"/>
      <c r="D299" s="434"/>
      <c r="E299" s="434"/>
      <c r="F299" s="434"/>
      <c r="G299" s="434"/>
      <c r="J299" s="434"/>
      <c r="K299" s="434"/>
      <c r="L299" s="434"/>
      <c r="M299" s="434"/>
      <c r="N299" s="434"/>
      <c r="O299" s="434"/>
      <c r="P299" s="436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  <c r="AJ299" s="434"/>
      <c r="AK299" s="434"/>
      <c r="AL299" s="434"/>
      <c r="AM299" s="434"/>
      <c r="AN299" s="434"/>
      <c r="AO299" s="434"/>
      <c r="AP299" s="434"/>
      <c r="AQ299" s="434"/>
      <c r="AR299" s="434"/>
      <c r="AU299" s="434"/>
    </row>
    <row r="300" spans="1:47" s="435" customFormat="1" ht="12.75" x14ac:dyDescent="0.2">
      <c r="A300" s="434"/>
      <c r="B300" s="438"/>
      <c r="C300" s="434"/>
      <c r="D300" s="434"/>
      <c r="E300" s="434"/>
      <c r="F300" s="434"/>
      <c r="G300" s="434"/>
      <c r="J300" s="434"/>
      <c r="K300" s="434"/>
      <c r="L300" s="434"/>
      <c r="M300" s="434"/>
      <c r="N300" s="434"/>
      <c r="O300" s="434"/>
      <c r="P300" s="436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  <c r="AJ300" s="434"/>
      <c r="AK300" s="434"/>
      <c r="AL300" s="434"/>
      <c r="AM300" s="434"/>
      <c r="AN300" s="434"/>
      <c r="AO300" s="434"/>
      <c r="AP300" s="434"/>
      <c r="AQ300" s="434"/>
      <c r="AR300" s="434"/>
      <c r="AU300" s="434"/>
    </row>
    <row r="301" spans="1:47" s="435" customFormat="1" ht="12.75" x14ac:dyDescent="0.2">
      <c r="A301" s="434"/>
      <c r="B301" s="438"/>
      <c r="C301" s="434"/>
      <c r="D301" s="434"/>
      <c r="E301" s="434"/>
      <c r="F301" s="434"/>
      <c r="G301" s="434"/>
      <c r="J301" s="434"/>
      <c r="K301" s="434"/>
      <c r="L301" s="434"/>
      <c r="M301" s="434"/>
      <c r="N301" s="434"/>
      <c r="O301" s="434"/>
      <c r="P301" s="436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  <c r="AK301" s="434"/>
      <c r="AL301" s="434"/>
      <c r="AM301" s="434"/>
      <c r="AN301" s="434"/>
      <c r="AO301" s="434"/>
      <c r="AP301" s="434"/>
      <c r="AQ301" s="434"/>
      <c r="AR301" s="434"/>
      <c r="AU301" s="434"/>
    </row>
    <row r="302" spans="1:47" s="435" customFormat="1" ht="12.75" x14ac:dyDescent="0.2">
      <c r="A302" s="434"/>
      <c r="B302" s="438"/>
      <c r="C302" s="434"/>
      <c r="D302" s="434"/>
      <c r="E302" s="434"/>
      <c r="F302" s="434"/>
      <c r="G302" s="434"/>
      <c r="J302" s="434"/>
      <c r="K302" s="434"/>
      <c r="L302" s="434"/>
      <c r="M302" s="434"/>
      <c r="N302" s="434"/>
      <c r="O302" s="434"/>
      <c r="P302" s="436"/>
      <c r="Q302" s="434"/>
      <c r="R302" s="434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  <c r="AH302" s="434"/>
      <c r="AI302" s="434"/>
      <c r="AJ302" s="434"/>
      <c r="AK302" s="434"/>
      <c r="AL302" s="434"/>
      <c r="AM302" s="434"/>
      <c r="AN302" s="434"/>
      <c r="AO302" s="434"/>
      <c r="AP302" s="434"/>
      <c r="AQ302" s="434"/>
      <c r="AR302" s="434"/>
      <c r="AU302" s="434"/>
    </row>
    <row r="303" spans="1:47" s="435" customFormat="1" ht="12.75" x14ac:dyDescent="0.2">
      <c r="A303" s="434"/>
      <c r="B303" s="438"/>
      <c r="C303" s="434"/>
      <c r="D303" s="434"/>
      <c r="E303" s="434"/>
      <c r="F303" s="434"/>
      <c r="G303" s="434"/>
      <c r="J303" s="434"/>
      <c r="K303" s="434"/>
      <c r="L303" s="434"/>
      <c r="M303" s="434"/>
      <c r="N303" s="434"/>
      <c r="O303" s="434"/>
      <c r="P303" s="436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  <c r="AJ303" s="434"/>
      <c r="AK303" s="434"/>
      <c r="AL303" s="434"/>
      <c r="AM303" s="434"/>
      <c r="AN303" s="434"/>
      <c r="AO303" s="434"/>
      <c r="AP303" s="434"/>
      <c r="AQ303" s="434"/>
      <c r="AR303" s="434"/>
      <c r="AU303" s="434"/>
    </row>
    <row r="304" spans="1:47" s="435" customFormat="1" ht="12.75" x14ac:dyDescent="0.2">
      <c r="A304" s="434"/>
      <c r="B304" s="438"/>
      <c r="C304" s="434"/>
      <c r="D304" s="434"/>
      <c r="E304" s="434"/>
      <c r="F304" s="434"/>
      <c r="G304" s="434"/>
      <c r="J304" s="434"/>
      <c r="K304" s="434"/>
      <c r="L304" s="434"/>
      <c r="M304" s="434"/>
      <c r="N304" s="434"/>
      <c r="O304" s="434"/>
      <c r="P304" s="436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  <c r="AJ304" s="434"/>
      <c r="AK304" s="434"/>
      <c r="AL304" s="434"/>
      <c r="AM304" s="434"/>
      <c r="AN304" s="434"/>
      <c r="AO304" s="434"/>
      <c r="AP304" s="434"/>
      <c r="AQ304" s="434"/>
      <c r="AR304" s="434"/>
      <c r="AU304" s="434"/>
    </row>
    <row r="305" spans="1:47" s="435" customFormat="1" ht="12.75" x14ac:dyDescent="0.2">
      <c r="A305" s="434"/>
      <c r="B305" s="438"/>
      <c r="C305" s="434"/>
      <c r="D305" s="434"/>
      <c r="E305" s="434"/>
      <c r="F305" s="434"/>
      <c r="G305" s="434"/>
      <c r="J305" s="434"/>
      <c r="K305" s="434"/>
      <c r="L305" s="434"/>
      <c r="M305" s="434"/>
      <c r="N305" s="434"/>
      <c r="O305" s="434"/>
      <c r="P305" s="436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  <c r="AJ305" s="434"/>
      <c r="AK305" s="434"/>
      <c r="AL305" s="434"/>
      <c r="AM305" s="434"/>
      <c r="AN305" s="434"/>
      <c r="AO305" s="434"/>
      <c r="AP305" s="434"/>
      <c r="AQ305" s="434"/>
      <c r="AR305" s="434"/>
      <c r="AU305" s="434"/>
    </row>
    <row r="306" spans="1:47" s="435" customFormat="1" ht="12.75" x14ac:dyDescent="0.2">
      <c r="A306" s="434"/>
      <c r="B306" s="438"/>
      <c r="C306" s="434"/>
      <c r="D306" s="434"/>
      <c r="E306" s="434"/>
      <c r="F306" s="434"/>
      <c r="G306" s="434"/>
      <c r="J306" s="434"/>
      <c r="K306" s="434"/>
      <c r="L306" s="434"/>
      <c r="M306" s="434"/>
      <c r="N306" s="434"/>
      <c r="O306" s="434"/>
      <c r="P306" s="436"/>
      <c r="Q306" s="434"/>
      <c r="R306" s="434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  <c r="AJ306" s="434"/>
      <c r="AK306" s="434"/>
      <c r="AL306" s="434"/>
      <c r="AM306" s="434"/>
      <c r="AN306" s="434"/>
      <c r="AO306" s="434"/>
      <c r="AP306" s="434"/>
      <c r="AQ306" s="434"/>
      <c r="AR306" s="434"/>
      <c r="AU306" s="434"/>
    </row>
    <row r="307" spans="1:47" s="435" customFormat="1" ht="12.75" x14ac:dyDescent="0.2">
      <c r="A307" s="434"/>
      <c r="B307" s="438"/>
      <c r="C307" s="434"/>
      <c r="D307" s="434"/>
      <c r="E307" s="434"/>
      <c r="F307" s="434"/>
      <c r="G307" s="434"/>
      <c r="J307" s="434"/>
      <c r="K307" s="434"/>
      <c r="L307" s="434"/>
      <c r="M307" s="434"/>
      <c r="N307" s="434"/>
      <c r="O307" s="434"/>
      <c r="P307" s="436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  <c r="AK307" s="434"/>
      <c r="AL307" s="434"/>
      <c r="AM307" s="434"/>
      <c r="AN307" s="434"/>
      <c r="AO307" s="434"/>
      <c r="AP307" s="434"/>
      <c r="AQ307" s="434"/>
      <c r="AR307" s="434"/>
      <c r="AU307" s="434"/>
    </row>
    <row r="308" spans="1:47" s="435" customFormat="1" ht="12.75" x14ac:dyDescent="0.2">
      <c r="A308" s="434"/>
      <c r="B308" s="438"/>
      <c r="C308" s="434"/>
      <c r="D308" s="434"/>
      <c r="E308" s="434"/>
      <c r="F308" s="434"/>
      <c r="G308" s="434"/>
      <c r="J308" s="434"/>
      <c r="K308" s="434"/>
      <c r="L308" s="434"/>
      <c r="M308" s="434"/>
      <c r="N308" s="434"/>
      <c r="O308" s="434"/>
      <c r="P308" s="436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U308" s="434"/>
    </row>
    <row r="309" spans="1:47" s="435" customFormat="1" ht="12.75" x14ac:dyDescent="0.2">
      <c r="A309" s="434"/>
      <c r="B309" s="438"/>
      <c r="C309" s="434"/>
      <c r="D309" s="434"/>
      <c r="E309" s="434"/>
      <c r="F309" s="434"/>
      <c r="G309" s="434"/>
      <c r="J309" s="434"/>
      <c r="K309" s="434"/>
      <c r="L309" s="434"/>
      <c r="M309" s="434"/>
      <c r="N309" s="434"/>
      <c r="O309" s="434"/>
      <c r="P309" s="436"/>
      <c r="Q309" s="434"/>
      <c r="R309" s="434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  <c r="AH309" s="434"/>
      <c r="AI309" s="434"/>
      <c r="AJ309" s="434"/>
      <c r="AK309" s="434"/>
      <c r="AL309" s="434"/>
      <c r="AM309" s="434"/>
      <c r="AN309" s="434"/>
      <c r="AO309" s="434"/>
      <c r="AP309" s="434"/>
      <c r="AQ309" s="434"/>
      <c r="AR309" s="434"/>
      <c r="AU309" s="434"/>
    </row>
    <row r="310" spans="1:47" s="435" customFormat="1" ht="12.75" x14ac:dyDescent="0.2">
      <c r="A310" s="434"/>
      <c r="B310" s="438"/>
      <c r="C310" s="434"/>
      <c r="D310" s="434"/>
      <c r="E310" s="434"/>
      <c r="F310" s="434"/>
      <c r="G310" s="434"/>
      <c r="J310" s="434"/>
      <c r="K310" s="434"/>
      <c r="L310" s="434"/>
      <c r="M310" s="434"/>
      <c r="N310" s="434"/>
      <c r="O310" s="434"/>
      <c r="P310" s="436"/>
      <c r="Q310" s="434"/>
      <c r="R310" s="434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  <c r="AH310" s="434"/>
      <c r="AI310" s="434"/>
      <c r="AJ310" s="434"/>
      <c r="AK310" s="434"/>
      <c r="AL310" s="434"/>
      <c r="AM310" s="434"/>
      <c r="AN310" s="434"/>
      <c r="AO310" s="434"/>
      <c r="AP310" s="434"/>
      <c r="AQ310" s="434"/>
      <c r="AR310" s="434"/>
      <c r="AU310" s="434"/>
    </row>
    <row r="311" spans="1:47" s="435" customFormat="1" ht="12.75" x14ac:dyDescent="0.2">
      <c r="A311" s="434"/>
      <c r="B311" s="438"/>
      <c r="C311" s="434"/>
      <c r="D311" s="434"/>
      <c r="E311" s="434"/>
      <c r="F311" s="434"/>
      <c r="G311" s="434"/>
      <c r="J311" s="434"/>
      <c r="K311" s="434"/>
      <c r="L311" s="434"/>
      <c r="M311" s="434"/>
      <c r="N311" s="434"/>
      <c r="O311" s="434"/>
      <c r="P311" s="436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  <c r="AJ311" s="434"/>
      <c r="AK311" s="434"/>
      <c r="AL311" s="434"/>
      <c r="AM311" s="434"/>
      <c r="AN311" s="434"/>
      <c r="AO311" s="434"/>
      <c r="AP311" s="434"/>
      <c r="AQ311" s="434"/>
      <c r="AR311" s="434"/>
      <c r="AU311" s="434"/>
    </row>
    <row r="312" spans="1:47" s="435" customFormat="1" ht="12.75" x14ac:dyDescent="0.2">
      <c r="A312" s="434"/>
      <c r="B312" s="438"/>
      <c r="C312" s="434"/>
      <c r="D312" s="434"/>
      <c r="E312" s="434"/>
      <c r="F312" s="434"/>
      <c r="G312" s="434"/>
      <c r="J312" s="434"/>
      <c r="K312" s="434"/>
      <c r="L312" s="434"/>
      <c r="M312" s="434"/>
      <c r="N312" s="434"/>
      <c r="O312" s="434"/>
      <c r="P312" s="436"/>
      <c r="Q312" s="434"/>
      <c r="R312" s="434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  <c r="AH312" s="434"/>
      <c r="AI312" s="434"/>
      <c r="AJ312" s="434"/>
      <c r="AK312" s="434"/>
      <c r="AL312" s="434"/>
      <c r="AM312" s="434"/>
      <c r="AN312" s="434"/>
      <c r="AO312" s="434"/>
      <c r="AP312" s="434"/>
      <c r="AQ312" s="434"/>
      <c r="AR312" s="434"/>
      <c r="AU312" s="434"/>
    </row>
    <row r="313" spans="1:47" s="435" customFormat="1" ht="12.75" x14ac:dyDescent="0.2">
      <c r="A313" s="434"/>
      <c r="B313" s="438"/>
      <c r="C313" s="434"/>
      <c r="D313" s="434"/>
      <c r="E313" s="434"/>
      <c r="F313" s="434"/>
      <c r="G313" s="434"/>
      <c r="J313" s="434"/>
      <c r="K313" s="434"/>
      <c r="L313" s="434"/>
      <c r="M313" s="434"/>
      <c r="N313" s="434"/>
      <c r="O313" s="434"/>
      <c r="P313" s="436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4"/>
      <c r="AK313" s="434"/>
      <c r="AL313" s="434"/>
      <c r="AM313" s="434"/>
      <c r="AN313" s="434"/>
      <c r="AO313" s="434"/>
      <c r="AP313" s="434"/>
      <c r="AQ313" s="434"/>
      <c r="AR313" s="434"/>
      <c r="AU313" s="434"/>
    </row>
    <row r="314" spans="1:47" s="435" customFormat="1" ht="12.75" x14ac:dyDescent="0.2">
      <c r="A314" s="434"/>
      <c r="B314" s="438"/>
      <c r="C314" s="434"/>
      <c r="D314" s="434"/>
      <c r="E314" s="434"/>
      <c r="F314" s="434"/>
      <c r="G314" s="434"/>
      <c r="J314" s="434"/>
      <c r="K314" s="434"/>
      <c r="L314" s="434"/>
      <c r="M314" s="434"/>
      <c r="N314" s="434"/>
      <c r="O314" s="434"/>
      <c r="P314" s="436"/>
      <c r="Q314" s="434"/>
      <c r="R314" s="434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  <c r="AJ314" s="434"/>
      <c r="AK314" s="434"/>
      <c r="AL314" s="434"/>
      <c r="AM314" s="434"/>
      <c r="AN314" s="434"/>
      <c r="AO314" s="434"/>
      <c r="AP314" s="434"/>
      <c r="AQ314" s="434"/>
      <c r="AR314" s="434"/>
      <c r="AU314" s="434"/>
    </row>
    <row r="315" spans="1:47" s="435" customFormat="1" ht="12.75" x14ac:dyDescent="0.2">
      <c r="A315" s="434"/>
      <c r="B315" s="438"/>
      <c r="C315" s="434"/>
      <c r="D315" s="434"/>
      <c r="E315" s="434"/>
      <c r="F315" s="434"/>
      <c r="G315" s="434"/>
      <c r="J315" s="434"/>
      <c r="K315" s="434"/>
      <c r="L315" s="434"/>
      <c r="M315" s="434"/>
      <c r="N315" s="434"/>
      <c r="O315" s="434"/>
      <c r="P315" s="436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U315" s="434"/>
    </row>
    <row r="316" spans="1:47" s="435" customFormat="1" ht="12.75" x14ac:dyDescent="0.2">
      <c r="A316" s="434"/>
      <c r="B316" s="438"/>
      <c r="C316" s="434"/>
      <c r="D316" s="434"/>
      <c r="E316" s="434"/>
      <c r="F316" s="434"/>
      <c r="G316" s="434"/>
      <c r="J316" s="434"/>
      <c r="K316" s="434"/>
      <c r="L316" s="434"/>
      <c r="M316" s="434"/>
      <c r="N316" s="434"/>
      <c r="O316" s="434"/>
      <c r="P316" s="436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  <c r="AJ316" s="434"/>
      <c r="AK316" s="434"/>
      <c r="AL316" s="434"/>
      <c r="AM316" s="434"/>
      <c r="AN316" s="434"/>
      <c r="AO316" s="434"/>
      <c r="AP316" s="434"/>
      <c r="AQ316" s="434"/>
      <c r="AR316" s="434"/>
      <c r="AU316" s="434"/>
    </row>
    <row r="317" spans="1:47" s="435" customFormat="1" ht="12.75" x14ac:dyDescent="0.2">
      <c r="A317" s="434"/>
      <c r="B317" s="438"/>
      <c r="C317" s="434"/>
      <c r="D317" s="434"/>
      <c r="E317" s="434"/>
      <c r="F317" s="434"/>
      <c r="G317" s="434"/>
      <c r="J317" s="434"/>
      <c r="K317" s="434"/>
      <c r="L317" s="434"/>
      <c r="M317" s="434"/>
      <c r="N317" s="434"/>
      <c r="O317" s="434"/>
      <c r="P317" s="436"/>
      <c r="Q317" s="434"/>
      <c r="R317" s="434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  <c r="AH317" s="434"/>
      <c r="AI317" s="434"/>
      <c r="AJ317" s="434"/>
      <c r="AK317" s="434"/>
      <c r="AL317" s="434"/>
      <c r="AM317" s="434"/>
      <c r="AN317" s="434"/>
      <c r="AO317" s="434"/>
      <c r="AP317" s="434"/>
      <c r="AQ317" s="434"/>
      <c r="AR317" s="434"/>
      <c r="AU317" s="434"/>
    </row>
    <row r="318" spans="1:47" s="435" customFormat="1" ht="12.75" x14ac:dyDescent="0.2">
      <c r="A318" s="434"/>
      <c r="B318" s="438"/>
      <c r="C318" s="434"/>
      <c r="D318" s="434"/>
      <c r="E318" s="434"/>
      <c r="F318" s="434"/>
      <c r="G318" s="434"/>
      <c r="J318" s="434"/>
      <c r="K318" s="434"/>
      <c r="L318" s="434"/>
      <c r="M318" s="434"/>
      <c r="N318" s="434"/>
      <c r="O318" s="434"/>
      <c r="P318" s="436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4"/>
      <c r="AK318" s="434"/>
      <c r="AL318" s="434"/>
      <c r="AM318" s="434"/>
      <c r="AN318" s="434"/>
      <c r="AO318" s="434"/>
      <c r="AP318" s="434"/>
      <c r="AQ318" s="434"/>
      <c r="AR318" s="434"/>
      <c r="AU318" s="434"/>
    </row>
    <row r="319" spans="1:47" s="435" customFormat="1" ht="12.75" x14ac:dyDescent="0.2">
      <c r="A319" s="434"/>
      <c r="B319" s="438"/>
      <c r="C319" s="434"/>
      <c r="D319" s="434"/>
      <c r="E319" s="434"/>
      <c r="F319" s="434"/>
      <c r="G319" s="434"/>
      <c r="J319" s="434"/>
      <c r="K319" s="434"/>
      <c r="L319" s="434"/>
      <c r="M319" s="434"/>
      <c r="N319" s="434"/>
      <c r="O319" s="434"/>
      <c r="P319" s="436"/>
      <c r="Q319" s="434"/>
      <c r="R319" s="434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  <c r="AH319" s="434"/>
      <c r="AI319" s="434"/>
      <c r="AJ319" s="434"/>
      <c r="AK319" s="434"/>
      <c r="AL319" s="434"/>
      <c r="AM319" s="434"/>
      <c r="AN319" s="434"/>
      <c r="AO319" s="434"/>
      <c r="AP319" s="434"/>
      <c r="AQ319" s="434"/>
      <c r="AR319" s="434"/>
      <c r="AU319" s="434"/>
    </row>
    <row r="320" spans="1:47" s="435" customFormat="1" ht="12.75" x14ac:dyDescent="0.2">
      <c r="A320" s="434"/>
      <c r="B320" s="438"/>
      <c r="C320" s="434"/>
      <c r="D320" s="434"/>
      <c r="E320" s="434"/>
      <c r="F320" s="434"/>
      <c r="G320" s="434"/>
      <c r="J320" s="434"/>
      <c r="K320" s="434"/>
      <c r="L320" s="434"/>
      <c r="M320" s="434"/>
      <c r="N320" s="434"/>
      <c r="O320" s="434"/>
      <c r="P320" s="436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  <c r="AJ320" s="434"/>
      <c r="AK320" s="434"/>
      <c r="AL320" s="434"/>
      <c r="AM320" s="434"/>
      <c r="AN320" s="434"/>
      <c r="AO320" s="434"/>
      <c r="AP320" s="434"/>
      <c r="AQ320" s="434"/>
      <c r="AR320" s="434"/>
      <c r="AU320" s="434"/>
    </row>
    <row r="321" spans="1:47" s="435" customFormat="1" ht="12.75" x14ac:dyDescent="0.2">
      <c r="A321" s="434"/>
      <c r="B321" s="438"/>
      <c r="C321" s="434"/>
      <c r="D321" s="434"/>
      <c r="E321" s="434"/>
      <c r="F321" s="434"/>
      <c r="G321" s="434"/>
      <c r="J321" s="434"/>
      <c r="K321" s="434"/>
      <c r="L321" s="434"/>
      <c r="M321" s="434"/>
      <c r="N321" s="434"/>
      <c r="O321" s="434"/>
      <c r="P321" s="436"/>
      <c r="Q321" s="434"/>
      <c r="R321" s="434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  <c r="AH321" s="434"/>
      <c r="AI321" s="434"/>
      <c r="AJ321" s="434"/>
      <c r="AK321" s="434"/>
      <c r="AL321" s="434"/>
      <c r="AM321" s="434"/>
      <c r="AN321" s="434"/>
      <c r="AO321" s="434"/>
      <c r="AP321" s="434"/>
      <c r="AQ321" s="434"/>
      <c r="AR321" s="434"/>
      <c r="AU321" s="434"/>
    </row>
    <row r="322" spans="1:47" s="435" customFormat="1" ht="12.75" x14ac:dyDescent="0.2">
      <c r="A322" s="434"/>
      <c r="B322" s="438"/>
      <c r="C322" s="434"/>
      <c r="D322" s="434"/>
      <c r="E322" s="434"/>
      <c r="F322" s="434"/>
      <c r="G322" s="434"/>
      <c r="J322" s="434"/>
      <c r="K322" s="434"/>
      <c r="L322" s="434"/>
      <c r="M322" s="434"/>
      <c r="N322" s="434"/>
      <c r="O322" s="434"/>
      <c r="P322" s="436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  <c r="AJ322" s="434"/>
      <c r="AK322" s="434"/>
      <c r="AL322" s="434"/>
      <c r="AM322" s="434"/>
      <c r="AN322" s="434"/>
      <c r="AO322" s="434"/>
      <c r="AP322" s="434"/>
      <c r="AQ322" s="434"/>
      <c r="AR322" s="434"/>
      <c r="AU322" s="434"/>
    </row>
    <row r="323" spans="1:47" s="435" customFormat="1" ht="12.75" x14ac:dyDescent="0.2">
      <c r="A323" s="434"/>
      <c r="B323" s="438"/>
      <c r="C323" s="434"/>
      <c r="D323" s="434"/>
      <c r="E323" s="434"/>
      <c r="F323" s="434"/>
      <c r="G323" s="434"/>
      <c r="J323" s="434"/>
      <c r="K323" s="434"/>
      <c r="L323" s="434"/>
      <c r="M323" s="434"/>
      <c r="N323" s="434"/>
      <c r="O323" s="434"/>
      <c r="P323" s="436"/>
      <c r="Q323" s="434"/>
      <c r="R323" s="434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  <c r="AH323" s="434"/>
      <c r="AI323" s="434"/>
      <c r="AJ323" s="434"/>
      <c r="AK323" s="434"/>
      <c r="AL323" s="434"/>
      <c r="AM323" s="434"/>
      <c r="AN323" s="434"/>
      <c r="AO323" s="434"/>
      <c r="AP323" s="434"/>
      <c r="AQ323" s="434"/>
      <c r="AR323" s="434"/>
      <c r="AU323" s="434"/>
    </row>
    <row r="324" spans="1:47" s="435" customFormat="1" ht="12.75" x14ac:dyDescent="0.2">
      <c r="A324" s="434"/>
      <c r="B324" s="438"/>
      <c r="C324" s="434"/>
      <c r="D324" s="434"/>
      <c r="E324" s="434"/>
      <c r="F324" s="434"/>
      <c r="G324" s="434"/>
      <c r="J324" s="434"/>
      <c r="K324" s="434"/>
      <c r="L324" s="434"/>
      <c r="M324" s="434"/>
      <c r="N324" s="434"/>
      <c r="O324" s="434"/>
      <c r="P324" s="436"/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  <c r="AH324" s="434"/>
      <c r="AI324" s="434"/>
      <c r="AJ324" s="434"/>
      <c r="AK324" s="434"/>
      <c r="AL324" s="434"/>
      <c r="AM324" s="434"/>
      <c r="AN324" s="434"/>
      <c r="AO324" s="434"/>
      <c r="AP324" s="434"/>
      <c r="AQ324" s="434"/>
      <c r="AR324" s="434"/>
      <c r="AU324" s="434"/>
    </row>
    <row r="325" spans="1:47" s="435" customFormat="1" ht="12.75" x14ac:dyDescent="0.2">
      <c r="A325" s="434"/>
      <c r="B325" s="438"/>
      <c r="C325" s="434"/>
      <c r="D325" s="434"/>
      <c r="E325" s="434"/>
      <c r="F325" s="434"/>
      <c r="G325" s="434"/>
      <c r="J325" s="434"/>
      <c r="K325" s="434"/>
      <c r="L325" s="434"/>
      <c r="M325" s="434"/>
      <c r="N325" s="434"/>
      <c r="O325" s="434"/>
      <c r="P325" s="436"/>
      <c r="Q325" s="434"/>
      <c r="R325" s="434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  <c r="AH325" s="434"/>
      <c r="AI325" s="434"/>
      <c r="AJ325" s="434"/>
      <c r="AK325" s="434"/>
      <c r="AL325" s="434"/>
      <c r="AM325" s="434"/>
      <c r="AN325" s="434"/>
      <c r="AO325" s="434"/>
      <c r="AP325" s="434"/>
      <c r="AQ325" s="434"/>
      <c r="AR325" s="434"/>
      <c r="AU325" s="434"/>
    </row>
    <row r="326" spans="1:47" s="435" customFormat="1" ht="12.75" x14ac:dyDescent="0.2">
      <c r="A326" s="434"/>
      <c r="B326" s="438"/>
      <c r="C326" s="434"/>
      <c r="D326" s="434"/>
      <c r="E326" s="434"/>
      <c r="F326" s="434"/>
      <c r="G326" s="434"/>
      <c r="J326" s="434"/>
      <c r="K326" s="434"/>
      <c r="L326" s="434"/>
      <c r="M326" s="434"/>
      <c r="N326" s="434"/>
      <c r="O326" s="434"/>
      <c r="P326" s="436"/>
      <c r="Q326" s="434"/>
      <c r="R326" s="434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  <c r="AH326" s="434"/>
      <c r="AI326" s="434"/>
      <c r="AJ326" s="434"/>
      <c r="AK326" s="434"/>
      <c r="AL326" s="434"/>
      <c r="AM326" s="434"/>
      <c r="AN326" s="434"/>
      <c r="AO326" s="434"/>
      <c r="AP326" s="434"/>
      <c r="AQ326" s="434"/>
      <c r="AR326" s="434"/>
      <c r="AU326" s="434"/>
    </row>
    <row r="327" spans="1:47" s="435" customFormat="1" ht="12.75" x14ac:dyDescent="0.2">
      <c r="A327" s="434"/>
      <c r="B327" s="438"/>
      <c r="C327" s="434"/>
      <c r="D327" s="434"/>
      <c r="E327" s="434"/>
      <c r="F327" s="434"/>
      <c r="G327" s="434"/>
      <c r="J327" s="434"/>
      <c r="K327" s="434"/>
      <c r="L327" s="434"/>
      <c r="M327" s="434"/>
      <c r="N327" s="434"/>
      <c r="O327" s="434"/>
      <c r="P327" s="436"/>
      <c r="Q327" s="434"/>
      <c r="R327" s="434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  <c r="AH327" s="434"/>
      <c r="AI327" s="434"/>
      <c r="AJ327" s="434"/>
      <c r="AK327" s="434"/>
      <c r="AL327" s="434"/>
      <c r="AM327" s="434"/>
      <c r="AN327" s="434"/>
      <c r="AO327" s="434"/>
      <c r="AP327" s="434"/>
      <c r="AQ327" s="434"/>
      <c r="AR327" s="434"/>
      <c r="AU327" s="434"/>
    </row>
    <row r="328" spans="1:47" s="435" customFormat="1" ht="12.75" x14ac:dyDescent="0.2">
      <c r="A328" s="434"/>
      <c r="B328" s="438"/>
      <c r="C328" s="434"/>
      <c r="D328" s="434"/>
      <c r="E328" s="434"/>
      <c r="F328" s="434"/>
      <c r="G328" s="434"/>
      <c r="J328" s="434"/>
      <c r="K328" s="434"/>
      <c r="L328" s="434"/>
      <c r="M328" s="434"/>
      <c r="N328" s="434"/>
      <c r="O328" s="434"/>
      <c r="P328" s="436"/>
      <c r="Q328" s="434"/>
      <c r="R328" s="434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  <c r="AH328" s="434"/>
      <c r="AI328" s="434"/>
      <c r="AJ328" s="434"/>
      <c r="AK328" s="434"/>
      <c r="AL328" s="434"/>
      <c r="AM328" s="434"/>
      <c r="AN328" s="434"/>
      <c r="AO328" s="434"/>
      <c r="AP328" s="434"/>
      <c r="AQ328" s="434"/>
      <c r="AR328" s="434"/>
      <c r="AU328" s="434"/>
    </row>
    <row r="329" spans="1:47" s="435" customFormat="1" ht="12.75" x14ac:dyDescent="0.2">
      <c r="A329" s="434"/>
      <c r="B329" s="438"/>
      <c r="C329" s="434"/>
      <c r="D329" s="434"/>
      <c r="E329" s="434"/>
      <c r="F329" s="434"/>
      <c r="G329" s="434"/>
      <c r="J329" s="434"/>
      <c r="K329" s="434"/>
      <c r="L329" s="434"/>
      <c r="M329" s="434"/>
      <c r="N329" s="434"/>
      <c r="O329" s="434"/>
      <c r="P329" s="436"/>
      <c r="Q329" s="434"/>
      <c r="R329" s="434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  <c r="AJ329" s="434"/>
      <c r="AK329" s="434"/>
      <c r="AL329" s="434"/>
      <c r="AM329" s="434"/>
      <c r="AN329" s="434"/>
      <c r="AO329" s="434"/>
      <c r="AP329" s="434"/>
      <c r="AQ329" s="434"/>
      <c r="AR329" s="434"/>
      <c r="AU329" s="434"/>
    </row>
    <row r="330" spans="1:47" s="435" customFormat="1" ht="12.75" x14ac:dyDescent="0.2">
      <c r="A330" s="434"/>
      <c r="B330" s="438"/>
      <c r="C330" s="434"/>
      <c r="D330" s="434"/>
      <c r="E330" s="434"/>
      <c r="F330" s="434"/>
      <c r="G330" s="434"/>
      <c r="J330" s="434"/>
      <c r="K330" s="434"/>
      <c r="L330" s="434"/>
      <c r="M330" s="434"/>
      <c r="N330" s="434"/>
      <c r="O330" s="434"/>
      <c r="P330" s="436"/>
      <c r="Q330" s="434"/>
      <c r="R330" s="434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  <c r="AH330" s="434"/>
      <c r="AI330" s="434"/>
      <c r="AJ330" s="434"/>
      <c r="AK330" s="434"/>
      <c r="AL330" s="434"/>
      <c r="AM330" s="434"/>
      <c r="AN330" s="434"/>
      <c r="AO330" s="434"/>
      <c r="AP330" s="434"/>
      <c r="AQ330" s="434"/>
      <c r="AR330" s="434"/>
      <c r="AU330" s="434"/>
    </row>
    <row r="331" spans="1:47" s="435" customFormat="1" ht="12.75" x14ac:dyDescent="0.2">
      <c r="A331" s="434"/>
      <c r="B331" s="438"/>
      <c r="C331" s="434"/>
      <c r="D331" s="434"/>
      <c r="E331" s="434"/>
      <c r="F331" s="434"/>
      <c r="G331" s="434"/>
      <c r="J331" s="434"/>
      <c r="K331" s="434"/>
      <c r="L331" s="434"/>
      <c r="M331" s="434"/>
      <c r="N331" s="434"/>
      <c r="O331" s="434"/>
      <c r="P331" s="436"/>
      <c r="Q331" s="434"/>
      <c r="R331" s="434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  <c r="AH331" s="434"/>
      <c r="AI331" s="434"/>
      <c r="AJ331" s="434"/>
      <c r="AK331" s="434"/>
      <c r="AL331" s="434"/>
      <c r="AM331" s="434"/>
      <c r="AN331" s="434"/>
      <c r="AO331" s="434"/>
      <c r="AP331" s="434"/>
      <c r="AQ331" s="434"/>
      <c r="AR331" s="434"/>
      <c r="AU331" s="434"/>
    </row>
    <row r="332" spans="1:47" s="435" customFormat="1" ht="12.75" x14ac:dyDescent="0.2">
      <c r="A332" s="434"/>
      <c r="B332" s="438"/>
      <c r="C332" s="434"/>
      <c r="D332" s="434"/>
      <c r="E332" s="434"/>
      <c r="F332" s="434"/>
      <c r="G332" s="434"/>
      <c r="J332" s="434"/>
      <c r="K332" s="434"/>
      <c r="L332" s="434"/>
      <c r="M332" s="434"/>
      <c r="N332" s="434"/>
      <c r="O332" s="434"/>
      <c r="P332" s="436"/>
      <c r="Q332" s="434"/>
      <c r="R332" s="434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  <c r="AH332" s="434"/>
      <c r="AI332" s="434"/>
      <c r="AJ332" s="434"/>
      <c r="AK332" s="434"/>
      <c r="AL332" s="434"/>
      <c r="AM332" s="434"/>
      <c r="AN332" s="434"/>
      <c r="AO332" s="434"/>
      <c r="AP332" s="434"/>
      <c r="AQ332" s="434"/>
      <c r="AR332" s="434"/>
      <c r="AU332" s="434"/>
    </row>
    <row r="333" spans="1:47" s="435" customFormat="1" ht="12.75" x14ac:dyDescent="0.2">
      <c r="A333" s="434"/>
      <c r="B333" s="438"/>
      <c r="C333" s="434"/>
      <c r="D333" s="434"/>
      <c r="E333" s="434"/>
      <c r="F333" s="434"/>
      <c r="G333" s="434"/>
      <c r="J333" s="434"/>
      <c r="K333" s="434"/>
      <c r="L333" s="434"/>
      <c r="M333" s="434"/>
      <c r="N333" s="434"/>
      <c r="O333" s="434"/>
      <c r="P333" s="436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  <c r="AJ333" s="434"/>
      <c r="AK333" s="434"/>
      <c r="AL333" s="434"/>
      <c r="AM333" s="434"/>
      <c r="AN333" s="434"/>
      <c r="AO333" s="434"/>
      <c r="AP333" s="434"/>
      <c r="AQ333" s="434"/>
      <c r="AR333" s="434"/>
      <c r="AU333" s="434"/>
    </row>
    <row r="334" spans="1:47" s="435" customFormat="1" ht="12.75" x14ac:dyDescent="0.2">
      <c r="A334" s="434"/>
      <c r="B334" s="438"/>
      <c r="C334" s="434"/>
      <c r="D334" s="434"/>
      <c r="E334" s="434"/>
      <c r="F334" s="434"/>
      <c r="G334" s="434"/>
      <c r="J334" s="434"/>
      <c r="K334" s="434"/>
      <c r="L334" s="434"/>
      <c r="M334" s="434"/>
      <c r="N334" s="434"/>
      <c r="O334" s="434"/>
      <c r="P334" s="436"/>
      <c r="Q334" s="434"/>
      <c r="R334" s="434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  <c r="AH334" s="434"/>
      <c r="AI334" s="434"/>
      <c r="AJ334" s="434"/>
      <c r="AK334" s="434"/>
      <c r="AL334" s="434"/>
      <c r="AM334" s="434"/>
      <c r="AN334" s="434"/>
      <c r="AO334" s="434"/>
      <c r="AP334" s="434"/>
      <c r="AQ334" s="434"/>
      <c r="AR334" s="434"/>
      <c r="AU334" s="434"/>
    </row>
    <row r="335" spans="1:47" s="435" customFormat="1" ht="12.75" x14ac:dyDescent="0.2">
      <c r="A335" s="434"/>
      <c r="B335" s="438"/>
      <c r="C335" s="434"/>
      <c r="D335" s="434"/>
      <c r="E335" s="434"/>
      <c r="F335" s="434"/>
      <c r="G335" s="434"/>
      <c r="J335" s="434"/>
      <c r="K335" s="434"/>
      <c r="L335" s="434"/>
      <c r="M335" s="434"/>
      <c r="N335" s="434"/>
      <c r="O335" s="434"/>
      <c r="P335" s="436"/>
      <c r="Q335" s="434"/>
      <c r="R335" s="434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  <c r="AH335" s="434"/>
      <c r="AI335" s="434"/>
      <c r="AJ335" s="434"/>
      <c r="AK335" s="434"/>
      <c r="AL335" s="434"/>
      <c r="AM335" s="434"/>
      <c r="AN335" s="434"/>
      <c r="AO335" s="434"/>
      <c r="AP335" s="434"/>
      <c r="AQ335" s="434"/>
      <c r="AR335" s="434"/>
      <c r="AU335" s="434"/>
    </row>
    <row r="336" spans="1:47" s="435" customFormat="1" ht="12.75" x14ac:dyDescent="0.2">
      <c r="A336" s="434"/>
      <c r="B336" s="438"/>
      <c r="C336" s="434"/>
      <c r="D336" s="434"/>
      <c r="E336" s="434"/>
      <c r="F336" s="434"/>
      <c r="G336" s="434"/>
      <c r="J336" s="434"/>
      <c r="K336" s="434"/>
      <c r="L336" s="434"/>
      <c r="M336" s="434"/>
      <c r="N336" s="434"/>
      <c r="O336" s="434"/>
      <c r="P336" s="436"/>
      <c r="Q336" s="434"/>
      <c r="R336" s="434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  <c r="AJ336" s="434"/>
      <c r="AK336" s="434"/>
      <c r="AL336" s="434"/>
      <c r="AM336" s="434"/>
      <c r="AN336" s="434"/>
      <c r="AO336" s="434"/>
      <c r="AP336" s="434"/>
      <c r="AQ336" s="434"/>
      <c r="AR336" s="434"/>
      <c r="AU336" s="434"/>
    </row>
    <row r="337" spans="1:47" s="435" customFormat="1" ht="12.75" x14ac:dyDescent="0.2">
      <c r="A337" s="434"/>
      <c r="B337" s="438"/>
      <c r="C337" s="434"/>
      <c r="D337" s="434"/>
      <c r="E337" s="434"/>
      <c r="F337" s="434"/>
      <c r="G337" s="434"/>
      <c r="J337" s="434"/>
      <c r="K337" s="434"/>
      <c r="L337" s="434"/>
      <c r="M337" s="434"/>
      <c r="N337" s="434"/>
      <c r="O337" s="434"/>
      <c r="P337" s="436"/>
      <c r="Q337" s="434"/>
      <c r="R337" s="434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  <c r="AH337" s="434"/>
      <c r="AI337" s="434"/>
      <c r="AJ337" s="434"/>
      <c r="AK337" s="434"/>
      <c r="AL337" s="434"/>
      <c r="AM337" s="434"/>
      <c r="AN337" s="434"/>
      <c r="AO337" s="434"/>
      <c r="AP337" s="434"/>
      <c r="AQ337" s="434"/>
      <c r="AR337" s="434"/>
      <c r="AU337" s="434"/>
    </row>
    <row r="338" spans="1:47" s="435" customFormat="1" ht="12.75" x14ac:dyDescent="0.2">
      <c r="A338" s="434"/>
      <c r="B338" s="438"/>
      <c r="C338" s="434"/>
      <c r="D338" s="434"/>
      <c r="E338" s="434"/>
      <c r="F338" s="434"/>
      <c r="G338" s="434"/>
      <c r="J338" s="434"/>
      <c r="K338" s="434"/>
      <c r="L338" s="434"/>
      <c r="M338" s="434"/>
      <c r="N338" s="434"/>
      <c r="O338" s="434"/>
      <c r="P338" s="436"/>
      <c r="Q338" s="434"/>
      <c r="R338" s="434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  <c r="AH338" s="434"/>
      <c r="AI338" s="434"/>
      <c r="AJ338" s="434"/>
      <c r="AK338" s="434"/>
      <c r="AL338" s="434"/>
      <c r="AM338" s="434"/>
      <c r="AN338" s="434"/>
      <c r="AO338" s="434"/>
      <c r="AP338" s="434"/>
      <c r="AQ338" s="434"/>
      <c r="AR338" s="434"/>
      <c r="AU338" s="434"/>
    </row>
    <row r="339" spans="1:47" s="435" customFormat="1" ht="12.75" x14ac:dyDescent="0.2">
      <c r="A339" s="434"/>
      <c r="B339" s="438"/>
      <c r="C339" s="434"/>
      <c r="D339" s="434"/>
      <c r="E339" s="434"/>
      <c r="F339" s="434"/>
      <c r="G339" s="434"/>
      <c r="J339" s="434"/>
      <c r="K339" s="434"/>
      <c r="L339" s="434"/>
      <c r="M339" s="434"/>
      <c r="N339" s="434"/>
      <c r="O339" s="434"/>
      <c r="P339" s="436"/>
      <c r="Q339" s="434"/>
      <c r="R339" s="434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  <c r="AH339" s="434"/>
      <c r="AI339" s="434"/>
      <c r="AJ339" s="434"/>
      <c r="AK339" s="434"/>
      <c r="AL339" s="434"/>
      <c r="AM339" s="434"/>
      <c r="AN339" s="434"/>
      <c r="AO339" s="434"/>
      <c r="AP339" s="434"/>
      <c r="AQ339" s="434"/>
      <c r="AR339" s="434"/>
      <c r="AU339" s="434"/>
    </row>
    <row r="340" spans="1:47" s="435" customFormat="1" ht="12.75" x14ac:dyDescent="0.2">
      <c r="A340" s="434"/>
      <c r="B340" s="438"/>
      <c r="C340" s="434"/>
      <c r="D340" s="434"/>
      <c r="E340" s="434"/>
      <c r="F340" s="434"/>
      <c r="G340" s="434"/>
      <c r="J340" s="434"/>
      <c r="K340" s="434"/>
      <c r="L340" s="434"/>
      <c r="M340" s="434"/>
      <c r="N340" s="434"/>
      <c r="O340" s="434"/>
      <c r="P340" s="436"/>
      <c r="Q340" s="434"/>
      <c r="R340" s="434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  <c r="AH340" s="434"/>
      <c r="AI340" s="434"/>
      <c r="AJ340" s="434"/>
      <c r="AK340" s="434"/>
      <c r="AL340" s="434"/>
      <c r="AM340" s="434"/>
      <c r="AN340" s="434"/>
      <c r="AO340" s="434"/>
      <c r="AP340" s="434"/>
      <c r="AQ340" s="434"/>
      <c r="AR340" s="434"/>
      <c r="AU340" s="434"/>
    </row>
    <row r="341" spans="1:47" s="435" customFormat="1" ht="12.75" x14ac:dyDescent="0.2">
      <c r="A341" s="434"/>
      <c r="B341" s="438"/>
      <c r="C341" s="434"/>
      <c r="D341" s="434"/>
      <c r="E341" s="434"/>
      <c r="F341" s="434"/>
      <c r="G341" s="434"/>
      <c r="J341" s="434"/>
      <c r="K341" s="434"/>
      <c r="L341" s="434"/>
      <c r="M341" s="434"/>
      <c r="N341" s="434"/>
      <c r="O341" s="434"/>
      <c r="P341" s="436"/>
      <c r="Q341" s="434"/>
      <c r="R341" s="434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  <c r="AH341" s="434"/>
      <c r="AI341" s="434"/>
      <c r="AJ341" s="434"/>
      <c r="AK341" s="434"/>
      <c r="AL341" s="434"/>
      <c r="AM341" s="434"/>
      <c r="AN341" s="434"/>
      <c r="AO341" s="434"/>
      <c r="AP341" s="434"/>
      <c r="AQ341" s="434"/>
      <c r="AR341" s="434"/>
      <c r="AU341" s="434"/>
    </row>
    <row r="342" spans="1:47" s="435" customFormat="1" ht="12.75" x14ac:dyDescent="0.2">
      <c r="A342" s="434"/>
      <c r="B342" s="438"/>
      <c r="C342" s="434"/>
      <c r="D342" s="434"/>
      <c r="E342" s="434"/>
      <c r="F342" s="434"/>
      <c r="G342" s="434"/>
      <c r="J342" s="434"/>
      <c r="K342" s="434"/>
      <c r="L342" s="434"/>
      <c r="M342" s="434"/>
      <c r="N342" s="434"/>
      <c r="O342" s="434"/>
      <c r="P342" s="436"/>
      <c r="Q342" s="434"/>
      <c r="R342" s="434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  <c r="AH342" s="434"/>
      <c r="AI342" s="434"/>
      <c r="AJ342" s="434"/>
      <c r="AK342" s="434"/>
      <c r="AL342" s="434"/>
      <c r="AM342" s="434"/>
      <c r="AN342" s="434"/>
      <c r="AO342" s="434"/>
      <c r="AP342" s="434"/>
      <c r="AQ342" s="434"/>
      <c r="AR342" s="434"/>
      <c r="AU342" s="434"/>
    </row>
    <row r="343" spans="1:47" s="435" customFormat="1" ht="12.75" x14ac:dyDescent="0.2">
      <c r="A343" s="434"/>
      <c r="B343" s="438"/>
      <c r="C343" s="434"/>
      <c r="D343" s="434"/>
      <c r="E343" s="434"/>
      <c r="F343" s="434"/>
      <c r="G343" s="434"/>
      <c r="J343" s="434"/>
      <c r="K343" s="434"/>
      <c r="L343" s="434"/>
      <c r="M343" s="434"/>
      <c r="N343" s="434"/>
      <c r="O343" s="434"/>
      <c r="P343" s="436"/>
      <c r="Q343" s="434"/>
      <c r="R343" s="434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  <c r="AH343" s="434"/>
      <c r="AI343" s="434"/>
      <c r="AJ343" s="434"/>
      <c r="AK343" s="434"/>
      <c r="AL343" s="434"/>
      <c r="AM343" s="434"/>
      <c r="AN343" s="434"/>
      <c r="AO343" s="434"/>
      <c r="AP343" s="434"/>
      <c r="AQ343" s="434"/>
      <c r="AR343" s="434"/>
      <c r="AU343" s="434"/>
    </row>
    <row r="344" spans="1:47" s="435" customFormat="1" ht="12.75" x14ac:dyDescent="0.2">
      <c r="A344" s="434"/>
      <c r="B344" s="438"/>
      <c r="C344" s="434"/>
      <c r="D344" s="434"/>
      <c r="E344" s="434"/>
      <c r="F344" s="434"/>
      <c r="G344" s="434"/>
      <c r="J344" s="434"/>
      <c r="K344" s="434"/>
      <c r="L344" s="434"/>
      <c r="M344" s="434"/>
      <c r="N344" s="434"/>
      <c r="O344" s="434"/>
      <c r="P344" s="436"/>
      <c r="Q344" s="434"/>
      <c r="R344" s="434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  <c r="AH344" s="434"/>
      <c r="AI344" s="434"/>
      <c r="AJ344" s="434"/>
      <c r="AK344" s="434"/>
      <c r="AL344" s="434"/>
      <c r="AM344" s="434"/>
      <c r="AN344" s="434"/>
      <c r="AO344" s="434"/>
      <c r="AP344" s="434"/>
      <c r="AQ344" s="434"/>
      <c r="AR344" s="434"/>
      <c r="AU344" s="434"/>
    </row>
    <row r="345" spans="1:47" s="435" customFormat="1" ht="12.75" x14ac:dyDescent="0.2">
      <c r="A345" s="434"/>
      <c r="B345" s="438"/>
      <c r="C345" s="434"/>
      <c r="D345" s="434"/>
      <c r="E345" s="434"/>
      <c r="F345" s="434"/>
      <c r="G345" s="434"/>
      <c r="J345" s="434"/>
      <c r="K345" s="434"/>
      <c r="L345" s="434"/>
      <c r="M345" s="434"/>
      <c r="N345" s="434"/>
      <c r="O345" s="434"/>
      <c r="P345" s="436"/>
      <c r="Q345" s="434"/>
      <c r="R345" s="434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  <c r="AH345" s="434"/>
      <c r="AI345" s="434"/>
      <c r="AJ345" s="434"/>
      <c r="AK345" s="434"/>
      <c r="AL345" s="434"/>
      <c r="AM345" s="434"/>
      <c r="AN345" s="434"/>
      <c r="AO345" s="434"/>
      <c r="AP345" s="434"/>
      <c r="AQ345" s="434"/>
      <c r="AR345" s="434"/>
      <c r="AU345" s="434"/>
    </row>
    <row r="346" spans="1:47" s="435" customFormat="1" ht="12.75" x14ac:dyDescent="0.2">
      <c r="A346" s="434"/>
      <c r="B346" s="438"/>
      <c r="C346" s="434"/>
      <c r="D346" s="434"/>
      <c r="E346" s="434"/>
      <c r="F346" s="434"/>
      <c r="G346" s="434"/>
      <c r="J346" s="434"/>
      <c r="K346" s="434"/>
      <c r="L346" s="434"/>
      <c r="M346" s="434"/>
      <c r="N346" s="434"/>
      <c r="O346" s="434"/>
      <c r="P346" s="436"/>
      <c r="Q346" s="434"/>
      <c r="R346" s="434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  <c r="AH346" s="434"/>
      <c r="AI346" s="434"/>
      <c r="AJ346" s="434"/>
      <c r="AK346" s="434"/>
      <c r="AL346" s="434"/>
      <c r="AM346" s="434"/>
      <c r="AN346" s="434"/>
      <c r="AO346" s="434"/>
      <c r="AP346" s="434"/>
      <c r="AQ346" s="434"/>
      <c r="AR346" s="434"/>
      <c r="AU346" s="434"/>
    </row>
    <row r="347" spans="1:47" s="435" customFormat="1" ht="12.75" x14ac:dyDescent="0.2">
      <c r="A347" s="434"/>
      <c r="B347" s="438"/>
      <c r="C347" s="434"/>
      <c r="D347" s="434"/>
      <c r="E347" s="434"/>
      <c r="F347" s="434"/>
      <c r="G347" s="434"/>
      <c r="J347" s="434"/>
      <c r="K347" s="434"/>
      <c r="L347" s="434"/>
      <c r="M347" s="434"/>
      <c r="N347" s="434"/>
      <c r="O347" s="434"/>
      <c r="P347" s="436"/>
      <c r="Q347" s="434"/>
      <c r="R347" s="434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  <c r="AH347" s="434"/>
      <c r="AI347" s="434"/>
      <c r="AJ347" s="434"/>
      <c r="AK347" s="434"/>
      <c r="AL347" s="434"/>
      <c r="AM347" s="434"/>
      <c r="AN347" s="434"/>
      <c r="AO347" s="434"/>
      <c r="AP347" s="434"/>
      <c r="AQ347" s="434"/>
      <c r="AR347" s="434"/>
      <c r="AU347" s="434"/>
    </row>
    <row r="348" spans="1:47" s="435" customFormat="1" ht="12.75" x14ac:dyDescent="0.2">
      <c r="A348" s="434"/>
      <c r="B348" s="438"/>
      <c r="C348" s="434"/>
      <c r="D348" s="434"/>
      <c r="E348" s="434"/>
      <c r="F348" s="434"/>
      <c r="G348" s="434"/>
      <c r="J348" s="434"/>
      <c r="K348" s="434"/>
      <c r="L348" s="434"/>
      <c r="M348" s="434"/>
      <c r="N348" s="434"/>
      <c r="O348" s="434"/>
      <c r="P348" s="436"/>
      <c r="Q348" s="434"/>
      <c r="R348" s="434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  <c r="AH348" s="434"/>
      <c r="AI348" s="434"/>
      <c r="AJ348" s="434"/>
      <c r="AK348" s="434"/>
      <c r="AL348" s="434"/>
      <c r="AM348" s="434"/>
      <c r="AN348" s="434"/>
      <c r="AO348" s="434"/>
      <c r="AP348" s="434"/>
      <c r="AQ348" s="434"/>
      <c r="AR348" s="434"/>
      <c r="AU348" s="434"/>
    </row>
    <row r="349" spans="1:47" s="435" customFormat="1" ht="12.75" x14ac:dyDescent="0.2">
      <c r="A349" s="434"/>
      <c r="B349" s="438"/>
      <c r="C349" s="434"/>
      <c r="D349" s="434"/>
      <c r="E349" s="434"/>
      <c r="F349" s="434"/>
      <c r="G349" s="434"/>
      <c r="J349" s="434"/>
      <c r="K349" s="434"/>
      <c r="L349" s="434"/>
      <c r="M349" s="434"/>
      <c r="N349" s="434"/>
      <c r="O349" s="434"/>
      <c r="P349" s="436"/>
      <c r="Q349" s="434"/>
      <c r="R349" s="434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  <c r="AH349" s="434"/>
      <c r="AI349" s="434"/>
      <c r="AJ349" s="434"/>
      <c r="AK349" s="434"/>
      <c r="AL349" s="434"/>
      <c r="AM349" s="434"/>
      <c r="AN349" s="434"/>
      <c r="AO349" s="434"/>
      <c r="AP349" s="434"/>
      <c r="AQ349" s="434"/>
      <c r="AR349" s="434"/>
      <c r="AU349" s="434"/>
    </row>
    <row r="350" spans="1:47" s="435" customFormat="1" ht="12.75" x14ac:dyDescent="0.2">
      <c r="A350" s="434"/>
      <c r="B350" s="438"/>
      <c r="C350" s="434"/>
      <c r="D350" s="434"/>
      <c r="E350" s="434"/>
      <c r="F350" s="434"/>
      <c r="G350" s="434"/>
      <c r="J350" s="434"/>
      <c r="K350" s="434"/>
      <c r="L350" s="434"/>
      <c r="M350" s="434"/>
      <c r="N350" s="434"/>
      <c r="O350" s="434"/>
      <c r="P350" s="436"/>
      <c r="Q350" s="434"/>
      <c r="R350" s="434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  <c r="AH350" s="434"/>
      <c r="AI350" s="434"/>
      <c r="AJ350" s="434"/>
      <c r="AK350" s="434"/>
      <c r="AL350" s="434"/>
      <c r="AM350" s="434"/>
      <c r="AN350" s="434"/>
      <c r="AO350" s="434"/>
      <c r="AP350" s="434"/>
      <c r="AQ350" s="434"/>
      <c r="AR350" s="434"/>
      <c r="AU350" s="434"/>
    </row>
    <row r="351" spans="1:47" s="435" customFormat="1" ht="12.75" x14ac:dyDescent="0.2">
      <c r="A351" s="434"/>
      <c r="B351" s="438"/>
      <c r="C351" s="434"/>
      <c r="D351" s="434"/>
      <c r="E351" s="434"/>
      <c r="F351" s="434"/>
      <c r="G351" s="434"/>
      <c r="J351" s="434"/>
      <c r="K351" s="434"/>
      <c r="L351" s="434"/>
      <c r="M351" s="434"/>
      <c r="N351" s="434"/>
      <c r="O351" s="434"/>
      <c r="P351" s="436"/>
      <c r="Q351" s="434"/>
      <c r="R351" s="434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  <c r="AH351" s="434"/>
      <c r="AI351" s="434"/>
      <c r="AJ351" s="434"/>
      <c r="AK351" s="434"/>
      <c r="AL351" s="434"/>
      <c r="AM351" s="434"/>
      <c r="AN351" s="434"/>
      <c r="AO351" s="434"/>
      <c r="AP351" s="434"/>
      <c r="AQ351" s="434"/>
      <c r="AR351" s="434"/>
      <c r="AU351" s="434"/>
    </row>
    <row r="352" spans="1:47" s="435" customFormat="1" ht="12.75" x14ac:dyDescent="0.2">
      <c r="A352" s="434"/>
      <c r="B352" s="438"/>
      <c r="C352" s="434"/>
      <c r="D352" s="434"/>
      <c r="E352" s="434"/>
      <c r="F352" s="434"/>
      <c r="G352" s="434"/>
      <c r="J352" s="434"/>
      <c r="K352" s="434"/>
      <c r="L352" s="434"/>
      <c r="M352" s="434"/>
      <c r="N352" s="434"/>
      <c r="O352" s="434"/>
      <c r="P352" s="436"/>
      <c r="Q352" s="434"/>
      <c r="R352" s="434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  <c r="AH352" s="434"/>
      <c r="AI352" s="434"/>
      <c r="AJ352" s="434"/>
      <c r="AK352" s="434"/>
      <c r="AL352" s="434"/>
      <c r="AM352" s="434"/>
      <c r="AN352" s="434"/>
      <c r="AO352" s="434"/>
      <c r="AP352" s="434"/>
      <c r="AQ352" s="434"/>
      <c r="AR352" s="434"/>
      <c r="AU352" s="434"/>
    </row>
    <row r="353" spans="1:47" s="435" customFormat="1" ht="12.75" x14ac:dyDescent="0.2">
      <c r="A353" s="434"/>
      <c r="B353" s="438"/>
      <c r="C353" s="434"/>
      <c r="D353" s="434"/>
      <c r="E353" s="434"/>
      <c r="F353" s="434"/>
      <c r="G353" s="434"/>
      <c r="J353" s="434"/>
      <c r="K353" s="434"/>
      <c r="L353" s="434"/>
      <c r="M353" s="434"/>
      <c r="N353" s="434"/>
      <c r="O353" s="434"/>
      <c r="P353" s="436"/>
      <c r="Q353" s="434"/>
      <c r="R353" s="434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  <c r="AH353" s="434"/>
      <c r="AI353" s="434"/>
      <c r="AJ353" s="434"/>
      <c r="AK353" s="434"/>
      <c r="AL353" s="434"/>
      <c r="AM353" s="434"/>
      <c r="AN353" s="434"/>
      <c r="AO353" s="434"/>
      <c r="AP353" s="434"/>
      <c r="AQ353" s="434"/>
      <c r="AR353" s="434"/>
      <c r="AU353" s="434"/>
    </row>
    <row r="354" spans="1:47" s="435" customFormat="1" ht="12.75" x14ac:dyDescent="0.2">
      <c r="A354" s="434"/>
      <c r="B354" s="438"/>
      <c r="C354" s="434"/>
      <c r="D354" s="434"/>
      <c r="E354" s="434"/>
      <c r="F354" s="434"/>
      <c r="G354" s="434"/>
      <c r="J354" s="434"/>
      <c r="K354" s="434"/>
      <c r="L354" s="434"/>
      <c r="M354" s="434"/>
      <c r="N354" s="434"/>
      <c r="O354" s="434"/>
      <c r="P354" s="436"/>
      <c r="Q354" s="434"/>
      <c r="R354" s="434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  <c r="AH354" s="434"/>
      <c r="AI354" s="434"/>
      <c r="AJ354" s="434"/>
      <c r="AK354" s="434"/>
      <c r="AL354" s="434"/>
      <c r="AM354" s="434"/>
      <c r="AN354" s="434"/>
      <c r="AO354" s="434"/>
      <c r="AP354" s="434"/>
      <c r="AQ354" s="434"/>
      <c r="AR354" s="434"/>
      <c r="AU354" s="434"/>
    </row>
    <row r="355" spans="1:47" s="435" customFormat="1" ht="12.75" x14ac:dyDescent="0.2">
      <c r="A355" s="434"/>
      <c r="B355" s="438"/>
      <c r="C355" s="434"/>
      <c r="D355" s="434"/>
      <c r="E355" s="434"/>
      <c r="F355" s="434"/>
      <c r="G355" s="434"/>
      <c r="J355" s="434"/>
      <c r="K355" s="434"/>
      <c r="L355" s="434"/>
      <c r="M355" s="434"/>
      <c r="N355" s="434"/>
      <c r="O355" s="434"/>
      <c r="P355" s="436"/>
      <c r="Q355" s="434"/>
      <c r="R355" s="434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  <c r="AH355" s="434"/>
      <c r="AI355" s="434"/>
      <c r="AJ355" s="434"/>
      <c r="AK355" s="434"/>
      <c r="AL355" s="434"/>
      <c r="AM355" s="434"/>
      <c r="AN355" s="434"/>
      <c r="AO355" s="434"/>
      <c r="AP355" s="434"/>
      <c r="AQ355" s="434"/>
      <c r="AR355" s="434"/>
      <c r="AU355" s="434"/>
    </row>
    <row r="356" spans="1:47" s="435" customFormat="1" ht="12.75" x14ac:dyDescent="0.2">
      <c r="A356" s="434"/>
      <c r="B356" s="438"/>
      <c r="C356" s="434"/>
      <c r="D356" s="434"/>
      <c r="E356" s="434"/>
      <c r="F356" s="434"/>
      <c r="G356" s="434"/>
      <c r="J356" s="434"/>
      <c r="K356" s="434"/>
      <c r="L356" s="434"/>
      <c r="M356" s="434"/>
      <c r="N356" s="434"/>
      <c r="O356" s="434"/>
      <c r="P356" s="436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  <c r="AJ356" s="434"/>
      <c r="AK356" s="434"/>
      <c r="AL356" s="434"/>
      <c r="AM356" s="434"/>
      <c r="AN356" s="434"/>
      <c r="AO356" s="434"/>
      <c r="AP356" s="434"/>
      <c r="AQ356" s="434"/>
      <c r="AR356" s="434"/>
      <c r="AU356" s="434"/>
    </row>
    <row r="357" spans="1:47" s="435" customFormat="1" ht="12.75" x14ac:dyDescent="0.2">
      <c r="A357" s="434"/>
      <c r="B357" s="438"/>
      <c r="C357" s="434"/>
      <c r="D357" s="434"/>
      <c r="E357" s="434"/>
      <c r="F357" s="434"/>
      <c r="G357" s="434"/>
      <c r="J357" s="434"/>
      <c r="K357" s="434"/>
      <c r="L357" s="434"/>
      <c r="M357" s="434"/>
      <c r="N357" s="434"/>
      <c r="O357" s="434"/>
      <c r="P357" s="436"/>
      <c r="Q357" s="434"/>
      <c r="R357" s="434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  <c r="AH357" s="434"/>
      <c r="AI357" s="434"/>
      <c r="AJ357" s="434"/>
      <c r="AK357" s="434"/>
      <c r="AL357" s="434"/>
      <c r="AM357" s="434"/>
      <c r="AN357" s="434"/>
      <c r="AO357" s="434"/>
      <c r="AP357" s="434"/>
      <c r="AQ357" s="434"/>
      <c r="AR357" s="434"/>
      <c r="AU357" s="434"/>
    </row>
    <row r="358" spans="1:47" s="435" customFormat="1" ht="12.75" x14ac:dyDescent="0.2">
      <c r="A358" s="434"/>
      <c r="B358" s="438"/>
      <c r="C358" s="434"/>
      <c r="D358" s="434"/>
      <c r="E358" s="434"/>
      <c r="F358" s="434"/>
      <c r="G358" s="434"/>
      <c r="J358" s="434"/>
      <c r="K358" s="434"/>
      <c r="L358" s="434"/>
      <c r="M358" s="434"/>
      <c r="N358" s="434"/>
      <c r="O358" s="434"/>
      <c r="P358" s="436"/>
      <c r="Q358" s="434"/>
      <c r="R358" s="434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  <c r="AH358" s="434"/>
      <c r="AI358" s="434"/>
      <c r="AJ358" s="434"/>
      <c r="AK358" s="434"/>
      <c r="AL358" s="434"/>
      <c r="AM358" s="434"/>
      <c r="AN358" s="434"/>
      <c r="AO358" s="434"/>
      <c r="AP358" s="434"/>
      <c r="AQ358" s="434"/>
      <c r="AR358" s="434"/>
      <c r="AU358" s="434"/>
    </row>
    <row r="359" spans="1:47" s="435" customFormat="1" ht="12.75" x14ac:dyDescent="0.2">
      <c r="A359" s="434"/>
      <c r="B359" s="438"/>
      <c r="C359" s="434"/>
      <c r="D359" s="434"/>
      <c r="E359" s="434"/>
      <c r="F359" s="434"/>
      <c r="G359" s="434"/>
      <c r="J359" s="434"/>
      <c r="K359" s="434"/>
      <c r="L359" s="434"/>
      <c r="M359" s="434"/>
      <c r="N359" s="434"/>
      <c r="O359" s="434"/>
      <c r="P359" s="436"/>
      <c r="Q359" s="434"/>
      <c r="R359" s="434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  <c r="AH359" s="434"/>
      <c r="AI359" s="434"/>
      <c r="AJ359" s="434"/>
      <c r="AK359" s="434"/>
      <c r="AL359" s="434"/>
      <c r="AM359" s="434"/>
      <c r="AN359" s="434"/>
      <c r="AO359" s="434"/>
      <c r="AP359" s="434"/>
      <c r="AQ359" s="434"/>
      <c r="AR359" s="434"/>
      <c r="AU359" s="434"/>
    </row>
    <row r="360" spans="1:47" s="435" customFormat="1" ht="12.75" x14ac:dyDescent="0.2">
      <c r="A360" s="434"/>
      <c r="B360" s="438"/>
      <c r="C360" s="434"/>
      <c r="D360" s="434"/>
      <c r="E360" s="434"/>
      <c r="F360" s="434"/>
      <c r="G360" s="434"/>
      <c r="J360" s="434"/>
      <c r="K360" s="434"/>
      <c r="L360" s="434"/>
      <c r="M360" s="434"/>
      <c r="N360" s="434"/>
      <c r="O360" s="434"/>
      <c r="P360" s="436"/>
      <c r="Q360" s="434"/>
      <c r="R360" s="434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  <c r="AH360" s="434"/>
      <c r="AI360" s="434"/>
      <c r="AJ360" s="434"/>
      <c r="AK360" s="434"/>
      <c r="AL360" s="434"/>
      <c r="AM360" s="434"/>
      <c r="AN360" s="434"/>
      <c r="AO360" s="434"/>
      <c r="AP360" s="434"/>
      <c r="AQ360" s="434"/>
      <c r="AR360" s="434"/>
      <c r="AU360" s="434"/>
    </row>
    <row r="361" spans="1:47" s="435" customFormat="1" ht="12.75" x14ac:dyDescent="0.2">
      <c r="A361" s="434"/>
      <c r="B361" s="438"/>
      <c r="C361" s="434"/>
      <c r="D361" s="434"/>
      <c r="E361" s="434"/>
      <c r="F361" s="434"/>
      <c r="G361" s="434"/>
      <c r="J361" s="434"/>
      <c r="K361" s="434"/>
      <c r="L361" s="434"/>
      <c r="M361" s="434"/>
      <c r="N361" s="434"/>
      <c r="O361" s="434"/>
      <c r="P361" s="436"/>
      <c r="Q361" s="434"/>
      <c r="R361" s="434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  <c r="AH361" s="434"/>
      <c r="AI361" s="434"/>
      <c r="AJ361" s="434"/>
      <c r="AK361" s="434"/>
      <c r="AL361" s="434"/>
      <c r="AM361" s="434"/>
      <c r="AN361" s="434"/>
      <c r="AO361" s="434"/>
      <c r="AP361" s="434"/>
      <c r="AQ361" s="434"/>
      <c r="AR361" s="434"/>
      <c r="AU361" s="434"/>
    </row>
    <row r="362" spans="1:47" s="435" customFormat="1" ht="12.75" x14ac:dyDescent="0.2">
      <c r="A362" s="434"/>
      <c r="B362" s="438"/>
      <c r="C362" s="434"/>
      <c r="D362" s="434"/>
      <c r="E362" s="434"/>
      <c r="F362" s="434"/>
      <c r="G362" s="434"/>
      <c r="J362" s="434"/>
      <c r="K362" s="434"/>
      <c r="L362" s="434"/>
      <c r="M362" s="434"/>
      <c r="N362" s="434"/>
      <c r="O362" s="434"/>
      <c r="P362" s="436"/>
      <c r="Q362" s="434"/>
      <c r="R362" s="434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  <c r="AH362" s="434"/>
      <c r="AI362" s="434"/>
      <c r="AJ362" s="434"/>
      <c r="AK362" s="434"/>
      <c r="AL362" s="434"/>
      <c r="AM362" s="434"/>
      <c r="AN362" s="434"/>
      <c r="AO362" s="434"/>
      <c r="AP362" s="434"/>
      <c r="AQ362" s="434"/>
      <c r="AR362" s="434"/>
      <c r="AU362" s="434"/>
    </row>
    <row r="363" spans="1:47" s="435" customFormat="1" ht="12.75" x14ac:dyDescent="0.2">
      <c r="A363" s="434"/>
      <c r="B363" s="438"/>
      <c r="C363" s="434"/>
      <c r="D363" s="434"/>
      <c r="E363" s="434"/>
      <c r="F363" s="434"/>
      <c r="G363" s="434"/>
      <c r="J363" s="434"/>
      <c r="K363" s="434"/>
      <c r="L363" s="434"/>
      <c r="M363" s="434"/>
      <c r="N363" s="434"/>
      <c r="O363" s="434"/>
      <c r="P363" s="436"/>
      <c r="Q363" s="434"/>
      <c r="R363" s="434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  <c r="AH363" s="434"/>
      <c r="AI363" s="434"/>
      <c r="AJ363" s="434"/>
      <c r="AK363" s="434"/>
      <c r="AL363" s="434"/>
      <c r="AM363" s="434"/>
      <c r="AN363" s="434"/>
      <c r="AO363" s="434"/>
      <c r="AP363" s="434"/>
      <c r="AQ363" s="434"/>
      <c r="AR363" s="434"/>
      <c r="AU363" s="434"/>
    </row>
    <row r="364" spans="1:47" s="435" customFormat="1" ht="12.75" x14ac:dyDescent="0.2">
      <c r="A364" s="434"/>
      <c r="B364" s="438"/>
      <c r="C364" s="434"/>
      <c r="D364" s="434"/>
      <c r="E364" s="434"/>
      <c r="F364" s="434"/>
      <c r="G364" s="434"/>
      <c r="J364" s="434"/>
      <c r="K364" s="434"/>
      <c r="L364" s="434"/>
      <c r="M364" s="434"/>
      <c r="N364" s="434"/>
      <c r="O364" s="434"/>
      <c r="P364" s="436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  <c r="AK364" s="434"/>
      <c r="AL364" s="434"/>
      <c r="AM364" s="434"/>
      <c r="AN364" s="434"/>
      <c r="AO364" s="434"/>
      <c r="AP364" s="434"/>
      <c r="AQ364" s="434"/>
      <c r="AR364" s="434"/>
      <c r="AU364" s="434"/>
    </row>
    <row r="365" spans="1:47" s="435" customFormat="1" ht="12.75" x14ac:dyDescent="0.2">
      <c r="A365" s="434"/>
      <c r="B365" s="438"/>
      <c r="C365" s="434"/>
      <c r="D365" s="434"/>
      <c r="E365" s="434"/>
      <c r="F365" s="434"/>
      <c r="G365" s="434"/>
      <c r="J365" s="434"/>
      <c r="K365" s="434"/>
      <c r="L365" s="434"/>
      <c r="M365" s="434"/>
      <c r="N365" s="434"/>
      <c r="O365" s="434"/>
      <c r="P365" s="436"/>
      <c r="Q365" s="434"/>
      <c r="R365" s="434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  <c r="AH365" s="434"/>
      <c r="AI365" s="434"/>
      <c r="AJ365" s="434"/>
      <c r="AK365" s="434"/>
      <c r="AL365" s="434"/>
      <c r="AM365" s="434"/>
      <c r="AN365" s="434"/>
      <c r="AO365" s="434"/>
      <c r="AP365" s="434"/>
      <c r="AQ365" s="434"/>
      <c r="AR365" s="434"/>
      <c r="AU365" s="434"/>
    </row>
    <row r="366" spans="1:47" s="435" customFormat="1" ht="12.75" x14ac:dyDescent="0.2">
      <c r="A366" s="434"/>
      <c r="B366" s="438"/>
      <c r="C366" s="434"/>
      <c r="D366" s="434"/>
      <c r="E366" s="434"/>
      <c r="F366" s="434"/>
      <c r="G366" s="434"/>
      <c r="J366" s="434"/>
      <c r="K366" s="434"/>
      <c r="L366" s="434"/>
      <c r="M366" s="434"/>
      <c r="N366" s="434"/>
      <c r="O366" s="434"/>
      <c r="P366" s="436"/>
      <c r="Q366" s="434"/>
      <c r="R366" s="434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  <c r="AH366" s="434"/>
      <c r="AI366" s="434"/>
      <c r="AJ366" s="434"/>
      <c r="AK366" s="434"/>
      <c r="AL366" s="434"/>
      <c r="AM366" s="434"/>
      <c r="AN366" s="434"/>
      <c r="AO366" s="434"/>
      <c r="AP366" s="434"/>
      <c r="AQ366" s="434"/>
      <c r="AR366" s="434"/>
      <c r="AU366" s="434"/>
    </row>
    <row r="367" spans="1:47" s="435" customFormat="1" ht="12.75" x14ac:dyDescent="0.2">
      <c r="A367" s="434"/>
      <c r="B367" s="438"/>
      <c r="C367" s="434"/>
      <c r="D367" s="434"/>
      <c r="E367" s="434"/>
      <c r="F367" s="434"/>
      <c r="G367" s="434"/>
      <c r="J367" s="434"/>
      <c r="K367" s="434"/>
      <c r="L367" s="434"/>
      <c r="M367" s="434"/>
      <c r="N367" s="434"/>
      <c r="O367" s="434"/>
      <c r="P367" s="436"/>
      <c r="Q367" s="434"/>
      <c r="R367" s="434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  <c r="AH367" s="434"/>
      <c r="AI367" s="434"/>
      <c r="AJ367" s="434"/>
      <c r="AK367" s="434"/>
      <c r="AL367" s="434"/>
      <c r="AM367" s="434"/>
      <c r="AN367" s="434"/>
      <c r="AO367" s="434"/>
      <c r="AP367" s="434"/>
      <c r="AQ367" s="434"/>
      <c r="AR367" s="434"/>
      <c r="AU367" s="434"/>
    </row>
    <row r="368" spans="1:47" s="435" customFormat="1" ht="12.75" x14ac:dyDescent="0.2">
      <c r="A368" s="434"/>
      <c r="B368" s="438"/>
      <c r="C368" s="434"/>
      <c r="D368" s="434"/>
      <c r="E368" s="434"/>
      <c r="F368" s="434"/>
      <c r="G368" s="434"/>
      <c r="J368" s="434"/>
      <c r="K368" s="434"/>
      <c r="L368" s="434"/>
      <c r="M368" s="434"/>
      <c r="N368" s="434"/>
      <c r="O368" s="434"/>
      <c r="P368" s="436"/>
      <c r="Q368" s="434"/>
      <c r="R368" s="434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  <c r="AH368" s="434"/>
      <c r="AI368" s="434"/>
      <c r="AJ368" s="434"/>
      <c r="AK368" s="434"/>
      <c r="AL368" s="434"/>
      <c r="AM368" s="434"/>
      <c r="AN368" s="434"/>
      <c r="AO368" s="434"/>
      <c r="AP368" s="434"/>
      <c r="AQ368" s="434"/>
      <c r="AR368" s="434"/>
      <c r="AU368" s="434"/>
    </row>
    <row r="369" spans="1:47" s="435" customFormat="1" ht="12.75" x14ac:dyDescent="0.2">
      <c r="A369" s="434"/>
      <c r="B369" s="438"/>
      <c r="C369" s="434"/>
      <c r="D369" s="434"/>
      <c r="E369" s="434"/>
      <c r="F369" s="434"/>
      <c r="G369" s="434"/>
      <c r="J369" s="434"/>
      <c r="K369" s="434"/>
      <c r="L369" s="434"/>
      <c r="M369" s="434"/>
      <c r="N369" s="434"/>
      <c r="O369" s="434"/>
      <c r="P369" s="436"/>
      <c r="Q369" s="434"/>
      <c r="R369" s="434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  <c r="AJ369" s="434"/>
      <c r="AK369" s="434"/>
      <c r="AL369" s="434"/>
      <c r="AM369" s="434"/>
      <c r="AN369" s="434"/>
      <c r="AO369" s="434"/>
      <c r="AP369" s="434"/>
      <c r="AQ369" s="434"/>
      <c r="AR369" s="434"/>
      <c r="AU369" s="434"/>
    </row>
    <row r="370" spans="1:47" s="435" customFormat="1" ht="12.75" x14ac:dyDescent="0.2">
      <c r="A370" s="434"/>
      <c r="B370" s="438"/>
      <c r="C370" s="434"/>
      <c r="D370" s="434"/>
      <c r="E370" s="434"/>
      <c r="F370" s="434"/>
      <c r="G370" s="434"/>
      <c r="J370" s="434"/>
      <c r="K370" s="434"/>
      <c r="L370" s="434"/>
      <c r="M370" s="434"/>
      <c r="N370" s="434"/>
      <c r="O370" s="434"/>
      <c r="P370" s="436"/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  <c r="AH370" s="434"/>
      <c r="AI370" s="434"/>
      <c r="AJ370" s="434"/>
      <c r="AK370" s="434"/>
      <c r="AL370" s="434"/>
      <c r="AM370" s="434"/>
      <c r="AN370" s="434"/>
      <c r="AO370" s="434"/>
      <c r="AP370" s="434"/>
      <c r="AQ370" s="434"/>
      <c r="AR370" s="434"/>
      <c r="AU370" s="434"/>
    </row>
    <row r="371" spans="1:47" s="435" customFormat="1" ht="12.75" x14ac:dyDescent="0.2">
      <c r="A371" s="434"/>
      <c r="B371" s="438"/>
      <c r="C371" s="434"/>
      <c r="D371" s="434"/>
      <c r="E371" s="434"/>
      <c r="F371" s="434"/>
      <c r="G371" s="434"/>
      <c r="J371" s="434"/>
      <c r="K371" s="434"/>
      <c r="L371" s="434"/>
      <c r="M371" s="434"/>
      <c r="N371" s="434"/>
      <c r="O371" s="434"/>
      <c r="P371" s="436"/>
      <c r="Q371" s="434"/>
      <c r="R371" s="434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  <c r="AJ371" s="434"/>
      <c r="AK371" s="434"/>
      <c r="AL371" s="434"/>
      <c r="AM371" s="434"/>
      <c r="AN371" s="434"/>
      <c r="AO371" s="434"/>
      <c r="AP371" s="434"/>
      <c r="AQ371" s="434"/>
      <c r="AR371" s="434"/>
      <c r="AU371" s="434"/>
    </row>
    <row r="372" spans="1:47" s="435" customFormat="1" ht="12.75" x14ac:dyDescent="0.2">
      <c r="A372" s="434"/>
      <c r="B372" s="438"/>
      <c r="C372" s="434"/>
      <c r="D372" s="434"/>
      <c r="E372" s="434"/>
      <c r="F372" s="434"/>
      <c r="G372" s="434"/>
      <c r="J372" s="434"/>
      <c r="K372" s="434"/>
      <c r="L372" s="434"/>
      <c r="M372" s="434"/>
      <c r="N372" s="434"/>
      <c r="O372" s="434"/>
      <c r="P372" s="436"/>
      <c r="Q372" s="434"/>
      <c r="R372" s="434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  <c r="AH372" s="434"/>
      <c r="AI372" s="434"/>
      <c r="AJ372" s="434"/>
      <c r="AK372" s="434"/>
      <c r="AL372" s="434"/>
      <c r="AM372" s="434"/>
      <c r="AN372" s="434"/>
      <c r="AO372" s="434"/>
      <c r="AP372" s="434"/>
      <c r="AQ372" s="434"/>
      <c r="AR372" s="434"/>
      <c r="AU372" s="434"/>
    </row>
    <row r="373" spans="1:47" s="435" customFormat="1" ht="12.75" x14ac:dyDescent="0.2">
      <c r="A373" s="434"/>
      <c r="B373" s="438"/>
      <c r="C373" s="434"/>
      <c r="D373" s="434"/>
      <c r="E373" s="434"/>
      <c r="F373" s="434"/>
      <c r="G373" s="434"/>
      <c r="J373" s="434"/>
      <c r="K373" s="434"/>
      <c r="L373" s="434"/>
      <c r="M373" s="434"/>
      <c r="N373" s="434"/>
      <c r="O373" s="434"/>
      <c r="P373" s="436"/>
      <c r="Q373" s="434"/>
      <c r="R373" s="434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  <c r="AH373" s="434"/>
      <c r="AI373" s="434"/>
      <c r="AJ373" s="434"/>
      <c r="AK373" s="434"/>
      <c r="AL373" s="434"/>
      <c r="AM373" s="434"/>
      <c r="AN373" s="434"/>
      <c r="AO373" s="434"/>
      <c r="AP373" s="434"/>
      <c r="AQ373" s="434"/>
      <c r="AR373" s="434"/>
      <c r="AU373" s="434"/>
    </row>
    <row r="374" spans="1:47" s="435" customFormat="1" ht="12.75" x14ac:dyDescent="0.2">
      <c r="A374" s="434"/>
      <c r="B374" s="438"/>
      <c r="C374" s="434"/>
      <c r="D374" s="434"/>
      <c r="E374" s="434"/>
      <c r="F374" s="434"/>
      <c r="G374" s="434"/>
      <c r="J374" s="434"/>
      <c r="K374" s="434"/>
      <c r="L374" s="434"/>
      <c r="M374" s="434"/>
      <c r="N374" s="434"/>
      <c r="O374" s="434"/>
      <c r="P374" s="436"/>
      <c r="Q374" s="434"/>
      <c r="R374" s="434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  <c r="AH374" s="434"/>
      <c r="AI374" s="434"/>
      <c r="AJ374" s="434"/>
      <c r="AK374" s="434"/>
      <c r="AL374" s="434"/>
      <c r="AM374" s="434"/>
      <c r="AN374" s="434"/>
      <c r="AO374" s="434"/>
      <c r="AP374" s="434"/>
      <c r="AQ374" s="434"/>
      <c r="AR374" s="434"/>
      <c r="AU374" s="434"/>
    </row>
    <row r="375" spans="1:47" s="435" customFormat="1" ht="12.75" x14ac:dyDescent="0.2">
      <c r="A375" s="434"/>
      <c r="B375" s="438"/>
      <c r="C375" s="434"/>
      <c r="D375" s="434"/>
      <c r="E375" s="434"/>
      <c r="F375" s="434"/>
      <c r="G375" s="434"/>
      <c r="J375" s="434"/>
      <c r="K375" s="434"/>
      <c r="L375" s="434"/>
      <c r="M375" s="434"/>
      <c r="N375" s="434"/>
      <c r="O375" s="434"/>
      <c r="P375" s="436"/>
      <c r="Q375" s="434"/>
      <c r="R375" s="434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  <c r="AH375" s="434"/>
      <c r="AI375" s="434"/>
      <c r="AJ375" s="434"/>
      <c r="AK375" s="434"/>
      <c r="AL375" s="434"/>
      <c r="AM375" s="434"/>
      <c r="AN375" s="434"/>
      <c r="AO375" s="434"/>
      <c r="AP375" s="434"/>
      <c r="AQ375" s="434"/>
      <c r="AR375" s="434"/>
      <c r="AU375" s="434"/>
    </row>
    <row r="376" spans="1:47" s="435" customFormat="1" ht="12.75" x14ac:dyDescent="0.2">
      <c r="A376" s="434"/>
      <c r="B376" s="438"/>
      <c r="C376" s="434"/>
      <c r="D376" s="434"/>
      <c r="E376" s="434"/>
      <c r="F376" s="434"/>
      <c r="G376" s="434"/>
      <c r="J376" s="434"/>
      <c r="K376" s="434"/>
      <c r="L376" s="434"/>
      <c r="M376" s="434"/>
      <c r="N376" s="434"/>
      <c r="O376" s="434"/>
      <c r="P376" s="436"/>
      <c r="Q376" s="434"/>
      <c r="R376" s="434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  <c r="AH376" s="434"/>
      <c r="AI376" s="434"/>
      <c r="AJ376" s="434"/>
      <c r="AK376" s="434"/>
      <c r="AL376" s="434"/>
      <c r="AM376" s="434"/>
      <c r="AN376" s="434"/>
      <c r="AO376" s="434"/>
      <c r="AP376" s="434"/>
      <c r="AQ376" s="434"/>
      <c r="AR376" s="434"/>
      <c r="AU376" s="434"/>
    </row>
    <row r="377" spans="1:47" s="435" customFormat="1" ht="12.75" x14ac:dyDescent="0.2">
      <c r="A377" s="434"/>
      <c r="B377" s="438"/>
      <c r="C377" s="434"/>
      <c r="D377" s="434"/>
      <c r="E377" s="434"/>
      <c r="F377" s="434"/>
      <c r="G377" s="434"/>
      <c r="J377" s="434"/>
      <c r="K377" s="434"/>
      <c r="L377" s="434"/>
      <c r="M377" s="434"/>
      <c r="N377" s="434"/>
      <c r="O377" s="434"/>
      <c r="P377" s="436"/>
      <c r="Q377" s="434"/>
      <c r="R377" s="434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  <c r="AH377" s="434"/>
      <c r="AI377" s="434"/>
      <c r="AJ377" s="434"/>
      <c r="AK377" s="434"/>
      <c r="AL377" s="434"/>
      <c r="AM377" s="434"/>
      <c r="AN377" s="434"/>
      <c r="AO377" s="434"/>
      <c r="AP377" s="434"/>
      <c r="AQ377" s="434"/>
      <c r="AR377" s="434"/>
      <c r="AU377" s="434"/>
    </row>
    <row r="378" spans="1:47" s="435" customFormat="1" ht="12.75" x14ac:dyDescent="0.2">
      <c r="A378" s="434"/>
      <c r="B378" s="438"/>
      <c r="C378" s="434"/>
      <c r="D378" s="434"/>
      <c r="E378" s="434"/>
      <c r="F378" s="434"/>
      <c r="G378" s="434"/>
      <c r="J378" s="434"/>
      <c r="K378" s="434"/>
      <c r="L378" s="434"/>
      <c r="M378" s="434"/>
      <c r="N378" s="434"/>
      <c r="O378" s="434"/>
      <c r="P378" s="436"/>
      <c r="Q378" s="434"/>
      <c r="R378" s="434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  <c r="AH378" s="434"/>
      <c r="AI378" s="434"/>
      <c r="AJ378" s="434"/>
      <c r="AK378" s="434"/>
      <c r="AL378" s="434"/>
      <c r="AM378" s="434"/>
      <c r="AN378" s="434"/>
      <c r="AO378" s="434"/>
      <c r="AP378" s="434"/>
      <c r="AQ378" s="434"/>
      <c r="AR378" s="434"/>
      <c r="AU378" s="434"/>
    </row>
    <row r="379" spans="1:47" s="435" customFormat="1" ht="12.75" x14ac:dyDescent="0.2">
      <c r="A379" s="434"/>
      <c r="B379" s="438"/>
      <c r="C379" s="434"/>
      <c r="D379" s="434"/>
      <c r="E379" s="434"/>
      <c r="F379" s="434"/>
      <c r="G379" s="434"/>
      <c r="J379" s="434"/>
      <c r="K379" s="434"/>
      <c r="L379" s="434"/>
      <c r="M379" s="434"/>
      <c r="N379" s="434"/>
      <c r="O379" s="434"/>
      <c r="P379" s="436"/>
      <c r="Q379" s="434"/>
      <c r="R379" s="434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  <c r="AH379" s="434"/>
      <c r="AI379" s="434"/>
      <c r="AJ379" s="434"/>
      <c r="AK379" s="434"/>
      <c r="AL379" s="434"/>
      <c r="AM379" s="434"/>
      <c r="AN379" s="434"/>
      <c r="AO379" s="434"/>
      <c r="AP379" s="434"/>
      <c r="AQ379" s="434"/>
      <c r="AR379" s="434"/>
      <c r="AU379" s="434"/>
    </row>
    <row r="380" spans="1:47" s="435" customFormat="1" ht="12.75" x14ac:dyDescent="0.2">
      <c r="A380" s="434"/>
      <c r="B380" s="438"/>
      <c r="C380" s="434"/>
      <c r="D380" s="434"/>
      <c r="E380" s="434"/>
      <c r="F380" s="434"/>
      <c r="G380" s="434"/>
      <c r="J380" s="434"/>
      <c r="K380" s="434"/>
      <c r="L380" s="434"/>
      <c r="M380" s="434"/>
      <c r="N380" s="434"/>
      <c r="O380" s="434"/>
      <c r="P380" s="436"/>
      <c r="Q380" s="434"/>
      <c r="R380" s="434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  <c r="AH380" s="434"/>
      <c r="AI380" s="434"/>
      <c r="AJ380" s="434"/>
      <c r="AK380" s="434"/>
      <c r="AL380" s="434"/>
      <c r="AM380" s="434"/>
      <c r="AN380" s="434"/>
      <c r="AO380" s="434"/>
      <c r="AP380" s="434"/>
      <c r="AQ380" s="434"/>
      <c r="AR380" s="434"/>
      <c r="AU380" s="434"/>
    </row>
    <row r="381" spans="1:47" s="435" customFormat="1" ht="12.75" x14ac:dyDescent="0.2">
      <c r="A381" s="434"/>
      <c r="B381" s="438"/>
      <c r="C381" s="434"/>
      <c r="D381" s="434"/>
      <c r="E381" s="434"/>
      <c r="F381" s="434"/>
      <c r="G381" s="434"/>
      <c r="J381" s="434"/>
      <c r="K381" s="434"/>
      <c r="L381" s="434"/>
      <c r="M381" s="434"/>
      <c r="N381" s="434"/>
      <c r="O381" s="434"/>
      <c r="P381" s="436"/>
      <c r="Q381" s="434"/>
      <c r="R381" s="434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  <c r="AH381" s="434"/>
      <c r="AI381" s="434"/>
      <c r="AJ381" s="434"/>
      <c r="AK381" s="434"/>
      <c r="AL381" s="434"/>
      <c r="AM381" s="434"/>
      <c r="AN381" s="434"/>
      <c r="AO381" s="434"/>
      <c r="AP381" s="434"/>
      <c r="AQ381" s="434"/>
      <c r="AR381" s="434"/>
      <c r="AU381" s="434"/>
    </row>
    <row r="382" spans="1:47" s="435" customFormat="1" ht="12.75" x14ac:dyDescent="0.2">
      <c r="A382" s="434"/>
      <c r="B382" s="438"/>
      <c r="C382" s="434"/>
      <c r="D382" s="434"/>
      <c r="E382" s="434"/>
      <c r="F382" s="434"/>
      <c r="G382" s="434"/>
      <c r="J382" s="434"/>
      <c r="K382" s="434"/>
      <c r="L382" s="434"/>
      <c r="M382" s="434"/>
      <c r="N382" s="434"/>
      <c r="O382" s="434"/>
      <c r="P382" s="436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  <c r="AJ382" s="434"/>
      <c r="AK382" s="434"/>
      <c r="AL382" s="434"/>
      <c r="AM382" s="434"/>
      <c r="AN382" s="434"/>
      <c r="AO382" s="434"/>
      <c r="AP382" s="434"/>
      <c r="AQ382" s="434"/>
      <c r="AR382" s="434"/>
      <c r="AU382" s="434"/>
    </row>
    <row r="383" spans="1:47" s="435" customFormat="1" ht="12.75" x14ac:dyDescent="0.2">
      <c r="A383" s="434"/>
      <c r="B383" s="438"/>
      <c r="C383" s="434"/>
      <c r="D383" s="434"/>
      <c r="E383" s="434"/>
      <c r="F383" s="434"/>
      <c r="G383" s="434"/>
      <c r="J383" s="434"/>
      <c r="K383" s="434"/>
      <c r="L383" s="434"/>
      <c r="M383" s="434"/>
      <c r="N383" s="434"/>
      <c r="O383" s="434"/>
      <c r="P383" s="436"/>
      <c r="Q383" s="434"/>
      <c r="R383" s="434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  <c r="AH383" s="434"/>
      <c r="AI383" s="434"/>
      <c r="AJ383" s="434"/>
      <c r="AK383" s="434"/>
      <c r="AL383" s="434"/>
      <c r="AM383" s="434"/>
      <c r="AN383" s="434"/>
      <c r="AO383" s="434"/>
      <c r="AP383" s="434"/>
      <c r="AQ383" s="434"/>
      <c r="AR383" s="434"/>
      <c r="AU383" s="434"/>
    </row>
    <row r="384" spans="1:47" s="435" customFormat="1" ht="12.75" x14ac:dyDescent="0.2">
      <c r="A384" s="434"/>
      <c r="B384" s="438"/>
      <c r="C384" s="434"/>
      <c r="D384" s="434"/>
      <c r="E384" s="434"/>
      <c r="F384" s="434"/>
      <c r="G384" s="434"/>
      <c r="J384" s="434"/>
      <c r="K384" s="434"/>
      <c r="L384" s="434"/>
      <c r="M384" s="434"/>
      <c r="N384" s="434"/>
      <c r="O384" s="434"/>
      <c r="P384" s="436"/>
      <c r="Q384" s="434"/>
      <c r="R384" s="434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  <c r="AH384" s="434"/>
      <c r="AI384" s="434"/>
      <c r="AJ384" s="434"/>
      <c r="AK384" s="434"/>
      <c r="AL384" s="434"/>
      <c r="AM384" s="434"/>
      <c r="AN384" s="434"/>
      <c r="AO384" s="434"/>
      <c r="AP384" s="434"/>
      <c r="AQ384" s="434"/>
      <c r="AR384" s="434"/>
      <c r="AU384" s="434"/>
    </row>
    <row r="385" spans="1:47" s="435" customFormat="1" ht="12.75" x14ac:dyDescent="0.2">
      <c r="A385" s="434"/>
      <c r="B385" s="438"/>
      <c r="C385" s="434"/>
      <c r="D385" s="434"/>
      <c r="E385" s="434"/>
      <c r="F385" s="434"/>
      <c r="G385" s="434"/>
      <c r="J385" s="434"/>
      <c r="K385" s="434"/>
      <c r="L385" s="434"/>
      <c r="M385" s="434"/>
      <c r="N385" s="434"/>
      <c r="O385" s="434"/>
      <c r="P385" s="436"/>
      <c r="Q385" s="434"/>
      <c r="R385" s="434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  <c r="AH385" s="434"/>
      <c r="AI385" s="434"/>
      <c r="AJ385" s="434"/>
      <c r="AK385" s="434"/>
      <c r="AL385" s="434"/>
      <c r="AM385" s="434"/>
      <c r="AN385" s="434"/>
      <c r="AO385" s="434"/>
      <c r="AP385" s="434"/>
      <c r="AQ385" s="434"/>
      <c r="AR385" s="434"/>
      <c r="AU385" s="434"/>
    </row>
    <row r="386" spans="1:47" s="435" customFormat="1" ht="12.75" x14ac:dyDescent="0.2">
      <c r="A386" s="434"/>
      <c r="B386" s="438"/>
      <c r="C386" s="434"/>
      <c r="D386" s="434"/>
      <c r="E386" s="434"/>
      <c r="F386" s="434"/>
      <c r="G386" s="434"/>
      <c r="J386" s="434"/>
      <c r="K386" s="434"/>
      <c r="L386" s="434"/>
      <c r="M386" s="434"/>
      <c r="N386" s="434"/>
      <c r="O386" s="434"/>
      <c r="P386" s="436"/>
      <c r="Q386" s="434"/>
      <c r="R386" s="434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  <c r="AH386" s="434"/>
      <c r="AI386" s="434"/>
      <c r="AJ386" s="434"/>
      <c r="AK386" s="434"/>
      <c r="AL386" s="434"/>
      <c r="AM386" s="434"/>
      <c r="AN386" s="434"/>
      <c r="AO386" s="434"/>
      <c r="AP386" s="434"/>
      <c r="AQ386" s="434"/>
      <c r="AR386" s="434"/>
      <c r="AU386" s="434"/>
    </row>
    <row r="387" spans="1:47" s="435" customFormat="1" ht="12.75" x14ac:dyDescent="0.2">
      <c r="A387" s="434"/>
      <c r="B387" s="438"/>
      <c r="C387" s="434"/>
      <c r="D387" s="434"/>
      <c r="E387" s="434"/>
      <c r="F387" s="434"/>
      <c r="G387" s="434"/>
      <c r="J387" s="434"/>
      <c r="K387" s="434"/>
      <c r="L387" s="434"/>
      <c r="M387" s="434"/>
      <c r="N387" s="434"/>
      <c r="O387" s="434"/>
      <c r="P387" s="436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  <c r="AH387" s="434"/>
      <c r="AI387" s="434"/>
      <c r="AJ387" s="434"/>
      <c r="AK387" s="434"/>
      <c r="AL387" s="434"/>
      <c r="AM387" s="434"/>
      <c r="AN387" s="434"/>
      <c r="AO387" s="434"/>
      <c r="AP387" s="434"/>
      <c r="AQ387" s="434"/>
      <c r="AR387" s="434"/>
      <c r="AU387" s="434"/>
    </row>
    <row r="388" spans="1:47" s="435" customFormat="1" ht="12.75" x14ac:dyDescent="0.2">
      <c r="A388" s="434"/>
      <c r="B388" s="438"/>
      <c r="C388" s="434"/>
      <c r="D388" s="434"/>
      <c r="E388" s="434"/>
      <c r="F388" s="434"/>
      <c r="G388" s="434"/>
      <c r="J388" s="434"/>
      <c r="K388" s="434"/>
      <c r="L388" s="434"/>
      <c r="M388" s="434"/>
      <c r="N388" s="434"/>
      <c r="O388" s="434"/>
      <c r="P388" s="436"/>
      <c r="Q388" s="434"/>
      <c r="R388" s="434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  <c r="AH388" s="434"/>
      <c r="AI388" s="434"/>
      <c r="AJ388" s="434"/>
      <c r="AK388" s="434"/>
      <c r="AL388" s="434"/>
      <c r="AM388" s="434"/>
      <c r="AN388" s="434"/>
      <c r="AO388" s="434"/>
      <c r="AP388" s="434"/>
      <c r="AQ388" s="434"/>
      <c r="AR388" s="434"/>
      <c r="AU388" s="434"/>
    </row>
    <row r="389" spans="1:47" s="435" customFormat="1" ht="12.75" x14ac:dyDescent="0.2">
      <c r="A389" s="434"/>
      <c r="B389" s="438"/>
      <c r="C389" s="434"/>
      <c r="D389" s="434"/>
      <c r="E389" s="434"/>
      <c r="F389" s="434"/>
      <c r="G389" s="434"/>
      <c r="J389" s="434"/>
      <c r="K389" s="434"/>
      <c r="L389" s="434"/>
      <c r="M389" s="434"/>
      <c r="N389" s="434"/>
      <c r="O389" s="434"/>
      <c r="P389" s="436"/>
      <c r="Q389" s="434"/>
      <c r="R389" s="434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  <c r="AH389" s="434"/>
      <c r="AI389" s="434"/>
      <c r="AJ389" s="434"/>
      <c r="AK389" s="434"/>
      <c r="AL389" s="434"/>
      <c r="AM389" s="434"/>
      <c r="AN389" s="434"/>
      <c r="AO389" s="434"/>
      <c r="AP389" s="434"/>
      <c r="AQ389" s="434"/>
      <c r="AR389" s="434"/>
      <c r="AU389" s="434"/>
    </row>
    <row r="390" spans="1:47" s="435" customFormat="1" ht="12.75" x14ac:dyDescent="0.2">
      <c r="A390" s="434"/>
      <c r="B390" s="438"/>
      <c r="C390" s="434"/>
      <c r="D390" s="434"/>
      <c r="E390" s="434"/>
      <c r="F390" s="434"/>
      <c r="G390" s="434"/>
      <c r="J390" s="434"/>
      <c r="K390" s="434"/>
      <c r="L390" s="434"/>
      <c r="M390" s="434"/>
      <c r="N390" s="434"/>
      <c r="O390" s="434"/>
      <c r="P390" s="436"/>
      <c r="Q390" s="434"/>
      <c r="R390" s="434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  <c r="AH390" s="434"/>
      <c r="AI390" s="434"/>
      <c r="AJ390" s="434"/>
      <c r="AK390" s="434"/>
      <c r="AL390" s="434"/>
      <c r="AM390" s="434"/>
      <c r="AN390" s="434"/>
      <c r="AO390" s="434"/>
      <c r="AP390" s="434"/>
      <c r="AQ390" s="434"/>
      <c r="AR390" s="434"/>
      <c r="AU390" s="434"/>
    </row>
    <row r="391" spans="1:47" s="435" customFormat="1" ht="12.75" x14ac:dyDescent="0.2">
      <c r="A391" s="434"/>
      <c r="B391" s="438"/>
      <c r="C391" s="434"/>
      <c r="D391" s="434"/>
      <c r="E391" s="434"/>
      <c r="F391" s="434"/>
      <c r="G391" s="434"/>
      <c r="J391" s="434"/>
      <c r="K391" s="434"/>
      <c r="L391" s="434"/>
      <c r="M391" s="434"/>
      <c r="N391" s="434"/>
      <c r="O391" s="434"/>
      <c r="P391" s="436"/>
      <c r="Q391" s="434"/>
      <c r="R391" s="434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  <c r="AH391" s="434"/>
      <c r="AI391" s="434"/>
      <c r="AJ391" s="434"/>
      <c r="AK391" s="434"/>
      <c r="AL391" s="434"/>
      <c r="AM391" s="434"/>
      <c r="AN391" s="434"/>
      <c r="AO391" s="434"/>
      <c r="AP391" s="434"/>
      <c r="AQ391" s="434"/>
      <c r="AR391" s="434"/>
      <c r="AU391" s="434"/>
    </row>
    <row r="392" spans="1:47" s="435" customFormat="1" ht="12.75" x14ac:dyDescent="0.2">
      <c r="A392" s="434"/>
      <c r="B392" s="438"/>
      <c r="C392" s="434"/>
      <c r="D392" s="434"/>
      <c r="E392" s="434"/>
      <c r="F392" s="434"/>
      <c r="G392" s="434"/>
      <c r="J392" s="434"/>
      <c r="K392" s="434"/>
      <c r="L392" s="434"/>
      <c r="M392" s="434"/>
      <c r="N392" s="434"/>
      <c r="O392" s="434"/>
      <c r="P392" s="436"/>
      <c r="Q392" s="434"/>
      <c r="R392" s="434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  <c r="AH392" s="434"/>
      <c r="AI392" s="434"/>
      <c r="AJ392" s="434"/>
      <c r="AK392" s="434"/>
      <c r="AL392" s="434"/>
      <c r="AM392" s="434"/>
      <c r="AN392" s="434"/>
      <c r="AO392" s="434"/>
      <c r="AP392" s="434"/>
      <c r="AQ392" s="434"/>
      <c r="AR392" s="434"/>
      <c r="AU392" s="434"/>
    </row>
    <row r="393" spans="1:47" s="435" customFormat="1" ht="12.75" x14ac:dyDescent="0.2">
      <c r="A393" s="434"/>
      <c r="B393" s="438"/>
      <c r="C393" s="434"/>
      <c r="D393" s="434"/>
      <c r="E393" s="434"/>
      <c r="F393" s="434"/>
      <c r="G393" s="434"/>
      <c r="J393" s="434"/>
      <c r="K393" s="434"/>
      <c r="L393" s="434"/>
      <c r="M393" s="434"/>
      <c r="N393" s="434"/>
      <c r="O393" s="434"/>
      <c r="P393" s="436"/>
      <c r="Q393" s="434"/>
      <c r="R393" s="434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  <c r="AH393" s="434"/>
      <c r="AI393" s="434"/>
      <c r="AJ393" s="434"/>
      <c r="AK393" s="434"/>
      <c r="AL393" s="434"/>
      <c r="AM393" s="434"/>
      <c r="AN393" s="434"/>
      <c r="AO393" s="434"/>
      <c r="AP393" s="434"/>
      <c r="AQ393" s="434"/>
      <c r="AR393" s="434"/>
      <c r="AU393" s="434"/>
    </row>
    <row r="394" spans="1:47" s="435" customFormat="1" ht="12.75" x14ac:dyDescent="0.2">
      <c r="A394" s="434"/>
      <c r="B394" s="438"/>
      <c r="C394" s="434"/>
      <c r="D394" s="434"/>
      <c r="E394" s="434"/>
      <c r="F394" s="434"/>
      <c r="G394" s="434"/>
      <c r="J394" s="434"/>
      <c r="K394" s="434"/>
      <c r="L394" s="434"/>
      <c r="M394" s="434"/>
      <c r="N394" s="434"/>
      <c r="O394" s="434"/>
      <c r="P394" s="436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  <c r="AJ394" s="434"/>
      <c r="AK394" s="434"/>
      <c r="AL394" s="434"/>
      <c r="AM394" s="434"/>
      <c r="AN394" s="434"/>
      <c r="AO394" s="434"/>
      <c r="AP394" s="434"/>
      <c r="AQ394" s="434"/>
      <c r="AR394" s="434"/>
      <c r="AU394" s="434"/>
    </row>
    <row r="395" spans="1:47" s="435" customFormat="1" ht="12.75" x14ac:dyDescent="0.2">
      <c r="A395" s="434"/>
      <c r="B395" s="438"/>
      <c r="C395" s="434"/>
      <c r="D395" s="434"/>
      <c r="E395" s="434"/>
      <c r="F395" s="434"/>
      <c r="G395" s="434"/>
      <c r="J395" s="434"/>
      <c r="K395" s="434"/>
      <c r="L395" s="434"/>
      <c r="M395" s="434"/>
      <c r="N395" s="434"/>
      <c r="O395" s="434"/>
      <c r="P395" s="436"/>
      <c r="Q395" s="434"/>
      <c r="R395" s="434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  <c r="AH395" s="434"/>
      <c r="AI395" s="434"/>
      <c r="AJ395" s="434"/>
      <c r="AK395" s="434"/>
      <c r="AL395" s="434"/>
      <c r="AM395" s="434"/>
      <c r="AN395" s="434"/>
      <c r="AO395" s="434"/>
      <c r="AP395" s="434"/>
      <c r="AQ395" s="434"/>
      <c r="AR395" s="434"/>
      <c r="AU395" s="434"/>
    </row>
    <row r="396" spans="1:47" s="435" customFormat="1" ht="12.75" x14ac:dyDescent="0.2">
      <c r="A396" s="434"/>
      <c r="B396" s="438"/>
      <c r="C396" s="434"/>
      <c r="D396" s="434"/>
      <c r="E396" s="434"/>
      <c r="F396" s="434"/>
      <c r="G396" s="434"/>
      <c r="J396" s="434"/>
      <c r="K396" s="434"/>
      <c r="L396" s="434"/>
      <c r="M396" s="434"/>
      <c r="N396" s="434"/>
      <c r="O396" s="434"/>
      <c r="P396" s="436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  <c r="AJ396" s="434"/>
      <c r="AK396" s="434"/>
      <c r="AL396" s="434"/>
      <c r="AM396" s="434"/>
      <c r="AN396" s="434"/>
      <c r="AO396" s="434"/>
      <c r="AP396" s="434"/>
      <c r="AQ396" s="434"/>
      <c r="AR396" s="434"/>
      <c r="AU396" s="434"/>
    </row>
    <row r="397" spans="1:47" s="435" customFormat="1" ht="12.75" x14ac:dyDescent="0.2">
      <c r="A397" s="434"/>
      <c r="B397" s="438"/>
      <c r="C397" s="434"/>
      <c r="D397" s="434"/>
      <c r="E397" s="434"/>
      <c r="F397" s="434"/>
      <c r="G397" s="434"/>
      <c r="J397" s="434"/>
      <c r="K397" s="434"/>
      <c r="L397" s="434"/>
      <c r="M397" s="434"/>
      <c r="N397" s="434"/>
      <c r="O397" s="434"/>
      <c r="P397" s="436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  <c r="AK397" s="434"/>
      <c r="AL397" s="434"/>
      <c r="AM397" s="434"/>
      <c r="AN397" s="434"/>
      <c r="AO397" s="434"/>
      <c r="AP397" s="434"/>
      <c r="AQ397" s="434"/>
      <c r="AR397" s="434"/>
      <c r="AU397" s="434"/>
    </row>
    <row r="398" spans="1:47" s="435" customFormat="1" ht="12.75" x14ac:dyDescent="0.2">
      <c r="A398" s="434"/>
      <c r="B398" s="438"/>
      <c r="C398" s="434"/>
      <c r="D398" s="434"/>
      <c r="E398" s="434"/>
      <c r="F398" s="434"/>
      <c r="G398" s="434"/>
      <c r="J398" s="434"/>
      <c r="K398" s="434"/>
      <c r="L398" s="434"/>
      <c r="M398" s="434"/>
      <c r="N398" s="434"/>
      <c r="O398" s="434"/>
      <c r="P398" s="436"/>
      <c r="Q398" s="434"/>
      <c r="R398" s="434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  <c r="AH398" s="434"/>
      <c r="AI398" s="434"/>
      <c r="AJ398" s="434"/>
      <c r="AK398" s="434"/>
      <c r="AL398" s="434"/>
      <c r="AM398" s="434"/>
      <c r="AN398" s="434"/>
      <c r="AO398" s="434"/>
      <c r="AP398" s="434"/>
      <c r="AQ398" s="434"/>
      <c r="AR398" s="434"/>
      <c r="AU398" s="434"/>
    </row>
    <row r="399" spans="1:47" s="435" customFormat="1" ht="12.75" x14ac:dyDescent="0.2">
      <c r="A399" s="434"/>
      <c r="B399" s="438"/>
      <c r="C399" s="434"/>
      <c r="D399" s="434"/>
      <c r="E399" s="434"/>
      <c r="F399" s="434"/>
      <c r="G399" s="434"/>
      <c r="J399" s="434"/>
      <c r="K399" s="434"/>
      <c r="L399" s="434"/>
      <c r="M399" s="434"/>
      <c r="N399" s="434"/>
      <c r="O399" s="434"/>
      <c r="P399" s="436"/>
      <c r="Q399" s="434"/>
      <c r="R399" s="434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  <c r="AH399" s="434"/>
      <c r="AI399" s="434"/>
      <c r="AJ399" s="434"/>
      <c r="AK399" s="434"/>
      <c r="AL399" s="434"/>
      <c r="AM399" s="434"/>
      <c r="AN399" s="434"/>
      <c r="AO399" s="434"/>
      <c r="AP399" s="434"/>
      <c r="AQ399" s="434"/>
      <c r="AR399" s="434"/>
      <c r="AU399" s="434"/>
    </row>
    <row r="400" spans="1:47" s="435" customFormat="1" ht="12.75" x14ac:dyDescent="0.2">
      <c r="A400" s="434"/>
      <c r="B400" s="438"/>
      <c r="C400" s="434"/>
      <c r="D400" s="434"/>
      <c r="E400" s="434"/>
      <c r="F400" s="434"/>
      <c r="G400" s="434"/>
      <c r="J400" s="434"/>
      <c r="K400" s="434"/>
      <c r="L400" s="434"/>
      <c r="M400" s="434"/>
      <c r="N400" s="434"/>
      <c r="O400" s="434"/>
      <c r="P400" s="436"/>
      <c r="Q400" s="434"/>
      <c r="R400" s="434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4"/>
      <c r="AQ400" s="434"/>
      <c r="AR400" s="434"/>
      <c r="AU400" s="434"/>
    </row>
    <row r="401" spans="1:47" s="435" customFormat="1" ht="12.75" x14ac:dyDescent="0.2">
      <c r="A401" s="434"/>
      <c r="B401" s="438"/>
      <c r="C401" s="434"/>
      <c r="D401" s="434"/>
      <c r="E401" s="434"/>
      <c r="F401" s="434"/>
      <c r="G401" s="434"/>
      <c r="J401" s="434"/>
      <c r="K401" s="434"/>
      <c r="L401" s="434"/>
      <c r="M401" s="434"/>
      <c r="N401" s="434"/>
      <c r="O401" s="434"/>
      <c r="P401" s="436"/>
      <c r="Q401" s="434"/>
      <c r="R401" s="434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4"/>
      <c r="AQ401" s="434"/>
      <c r="AR401" s="434"/>
      <c r="AU401" s="434"/>
    </row>
    <row r="402" spans="1:47" s="435" customFormat="1" ht="12.75" x14ac:dyDescent="0.2">
      <c r="A402" s="434"/>
      <c r="B402" s="438"/>
      <c r="C402" s="434"/>
      <c r="D402" s="434"/>
      <c r="E402" s="434"/>
      <c r="F402" s="434"/>
      <c r="G402" s="434"/>
      <c r="J402" s="434"/>
      <c r="K402" s="434"/>
      <c r="L402" s="434"/>
      <c r="M402" s="434"/>
      <c r="N402" s="434"/>
      <c r="O402" s="434"/>
      <c r="P402" s="436"/>
      <c r="Q402" s="434"/>
      <c r="R402" s="434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4"/>
      <c r="AQ402" s="434"/>
      <c r="AR402" s="434"/>
      <c r="AU402" s="434"/>
    </row>
    <row r="403" spans="1:47" s="435" customFormat="1" ht="12.75" x14ac:dyDescent="0.2">
      <c r="A403" s="434"/>
      <c r="B403" s="438"/>
      <c r="C403" s="434"/>
      <c r="D403" s="434"/>
      <c r="E403" s="434"/>
      <c r="F403" s="434"/>
      <c r="G403" s="434"/>
      <c r="J403" s="434"/>
      <c r="K403" s="434"/>
      <c r="L403" s="434"/>
      <c r="M403" s="434"/>
      <c r="N403" s="434"/>
      <c r="O403" s="434"/>
      <c r="P403" s="436"/>
      <c r="Q403" s="434"/>
      <c r="R403" s="434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4"/>
      <c r="AQ403" s="434"/>
      <c r="AR403" s="434"/>
      <c r="AU403" s="434"/>
    </row>
    <row r="404" spans="1:47" s="435" customFormat="1" ht="12.75" x14ac:dyDescent="0.2">
      <c r="A404" s="434"/>
      <c r="B404" s="438"/>
      <c r="C404" s="434"/>
      <c r="D404" s="434"/>
      <c r="E404" s="434"/>
      <c r="F404" s="434"/>
      <c r="G404" s="434"/>
      <c r="J404" s="434"/>
      <c r="K404" s="434"/>
      <c r="L404" s="434"/>
      <c r="M404" s="434"/>
      <c r="N404" s="434"/>
      <c r="O404" s="434"/>
      <c r="P404" s="436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  <c r="AJ404" s="434"/>
      <c r="AK404" s="434"/>
      <c r="AL404" s="434"/>
      <c r="AM404" s="434"/>
      <c r="AN404" s="434"/>
      <c r="AO404" s="434"/>
      <c r="AP404" s="434"/>
      <c r="AQ404" s="434"/>
      <c r="AR404" s="434"/>
      <c r="AU404" s="434"/>
    </row>
    <row r="405" spans="1:47" s="435" customFormat="1" ht="12.75" x14ac:dyDescent="0.2">
      <c r="A405" s="434"/>
      <c r="B405" s="438"/>
      <c r="C405" s="434"/>
      <c r="D405" s="434"/>
      <c r="E405" s="434"/>
      <c r="F405" s="434"/>
      <c r="G405" s="434"/>
      <c r="J405" s="434"/>
      <c r="K405" s="434"/>
      <c r="L405" s="434"/>
      <c r="M405" s="434"/>
      <c r="N405" s="434"/>
      <c r="O405" s="434"/>
      <c r="P405" s="436"/>
      <c r="Q405" s="434"/>
      <c r="R405" s="434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  <c r="AH405" s="434"/>
      <c r="AI405" s="434"/>
      <c r="AJ405" s="434"/>
      <c r="AK405" s="434"/>
      <c r="AL405" s="434"/>
      <c r="AM405" s="434"/>
      <c r="AN405" s="434"/>
      <c r="AO405" s="434"/>
      <c r="AP405" s="434"/>
      <c r="AQ405" s="434"/>
      <c r="AR405" s="434"/>
      <c r="AU405" s="434"/>
    </row>
    <row r="406" spans="1:47" s="435" customFormat="1" ht="12.75" x14ac:dyDescent="0.2">
      <c r="A406" s="434"/>
      <c r="B406" s="438"/>
      <c r="C406" s="434"/>
      <c r="D406" s="434"/>
      <c r="E406" s="434"/>
      <c r="F406" s="434"/>
      <c r="G406" s="434"/>
      <c r="J406" s="434"/>
      <c r="K406" s="434"/>
      <c r="L406" s="434"/>
      <c r="M406" s="434"/>
      <c r="N406" s="434"/>
      <c r="O406" s="434"/>
      <c r="P406" s="436"/>
      <c r="Q406" s="434"/>
      <c r="R406" s="434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  <c r="AH406" s="434"/>
      <c r="AI406" s="434"/>
      <c r="AJ406" s="434"/>
      <c r="AK406" s="434"/>
      <c r="AL406" s="434"/>
      <c r="AM406" s="434"/>
      <c r="AN406" s="434"/>
      <c r="AO406" s="434"/>
      <c r="AP406" s="434"/>
      <c r="AQ406" s="434"/>
      <c r="AR406" s="434"/>
      <c r="AU406" s="434"/>
    </row>
    <row r="407" spans="1:47" s="435" customFormat="1" ht="12.75" x14ac:dyDescent="0.2">
      <c r="A407" s="434"/>
      <c r="B407" s="438"/>
      <c r="C407" s="434"/>
      <c r="D407" s="434"/>
      <c r="E407" s="434"/>
      <c r="F407" s="434"/>
      <c r="G407" s="434"/>
      <c r="J407" s="434"/>
      <c r="K407" s="434"/>
      <c r="L407" s="434"/>
      <c r="M407" s="434"/>
      <c r="N407" s="434"/>
      <c r="O407" s="434"/>
      <c r="P407" s="436"/>
      <c r="Q407" s="434"/>
      <c r="R407" s="434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  <c r="AH407" s="434"/>
      <c r="AI407" s="434"/>
      <c r="AJ407" s="434"/>
      <c r="AK407" s="434"/>
      <c r="AL407" s="434"/>
      <c r="AM407" s="434"/>
      <c r="AN407" s="434"/>
      <c r="AO407" s="434"/>
      <c r="AP407" s="434"/>
      <c r="AQ407" s="434"/>
      <c r="AR407" s="434"/>
      <c r="AU407" s="434"/>
    </row>
    <row r="408" spans="1:47" s="435" customFormat="1" ht="12.75" x14ac:dyDescent="0.2">
      <c r="A408" s="434"/>
      <c r="B408" s="438"/>
      <c r="C408" s="434"/>
      <c r="D408" s="434"/>
      <c r="E408" s="434"/>
      <c r="F408" s="434"/>
      <c r="G408" s="434"/>
      <c r="J408" s="434"/>
      <c r="K408" s="434"/>
      <c r="L408" s="434"/>
      <c r="M408" s="434"/>
      <c r="N408" s="434"/>
      <c r="O408" s="434"/>
      <c r="P408" s="436"/>
      <c r="Q408" s="434"/>
      <c r="R408" s="434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  <c r="AH408" s="434"/>
      <c r="AI408" s="434"/>
      <c r="AJ408" s="434"/>
      <c r="AK408" s="434"/>
      <c r="AL408" s="434"/>
      <c r="AM408" s="434"/>
      <c r="AN408" s="434"/>
      <c r="AO408" s="434"/>
      <c r="AP408" s="434"/>
      <c r="AQ408" s="434"/>
      <c r="AR408" s="434"/>
      <c r="AU408" s="434"/>
    </row>
    <row r="409" spans="1:47" s="435" customFormat="1" ht="12.75" x14ac:dyDescent="0.2">
      <c r="A409" s="434"/>
      <c r="B409" s="438"/>
      <c r="C409" s="434"/>
      <c r="D409" s="434"/>
      <c r="E409" s="434"/>
      <c r="F409" s="434"/>
      <c r="G409" s="434"/>
      <c r="J409" s="434"/>
      <c r="K409" s="434"/>
      <c r="L409" s="434"/>
      <c r="M409" s="434"/>
      <c r="N409" s="434"/>
      <c r="O409" s="434"/>
      <c r="P409" s="436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  <c r="AJ409" s="434"/>
      <c r="AK409" s="434"/>
      <c r="AL409" s="434"/>
      <c r="AM409" s="434"/>
      <c r="AN409" s="434"/>
      <c r="AO409" s="434"/>
      <c r="AP409" s="434"/>
      <c r="AQ409" s="434"/>
      <c r="AR409" s="434"/>
      <c r="AU409" s="434"/>
    </row>
    <row r="410" spans="1:47" s="435" customFormat="1" ht="12.75" x14ac:dyDescent="0.2">
      <c r="A410" s="434"/>
      <c r="B410" s="438"/>
      <c r="C410" s="434"/>
      <c r="D410" s="434"/>
      <c r="E410" s="434"/>
      <c r="F410" s="434"/>
      <c r="G410" s="434"/>
      <c r="J410" s="434"/>
      <c r="K410" s="434"/>
      <c r="L410" s="434"/>
      <c r="M410" s="434"/>
      <c r="N410" s="434"/>
      <c r="O410" s="434"/>
      <c r="P410" s="436"/>
      <c r="Q410" s="434"/>
      <c r="R410" s="434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  <c r="AH410" s="434"/>
      <c r="AI410" s="434"/>
      <c r="AJ410" s="434"/>
      <c r="AK410" s="434"/>
      <c r="AL410" s="434"/>
      <c r="AM410" s="434"/>
      <c r="AN410" s="434"/>
      <c r="AO410" s="434"/>
      <c r="AP410" s="434"/>
      <c r="AQ410" s="434"/>
      <c r="AR410" s="434"/>
      <c r="AU410" s="434"/>
    </row>
    <row r="411" spans="1:47" s="435" customFormat="1" ht="12.75" x14ac:dyDescent="0.2">
      <c r="A411" s="434"/>
      <c r="B411" s="438"/>
      <c r="C411" s="434"/>
      <c r="D411" s="434"/>
      <c r="E411" s="434"/>
      <c r="F411" s="434"/>
      <c r="G411" s="434"/>
      <c r="J411" s="434"/>
      <c r="K411" s="434"/>
      <c r="L411" s="434"/>
      <c r="M411" s="434"/>
      <c r="N411" s="434"/>
      <c r="O411" s="434"/>
      <c r="P411" s="436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  <c r="AJ411" s="434"/>
      <c r="AK411" s="434"/>
      <c r="AL411" s="434"/>
      <c r="AM411" s="434"/>
      <c r="AN411" s="434"/>
      <c r="AO411" s="434"/>
      <c r="AP411" s="434"/>
      <c r="AQ411" s="434"/>
      <c r="AR411" s="434"/>
      <c r="AU411" s="434"/>
    </row>
    <row r="412" spans="1:47" s="435" customFormat="1" ht="12.75" x14ac:dyDescent="0.2">
      <c r="A412" s="434"/>
      <c r="B412" s="438"/>
      <c r="C412" s="434"/>
      <c r="D412" s="434"/>
      <c r="E412" s="434"/>
      <c r="F412" s="434"/>
      <c r="G412" s="434"/>
      <c r="J412" s="434"/>
      <c r="K412" s="434"/>
      <c r="L412" s="434"/>
      <c r="M412" s="434"/>
      <c r="N412" s="434"/>
      <c r="O412" s="434"/>
      <c r="P412" s="436"/>
      <c r="Q412" s="434"/>
      <c r="R412" s="434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  <c r="AH412" s="434"/>
      <c r="AI412" s="434"/>
      <c r="AJ412" s="434"/>
      <c r="AK412" s="434"/>
      <c r="AL412" s="434"/>
      <c r="AM412" s="434"/>
      <c r="AN412" s="434"/>
      <c r="AO412" s="434"/>
      <c r="AP412" s="434"/>
      <c r="AQ412" s="434"/>
      <c r="AR412" s="434"/>
      <c r="AU412" s="434"/>
    </row>
    <row r="413" spans="1:47" s="435" customFormat="1" ht="12.75" x14ac:dyDescent="0.2">
      <c r="A413" s="434"/>
      <c r="B413" s="438"/>
      <c r="C413" s="434"/>
      <c r="D413" s="434"/>
      <c r="E413" s="434"/>
      <c r="F413" s="434"/>
      <c r="G413" s="434"/>
      <c r="J413" s="434"/>
      <c r="K413" s="434"/>
      <c r="L413" s="434"/>
      <c r="M413" s="434"/>
      <c r="N413" s="434"/>
      <c r="O413" s="434"/>
      <c r="P413" s="436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  <c r="AJ413" s="434"/>
      <c r="AK413" s="434"/>
      <c r="AL413" s="434"/>
      <c r="AM413" s="434"/>
      <c r="AN413" s="434"/>
      <c r="AO413" s="434"/>
      <c r="AP413" s="434"/>
      <c r="AQ413" s="434"/>
      <c r="AR413" s="434"/>
      <c r="AU413" s="434"/>
    </row>
    <row r="414" spans="1:47" s="435" customFormat="1" ht="12.75" x14ac:dyDescent="0.2">
      <c r="A414" s="434"/>
      <c r="B414" s="438"/>
      <c r="C414" s="434"/>
      <c r="D414" s="434"/>
      <c r="E414" s="434"/>
      <c r="F414" s="434"/>
      <c r="G414" s="434"/>
      <c r="J414" s="434"/>
      <c r="K414" s="434"/>
      <c r="L414" s="434"/>
      <c r="M414" s="434"/>
      <c r="N414" s="434"/>
      <c r="O414" s="434"/>
      <c r="P414" s="436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  <c r="AJ414" s="434"/>
      <c r="AK414" s="434"/>
      <c r="AL414" s="434"/>
      <c r="AM414" s="434"/>
      <c r="AN414" s="434"/>
      <c r="AO414" s="434"/>
      <c r="AP414" s="434"/>
      <c r="AQ414" s="434"/>
      <c r="AR414" s="434"/>
      <c r="AU414" s="434"/>
    </row>
    <row r="415" spans="1:47" s="435" customFormat="1" ht="12.75" x14ac:dyDescent="0.2">
      <c r="A415" s="434"/>
      <c r="B415" s="438"/>
      <c r="C415" s="434"/>
      <c r="D415" s="434"/>
      <c r="E415" s="434"/>
      <c r="F415" s="434"/>
      <c r="G415" s="434"/>
      <c r="J415" s="434"/>
      <c r="K415" s="434"/>
      <c r="L415" s="434"/>
      <c r="M415" s="434"/>
      <c r="N415" s="434"/>
      <c r="O415" s="434"/>
      <c r="P415" s="436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  <c r="AJ415" s="434"/>
      <c r="AK415" s="434"/>
      <c r="AL415" s="434"/>
      <c r="AM415" s="434"/>
      <c r="AN415" s="434"/>
      <c r="AO415" s="434"/>
      <c r="AP415" s="434"/>
      <c r="AQ415" s="434"/>
      <c r="AR415" s="434"/>
      <c r="AU415" s="434"/>
    </row>
    <row r="416" spans="1:47" s="435" customFormat="1" ht="12.75" x14ac:dyDescent="0.2">
      <c r="A416" s="434"/>
      <c r="B416" s="438"/>
      <c r="C416" s="434"/>
      <c r="D416" s="434"/>
      <c r="E416" s="434"/>
      <c r="F416" s="434"/>
      <c r="G416" s="434"/>
      <c r="J416" s="434"/>
      <c r="K416" s="434"/>
      <c r="L416" s="434"/>
      <c r="M416" s="434"/>
      <c r="N416" s="434"/>
      <c r="O416" s="434"/>
      <c r="P416" s="436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  <c r="AJ416" s="434"/>
      <c r="AK416" s="434"/>
      <c r="AL416" s="434"/>
      <c r="AM416" s="434"/>
      <c r="AN416" s="434"/>
      <c r="AO416" s="434"/>
      <c r="AP416" s="434"/>
      <c r="AQ416" s="434"/>
      <c r="AR416" s="434"/>
      <c r="AU416" s="434"/>
    </row>
    <row r="417" spans="1:47" s="435" customFormat="1" ht="12.75" x14ac:dyDescent="0.2">
      <c r="A417" s="434"/>
      <c r="B417" s="438"/>
      <c r="C417" s="434"/>
      <c r="D417" s="434"/>
      <c r="E417" s="434"/>
      <c r="F417" s="434"/>
      <c r="G417" s="434"/>
      <c r="J417" s="434"/>
      <c r="K417" s="434"/>
      <c r="L417" s="434"/>
      <c r="M417" s="434"/>
      <c r="N417" s="434"/>
      <c r="O417" s="434"/>
      <c r="P417" s="436"/>
      <c r="Q417" s="434"/>
      <c r="R417" s="434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  <c r="AH417" s="434"/>
      <c r="AI417" s="434"/>
      <c r="AJ417" s="434"/>
      <c r="AK417" s="434"/>
      <c r="AL417" s="434"/>
      <c r="AM417" s="434"/>
      <c r="AN417" s="434"/>
      <c r="AO417" s="434"/>
      <c r="AP417" s="434"/>
      <c r="AQ417" s="434"/>
      <c r="AR417" s="434"/>
      <c r="AU417" s="434"/>
    </row>
    <row r="418" spans="1:47" s="435" customFormat="1" ht="12.75" x14ac:dyDescent="0.2">
      <c r="A418" s="434"/>
      <c r="B418" s="438"/>
      <c r="C418" s="434"/>
      <c r="D418" s="434"/>
      <c r="E418" s="434"/>
      <c r="F418" s="434"/>
      <c r="G418" s="434"/>
      <c r="J418" s="434"/>
      <c r="K418" s="434"/>
      <c r="L418" s="434"/>
      <c r="M418" s="434"/>
      <c r="N418" s="434"/>
      <c r="O418" s="434"/>
      <c r="P418" s="436"/>
      <c r="Q418" s="434"/>
      <c r="R418" s="434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  <c r="AH418" s="434"/>
      <c r="AI418" s="434"/>
      <c r="AJ418" s="434"/>
      <c r="AK418" s="434"/>
      <c r="AL418" s="434"/>
      <c r="AM418" s="434"/>
      <c r="AN418" s="434"/>
      <c r="AO418" s="434"/>
      <c r="AP418" s="434"/>
      <c r="AQ418" s="434"/>
      <c r="AR418" s="434"/>
      <c r="AU418" s="434"/>
    </row>
    <row r="419" spans="1:47" s="435" customFormat="1" ht="12.75" x14ac:dyDescent="0.2">
      <c r="A419" s="434"/>
      <c r="B419" s="438"/>
      <c r="C419" s="434"/>
      <c r="D419" s="434"/>
      <c r="E419" s="434"/>
      <c r="F419" s="434"/>
      <c r="G419" s="434"/>
      <c r="J419" s="434"/>
      <c r="K419" s="434"/>
      <c r="L419" s="434"/>
      <c r="M419" s="434"/>
      <c r="N419" s="434"/>
      <c r="O419" s="434"/>
      <c r="P419" s="436"/>
      <c r="Q419" s="434"/>
      <c r="R419" s="434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  <c r="AH419" s="434"/>
      <c r="AI419" s="434"/>
      <c r="AJ419" s="434"/>
      <c r="AK419" s="434"/>
      <c r="AL419" s="434"/>
      <c r="AM419" s="434"/>
      <c r="AN419" s="434"/>
      <c r="AO419" s="434"/>
      <c r="AP419" s="434"/>
      <c r="AQ419" s="434"/>
      <c r="AR419" s="434"/>
      <c r="AU419" s="434"/>
    </row>
    <row r="420" spans="1:47" s="435" customFormat="1" ht="12.75" x14ac:dyDescent="0.2">
      <c r="A420" s="434"/>
      <c r="B420" s="438"/>
      <c r="C420" s="434"/>
      <c r="D420" s="434"/>
      <c r="E420" s="434"/>
      <c r="F420" s="434"/>
      <c r="G420" s="434"/>
      <c r="J420" s="434"/>
      <c r="K420" s="434"/>
      <c r="L420" s="434"/>
      <c r="M420" s="434"/>
      <c r="N420" s="434"/>
      <c r="O420" s="434"/>
      <c r="P420" s="436"/>
      <c r="Q420" s="434"/>
      <c r="R420" s="434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  <c r="AJ420" s="434"/>
      <c r="AK420" s="434"/>
      <c r="AL420" s="434"/>
      <c r="AM420" s="434"/>
      <c r="AN420" s="434"/>
      <c r="AO420" s="434"/>
      <c r="AP420" s="434"/>
      <c r="AQ420" s="434"/>
      <c r="AR420" s="434"/>
      <c r="AU420" s="434"/>
    </row>
    <row r="421" spans="1:47" s="435" customFormat="1" ht="12.75" x14ac:dyDescent="0.2">
      <c r="A421" s="434"/>
      <c r="B421" s="438"/>
      <c r="C421" s="434"/>
      <c r="D421" s="434"/>
      <c r="E421" s="434"/>
      <c r="F421" s="434"/>
      <c r="G421" s="434"/>
      <c r="J421" s="434"/>
      <c r="K421" s="434"/>
      <c r="L421" s="434"/>
      <c r="M421" s="434"/>
      <c r="N421" s="434"/>
      <c r="O421" s="434"/>
      <c r="P421" s="436"/>
      <c r="Q421" s="434"/>
      <c r="R421" s="434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  <c r="AJ421" s="434"/>
      <c r="AK421" s="434"/>
      <c r="AL421" s="434"/>
      <c r="AM421" s="434"/>
      <c r="AN421" s="434"/>
      <c r="AO421" s="434"/>
      <c r="AP421" s="434"/>
      <c r="AQ421" s="434"/>
      <c r="AR421" s="434"/>
      <c r="AU421" s="434"/>
    </row>
    <row r="422" spans="1:47" s="435" customFormat="1" ht="12.75" x14ac:dyDescent="0.2">
      <c r="A422" s="434"/>
      <c r="B422" s="438"/>
      <c r="C422" s="434"/>
      <c r="D422" s="434"/>
      <c r="E422" s="434"/>
      <c r="F422" s="434"/>
      <c r="G422" s="434"/>
      <c r="J422" s="434"/>
      <c r="K422" s="434"/>
      <c r="L422" s="434"/>
      <c r="M422" s="434"/>
      <c r="N422" s="434"/>
      <c r="O422" s="434"/>
      <c r="P422" s="436"/>
      <c r="Q422" s="434"/>
      <c r="R422" s="434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  <c r="AH422" s="434"/>
      <c r="AI422" s="434"/>
      <c r="AJ422" s="434"/>
      <c r="AK422" s="434"/>
      <c r="AL422" s="434"/>
      <c r="AM422" s="434"/>
      <c r="AN422" s="434"/>
      <c r="AO422" s="434"/>
      <c r="AP422" s="434"/>
      <c r="AQ422" s="434"/>
      <c r="AR422" s="434"/>
      <c r="AU422" s="434"/>
    </row>
    <row r="423" spans="1:47" s="435" customFormat="1" ht="12.75" x14ac:dyDescent="0.2">
      <c r="A423" s="434"/>
      <c r="B423" s="438"/>
      <c r="C423" s="434"/>
      <c r="D423" s="434"/>
      <c r="E423" s="434"/>
      <c r="F423" s="434"/>
      <c r="G423" s="434"/>
      <c r="J423" s="434"/>
      <c r="K423" s="434"/>
      <c r="L423" s="434"/>
      <c r="M423" s="434"/>
      <c r="N423" s="434"/>
      <c r="O423" s="434"/>
      <c r="P423" s="436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  <c r="AJ423" s="434"/>
      <c r="AK423" s="434"/>
      <c r="AL423" s="434"/>
      <c r="AM423" s="434"/>
      <c r="AN423" s="434"/>
      <c r="AO423" s="434"/>
      <c r="AP423" s="434"/>
      <c r="AQ423" s="434"/>
      <c r="AR423" s="434"/>
      <c r="AU423" s="434"/>
    </row>
    <row r="424" spans="1:47" s="435" customFormat="1" ht="12.75" x14ac:dyDescent="0.2">
      <c r="A424" s="434"/>
      <c r="B424" s="438"/>
      <c r="C424" s="434"/>
      <c r="D424" s="434"/>
      <c r="E424" s="434"/>
      <c r="F424" s="434"/>
      <c r="G424" s="434"/>
      <c r="J424" s="434"/>
      <c r="K424" s="434"/>
      <c r="L424" s="434"/>
      <c r="M424" s="434"/>
      <c r="N424" s="434"/>
      <c r="O424" s="434"/>
      <c r="P424" s="436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  <c r="AJ424" s="434"/>
      <c r="AK424" s="434"/>
      <c r="AL424" s="434"/>
      <c r="AM424" s="434"/>
      <c r="AN424" s="434"/>
      <c r="AO424" s="434"/>
      <c r="AP424" s="434"/>
      <c r="AQ424" s="434"/>
      <c r="AR424" s="434"/>
      <c r="AU424" s="434"/>
    </row>
    <row r="425" spans="1:47" s="435" customFormat="1" ht="12.75" x14ac:dyDescent="0.2">
      <c r="A425" s="434"/>
      <c r="B425" s="438"/>
      <c r="C425" s="434"/>
      <c r="D425" s="434"/>
      <c r="E425" s="434"/>
      <c r="F425" s="434"/>
      <c r="G425" s="434"/>
      <c r="J425" s="434"/>
      <c r="K425" s="434"/>
      <c r="L425" s="434"/>
      <c r="M425" s="434"/>
      <c r="N425" s="434"/>
      <c r="O425" s="434"/>
      <c r="P425" s="436"/>
      <c r="Q425" s="434"/>
      <c r="R425" s="434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  <c r="AH425" s="434"/>
      <c r="AI425" s="434"/>
      <c r="AJ425" s="434"/>
      <c r="AK425" s="434"/>
      <c r="AL425" s="434"/>
      <c r="AM425" s="434"/>
      <c r="AN425" s="434"/>
      <c r="AO425" s="434"/>
      <c r="AP425" s="434"/>
      <c r="AQ425" s="434"/>
      <c r="AR425" s="434"/>
      <c r="AU425" s="434"/>
    </row>
    <row r="426" spans="1:47" s="435" customFormat="1" ht="12.75" x14ac:dyDescent="0.2">
      <c r="A426" s="434"/>
      <c r="B426" s="438"/>
      <c r="C426" s="434"/>
      <c r="D426" s="434"/>
      <c r="E426" s="434"/>
      <c r="F426" s="434"/>
      <c r="G426" s="434"/>
      <c r="J426" s="434"/>
      <c r="K426" s="434"/>
      <c r="L426" s="434"/>
      <c r="M426" s="434"/>
      <c r="N426" s="434"/>
      <c r="O426" s="434"/>
      <c r="P426" s="436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  <c r="AJ426" s="434"/>
      <c r="AK426" s="434"/>
      <c r="AL426" s="434"/>
      <c r="AM426" s="434"/>
      <c r="AN426" s="434"/>
      <c r="AO426" s="434"/>
      <c r="AP426" s="434"/>
      <c r="AQ426" s="434"/>
      <c r="AR426" s="434"/>
      <c r="AU426" s="434"/>
    </row>
    <row r="427" spans="1:47" s="435" customFormat="1" ht="12.75" x14ac:dyDescent="0.2">
      <c r="A427" s="434"/>
      <c r="B427" s="438"/>
      <c r="C427" s="434"/>
      <c r="D427" s="434"/>
      <c r="E427" s="434"/>
      <c r="F427" s="434"/>
      <c r="G427" s="434"/>
      <c r="J427" s="434"/>
      <c r="K427" s="434"/>
      <c r="L427" s="434"/>
      <c r="M427" s="434"/>
      <c r="N427" s="434"/>
      <c r="O427" s="434"/>
      <c r="P427" s="436"/>
      <c r="Q427" s="434"/>
      <c r="R427" s="434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  <c r="AH427" s="434"/>
      <c r="AI427" s="434"/>
      <c r="AJ427" s="434"/>
      <c r="AK427" s="434"/>
      <c r="AL427" s="434"/>
      <c r="AM427" s="434"/>
      <c r="AN427" s="434"/>
      <c r="AO427" s="434"/>
      <c r="AP427" s="434"/>
      <c r="AQ427" s="434"/>
      <c r="AR427" s="434"/>
      <c r="AU427" s="434"/>
    </row>
    <row r="428" spans="1:47" s="435" customFormat="1" ht="12.75" x14ac:dyDescent="0.2">
      <c r="A428" s="434"/>
      <c r="B428" s="438"/>
      <c r="C428" s="434"/>
      <c r="D428" s="434"/>
      <c r="E428" s="434"/>
      <c r="F428" s="434"/>
      <c r="G428" s="434"/>
      <c r="J428" s="434"/>
      <c r="K428" s="434"/>
      <c r="L428" s="434"/>
      <c r="M428" s="434"/>
      <c r="N428" s="434"/>
      <c r="O428" s="434"/>
      <c r="P428" s="436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  <c r="AK428" s="434"/>
      <c r="AL428" s="434"/>
      <c r="AM428" s="434"/>
      <c r="AN428" s="434"/>
      <c r="AO428" s="434"/>
      <c r="AP428" s="434"/>
      <c r="AQ428" s="434"/>
      <c r="AR428" s="434"/>
      <c r="AU428" s="434"/>
    </row>
    <row r="429" spans="1:47" s="435" customFormat="1" ht="12.75" x14ac:dyDescent="0.2">
      <c r="A429" s="434"/>
      <c r="B429" s="438"/>
      <c r="C429" s="434"/>
      <c r="D429" s="434"/>
      <c r="E429" s="434"/>
      <c r="F429" s="434"/>
      <c r="G429" s="434"/>
      <c r="J429" s="434"/>
      <c r="K429" s="434"/>
      <c r="L429" s="434"/>
      <c r="M429" s="434"/>
      <c r="N429" s="434"/>
      <c r="O429" s="434"/>
      <c r="P429" s="436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  <c r="AJ429" s="434"/>
      <c r="AK429" s="434"/>
      <c r="AL429" s="434"/>
      <c r="AM429" s="434"/>
      <c r="AN429" s="434"/>
      <c r="AO429" s="434"/>
      <c r="AP429" s="434"/>
      <c r="AQ429" s="434"/>
      <c r="AR429" s="434"/>
      <c r="AU429" s="434"/>
    </row>
    <row r="430" spans="1:47" s="435" customFormat="1" ht="12.75" x14ac:dyDescent="0.2">
      <c r="A430" s="434"/>
      <c r="B430" s="438"/>
      <c r="C430" s="434"/>
      <c r="D430" s="434"/>
      <c r="E430" s="434"/>
      <c r="F430" s="434"/>
      <c r="G430" s="434"/>
      <c r="J430" s="434"/>
      <c r="K430" s="434"/>
      <c r="L430" s="434"/>
      <c r="M430" s="434"/>
      <c r="N430" s="434"/>
      <c r="O430" s="434"/>
      <c r="P430" s="436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  <c r="AJ430" s="434"/>
      <c r="AK430" s="434"/>
      <c r="AL430" s="434"/>
      <c r="AM430" s="434"/>
      <c r="AN430" s="434"/>
      <c r="AO430" s="434"/>
      <c r="AP430" s="434"/>
      <c r="AQ430" s="434"/>
      <c r="AR430" s="434"/>
      <c r="AU430" s="434"/>
    </row>
    <row r="431" spans="1:47" s="435" customFormat="1" ht="12.75" x14ac:dyDescent="0.2">
      <c r="A431" s="434"/>
      <c r="B431" s="438"/>
      <c r="C431" s="434"/>
      <c r="D431" s="434"/>
      <c r="E431" s="434"/>
      <c r="F431" s="434"/>
      <c r="G431" s="434"/>
      <c r="J431" s="434"/>
      <c r="K431" s="434"/>
      <c r="L431" s="434"/>
      <c r="M431" s="434"/>
      <c r="N431" s="434"/>
      <c r="O431" s="434"/>
      <c r="P431" s="436"/>
      <c r="Q431" s="434"/>
      <c r="R431" s="434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  <c r="AH431" s="434"/>
      <c r="AI431" s="434"/>
      <c r="AJ431" s="434"/>
      <c r="AK431" s="434"/>
      <c r="AL431" s="434"/>
      <c r="AM431" s="434"/>
      <c r="AN431" s="434"/>
      <c r="AO431" s="434"/>
      <c r="AP431" s="434"/>
      <c r="AQ431" s="434"/>
      <c r="AR431" s="434"/>
      <c r="AU431" s="434"/>
    </row>
    <row r="432" spans="1:47" s="435" customFormat="1" ht="12.75" x14ac:dyDescent="0.2">
      <c r="A432" s="434"/>
      <c r="B432" s="438"/>
      <c r="C432" s="434"/>
      <c r="D432" s="434"/>
      <c r="E432" s="434"/>
      <c r="F432" s="434"/>
      <c r="G432" s="434"/>
      <c r="J432" s="434"/>
      <c r="K432" s="434"/>
      <c r="L432" s="434"/>
      <c r="M432" s="434"/>
      <c r="N432" s="434"/>
      <c r="O432" s="434"/>
      <c r="P432" s="436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  <c r="AJ432" s="434"/>
      <c r="AK432" s="434"/>
      <c r="AL432" s="434"/>
      <c r="AM432" s="434"/>
      <c r="AN432" s="434"/>
      <c r="AO432" s="434"/>
      <c r="AP432" s="434"/>
      <c r="AQ432" s="434"/>
      <c r="AR432" s="434"/>
      <c r="AU432" s="434"/>
    </row>
    <row r="433" spans="1:47" s="435" customFormat="1" ht="12.75" x14ac:dyDescent="0.2">
      <c r="A433" s="434"/>
      <c r="B433" s="438"/>
      <c r="C433" s="434"/>
      <c r="D433" s="434"/>
      <c r="E433" s="434"/>
      <c r="F433" s="434"/>
      <c r="G433" s="434"/>
      <c r="J433" s="434"/>
      <c r="K433" s="434"/>
      <c r="L433" s="434"/>
      <c r="M433" s="434"/>
      <c r="N433" s="434"/>
      <c r="O433" s="434"/>
      <c r="P433" s="436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  <c r="AJ433" s="434"/>
      <c r="AK433" s="434"/>
      <c r="AL433" s="434"/>
      <c r="AM433" s="434"/>
      <c r="AN433" s="434"/>
      <c r="AO433" s="434"/>
      <c r="AP433" s="434"/>
      <c r="AQ433" s="434"/>
      <c r="AR433" s="434"/>
      <c r="AU433" s="434"/>
    </row>
    <row r="434" spans="1:47" s="435" customFormat="1" ht="12.75" x14ac:dyDescent="0.2">
      <c r="A434" s="434"/>
      <c r="B434" s="438"/>
      <c r="C434" s="434"/>
      <c r="D434" s="434"/>
      <c r="E434" s="434"/>
      <c r="F434" s="434"/>
      <c r="G434" s="434"/>
      <c r="J434" s="434"/>
      <c r="K434" s="434"/>
      <c r="L434" s="434"/>
      <c r="M434" s="434"/>
      <c r="N434" s="434"/>
      <c r="O434" s="434"/>
      <c r="P434" s="436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  <c r="AJ434" s="434"/>
      <c r="AK434" s="434"/>
      <c r="AL434" s="434"/>
      <c r="AM434" s="434"/>
      <c r="AN434" s="434"/>
      <c r="AO434" s="434"/>
      <c r="AP434" s="434"/>
      <c r="AQ434" s="434"/>
      <c r="AR434" s="434"/>
      <c r="AU434" s="434"/>
    </row>
    <row r="435" spans="1:47" s="435" customFormat="1" ht="12.75" x14ac:dyDescent="0.2">
      <c r="A435" s="434"/>
      <c r="B435" s="438"/>
      <c r="C435" s="434"/>
      <c r="D435" s="434"/>
      <c r="E435" s="434"/>
      <c r="F435" s="434"/>
      <c r="G435" s="434"/>
      <c r="J435" s="434"/>
      <c r="K435" s="434"/>
      <c r="L435" s="434"/>
      <c r="M435" s="434"/>
      <c r="N435" s="434"/>
      <c r="O435" s="434"/>
      <c r="P435" s="436"/>
      <c r="Q435" s="434"/>
      <c r="R435" s="434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  <c r="AH435" s="434"/>
      <c r="AI435" s="434"/>
      <c r="AJ435" s="434"/>
      <c r="AK435" s="434"/>
      <c r="AL435" s="434"/>
      <c r="AM435" s="434"/>
      <c r="AN435" s="434"/>
      <c r="AO435" s="434"/>
      <c r="AP435" s="434"/>
      <c r="AQ435" s="434"/>
      <c r="AR435" s="434"/>
      <c r="AU435" s="434"/>
    </row>
    <row r="436" spans="1:47" s="435" customFormat="1" ht="12.75" x14ac:dyDescent="0.2">
      <c r="A436" s="434"/>
      <c r="B436" s="438"/>
      <c r="C436" s="434"/>
      <c r="D436" s="434"/>
      <c r="E436" s="434"/>
      <c r="F436" s="434"/>
      <c r="G436" s="434"/>
      <c r="J436" s="434"/>
      <c r="K436" s="434"/>
      <c r="L436" s="434"/>
      <c r="M436" s="434"/>
      <c r="N436" s="434"/>
      <c r="O436" s="434"/>
      <c r="P436" s="436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  <c r="AJ436" s="434"/>
      <c r="AK436" s="434"/>
      <c r="AL436" s="434"/>
      <c r="AM436" s="434"/>
      <c r="AN436" s="434"/>
      <c r="AO436" s="434"/>
      <c r="AP436" s="434"/>
      <c r="AQ436" s="434"/>
      <c r="AR436" s="434"/>
      <c r="AU436" s="434"/>
    </row>
    <row r="437" spans="1:47" s="435" customFormat="1" ht="12.75" x14ac:dyDescent="0.2">
      <c r="A437" s="434"/>
      <c r="B437" s="438"/>
      <c r="C437" s="434"/>
      <c r="D437" s="434"/>
      <c r="E437" s="434"/>
      <c r="F437" s="434"/>
      <c r="G437" s="434"/>
      <c r="J437" s="434"/>
      <c r="K437" s="434"/>
      <c r="L437" s="434"/>
      <c r="M437" s="434"/>
      <c r="N437" s="434"/>
      <c r="O437" s="434"/>
      <c r="P437" s="436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  <c r="AK437" s="434"/>
      <c r="AL437" s="434"/>
      <c r="AM437" s="434"/>
      <c r="AN437" s="434"/>
      <c r="AO437" s="434"/>
      <c r="AP437" s="434"/>
      <c r="AQ437" s="434"/>
      <c r="AR437" s="434"/>
      <c r="AU437" s="434"/>
    </row>
    <row r="438" spans="1:47" s="435" customFormat="1" ht="12.75" x14ac:dyDescent="0.2">
      <c r="A438" s="434"/>
      <c r="B438" s="438"/>
      <c r="C438" s="434"/>
      <c r="D438" s="434"/>
      <c r="E438" s="434"/>
      <c r="F438" s="434"/>
      <c r="G438" s="434"/>
      <c r="J438" s="434"/>
      <c r="K438" s="434"/>
      <c r="L438" s="434"/>
      <c r="M438" s="434"/>
      <c r="N438" s="434"/>
      <c r="O438" s="434"/>
      <c r="P438" s="436"/>
      <c r="Q438" s="434"/>
      <c r="R438" s="434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  <c r="AH438" s="434"/>
      <c r="AI438" s="434"/>
      <c r="AJ438" s="434"/>
      <c r="AK438" s="434"/>
      <c r="AL438" s="434"/>
      <c r="AM438" s="434"/>
      <c r="AN438" s="434"/>
      <c r="AO438" s="434"/>
      <c r="AP438" s="434"/>
      <c r="AQ438" s="434"/>
      <c r="AR438" s="434"/>
      <c r="AU438" s="434"/>
    </row>
    <row r="439" spans="1:47" s="435" customFormat="1" ht="12.75" x14ac:dyDescent="0.2">
      <c r="A439" s="434"/>
      <c r="B439" s="438"/>
      <c r="C439" s="434"/>
      <c r="D439" s="434"/>
      <c r="E439" s="434"/>
      <c r="F439" s="434"/>
      <c r="G439" s="434"/>
      <c r="J439" s="434"/>
      <c r="K439" s="434"/>
      <c r="L439" s="434"/>
      <c r="M439" s="434"/>
      <c r="N439" s="434"/>
      <c r="O439" s="434"/>
      <c r="P439" s="436"/>
      <c r="Q439" s="434"/>
      <c r="R439" s="434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  <c r="AH439" s="434"/>
      <c r="AI439" s="434"/>
      <c r="AJ439" s="434"/>
      <c r="AK439" s="434"/>
      <c r="AL439" s="434"/>
      <c r="AM439" s="434"/>
      <c r="AN439" s="434"/>
      <c r="AO439" s="434"/>
      <c r="AP439" s="434"/>
      <c r="AQ439" s="434"/>
      <c r="AR439" s="434"/>
      <c r="AU439" s="434"/>
    </row>
    <row r="440" spans="1:47" s="435" customFormat="1" ht="12.75" x14ac:dyDescent="0.2">
      <c r="A440" s="434"/>
      <c r="B440" s="438"/>
      <c r="C440" s="434"/>
      <c r="D440" s="434"/>
      <c r="E440" s="434"/>
      <c r="F440" s="434"/>
      <c r="G440" s="434"/>
      <c r="J440" s="434"/>
      <c r="K440" s="434"/>
      <c r="L440" s="434"/>
      <c r="M440" s="434"/>
      <c r="N440" s="434"/>
      <c r="O440" s="434"/>
      <c r="P440" s="436"/>
      <c r="Q440" s="434"/>
      <c r="R440" s="434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  <c r="AH440" s="434"/>
      <c r="AI440" s="434"/>
      <c r="AJ440" s="434"/>
      <c r="AK440" s="434"/>
      <c r="AL440" s="434"/>
      <c r="AM440" s="434"/>
      <c r="AN440" s="434"/>
      <c r="AO440" s="434"/>
      <c r="AP440" s="434"/>
      <c r="AQ440" s="434"/>
      <c r="AR440" s="434"/>
      <c r="AU440" s="434"/>
    </row>
    <row r="441" spans="1:47" s="435" customFormat="1" ht="12.75" x14ac:dyDescent="0.2">
      <c r="A441" s="434"/>
      <c r="B441" s="438"/>
      <c r="C441" s="434"/>
      <c r="D441" s="434"/>
      <c r="E441" s="434"/>
      <c r="F441" s="434"/>
      <c r="G441" s="434"/>
      <c r="J441" s="434"/>
      <c r="K441" s="434"/>
      <c r="L441" s="434"/>
      <c r="M441" s="434"/>
      <c r="N441" s="434"/>
      <c r="O441" s="434"/>
      <c r="P441" s="436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  <c r="AJ441" s="434"/>
      <c r="AK441" s="434"/>
      <c r="AL441" s="434"/>
      <c r="AM441" s="434"/>
      <c r="AN441" s="434"/>
      <c r="AO441" s="434"/>
      <c r="AP441" s="434"/>
      <c r="AQ441" s="434"/>
      <c r="AR441" s="434"/>
      <c r="AU441" s="434"/>
    </row>
    <row r="442" spans="1:47" s="435" customFormat="1" ht="12.75" x14ac:dyDescent="0.2">
      <c r="A442" s="434"/>
      <c r="B442" s="438"/>
      <c r="C442" s="434"/>
      <c r="D442" s="434"/>
      <c r="E442" s="434"/>
      <c r="F442" s="434"/>
      <c r="G442" s="434"/>
      <c r="J442" s="434"/>
      <c r="K442" s="434"/>
      <c r="L442" s="434"/>
      <c r="M442" s="434"/>
      <c r="N442" s="434"/>
      <c r="O442" s="434"/>
      <c r="P442" s="436"/>
      <c r="Q442" s="434"/>
      <c r="R442" s="434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  <c r="AJ442" s="434"/>
      <c r="AK442" s="434"/>
      <c r="AL442" s="434"/>
      <c r="AM442" s="434"/>
      <c r="AN442" s="434"/>
      <c r="AO442" s="434"/>
      <c r="AP442" s="434"/>
      <c r="AQ442" s="434"/>
      <c r="AR442" s="434"/>
      <c r="AU442" s="434"/>
    </row>
    <row r="443" spans="1:47" s="435" customFormat="1" ht="12.75" x14ac:dyDescent="0.2">
      <c r="A443" s="434"/>
      <c r="B443" s="438"/>
      <c r="C443" s="434"/>
      <c r="D443" s="434"/>
      <c r="E443" s="434"/>
      <c r="F443" s="434"/>
      <c r="G443" s="434"/>
      <c r="J443" s="434"/>
      <c r="K443" s="434"/>
      <c r="L443" s="434"/>
      <c r="M443" s="434"/>
      <c r="N443" s="434"/>
      <c r="O443" s="434"/>
      <c r="P443" s="436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  <c r="AJ443" s="434"/>
      <c r="AK443" s="434"/>
      <c r="AL443" s="434"/>
      <c r="AM443" s="434"/>
      <c r="AN443" s="434"/>
      <c r="AO443" s="434"/>
      <c r="AP443" s="434"/>
      <c r="AQ443" s="434"/>
      <c r="AR443" s="434"/>
      <c r="AU443" s="434"/>
    </row>
    <row r="444" spans="1:47" s="435" customFormat="1" ht="12.75" x14ac:dyDescent="0.2">
      <c r="A444" s="434"/>
      <c r="B444" s="438"/>
      <c r="C444" s="434"/>
      <c r="D444" s="434"/>
      <c r="E444" s="434"/>
      <c r="F444" s="434"/>
      <c r="G444" s="434"/>
      <c r="J444" s="434"/>
      <c r="K444" s="434"/>
      <c r="L444" s="434"/>
      <c r="M444" s="434"/>
      <c r="N444" s="434"/>
      <c r="O444" s="434"/>
      <c r="P444" s="436"/>
      <c r="Q444" s="434"/>
      <c r="R444" s="434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  <c r="AH444" s="434"/>
      <c r="AI444" s="434"/>
      <c r="AJ444" s="434"/>
      <c r="AK444" s="434"/>
      <c r="AL444" s="434"/>
      <c r="AM444" s="434"/>
      <c r="AN444" s="434"/>
      <c r="AO444" s="434"/>
      <c r="AP444" s="434"/>
      <c r="AQ444" s="434"/>
      <c r="AR444" s="434"/>
      <c r="AU444" s="434"/>
    </row>
    <row r="445" spans="1:47" s="435" customFormat="1" ht="12.75" x14ac:dyDescent="0.2">
      <c r="A445" s="434"/>
      <c r="B445" s="438"/>
      <c r="C445" s="434"/>
      <c r="D445" s="434"/>
      <c r="E445" s="434"/>
      <c r="F445" s="434"/>
      <c r="G445" s="434"/>
      <c r="J445" s="434"/>
      <c r="K445" s="434"/>
      <c r="L445" s="434"/>
      <c r="M445" s="434"/>
      <c r="N445" s="434"/>
      <c r="O445" s="434"/>
      <c r="P445" s="436"/>
      <c r="Q445" s="434"/>
      <c r="R445" s="434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  <c r="AH445" s="434"/>
      <c r="AI445" s="434"/>
      <c r="AJ445" s="434"/>
      <c r="AK445" s="434"/>
      <c r="AL445" s="434"/>
      <c r="AM445" s="434"/>
      <c r="AN445" s="434"/>
      <c r="AO445" s="434"/>
      <c r="AP445" s="434"/>
      <c r="AQ445" s="434"/>
      <c r="AR445" s="434"/>
      <c r="AU445" s="434"/>
    </row>
    <row r="446" spans="1:47" s="435" customFormat="1" ht="12.75" x14ac:dyDescent="0.2">
      <c r="A446" s="434"/>
      <c r="B446" s="438"/>
      <c r="C446" s="434"/>
      <c r="D446" s="434"/>
      <c r="E446" s="434"/>
      <c r="F446" s="434"/>
      <c r="G446" s="434"/>
      <c r="J446" s="434"/>
      <c r="K446" s="434"/>
      <c r="L446" s="434"/>
      <c r="M446" s="434"/>
      <c r="N446" s="434"/>
      <c r="O446" s="434"/>
      <c r="P446" s="436"/>
      <c r="Q446" s="434"/>
      <c r="R446" s="434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  <c r="AH446" s="434"/>
      <c r="AI446" s="434"/>
      <c r="AJ446" s="434"/>
      <c r="AK446" s="434"/>
      <c r="AL446" s="434"/>
      <c r="AM446" s="434"/>
      <c r="AN446" s="434"/>
      <c r="AO446" s="434"/>
      <c r="AP446" s="434"/>
      <c r="AQ446" s="434"/>
      <c r="AR446" s="434"/>
      <c r="AU446" s="434"/>
    </row>
    <row r="447" spans="1:47" s="435" customFormat="1" ht="12.75" x14ac:dyDescent="0.2">
      <c r="A447" s="434"/>
      <c r="B447" s="438"/>
      <c r="C447" s="434"/>
      <c r="D447" s="434"/>
      <c r="E447" s="434"/>
      <c r="F447" s="434"/>
      <c r="G447" s="434"/>
      <c r="J447" s="434"/>
      <c r="K447" s="434"/>
      <c r="L447" s="434"/>
      <c r="M447" s="434"/>
      <c r="N447" s="434"/>
      <c r="O447" s="434"/>
      <c r="P447" s="436"/>
      <c r="Q447" s="434"/>
      <c r="R447" s="434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  <c r="AH447" s="434"/>
      <c r="AI447" s="434"/>
      <c r="AJ447" s="434"/>
      <c r="AK447" s="434"/>
      <c r="AL447" s="434"/>
      <c r="AM447" s="434"/>
      <c r="AN447" s="434"/>
      <c r="AO447" s="434"/>
      <c r="AP447" s="434"/>
      <c r="AQ447" s="434"/>
      <c r="AR447" s="434"/>
      <c r="AU447" s="434"/>
    </row>
    <row r="448" spans="1:47" s="435" customFormat="1" ht="12.75" x14ac:dyDescent="0.2">
      <c r="A448" s="434"/>
      <c r="B448" s="438"/>
      <c r="C448" s="434"/>
      <c r="D448" s="434"/>
      <c r="E448" s="434"/>
      <c r="F448" s="434"/>
      <c r="G448" s="434"/>
      <c r="J448" s="434"/>
      <c r="K448" s="434"/>
      <c r="L448" s="434"/>
      <c r="M448" s="434"/>
      <c r="N448" s="434"/>
      <c r="O448" s="434"/>
      <c r="P448" s="436"/>
      <c r="Q448" s="434"/>
      <c r="R448" s="434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  <c r="AH448" s="434"/>
      <c r="AI448" s="434"/>
      <c r="AJ448" s="434"/>
      <c r="AK448" s="434"/>
      <c r="AL448" s="434"/>
      <c r="AM448" s="434"/>
      <c r="AN448" s="434"/>
      <c r="AO448" s="434"/>
      <c r="AP448" s="434"/>
      <c r="AQ448" s="434"/>
      <c r="AR448" s="434"/>
      <c r="AU448" s="434"/>
    </row>
    <row r="449" spans="1:47" s="435" customFormat="1" ht="12.75" x14ac:dyDescent="0.2">
      <c r="A449" s="434"/>
      <c r="B449" s="438"/>
      <c r="C449" s="434"/>
      <c r="D449" s="434"/>
      <c r="E449" s="434"/>
      <c r="F449" s="434"/>
      <c r="G449" s="434"/>
      <c r="J449" s="434"/>
      <c r="K449" s="434"/>
      <c r="L449" s="434"/>
      <c r="M449" s="434"/>
      <c r="N449" s="434"/>
      <c r="O449" s="434"/>
      <c r="P449" s="436"/>
      <c r="Q449" s="434"/>
      <c r="R449" s="434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  <c r="AH449" s="434"/>
      <c r="AI449" s="434"/>
      <c r="AJ449" s="434"/>
      <c r="AK449" s="434"/>
      <c r="AL449" s="434"/>
      <c r="AM449" s="434"/>
      <c r="AN449" s="434"/>
      <c r="AO449" s="434"/>
      <c r="AP449" s="434"/>
      <c r="AQ449" s="434"/>
      <c r="AR449" s="434"/>
      <c r="AU449" s="434"/>
    </row>
    <row r="450" spans="1:47" s="435" customFormat="1" ht="12.75" x14ac:dyDescent="0.2">
      <c r="A450" s="434"/>
      <c r="B450" s="438"/>
      <c r="C450" s="434"/>
      <c r="D450" s="434"/>
      <c r="E450" s="434"/>
      <c r="F450" s="434"/>
      <c r="G450" s="434"/>
      <c r="J450" s="434"/>
      <c r="K450" s="434"/>
      <c r="L450" s="434"/>
      <c r="M450" s="434"/>
      <c r="N450" s="434"/>
      <c r="O450" s="434"/>
      <c r="P450" s="436"/>
      <c r="Q450" s="434"/>
      <c r="R450" s="434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  <c r="AH450" s="434"/>
      <c r="AI450" s="434"/>
      <c r="AJ450" s="434"/>
      <c r="AK450" s="434"/>
      <c r="AL450" s="434"/>
      <c r="AM450" s="434"/>
      <c r="AN450" s="434"/>
      <c r="AO450" s="434"/>
      <c r="AP450" s="434"/>
      <c r="AQ450" s="434"/>
      <c r="AR450" s="434"/>
      <c r="AU450" s="434"/>
    </row>
    <row r="451" spans="1:47" s="435" customFormat="1" ht="12.75" x14ac:dyDescent="0.2">
      <c r="A451" s="434"/>
      <c r="B451" s="438"/>
      <c r="C451" s="434"/>
      <c r="D451" s="434"/>
      <c r="E451" s="434"/>
      <c r="F451" s="434"/>
      <c r="G451" s="434"/>
      <c r="J451" s="434"/>
      <c r="K451" s="434"/>
      <c r="L451" s="434"/>
      <c r="M451" s="434"/>
      <c r="N451" s="434"/>
      <c r="O451" s="434"/>
      <c r="P451" s="436"/>
      <c r="Q451" s="434"/>
      <c r="R451" s="434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  <c r="AH451" s="434"/>
      <c r="AI451" s="434"/>
      <c r="AJ451" s="434"/>
      <c r="AK451" s="434"/>
      <c r="AL451" s="434"/>
      <c r="AM451" s="434"/>
      <c r="AN451" s="434"/>
      <c r="AO451" s="434"/>
      <c r="AP451" s="434"/>
      <c r="AQ451" s="434"/>
      <c r="AR451" s="434"/>
      <c r="AU451" s="434"/>
    </row>
    <row r="452" spans="1:47" s="435" customFormat="1" ht="12.75" x14ac:dyDescent="0.2">
      <c r="A452" s="434"/>
      <c r="B452" s="438"/>
      <c r="C452" s="434"/>
      <c r="D452" s="434"/>
      <c r="E452" s="434"/>
      <c r="F452" s="434"/>
      <c r="G452" s="434"/>
      <c r="J452" s="434"/>
      <c r="K452" s="434"/>
      <c r="L452" s="434"/>
      <c r="M452" s="434"/>
      <c r="N452" s="434"/>
      <c r="O452" s="434"/>
      <c r="P452" s="436"/>
      <c r="Q452" s="434"/>
      <c r="R452" s="434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  <c r="AH452" s="434"/>
      <c r="AI452" s="434"/>
      <c r="AJ452" s="434"/>
      <c r="AK452" s="434"/>
      <c r="AL452" s="434"/>
      <c r="AM452" s="434"/>
      <c r="AN452" s="434"/>
      <c r="AO452" s="434"/>
      <c r="AP452" s="434"/>
      <c r="AQ452" s="434"/>
      <c r="AR452" s="434"/>
      <c r="AU452" s="434"/>
    </row>
    <row r="453" spans="1:47" s="435" customFormat="1" ht="12.75" x14ac:dyDescent="0.2">
      <c r="A453" s="434"/>
      <c r="B453" s="438"/>
      <c r="C453" s="434"/>
      <c r="D453" s="434"/>
      <c r="E453" s="434"/>
      <c r="F453" s="434"/>
      <c r="G453" s="434"/>
      <c r="J453" s="434"/>
      <c r="K453" s="434"/>
      <c r="L453" s="434"/>
      <c r="M453" s="434"/>
      <c r="N453" s="434"/>
      <c r="O453" s="434"/>
      <c r="P453" s="436"/>
      <c r="Q453" s="434"/>
      <c r="R453" s="434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  <c r="AH453" s="434"/>
      <c r="AI453" s="434"/>
      <c r="AJ453" s="434"/>
      <c r="AK453" s="434"/>
      <c r="AL453" s="434"/>
      <c r="AM453" s="434"/>
      <c r="AN453" s="434"/>
      <c r="AO453" s="434"/>
      <c r="AP453" s="434"/>
      <c r="AQ453" s="434"/>
      <c r="AR453" s="434"/>
      <c r="AU453" s="434"/>
    </row>
    <row r="454" spans="1:47" s="435" customFormat="1" ht="12.75" x14ac:dyDescent="0.2">
      <c r="A454" s="434"/>
      <c r="B454" s="438"/>
      <c r="C454" s="434"/>
      <c r="D454" s="434"/>
      <c r="E454" s="434"/>
      <c r="F454" s="434"/>
      <c r="G454" s="434"/>
      <c r="J454" s="434"/>
      <c r="K454" s="434"/>
      <c r="L454" s="434"/>
      <c r="M454" s="434"/>
      <c r="N454" s="434"/>
      <c r="O454" s="434"/>
      <c r="P454" s="436"/>
      <c r="Q454" s="434"/>
      <c r="R454" s="434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  <c r="AH454" s="434"/>
      <c r="AI454" s="434"/>
      <c r="AJ454" s="434"/>
      <c r="AK454" s="434"/>
      <c r="AL454" s="434"/>
      <c r="AM454" s="434"/>
      <c r="AN454" s="434"/>
      <c r="AO454" s="434"/>
      <c r="AP454" s="434"/>
      <c r="AQ454" s="434"/>
      <c r="AR454" s="434"/>
      <c r="AU454" s="434"/>
    </row>
    <row r="455" spans="1:47" s="435" customFormat="1" ht="12.75" x14ac:dyDescent="0.2">
      <c r="A455" s="434"/>
      <c r="B455" s="438"/>
      <c r="C455" s="434"/>
      <c r="D455" s="434"/>
      <c r="E455" s="434"/>
      <c r="F455" s="434"/>
      <c r="G455" s="434"/>
      <c r="J455" s="434"/>
      <c r="K455" s="434"/>
      <c r="L455" s="434"/>
      <c r="M455" s="434"/>
      <c r="N455" s="434"/>
      <c r="O455" s="434"/>
      <c r="P455" s="436"/>
      <c r="Q455" s="434"/>
      <c r="R455" s="434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  <c r="AH455" s="434"/>
      <c r="AI455" s="434"/>
      <c r="AJ455" s="434"/>
      <c r="AK455" s="434"/>
      <c r="AL455" s="434"/>
      <c r="AM455" s="434"/>
      <c r="AN455" s="434"/>
      <c r="AO455" s="434"/>
      <c r="AP455" s="434"/>
      <c r="AQ455" s="434"/>
      <c r="AR455" s="434"/>
      <c r="AU455" s="434"/>
    </row>
    <row r="456" spans="1:47" s="435" customFormat="1" ht="12.75" x14ac:dyDescent="0.2">
      <c r="A456" s="434"/>
      <c r="B456" s="438"/>
      <c r="C456" s="434"/>
      <c r="D456" s="434"/>
      <c r="E456" s="434"/>
      <c r="F456" s="434"/>
      <c r="G456" s="434"/>
      <c r="J456" s="434"/>
      <c r="K456" s="434"/>
      <c r="L456" s="434"/>
      <c r="M456" s="434"/>
      <c r="N456" s="434"/>
      <c r="O456" s="434"/>
      <c r="P456" s="436"/>
      <c r="Q456" s="434"/>
      <c r="R456" s="434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  <c r="AH456" s="434"/>
      <c r="AI456" s="434"/>
      <c r="AJ456" s="434"/>
      <c r="AK456" s="434"/>
      <c r="AL456" s="434"/>
      <c r="AM456" s="434"/>
      <c r="AN456" s="434"/>
      <c r="AO456" s="434"/>
      <c r="AP456" s="434"/>
      <c r="AQ456" s="434"/>
      <c r="AR456" s="434"/>
      <c r="AU456" s="434"/>
    </row>
    <row r="457" spans="1:47" s="435" customFormat="1" ht="12.75" x14ac:dyDescent="0.2">
      <c r="A457" s="434"/>
      <c r="B457" s="438"/>
      <c r="C457" s="434"/>
      <c r="D457" s="434"/>
      <c r="E457" s="434"/>
      <c r="F457" s="434"/>
      <c r="G457" s="434"/>
      <c r="J457" s="434"/>
      <c r="K457" s="434"/>
      <c r="L457" s="434"/>
      <c r="M457" s="434"/>
      <c r="N457" s="434"/>
      <c r="O457" s="434"/>
      <c r="P457" s="436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  <c r="AJ457" s="434"/>
      <c r="AK457" s="434"/>
      <c r="AL457" s="434"/>
      <c r="AM457" s="434"/>
      <c r="AN457" s="434"/>
      <c r="AO457" s="434"/>
      <c r="AP457" s="434"/>
      <c r="AQ457" s="434"/>
      <c r="AR457" s="434"/>
      <c r="AU457" s="434"/>
    </row>
    <row r="458" spans="1:47" s="435" customFormat="1" ht="12.75" x14ac:dyDescent="0.2">
      <c r="A458" s="434"/>
      <c r="B458" s="438"/>
      <c r="C458" s="434"/>
      <c r="D458" s="434"/>
      <c r="E458" s="434"/>
      <c r="F458" s="434"/>
      <c r="G458" s="434"/>
      <c r="J458" s="434"/>
      <c r="K458" s="434"/>
      <c r="L458" s="434"/>
      <c r="M458" s="434"/>
      <c r="N458" s="434"/>
      <c r="O458" s="434"/>
      <c r="P458" s="436"/>
      <c r="Q458" s="434"/>
      <c r="R458" s="434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  <c r="AH458" s="434"/>
      <c r="AI458" s="434"/>
      <c r="AJ458" s="434"/>
      <c r="AK458" s="434"/>
      <c r="AL458" s="434"/>
      <c r="AM458" s="434"/>
      <c r="AN458" s="434"/>
      <c r="AO458" s="434"/>
      <c r="AP458" s="434"/>
      <c r="AQ458" s="434"/>
      <c r="AR458" s="434"/>
      <c r="AU458" s="434"/>
    </row>
    <row r="459" spans="1:47" s="435" customFormat="1" ht="12.75" x14ac:dyDescent="0.2">
      <c r="A459" s="434"/>
      <c r="B459" s="438"/>
      <c r="C459" s="434"/>
      <c r="D459" s="434"/>
      <c r="E459" s="434"/>
      <c r="F459" s="434"/>
      <c r="G459" s="434"/>
      <c r="J459" s="434"/>
      <c r="K459" s="434"/>
      <c r="L459" s="434"/>
      <c r="M459" s="434"/>
      <c r="N459" s="434"/>
      <c r="O459" s="434"/>
      <c r="P459" s="436"/>
      <c r="Q459" s="434"/>
      <c r="R459" s="434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  <c r="AH459" s="434"/>
      <c r="AI459" s="434"/>
      <c r="AJ459" s="434"/>
      <c r="AK459" s="434"/>
      <c r="AL459" s="434"/>
      <c r="AM459" s="434"/>
      <c r="AN459" s="434"/>
      <c r="AO459" s="434"/>
      <c r="AP459" s="434"/>
      <c r="AQ459" s="434"/>
      <c r="AR459" s="434"/>
      <c r="AU459" s="434"/>
    </row>
    <row r="460" spans="1:47" s="435" customFormat="1" ht="12.75" x14ac:dyDescent="0.2">
      <c r="A460" s="434"/>
      <c r="B460" s="438"/>
      <c r="C460" s="434"/>
      <c r="D460" s="434"/>
      <c r="E460" s="434"/>
      <c r="F460" s="434"/>
      <c r="G460" s="434"/>
      <c r="J460" s="434"/>
      <c r="K460" s="434"/>
      <c r="L460" s="434"/>
      <c r="M460" s="434"/>
      <c r="N460" s="434"/>
      <c r="O460" s="434"/>
      <c r="P460" s="436"/>
      <c r="Q460" s="434"/>
      <c r="R460" s="434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  <c r="AH460" s="434"/>
      <c r="AI460" s="434"/>
      <c r="AJ460" s="434"/>
      <c r="AK460" s="434"/>
      <c r="AL460" s="434"/>
      <c r="AM460" s="434"/>
      <c r="AN460" s="434"/>
      <c r="AO460" s="434"/>
      <c r="AP460" s="434"/>
      <c r="AQ460" s="434"/>
      <c r="AR460" s="434"/>
      <c r="AU460" s="434"/>
    </row>
    <row r="461" spans="1:47" s="435" customFormat="1" ht="12.75" x14ac:dyDescent="0.2">
      <c r="A461" s="434"/>
      <c r="B461" s="438"/>
      <c r="C461" s="434"/>
      <c r="D461" s="434"/>
      <c r="E461" s="434"/>
      <c r="F461" s="434"/>
      <c r="G461" s="434"/>
      <c r="J461" s="434"/>
      <c r="K461" s="434"/>
      <c r="L461" s="434"/>
      <c r="M461" s="434"/>
      <c r="N461" s="434"/>
      <c r="O461" s="434"/>
      <c r="P461" s="436"/>
      <c r="Q461" s="434"/>
      <c r="R461" s="434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  <c r="AH461" s="434"/>
      <c r="AI461" s="434"/>
      <c r="AJ461" s="434"/>
      <c r="AK461" s="434"/>
      <c r="AL461" s="434"/>
      <c r="AM461" s="434"/>
      <c r="AN461" s="434"/>
      <c r="AO461" s="434"/>
      <c r="AP461" s="434"/>
      <c r="AQ461" s="434"/>
      <c r="AR461" s="434"/>
      <c r="AU461" s="434"/>
    </row>
    <row r="462" spans="1:47" s="435" customFormat="1" ht="12.75" x14ac:dyDescent="0.2">
      <c r="A462" s="434"/>
      <c r="B462" s="438"/>
      <c r="C462" s="434"/>
      <c r="D462" s="434"/>
      <c r="E462" s="434"/>
      <c r="F462" s="434"/>
      <c r="G462" s="434"/>
      <c r="J462" s="434"/>
      <c r="K462" s="434"/>
      <c r="L462" s="434"/>
      <c r="M462" s="434"/>
      <c r="N462" s="434"/>
      <c r="O462" s="434"/>
      <c r="P462" s="436"/>
      <c r="Q462" s="434"/>
      <c r="R462" s="434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  <c r="AH462" s="434"/>
      <c r="AI462" s="434"/>
      <c r="AJ462" s="434"/>
      <c r="AK462" s="434"/>
      <c r="AL462" s="434"/>
      <c r="AM462" s="434"/>
      <c r="AN462" s="434"/>
      <c r="AO462" s="434"/>
      <c r="AP462" s="434"/>
      <c r="AQ462" s="434"/>
      <c r="AR462" s="434"/>
      <c r="AU462" s="434"/>
    </row>
    <row r="463" spans="1:47" s="435" customFormat="1" ht="12.75" x14ac:dyDescent="0.2">
      <c r="A463" s="434"/>
      <c r="B463" s="438"/>
      <c r="C463" s="434"/>
      <c r="D463" s="434"/>
      <c r="E463" s="434"/>
      <c r="F463" s="434"/>
      <c r="G463" s="434"/>
      <c r="J463" s="434"/>
      <c r="K463" s="434"/>
      <c r="L463" s="434"/>
      <c r="M463" s="434"/>
      <c r="N463" s="434"/>
      <c r="O463" s="434"/>
      <c r="P463" s="436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  <c r="AJ463" s="434"/>
      <c r="AK463" s="434"/>
      <c r="AL463" s="434"/>
      <c r="AM463" s="434"/>
      <c r="AN463" s="434"/>
      <c r="AO463" s="434"/>
      <c r="AP463" s="434"/>
      <c r="AQ463" s="434"/>
      <c r="AR463" s="434"/>
      <c r="AU463" s="434"/>
    </row>
    <row r="464" spans="1:47" s="435" customFormat="1" ht="12.75" x14ac:dyDescent="0.2">
      <c r="A464" s="434"/>
      <c r="B464" s="438"/>
      <c r="C464" s="434"/>
      <c r="D464" s="434"/>
      <c r="E464" s="434"/>
      <c r="F464" s="434"/>
      <c r="G464" s="434"/>
      <c r="J464" s="434"/>
      <c r="K464" s="434"/>
      <c r="L464" s="434"/>
      <c r="M464" s="434"/>
      <c r="N464" s="434"/>
      <c r="O464" s="434"/>
      <c r="P464" s="436"/>
      <c r="Q464" s="434"/>
      <c r="R464" s="434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  <c r="AH464" s="434"/>
      <c r="AI464" s="434"/>
      <c r="AJ464" s="434"/>
      <c r="AK464" s="434"/>
      <c r="AL464" s="434"/>
      <c r="AM464" s="434"/>
      <c r="AN464" s="434"/>
      <c r="AO464" s="434"/>
      <c r="AP464" s="434"/>
      <c r="AQ464" s="434"/>
      <c r="AR464" s="434"/>
      <c r="AU464" s="434"/>
    </row>
    <row r="465" spans="1:47" s="435" customFormat="1" ht="12.75" x14ac:dyDescent="0.2">
      <c r="A465" s="434"/>
      <c r="B465" s="438"/>
      <c r="C465" s="434"/>
      <c r="D465" s="434"/>
      <c r="E465" s="434"/>
      <c r="F465" s="434"/>
      <c r="G465" s="434"/>
      <c r="J465" s="434"/>
      <c r="K465" s="434"/>
      <c r="L465" s="434"/>
      <c r="M465" s="434"/>
      <c r="N465" s="434"/>
      <c r="O465" s="434"/>
      <c r="P465" s="436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  <c r="AK465" s="434"/>
      <c r="AL465" s="434"/>
      <c r="AM465" s="434"/>
      <c r="AN465" s="434"/>
      <c r="AO465" s="434"/>
      <c r="AP465" s="434"/>
      <c r="AQ465" s="434"/>
      <c r="AR465" s="434"/>
      <c r="AU465" s="434"/>
    </row>
    <row r="466" spans="1:47" s="435" customFormat="1" ht="12.75" x14ac:dyDescent="0.2">
      <c r="A466" s="434"/>
      <c r="B466" s="438"/>
      <c r="C466" s="434"/>
      <c r="D466" s="434"/>
      <c r="E466" s="434"/>
      <c r="F466" s="434"/>
      <c r="G466" s="434"/>
      <c r="J466" s="434"/>
      <c r="K466" s="434"/>
      <c r="L466" s="434"/>
      <c r="M466" s="434"/>
      <c r="N466" s="434"/>
      <c r="O466" s="434"/>
      <c r="P466" s="436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  <c r="AJ466" s="434"/>
      <c r="AK466" s="434"/>
      <c r="AL466" s="434"/>
      <c r="AM466" s="434"/>
      <c r="AN466" s="434"/>
      <c r="AO466" s="434"/>
      <c r="AP466" s="434"/>
      <c r="AQ466" s="434"/>
      <c r="AR466" s="434"/>
      <c r="AU466" s="434"/>
    </row>
    <row r="467" spans="1:47" s="435" customFormat="1" ht="12.75" x14ac:dyDescent="0.2">
      <c r="A467" s="434"/>
      <c r="B467" s="438"/>
      <c r="C467" s="434"/>
      <c r="D467" s="434"/>
      <c r="E467" s="434"/>
      <c r="F467" s="434"/>
      <c r="G467" s="434"/>
      <c r="J467" s="434"/>
      <c r="K467" s="434"/>
      <c r="L467" s="434"/>
      <c r="M467" s="434"/>
      <c r="N467" s="434"/>
      <c r="O467" s="434"/>
      <c r="P467" s="436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  <c r="AJ467" s="434"/>
      <c r="AK467" s="434"/>
      <c r="AL467" s="434"/>
      <c r="AM467" s="434"/>
      <c r="AN467" s="434"/>
      <c r="AO467" s="434"/>
      <c r="AP467" s="434"/>
      <c r="AQ467" s="434"/>
      <c r="AR467" s="434"/>
      <c r="AU467" s="434"/>
    </row>
    <row r="468" spans="1:47" s="435" customFormat="1" ht="12.75" x14ac:dyDescent="0.2">
      <c r="A468" s="434"/>
      <c r="B468" s="438"/>
      <c r="C468" s="434"/>
      <c r="D468" s="434"/>
      <c r="E468" s="434"/>
      <c r="F468" s="434"/>
      <c r="G468" s="434"/>
      <c r="J468" s="434"/>
      <c r="K468" s="434"/>
      <c r="L468" s="434"/>
      <c r="M468" s="434"/>
      <c r="N468" s="434"/>
      <c r="O468" s="434"/>
      <c r="P468" s="436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  <c r="AJ468" s="434"/>
      <c r="AK468" s="434"/>
      <c r="AL468" s="434"/>
      <c r="AM468" s="434"/>
      <c r="AN468" s="434"/>
      <c r="AO468" s="434"/>
      <c r="AP468" s="434"/>
      <c r="AQ468" s="434"/>
      <c r="AR468" s="434"/>
      <c r="AU468" s="434"/>
    </row>
    <row r="469" spans="1:47" s="435" customFormat="1" ht="12.75" x14ac:dyDescent="0.2">
      <c r="A469" s="434"/>
      <c r="B469" s="438"/>
      <c r="C469" s="434"/>
      <c r="D469" s="434"/>
      <c r="E469" s="434"/>
      <c r="F469" s="434"/>
      <c r="G469" s="434"/>
      <c r="J469" s="434"/>
      <c r="K469" s="434"/>
      <c r="L469" s="434"/>
      <c r="M469" s="434"/>
      <c r="N469" s="434"/>
      <c r="O469" s="434"/>
      <c r="P469" s="436"/>
      <c r="Q469" s="434"/>
      <c r="R469" s="434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  <c r="AH469" s="434"/>
      <c r="AI469" s="434"/>
      <c r="AJ469" s="434"/>
      <c r="AK469" s="434"/>
      <c r="AL469" s="434"/>
      <c r="AM469" s="434"/>
      <c r="AN469" s="434"/>
      <c r="AO469" s="434"/>
      <c r="AP469" s="434"/>
      <c r="AQ469" s="434"/>
      <c r="AR469" s="434"/>
      <c r="AU469" s="434"/>
    </row>
    <row r="470" spans="1:47" s="435" customFormat="1" ht="12.75" x14ac:dyDescent="0.2">
      <c r="A470" s="434"/>
      <c r="B470" s="438"/>
      <c r="C470" s="434"/>
      <c r="D470" s="434"/>
      <c r="E470" s="434"/>
      <c r="F470" s="434"/>
      <c r="G470" s="434"/>
      <c r="J470" s="434"/>
      <c r="K470" s="434"/>
      <c r="L470" s="434"/>
      <c r="M470" s="434"/>
      <c r="N470" s="434"/>
      <c r="O470" s="434"/>
      <c r="P470" s="436"/>
      <c r="Q470" s="434"/>
      <c r="R470" s="434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  <c r="AH470" s="434"/>
      <c r="AI470" s="434"/>
      <c r="AJ470" s="434"/>
      <c r="AK470" s="434"/>
      <c r="AL470" s="434"/>
      <c r="AM470" s="434"/>
      <c r="AN470" s="434"/>
      <c r="AO470" s="434"/>
      <c r="AP470" s="434"/>
      <c r="AQ470" s="434"/>
      <c r="AR470" s="434"/>
      <c r="AU470" s="434"/>
    </row>
    <row r="471" spans="1:47" s="435" customFormat="1" ht="12.75" x14ac:dyDescent="0.2">
      <c r="A471" s="434"/>
      <c r="B471" s="438"/>
      <c r="C471" s="434"/>
      <c r="D471" s="434"/>
      <c r="E471" s="434"/>
      <c r="F471" s="434"/>
      <c r="G471" s="434"/>
      <c r="J471" s="434"/>
      <c r="K471" s="434"/>
      <c r="L471" s="434"/>
      <c r="M471" s="434"/>
      <c r="N471" s="434"/>
      <c r="O471" s="434"/>
      <c r="P471" s="436"/>
      <c r="Q471" s="434"/>
      <c r="R471" s="434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  <c r="AH471" s="434"/>
      <c r="AI471" s="434"/>
      <c r="AJ471" s="434"/>
      <c r="AK471" s="434"/>
      <c r="AL471" s="434"/>
      <c r="AM471" s="434"/>
      <c r="AN471" s="434"/>
      <c r="AO471" s="434"/>
      <c r="AP471" s="434"/>
      <c r="AQ471" s="434"/>
      <c r="AR471" s="434"/>
      <c r="AU471" s="434"/>
    </row>
    <row r="472" spans="1:47" s="435" customFormat="1" ht="12.75" x14ac:dyDescent="0.2">
      <c r="A472" s="434"/>
      <c r="B472" s="438"/>
      <c r="C472" s="434"/>
      <c r="D472" s="434"/>
      <c r="E472" s="434"/>
      <c r="F472" s="434"/>
      <c r="G472" s="434"/>
      <c r="J472" s="434"/>
      <c r="K472" s="434"/>
      <c r="L472" s="434"/>
      <c r="M472" s="434"/>
      <c r="N472" s="434"/>
      <c r="O472" s="434"/>
      <c r="P472" s="436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  <c r="AJ472" s="434"/>
      <c r="AK472" s="434"/>
      <c r="AL472" s="434"/>
      <c r="AM472" s="434"/>
      <c r="AN472" s="434"/>
      <c r="AO472" s="434"/>
      <c r="AP472" s="434"/>
      <c r="AQ472" s="434"/>
      <c r="AR472" s="434"/>
      <c r="AU472" s="434"/>
    </row>
    <row r="473" spans="1:47" s="435" customFormat="1" ht="12.75" x14ac:dyDescent="0.2">
      <c r="A473" s="434"/>
      <c r="B473" s="438"/>
      <c r="C473" s="434"/>
      <c r="D473" s="434"/>
      <c r="E473" s="434"/>
      <c r="F473" s="434"/>
      <c r="G473" s="434"/>
      <c r="J473" s="434"/>
      <c r="K473" s="434"/>
      <c r="L473" s="434"/>
      <c r="M473" s="434"/>
      <c r="N473" s="434"/>
      <c r="O473" s="434"/>
      <c r="P473" s="436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  <c r="AJ473" s="434"/>
      <c r="AK473" s="434"/>
      <c r="AL473" s="434"/>
      <c r="AM473" s="434"/>
      <c r="AN473" s="434"/>
      <c r="AO473" s="434"/>
      <c r="AP473" s="434"/>
      <c r="AQ473" s="434"/>
      <c r="AR473" s="434"/>
      <c r="AU473" s="434"/>
    </row>
    <row r="474" spans="1:47" s="435" customFormat="1" ht="12.75" x14ac:dyDescent="0.2">
      <c r="A474" s="434"/>
      <c r="B474" s="438"/>
      <c r="C474" s="434"/>
      <c r="D474" s="434"/>
      <c r="E474" s="434"/>
      <c r="F474" s="434"/>
      <c r="G474" s="434"/>
      <c r="J474" s="434"/>
      <c r="K474" s="434"/>
      <c r="L474" s="434"/>
      <c r="M474" s="434"/>
      <c r="N474" s="434"/>
      <c r="O474" s="434"/>
      <c r="P474" s="436"/>
      <c r="Q474" s="434"/>
      <c r="R474" s="434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  <c r="AH474" s="434"/>
      <c r="AI474" s="434"/>
      <c r="AJ474" s="434"/>
      <c r="AK474" s="434"/>
      <c r="AL474" s="434"/>
      <c r="AM474" s="434"/>
      <c r="AN474" s="434"/>
      <c r="AO474" s="434"/>
      <c r="AP474" s="434"/>
      <c r="AQ474" s="434"/>
      <c r="AR474" s="434"/>
      <c r="AU474" s="434"/>
    </row>
    <row r="475" spans="1:47" s="435" customFormat="1" ht="12.75" x14ac:dyDescent="0.2">
      <c r="A475" s="434"/>
      <c r="B475" s="438"/>
      <c r="C475" s="434"/>
      <c r="D475" s="434"/>
      <c r="E475" s="434"/>
      <c r="F475" s="434"/>
      <c r="G475" s="434"/>
      <c r="J475" s="434"/>
      <c r="K475" s="434"/>
      <c r="L475" s="434"/>
      <c r="M475" s="434"/>
      <c r="N475" s="434"/>
      <c r="O475" s="434"/>
      <c r="P475" s="436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  <c r="AJ475" s="434"/>
      <c r="AK475" s="434"/>
      <c r="AL475" s="434"/>
      <c r="AM475" s="434"/>
      <c r="AN475" s="434"/>
      <c r="AO475" s="434"/>
      <c r="AP475" s="434"/>
      <c r="AQ475" s="434"/>
      <c r="AR475" s="434"/>
      <c r="AU475" s="434"/>
    </row>
    <row r="476" spans="1:47" s="435" customFormat="1" ht="12.75" x14ac:dyDescent="0.2">
      <c r="A476" s="434"/>
      <c r="B476" s="438"/>
      <c r="C476" s="434"/>
      <c r="D476" s="434"/>
      <c r="E476" s="434"/>
      <c r="F476" s="434"/>
      <c r="G476" s="434"/>
      <c r="J476" s="434"/>
      <c r="K476" s="434"/>
      <c r="L476" s="434"/>
      <c r="M476" s="434"/>
      <c r="N476" s="434"/>
      <c r="O476" s="434"/>
      <c r="P476" s="436"/>
      <c r="Q476" s="434"/>
      <c r="R476" s="434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  <c r="AH476" s="434"/>
      <c r="AI476" s="434"/>
      <c r="AJ476" s="434"/>
      <c r="AK476" s="434"/>
      <c r="AL476" s="434"/>
      <c r="AM476" s="434"/>
      <c r="AN476" s="434"/>
      <c r="AO476" s="434"/>
      <c r="AP476" s="434"/>
      <c r="AQ476" s="434"/>
      <c r="AR476" s="434"/>
      <c r="AU476" s="434"/>
    </row>
    <row r="477" spans="1:47" s="435" customFormat="1" ht="12.75" x14ac:dyDescent="0.2">
      <c r="A477" s="434"/>
      <c r="B477" s="438"/>
      <c r="C477" s="434"/>
      <c r="D477" s="434"/>
      <c r="E477" s="434"/>
      <c r="F477" s="434"/>
      <c r="G477" s="434"/>
      <c r="J477" s="434"/>
      <c r="K477" s="434"/>
      <c r="L477" s="434"/>
      <c r="M477" s="434"/>
      <c r="N477" s="434"/>
      <c r="O477" s="434"/>
      <c r="P477" s="436"/>
      <c r="Q477" s="434"/>
      <c r="R477" s="434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  <c r="AH477" s="434"/>
      <c r="AI477" s="434"/>
      <c r="AJ477" s="434"/>
      <c r="AK477" s="434"/>
      <c r="AL477" s="434"/>
      <c r="AM477" s="434"/>
      <c r="AN477" s="434"/>
      <c r="AO477" s="434"/>
      <c r="AP477" s="434"/>
      <c r="AQ477" s="434"/>
      <c r="AR477" s="434"/>
      <c r="AU477" s="434"/>
    </row>
    <row r="478" spans="1:47" s="435" customFormat="1" ht="12.75" x14ac:dyDescent="0.2">
      <c r="A478" s="434"/>
      <c r="B478" s="438"/>
      <c r="C478" s="434"/>
      <c r="D478" s="434"/>
      <c r="E478" s="434"/>
      <c r="F478" s="434"/>
      <c r="G478" s="434"/>
      <c r="J478" s="434"/>
      <c r="K478" s="434"/>
      <c r="L478" s="434"/>
      <c r="M478" s="434"/>
      <c r="N478" s="434"/>
      <c r="O478" s="434"/>
      <c r="P478" s="436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  <c r="AJ478" s="434"/>
      <c r="AK478" s="434"/>
      <c r="AL478" s="434"/>
      <c r="AM478" s="434"/>
      <c r="AN478" s="434"/>
      <c r="AO478" s="434"/>
      <c r="AP478" s="434"/>
      <c r="AQ478" s="434"/>
      <c r="AR478" s="434"/>
      <c r="AU478" s="434"/>
    </row>
    <row r="479" spans="1:47" s="435" customFormat="1" ht="12.75" x14ac:dyDescent="0.2">
      <c r="A479" s="434"/>
      <c r="B479" s="438"/>
      <c r="C479" s="434"/>
      <c r="D479" s="434"/>
      <c r="E479" s="434"/>
      <c r="F479" s="434"/>
      <c r="G479" s="434"/>
      <c r="J479" s="434"/>
      <c r="K479" s="434"/>
      <c r="L479" s="434"/>
      <c r="M479" s="434"/>
      <c r="N479" s="434"/>
      <c r="O479" s="434"/>
      <c r="P479" s="436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  <c r="AK479" s="434"/>
      <c r="AL479" s="434"/>
      <c r="AM479" s="434"/>
      <c r="AN479" s="434"/>
      <c r="AO479" s="434"/>
      <c r="AP479" s="434"/>
      <c r="AQ479" s="434"/>
      <c r="AR479" s="434"/>
      <c r="AU479" s="434"/>
    </row>
    <row r="480" spans="1:47" s="435" customFormat="1" ht="12.75" x14ac:dyDescent="0.2">
      <c r="A480" s="434"/>
      <c r="B480" s="438"/>
      <c r="C480" s="434"/>
      <c r="D480" s="434"/>
      <c r="E480" s="434"/>
      <c r="F480" s="434"/>
      <c r="G480" s="434"/>
      <c r="J480" s="434"/>
      <c r="K480" s="434"/>
      <c r="L480" s="434"/>
      <c r="M480" s="434"/>
      <c r="N480" s="434"/>
      <c r="O480" s="434"/>
      <c r="P480" s="436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  <c r="AN480" s="434"/>
      <c r="AO480" s="434"/>
      <c r="AP480" s="434"/>
      <c r="AQ480" s="434"/>
      <c r="AR480" s="434"/>
      <c r="AU480" s="434"/>
    </row>
    <row r="481" spans="1:47" s="435" customFormat="1" ht="12.75" x14ac:dyDescent="0.2">
      <c r="A481" s="434"/>
      <c r="B481" s="438"/>
      <c r="C481" s="434"/>
      <c r="D481" s="434"/>
      <c r="E481" s="434"/>
      <c r="F481" s="434"/>
      <c r="G481" s="434"/>
      <c r="J481" s="434"/>
      <c r="K481" s="434"/>
      <c r="L481" s="434"/>
      <c r="M481" s="434"/>
      <c r="N481" s="434"/>
      <c r="O481" s="434"/>
      <c r="P481" s="436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  <c r="AK481" s="434"/>
      <c r="AL481" s="434"/>
      <c r="AM481" s="434"/>
      <c r="AN481" s="434"/>
      <c r="AO481" s="434"/>
      <c r="AP481" s="434"/>
      <c r="AQ481" s="434"/>
      <c r="AR481" s="434"/>
      <c r="AU481" s="434"/>
    </row>
    <row r="482" spans="1:47" s="435" customFormat="1" ht="12.75" x14ac:dyDescent="0.2">
      <c r="A482" s="434"/>
      <c r="B482" s="438"/>
      <c r="C482" s="434"/>
      <c r="D482" s="434"/>
      <c r="E482" s="434"/>
      <c r="F482" s="434"/>
      <c r="G482" s="434"/>
      <c r="J482" s="434"/>
      <c r="K482" s="434"/>
      <c r="L482" s="434"/>
      <c r="M482" s="434"/>
      <c r="N482" s="434"/>
      <c r="O482" s="434"/>
      <c r="P482" s="436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  <c r="AN482" s="434"/>
      <c r="AO482" s="434"/>
      <c r="AP482" s="434"/>
      <c r="AQ482" s="434"/>
      <c r="AR482" s="434"/>
      <c r="AU482" s="434"/>
    </row>
    <row r="483" spans="1:47" s="435" customFormat="1" ht="12.75" x14ac:dyDescent="0.2">
      <c r="A483" s="434"/>
      <c r="B483" s="438"/>
      <c r="C483" s="434"/>
      <c r="D483" s="434"/>
      <c r="E483" s="434"/>
      <c r="F483" s="434"/>
      <c r="G483" s="434"/>
      <c r="J483" s="434"/>
      <c r="K483" s="434"/>
      <c r="L483" s="434"/>
      <c r="M483" s="434"/>
      <c r="N483" s="434"/>
      <c r="O483" s="434"/>
      <c r="P483" s="436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  <c r="AK483" s="434"/>
      <c r="AL483" s="434"/>
      <c r="AM483" s="434"/>
      <c r="AN483" s="434"/>
      <c r="AO483" s="434"/>
      <c r="AP483" s="434"/>
      <c r="AQ483" s="434"/>
      <c r="AR483" s="434"/>
      <c r="AU483" s="434"/>
    </row>
    <row r="484" spans="1:47" s="435" customFormat="1" ht="12.75" x14ac:dyDescent="0.2">
      <c r="A484" s="434"/>
      <c r="B484" s="438"/>
      <c r="C484" s="434"/>
      <c r="D484" s="434"/>
      <c r="E484" s="434"/>
      <c r="F484" s="434"/>
      <c r="G484" s="434"/>
      <c r="J484" s="434"/>
      <c r="K484" s="434"/>
      <c r="L484" s="434"/>
      <c r="M484" s="434"/>
      <c r="N484" s="434"/>
      <c r="O484" s="434"/>
      <c r="P484" s="436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  <c r="AK484" s="434"/>
      <c r="AL484" s="434"/>
      <c r="AM484" s="434"/>
      <c r="AN484" s="434"/>
      <c r="AO484" s="434"/>
      <c r="AP484" s="434"/>
      <c r="AQ484" s="434"/>
      <c r="AR484" s="434"/>
      <c r="AU484" s="434"/>
    </row>
    <row r="485" spans="1:47" s="435" customFormat="1" ht="12.75" x14ac:dyDescent="0.2">
      <c r="A485" s="434"/>
      <c r="B485" s="438"/>
      <c r="C485" s="434"/>
      <c r="D485" s="434"/>
      <c r="E485" s="434"/>
      <c r="F485" s="434"/>
      <c r="G485" s="434"/>
      <c r="J485" s="434"/>
      <c r="K485" s="434"/>
      <c r="L485" s="434"/>
      <c r="M485" s="434"/>
      <c r="N485" s="434"/>
      <c r="O485" s="434"/>
      <c r="P485" s="436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  <c r="AK485" s="434"/>
      <c r="AL485" s="434"/>
      <c r="AM485" s="434"/>
      <c r="AN485" s="434"/>
      <c r="AO485" s="434"/>
      <c r="AP485" s="434"/>
      <c r="AQ485" s="434"/>
      <c r="AR485" s="434"/>
      <c r="AU485" s="434"/>
    </row>
    <row r="486" spans="1:47" s="435" customFormat="1" ht="12.75" x14ac:dyDescent="0.2">
      <c r="A486" s="434"/>
      <c r="B486" s="438"/>
      <c r="C486" s="434"/>
      <c r="D486" s="434"/>
      <c r="E486" s="434"/>
      <c r="F486" s="434"/>
      <c r="G486" s="434"/>
      <c r="J486" s="434"/>
      <c r="K486" s="434"/>
      <c r="L486" s="434"/>
      <c r="M486" s="434"/>
      <c r="N486" s="434"/>
      <c r="O486" s="434"/>
      <c r="P486" s="436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  <c r="AK486" s="434"/>
      <c r="AL486" s="434"/>
      <c r="AM486" s="434"/>
      <c r="AN486" s="434"/>
      <c r="AO486" s="434"/>
      <c r="AP486" s="434"/>
      <c r="AQ486" s="434"/>
      <c r="AR486" s="434"/>
      <c r="AU486" s="434"/>
    </row>
    <row r="487" spans="1:47" s="435" customFormat="1" ht="12.75" x14ac:dyDescent="0.2">
      <c r="A487" s="434"/>
      <c r="B487" s="438"/>
      <c r="C487" s="434"/>
      <c r="D487" s="434"/>
      <c r="E487" s="434"/>
      <c r="F487" s="434"/>
      <c r="G487" s="434"/>
      <c r="J487" s="434"/>
      <c r="K487" s="434"/>
      <c r="L487" s="434"/>
      <c r="M487" s="434"/>
      <c r="N487" s="434"/>
      <c r="O487" s="434"/>
      <c r="P487" s="436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  <c r="AK487" s="434"/>
      <c r="AL487" s="434"/>
      <c r="AM487" s="434"/>
      <c r="AN487" s="434"/>
      <c r="AO487" s="434"/>
      <c r="AP487" s="434"/>
      <c r="AQ487" s="434"/>
      <c r="AR487" s="434"/>
      <c r="AU487" s="434"/>
    </row>
    <row r="488" spans="1:47" s="435" customFormat="1" ht="12.75" x14ac:dyDescent="0.2">
      <c r="A488" s="434"/>
      <c r="B488" s="438"/>
      <c r="C488" s="434"/>
      <c r="D488" s="434"/>
      <c r="E488" s="434"/>
      <c r="F488" s="434"/>
      <c r="G488" s="434"/>
      <c r="J488" s="434"/>
      <c r="K488" s="434"/>
      <c r="L488" s="434"/>
      <c r="M488" s="434"/>
      <c r="N488" s="434"/>
      <c r="O488" s="434"/>
      <c r="P488" s="436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  <c r="AK488" s="434"/>
      <c r="AL488" s="434"/>
      <c r="AM488" s="434"/>
      <c r="AN488" s="434"/>
      <c r="AO488" s="434"/>
      <c r="AP488" s="434"/>
      <c r="AQ488" s="434"/>
      <c r="AR488" s="434"/>
      <c r="AU488" s="434"/>
    </row>
    <row r="489" spans="1:47" s="435" customFormat="1" ht="12.75" x14ac:dyDescent="0.2">
      <c r="A489" s="434"/>
      <c r="B489" s="438"/>
      <c r="C489" s="434"/>
      <c r="D489" s="434"/>
      <c r="E489" s="434"/>
      <c r="F489" s="434"/>
      <c r="G489" s="434"/>
      <c r="J489" s="434"/>
      <c r="K489" s="434"/>
      <c r="L489" s="434"/>
      <c r="M489" s="434"/>
      <c r="N489" s="434"/>
      <c r="O489" s="434"/>
      <c r="P489" s="436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  <c r="AK489" s="434"/>
      <c r="AL489" s="434"/>
      <c r="AM489" s="434"/>
      <c r="AN489" s="434"/>
      <c r="AO489" s="434"/>
      <c r="AP489" s="434"/>
      <c r="AQ489" s="434"/>
      <c r="AR489" s="434"/>
      <c r="AU489" s="434"/>
    </row>
    <row r="490" spans="1:47" s="435" customFormat="1" ht="12.75" x14ac:dyDescent="0.2">
      <c r="A490" s="434"/>
      <c r="B490" s="438"/>
      <c r="C490" s="434"/>
      <c r="D490" s="434"/>
      <c r="E490" s="434"/>
      <c r="F490" s="434"/>
      <c r="G490" s="434"/>
      <c r="J490" s="434"/>
      <c r="K490" s="434"/>
      <c r="L490" s="434"/>
      <c r="M490" s="434"/>
      <c r="N490" s="434"/>
      <c r="O490" s="434"/>
      <c r="P490" s="436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  <c r="AK490" s="434"/>
      <c r="AL490" s="434"/>
      <c r="AM490" s="434"/>
      <c r="AN490" s="434"/>
      <c r="AO490" s="434"/>
      <c r="AP490" s="434"/>
      <c r="AQ490" s="434"/>
      <c r="AR490" s="434"/>
      <c r="AU490" s="434"/>
    </row>
    <row r="491" spans="1:47" s="435" customFormat="1" ht="12.75" x14ac:dyDescent="0.2">
      <c r="A491" s="434"/>
      <c r="B491" s="438"/>
      <c r="C491" s="434"/>
      <c r="D491" s="434"/>
      <c r="E491" s="434"/>
      <c r="F491" s="434"/>
      <c r="G491" s="434"/>
      <c r="J491" s="434"/>
      <c r="K491" s="434"/>
      <c r="L491" s="434"/>
      <c r="M491" s="434"/>
      <c r="N491" s="434"/>
      <c r="O491" s="434"/>
      <c r="P491" s="436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  <c r="AK491" s="434"/>
      <c r="AL491" s="434"/>
      <c r="AM491" s="434"/>
      <c r="AN491" s="434"/>
      <c r="AO491" s="434"/>
      <c r="AP491" s="434"/>
      <c r="AQ491" s="434"/>
      <c r="AR491" s="434"/>
      <c r="AU491" s="434"/>
    </row>
    <row r="492" spans="1:47" s="435" customFormat="1" ht="12.75" x14ac:dyDescent="0.2">
      <c r="A492" s="434"/>
      <c r="B492" s="438"/>
      <c r="C492" s="434"/>
      <c r="D492" s="434"/>
      <c r="E492" s="434"/>
      <c r="F492" s="434"/>
      <c r="G492" s="434"/>
      <c r="J492" s="434"/>
      <c r="K492" s="434"/>
      <c r="L492" s="434"/>
      <c r="M492" s="434"/>
      <c r="N492" s="434"/>
      <c r="O492" s="434"/>
      <c r="P492" s="436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  <c r="AK492" s="434"/>
      <c r="AL492" s="434"/>
      <c r="AM492" s="434"/>
      <c r="AN492" s="434"/>
      <c r="AO492" s="434"/>
      <c r="AP492" s="434"/>
      <c r="AQ492" s="434"/>
      <c r="AR492" s="434"/>
      <c r="AU492" s="434"/>
    </row>
    <row r="493" spans="1:47" s="435" customFormat="1" ht="12.75" x14ac:dyDescent="0.2">
      <c r="A493" s="434"/>
      <c r="B493" s="438"/>
      <c r="C493" s="434"/>
      <c r="D493" s="434"/>
      <c r="E493" s="434"/>
      <c r="F493" s="434"/>
      <c r="G493" s="434"/>
      <c r="J493" s="434"/>
      <c r="K493" s="434"/>
      <c r="L493" s="434"/>
      <c r="M493" s="434"/>
      <c r="N493" s="434"/>
      <c r="O493" s="434"/>
      <c r="P493" s="436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  <c r="AK493" s="434"/>
      <c r="AL493" s="434"/>
      <c r="AM493" s="434"/>
      <c r="AN493" s="434"/>
      <c r="AO493" s="434"/>
      <c r="AP493" s="434"/>
      <c r="AQ493" s="434"/>
      <c r="AR493" s="434"/>
      <c r="AU493" s="434"/>
    </row>
    <row r="494" spans="1:47" s="435" customFormat="1" ht="12.75" x14ac:dyDescent="0.2">
      <c r="A494" s="434"/>
      <c r="B494" s="438"/>
      <c r="C494" s="434"/>
      <c r="D494" s="434"/>
      <c r="E494" s="434"/>
      <c r="F494" s="434"/>
      <c r="G494" s="434"/>
      <c r="J494" s="434"/>
      <c r="K494" s="434"/>
      <c r="L494" s="434"/>
      <c r="M494" s="434"/>
      <c r="N494" s="434"/>
      <c r="O494" s="434"/>
      <c r="P494" s="436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  <c r="AK494" s="434"/>
      <c r="AL494" s="434"/>
      <c r="AM494" s="434"/>
      <c r="AN494" s="434"/>
      <c r="AO494" s="434"/>
      <c r="AP494" s="434"/>
      <c r="AQ494" s="434"/>
      <c r="AR494" s="434"/>
      <c r="AU494" s="434"/>
    </row>
    <row r="495" spans="1:47" s="435" customFormat="1" ht="12.75" x14ac:dyDescent="0.2">
      <c r="A495" s="434"/>
      <c r="B495" s="438"/>
      <c r="C495" s="434"/>
      <c r="D495" s="434"/>
      <c r="E495" s="434"/>
      <c r="F495" s="434"/>
      <c r="G495" s="434"/>
      <c r="J495" s="434"/>
      <c r="K495" s="434"/>
      <c r="L495" s="434"/>
      <c r="M495" s="434"/>
      <c r="N495" s="434"/>
      <c r="O495" s="434"/>
      <c r="P495" s="436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  <c r="AK495" s="434"/>
      <c r="AL495" s="434"/>
      <c r="AM495" s="434"/>
      <c r="AN495" s="434"/>
      <c r="AO495" s="434"/>
      <c r="AP495" s="434"/>
      <c r="AQ495" s="434"/>
      <c r="AR495" s="434"/>
      <c r="AU495" s="434"/>
    </row>
    <row r="496" spans="1:47" s="435" customFormat="1" ht="12.75" x14ac:dyDescent="0.2">
      <c r="A496" s="434"/>
      <c r="B496" s="438"/>
      <c r="C496" s="434"/>
      <c r="D496" s="434"/>
      <c r="E496" s="434"/>
      <c r="F496" s="434"/>
      <c r="G496" s="434"/>
      <c r="J496" s="434"/>
      <c r="K496" s="434"/>
      <c r="L496" s="434"/>
      <c r="M496" s="434"/>
      <c r="N496" s="434"/>
      <c r="O496" s="434"/>
      <c r="P496" s="436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  <c r="AK496" s="434"/>
      <c r="AL496" s="434"/>
      <c r="AM496" s="434"/>
      <c r="AN496" s="434"/>
      <c r="AO496" s="434"/>
      <c r="AP496" s="434"/>
      <c r="AQ496" s="434"/>
      <c r="AR496" s="434"/>
      <c r="AU496" s="434"/>
    </row>
    <row r="497" spans="1:47" s="435" customFormat="1" ht="12.75" x14ac:dyDescent="0.2">
      <c r="A497" s="434"/>
      <c r="B497" s="438"/>
      <c r="C497" s="434"/>
      <c r="D497" s="434"/>
      <c r="E497" s="434"/>
      <c r="F497" s="434"/>
      <c r="G497" s="434"/>
      <c r="J497" s="434"/>
      <c r="K497" s="434"/>
      <c r="L497" s="434"/>
      <c r="M497" s="434"/>
      <c r="N497" s="434"/>
      <c r="O497" s="434"/>
      <c r="P497" s="436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  <c r="AK497" s="434"/>
      <c r="AL497" s="434"/>
      <c r="AM497" s="434"/>
      <c r="AN497" s="434"/>
      <c r="AO497" s="434"/>
      <c r="AP497" s="434"/>
      <c r="AQ497" s="434"/>
      <c r="AR497" s="434"/>
      <c r="AU497" s="434"/>
    </row>
    <row r="498" spans="1:47" s="435" customFormat="1" ht="12.75" x14ac:dyDescent="0.2">
      <c r="A498" s="434"/>
      <c r="B498" s="438"/>
      <c r="C498" s="434"/>
      <c r="D498" s="434"/>
      <c r="E498" s="434"/>
      <c r="F498" s="434"/>
      <c r="G498" s="434"/>
      <c r="J498" s="434"/>
      <c r="K498" s="434"/>
      <c r="L498" s="434"/>
      <c r="M498" s="434"/>
      <c r="N498" s="434"/>
      <c r="O498" s="434"/>
      <c r="P498" s="436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  <c r="AK498" s="434"/>
      <c r="AL498" s="434"/>
      <c r="AM498" s="434"/>
      <c r="AN498" s="434"/>
      <c r="AO498" s="434"/>
      <c r="AP498" s="434"/>
      <c r="AQ498" s="434"/>
      <c r="AR498" s="434"/>
      <c r="AU498" s="434"/>
    </row>
    <row r="499" spans="1:47" s="435" customFormat="1" ht="12.75" x14ac:dyDescent="0.2">
      <c r="A499" s="434"/>
      <c r="B499" s="438"/>
      <c r="C499" s="434"/>
      <c r="D499" s="434"/>
      <c r="E499" s="434"/>
      <c r="F499" s="434"/>
      <c r="G499" s="434"/>
      <c r="J499" s="434"/>
      <c r="K499" s="434"/>
      <c r="L499" s="434"/>
      <c r="M499" s="434"/>
      <c r="N499" s="434"/>
      <c r="O499" s="434"/>
      <c r="P499" s="436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  <c r="AK499" s="434"/>
      <c r="AL499" s="434"/>
      <c r="AM499" s="434"/>
      <c r="AN499" s="434"/>
      <c r="AO499" s="434"/>
      <c r="AP499" s="434"/>
      <c r="AQ499" s="434"/>
      <c r="AR499" s="434"/>
      <c r="AU499" s="434"/>
    </row>
    <row r="500" spans="1:47" s="435" customFormat="1" ht="12.75" x14ac:dyDescent="0.2">
      <c r="A500" s="434"/>
      <c r="B500" s="438"/>
      <c r="C500" s="434"/>
      <c r="D500" s="434"/>
      <c r="E500" s="434"/>
      <c r="F500" s="434"/>
      <c r="G500" s="434"/>
      <c r="J500" s="434"/>
      <c r="K500" s="434"/>
      <c r="L500" s="434"/>
      <c r="M500" s="434"/>
      <c r="N500" s="434"/>
      <c r="O500" s="434"/>
      <c r="P500" s="436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  <c r="AK500" s="434"/>
      <c r="AL500" s="434"/>
      <c r="AM500" s="434"/>
      <c r="AN500" s="434"/>
      <c r="AO500" s="434"/>
      <c r="AP500" s="434"/>
      <c r="AQ500" s="434"/>
      <c r="AR500" s="434"/>
      <c r="AU500" s="434"/>
    </row>
    <row r="501" spans="1:47" s="435" customFormat="1" ht="12.75" x14ac:dyDescent="0.2">
      <c r="A501" s="434"/>
      <c r="B501" s="438"/>
      <c r="C501" s="434"/>
      <c r="D501" s="434"/>
      <c r="E501" s="434"/>
      <c r="F501" s="434"/>
      <c r="G501" s="434"/>
      <c r="J501" s="434"/>
      <c r="K501" s="434"/>
      <c r="L501" s="434"/>
      <c r="M501" s="434"/>
      <c r="N501" s="434"/>
      <c r="O501" s="434"/>
      <c r="P501" s="436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4"/>
      <c r="AM501" s="434"/>
      <c r="AN501" s="434"/>
      <c r="AO501" s="434"/>
      <c r="AP501" s="434"/>
      <c r="AQ501" s="434"/>
      <c r="AR501" s="434"/>
      <c r="AU501" s="434"/>
    </row>
    <row r="502" spans="1:47" s="435" customFormat="1" ht="12.75" x14ac:dyDescent="0.2">
      <c r="A502" s="434"/>
      <c r="B502" s="438"/>
      <c r="C502" s="434"/>
      <c r="D502" s="434"/>
      <c r="E502" s="434"/>
      <c r="F502" s="434"/>
      <c r="G502" s="434"/>
      <c r="J502" s="434"/>
      <c r="K502" s="434"/>
      <c r="L502" s="434"/>
      <c r="M502" s="434"/>
      <c r="N502" s="434"/>
      <c r="O502" s="434"/>
      <c r="P502" s="436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  <c r="AK502" s="434"/>
      <c r="AL502" s="434"/>
      <c r="AM502" s="434"/>
      <c r="AN502" s="434"/>
      <c r="AO502" s="434"/>
      <c r="AP502" s="434"/>
      <c r="AQ502" s="434"/>
      <c r="AR502" s="434"/>
      <c r="AU502" s="434"/>
    </row>
    <row r="503" spans="1:47" s="435" customFormat="1" ht="12.75" x14ac:dyDescent="0.2">
      <c r="A503" s="434"/>
      <c r="B503" s="438"/>
      <c r="C503" s="434"/>
      <c r="D503" s="434"/>
      <c r="E503" s="434"/>
      <c r="F503" s="434"/>
      <c r="G503" s="434"/>
      <c r="J503" s="434"/>
      <c r="K503" s="434"/>
      <c r="L503" s="434"/>
      <c r="M503" s="434"/>
      <c r="N503" s="434"/>
      <c r="O503" s="434"/>
      <c r="P503" s="436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  <c r="AK503" s="434"/>
      <c r="AL503" s="434"/>
      <c r="AM503" s="434"/>
      <c r="AN503" s="434"/>
      <c r="AO503" s="434"/>
      <c r="AP503" s="434"/>
      <c r="AQ503" s="434"/>
      <c r="AR503" s="434"/>
      <c r="AU503" s="434"/>
    </row>
    <row r="504" spans="1:47" s="435" customFormat="1" ht="12.75" x14ac:dyDescent="0.2">
      <c r="A504" s="434"/>
      <c r="B504" s="438"/>
      <c r="C504" s="434"/>
      <c r="D504" s="434"/>
      <c r="E504" s="434"/>
      <c r="F504" s="434"/>
      <c r="G504" s="434"/>
      <c r="J504" s="434"/>
      <c r="K504" s="434"/>
      <c r="L504" s="434"/>
      <c r="M504" s="434"/>
      <c r="N504" s="434"/>
      <c r="O504" s="434"/>
      <c r="P504" s="436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  <c r="AK504" s="434"/>
      <c r="AL504" s="434"/>
      <c r="AM504" s="434"/>
      <c r="AN504" s="434"/>
      <c r="AO504" s="434"/>
      <c r="AP504" s="434"/>
      <c r="AQ504" s="434"/>
      <c r="AR504" s="434"/>
      <c r="AU504" s="434"/>
    </row>
    <row r="505" spans="1:47" s="435" customFormat="1" ht="12.75" x14ac:dyDescent="0.2">
      <c r="A505" s="434"/>
      <c r="B505" s="438"/>
      <c r="C505" s="434"/>
      <c r="D505" s="434"/>
      <c r="E505" s="434"/>
      <c r="F505" s="434"/>
      <c r="G505" s="434"/>
      <c r="J505" s="434"/>
      <c r="K505" s="434"/>
      <c r="L505" s="434"/>
      <c r="M505" s="434"/>
      <c r="N505" s="434"/>
      <c r="O505" s="434"/>
      <c r="P505" s="436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  <c r="AK505" s="434"/>
      <c r="AL505" s="434"/>
      <c r="AM505" s="434"/>
      <c r="AN505" s="434"/>
      <c r="AO505" s="434"/>
      <c r="AP505" s="434"/>
      <c r="AQ505" s="434"/>
      <c r="AR505" s="434"/>
      <c r="AU505" s="434"/>
    </row>
    <row r="506" spans="1:47" s="435" customFormat="1" ht="12.75" x14ac:dyDescent="0.2">
      <c r="A506" s="434"/>
      <c r="B506" s="438"/>
      <c r="C506" s="434"/>
      <c r="D506" s="434"/>
      <c r="E506" s="434"/>
      <c r="F506" s="434"/>
      <c r="G506" s="434"/>
      <c r="J506" s="434"/>
      <c r="K506" s="434"/>
      <c r="L506" s="434"/>
      <c r="M506" s="434"/>
      <c r="N506" s="434"/>
      <c r="O506" s="434"/>
      <c r="P506" s="436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  <c r="AK506" s="434"/>
      <c r="AL506" s="434"/>
      <c r="AM506" s="434"/>
      <c r="AN506" s="434"/>
      <c r="AO506" s="434"/>
      <c r="AP506" s="434"/>
      <c r="AQ506" s="434"/>
      <c r="AR506" s="434"/>
      <c r="AU506" s="434"/>
    </row>
    <row r="507" spans="1:47" s="435" customFormat="1" ht="12.75" x14ac:dyDescent="0.2">
      <c r="A507" s="434"/>
      <c r="B507" s="438"/>
      <c r="C507" s="434"/>
      <c r="D507" s="434"/>
      <c r="E507" s="434"/>
      <c r="F507" s="434"/>
      <c r="G507" s="434"/>
      <c r="J507" s="434"/>
      <c r="K507" s="434"/>
      <c r="L507" s="434"/>
      <c r="M507" s="434"/>
      <c r="N507" s="434"/>
      <c r="O507" s="434"/>
      <c r="P507" s="436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  <c r="AN507" s="434"/>
      <c r="AO507" s="434"/>
      <c r="AP507" s="434"/>
      <c r="AQ507" s="434"/>
      <c r="AR507" s="434"/>
      <c r="AU507" s="434"/>
    </row>
    <row r="508" spans="1:47" s="435" customFormat="1" ht="12.75" x14ac:dyDescent="0.2">
      <c r="A508" s="434"/>
      <c r="B508" s="438"/>
      <c r="C508" s="434"/>
      <c r="D508" s="434"/>
      <c r="E508" s="434"/>
      <c r="F508" s="434"/>
      <c r="G508" s="434"/>
      <c r="J508" s="434"/>
      <c r="K508" s="434"/>
      <c r="L508" s="434"/>
      <c r="M508" s="434"/>
      <c r="N508" s="434"/>
      <c r="O508" s="434"/>
      <c r="P508" s="436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  <c r="AK508" s="434"/>
      <c r="AL508" s="434"/>
      <c r="AM508" s="434"/>
      <c r="AN508" s="434"/>
      <c r="AO508" s="434"/>
      <c r="AP508" s="434"/>
      <c r="AQ508" s="434"/>
      <c r="AR508" s="434"/>
      <c r="AU508" s="434"/>
    </row>
    <row r="509" spans="1:47" s="435" customFormat="1" ht="12.75" x14ac:dyDescent="0.2">
      <c r="A509" s="434"/>
      <c r="B509" s="438"/>
      <c r="C509" s="434"/>
      <c r="D509" s="434"/>
      <c r="E509" s="434"/>
      <c r="F509" s="434"/>
      <c r="G509" s="434"/>
      <c r="J509" s="434"/>
      <c r="K509" s="434"/>
      <c r="L509" s="434"/>
      <c r="M509" s="434"/>
      <c r="N509" s="434"/>
      <c r="O509" s="434"/>
      <c r="P509" s="436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  <c r="AK509" s="434"/>
      <c r="AL509" s="434"/>
      <c r="AM509" s="434"/>
      <c r="AN509" s="434"/>
      <c r="AO509" s="434"/>
      <c r="AP509" s="434"/>
      <c r="AQ509" s="434"/>
      <c r="AR509" s="434"/>
      <c r="AU509" s="434"/>
    </row>
    <row r="510" spans="1:47" s="435" customFormat="1" ht="12.75" x14ac:dyDescent="0.2">
      <c r="A510" s="434"/>
      <c r="B510" s="438"/>
      <c r="C510" s="434"/>
      <c r="D510" s="434"/>
      <c r="E510" s="434"/>
      <c r="F510" s="434"/>
      <c r="G510" s="434"/>
      <c r="J510" s="434"/>
      <c r="K510" s="434"/>
      <c r="L510" s="434"/>
      <c r="M510" s="434"/>
      <c r="N510" s="434"/>
      <c r="O510" s="434"/>
      <c r="P510" s="436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  <c r="AK510" s="434"/>
      <c r="AL510" s="434"/>
      <c r="AM510" s="434"/>
      <c r="AN510" s="434"/>
      <c r="AO510" s="434"/>
      <c r="AP510" s="434"/>
      <c r="AQ510" s="434"/>
      <c r="AR510" s="434"/>
      <c r="AU510" s="434"/>
    </row>
    <row r="511" spans="1:47" s="435" customFormat="1" ht="12.75" x14ac:dyDescent="0.2">
      <c r="A511" s="434"/>
      <c r="B511" s="438"/>
      <c r="C511" s="434"/>
      <c r="D511" s="434"/>
      <c r="E511" s="434"/>
      <c r="F511" s="434"/>
      <c r="G511" s="434"/>
      <c r="J511" s="434"/>
      <c r="K511" s="434"/>
      <c r="L511" s="434"/>
      <c r="M511" s="434"/>
      <c r="N511" s="434"/>
      <c r="O511" s="434"/>
      <c r="P511" s="436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  <c r="AK511" s="434"/>
      <c r="AL511" s="434"/>
      <c r="AM511" s="434"/>
      <c r="AN511" s="434"/>
      <c r="AO511" s="434"/>
      <c r="AP511" s="434"/>
      <c r="AQ511" s="434"/>
      <c r="AR511" s="434"/>
      <c r="AU511" s="434"/>
    </row>
    <row r="512" spans="1:47" s="435" customFormat="1" ht="12.75" x14ac:dyDescent="0.2">
      <c r="A512" s="434"/>
      <c r="B512" s="438"/>
      <c r="C512" s="434"/>
      <c r="D512" s="434"/>
      <c r="E512" s="434"/>
      <c r="F512" s="434"/>
      <c r="G512" s="434"/>
      <c r="J512" s="434"/>
      <c r="K512" s="434"/>
      <c r="L512" s="434"/>
      <c r="M512" s="434"/>
      <c r="N512" s="434"/>
      <c r="O512" s="434"/>
      <c r="P512" s="436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  <c r="AK512" s="434"/>
      <c r="AL512" s="434"/>
      <c r="AM512" s="434"/>
      <c r="AN512" s="434"/>
      <c r="AO512" s="434"/>
      <c r="AP512" s="434"/>
      <c r="AQ512" s="434"/>
      <c r="AR512" s="434"/>
      <c r="AU512" s="434"/>
    </row>
    <row r="513" spans="1:47" s="435" customFormat="1" ht="12.75" x14ac:dyDescent="0.2">
      <c r="A513" s="434"/>
      <c r="B513" s="438"/>
      <c r="C513" s="434"/>
      <c r="D513" s="434"/>
      <c r="E513" s="434"/>
      <c r="F513" s="434"/>
      <c r="G513" s="434"/>
      <c r="J513" s="434"/>
      <c r="K513" s="434"/>
      <c r="L513" s="434"/>
      <c r="M513" s="434"/>
      <c r="N513" s="434"/>
      <c r="O513" s="434"/>
      <c r="P513" s="436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  <c r="AK513" s="434"/>
      <c r="AL513" s="434"/>
      <c r="AM513" s="434"/>
      <c r="AN513" s="434"/>
      <c r="AO513" s="434"/>
      <c r="AP513" s="434"/>
      <c r="AQ513" s="434"/>
      <c r="AR513" s="434"/>
      <c r="AU513" s="434"/>
    </row>
    <row r="514" spans="1:47" s="435" customFormat="1" ht="12.75" x14ac:dyDescent="0.2">
      <c r="A514" s="434"/>
      <c r="B514" s="438"/>
      <c r="C514" s="434"/>
      <c r="D514" s="434"/>
      <c r="E514" s="434"/>
      <c r="F514" s="434"/>
      <c r="G514" s="434"/>
      <c r="J514" s="434"/>
      <c r="K514" s="434"/>
      <c r="L514" s="434"/>
      <c r="M514" s="434"/>
      <c r="N514" s="434"/>
      <c r="O514" s="434"/>
      <c r="P514" s="436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  <c r="AK514" s="434"/>
      <c r="AL514" s="434"/>
      <c r="AM514" s="434"/>
      <c r="AN514" s="434"/>
      <c r="AO514" s="434"/>
      <c r="AP514" s="434"/>
      <c r="AQ514" s="434"/>
      <c r="AR514" s="434"/>
      <c r="AU514" s="434"/>
    </row>
    <row r="515" spans="1:47" s="435" customFormat="1" ht="12.75" x14ac:dyDescent="0.2">
      <c r="A515" s="434"/>
      <c r="B515" s="438"/>
      <c r="C515" s="434"/>
      <c r="D515" s="434"/>
      <c r="E515" s="434"/>
      <c r="F515" s="434"/>
      <c r="G515" s="434"/>
      <c r="J515" s="434"/>
      <c r="K515" s="434"/>
      <c r="L515" s="434"/>
      <c r="M515" s="434"/>
      <c r="N515" s="434"/>
      <c r="O515" s="434"/>
      <c r="P515" s="436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434"/>
      <c r="AN515" s="434"/>
      <c r="AO515" s="434"/>
      <c r="AP515" s="434"/>
      <c r="AQ515" s="434"/>
      <c r="AR515" s="434"/>
      <c r="AU515" s="434"/>
    </row>
    <row r="516" spans="1:47" s="435" customFormat="1" ht="12.75" x14ac:dyDescent="0.2">
      <c r="A516" s="434"/>
      <c r="B516" s="438"/>
      <c r="C516" s="434"/>
      <c r="D516" s="434"/>
      <c r="E516" s="434"/>
      <c r="F516" s="434"/>
      <c r="G516" s="434"/>
      <c r="J516" s="434"/>
      <c r="K516" s="434"/>
      <c r="L516" s="434"/>
      <c r="M516" s="434"/>
      <c r="N516" s="434"/>
      <c r="O516" s="434"/>
      <c r="P516" s="436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  <c r="AK516" s="434"/>
      <c r="AL516" s="434"/>
      <c r="AM516" s="434"/>
      <c r="AN516" s="434"/>
      <c r="AO516" s="434"/>
      <c r="AP516" s="434"/>
      <c r="AQ516" s="434"/>
      <c r="AR516" s="434"/>
      <c r="AU516" s="434"/>
    </row>
    <row r="517" spans="1:47" s="435" customFormat="1" ht="12.75" x14ac:dyDescent="0.2">
      <c r="A517" s="434"/>
      <c r="B517" s="438"/>
      <c r="C517" s="434"/>
      <c r="D517" s="434"/>
      <c r="E517" s="434"/>
      <c r="F517" s="434"/>
      <c r="G517" s="434"/>
      <c r="J517" s="434"/>
      <c r="K517" s="434"/>
      <c r="L517" s="434"/>
      <c r="M517" s="434"/>
      <c r="N517" s="434"/>
      <c r="O517" s="434"/>
      <c r="P517" s="436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  <c r="AK517" s="434"/>
      <c r="AL517" s="434"/>
      <c r="AM517" s="434"/>
      <c r="AN517" s="434"/>
      <c r="AO517" s="434"/>
      <c r="AP517" s="434"/>
      <c r="AQ517" s="434"/>
      <c r="AR517" s="434"/>
      <c r="AU517" s="434"/>
    </row>
    <row r="518" spans="1:47" s="435" customFormat="1" ht="12.75" x14ac:dyDescent="0.2">
      <c r="A518" s="434"/>
      <c r="B518" s="438"/>
      <c r="C518" s="434"/>
      <c r="D518" s="434"/>
      <c r="E518" s="434"/>
      <c r="F518" s="434"/>
      <c r="G518" s="434"/>
      <c r="J518" s="434"/>
      <c r="K518" s="434"/>
      <c r="L518" s="434"/>
      <c r="M518" s="434"/>
      <c r="N518" s="434"/>
      <c r="O518" s="434"/>
      <c r="P518" s="436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  <c r="AK518" s="434"/>
      <c r="AL518" s="434"/>
      <c r="AM518" s="434"/>
      <c r="AN518" s="434"/>
      <c r="AO518" s="434"/>
      <c r="AP518" s="434"/>
      <c r="AQ518" s="434"/>
      <c r="AR518" s="434"/>
      <c r="AU518" s="434"/>
    </row>
    <row r="519" spans="1:47" s="435" customFormat="1" ht="12.75" x14ac:dyDescent="0.2">
      <c r="A519" s="434"/>
      <c r="B519" s="438"/>
      <c r="C519" s="434"/>
      <c r="D519" s="434"/>
      <c r="E519" s="434"/>
      <c r="F519" s="434"/>
      <c r="G519" s="434"/>
      <c r="J519" s="434"/>
      <c r="K519" s="434"/>
      <c r="L519" s="434"/>
      <c r="M519" s="434"/>
      <c r="N519" s="434"/>
      <c r="O519" s="434"/>
      <c r="P519" s="436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  <c r="AK519" s="434"/>
      <c r="AL519" s="434"/>
      <c r="AM519" s="434"/>
      <c r="AN519" s="434"/>
      <c r="AO519" s="434"/>
      <c r="AP519" s="434"/>
      <c r="AQ519" s="434"/>
      <c r="AR519" s="434"/>
      <c r="AU519" s="434"/>
    </row>
    <row r="520" spans="1:47" s="435" customFormat="1" ht="12.75" x14ac:dyDescent="0.2">
      <c r="A520" s="434"/>
      <c r="B520" s="438"/>
      <c r="C520" s="434"/>
      <c r="D520" s="434"/>
      <c r="E520" s="434"/>
      <c r="F520" s="434"/>
      <c r="G520" s="434"/>
      <c r="J520" s="434"/>
      <c r="K520" s="434"/>
      <c r="L520" s="434"/>
      <c r="M520" s="434"/>
      <c r="N520" s="434"/>
      <c r="O520" s="434"/>
      <c r="P520" s="436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  <c r="AK520" s="434"/>
      <c r="AL520" s="434"/>
      <c r="AM520" s="434"/>
      <c r="AN520" s="434"/>
      <c r="AO520" s="434"/>
      <c r="AP520" s="434"/>
      <c r="AQ520" s="434"/>
      <c r="AR520" s="434"/>
      <c r="AU520" s="434"/>
    </row>
    <row r="521" spans="1:47" s="435" customFormat="1" ht="12.75" x14ac:dyDescent="0.2">
      <c r="A521" s="434"/>
      <c r="B521" s="438"/>
      <c r="C521" s="434"/>
      <c r="D521" s="434"/>
      <c r="E521" s="434"/>
      <c r="F521" s="434"/>
      <c r="G521" s="434"/>
      <c r="J521" s="434"/>
      <c r="K521" s="434"/>
      <c r="L521" s="434"/>
      <c r="M521" s="434"/>
      <c r="N521" s="434"/>
      <c r="O521" s="434"/>
      <c r="P521" s="436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  <c r="AK521" s="434"/>
      <c r="AL521" s="434"/>
      <c r="AM521" s="434"/>
      <c r="AN521" s="434"/>
      <c r="AO521" s="434"/>
      <c r="AP521" s="434"/>
      <c r="AQ521" s="434"/>
      <c r="AR521" s="434"/>
      <c r="AU521" s="434"/>
    </row>
    <row r="522" spans="1:47" s="435" customFormat="1" ht="12.75" x14ac:dyDescent="0.2">
      <c r="A522" s="434"/>
      <c r="B522" s="438"/>
      <c r="C522" s="434"/>
      <c r="D522" s="434"/>
      <c r="E522" s="434"/>
      <c r="F522" s="434"/>
      <c r="G522" s="434"/>
      <c r="J522" s="434"/>
      <c r="K522" s="434"/>
      <c r="L522" s="434"/>
      <c r="M522" s="434"/>
      <c r="N522" s="434"/>
      <c r="O522" s="434"/>
      <c r="P522" s="436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  <c r="AK522" s="434"/>
      <c r="AL522" s="434"/>
      <c r="AM522" s="434"/>
      <c r="AN522" s="434"/>
      <c r="AO522" s="434"/>
      <c r="AP522" s="434"/>
      <c r="AQ522" s="434"/>
      <c r="AR522" s="434"/>
      <c r="AU522" s="434"/>
    </row>
    <row r="523" spans="1:47" s="435" customFormat="1" ht="12.75" x14ac:dyDescent="0.2">
      <c r="A523" s="434"/>
      <c r="B523" s="438"/>
      <c r="C523" s="434"/>
      <c r="D523" s="434"/>
      <c r="E523" s="434"/>
      <c r="F523" s="434"/>
      <c r="G523" s="434"/>
      <c r="J523" s="434"/>
      <c r="K523" s="434"/>
      <c r="L523" s="434"/>
      <c r="M523" s="434"/>
      <c r="N523" s="434"/>
      <c r="O523" s="434"/>
      <c r="P523" s="436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  <c r="AK523" s="434"/>
      <c r="AL523" s="434"/>
      <c r="AM523" s="434"/>
      <c r="AN523" s="434"/>
      <c r="AO523" s="434"/>
      <c r="AP523" s="434"/>
      <c r="AQ523" s="434"/>
      <c r="AR523" s="434"/>
      <c r="AU523" s="434"/>
    </row>
    <row r="524" spans="1:47" s="435" customFormat="1" ht="12.75" x14ac:dyDescent="0.2">
      <c r="A524" s="434"/>
      <c r="B524" s="438"/>
      <c r="C524" s="434"/>
      <c r="D524" s="434"/>
      <c r="E524" s="434"/>
      <c r="F524" s="434"/>
      <c r="G524" s="434"/>
      <c r="J524" s="434"/>
      <c r="K524" s="434"/>
      <c r="L524" s="434"/>
      <c r="M524" s="434"/>
      <c r="N524" s="434"/>
      <c r="O524" s="434"/>
      <c r="P524" s="436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  <c r="AK524" s="434"/>
      <c r="AL524" s="434"/>
      <c r="AM524" s="434"/>
      <c r="AN524" s="434"/>
      <c r="AO524" s="434"/>
      <c r="AP524" s="434"/>
      <c r="AQ524" s="434"/>
      <c r="AR524" s="434"/>
      <c r="AU524" s="434"/>
    </row>
    <row r="525" spans="1:47" s="435" customFormat="1" ht="12.75" x14ac:dyDescent="0.2">
      <c r="A525" s="434"/>
      <c r="B525" s="438"/>
      <c r="C525" s="434"/>
      <c r="D525" s="434"/>
      <c r="E525" s="434"/>
      <c r="F525" s="434"/>
      <c r="G525" s="434"/>
      <c r="J525" s="434"/>
      <c r="K525" s="434"/>
      <c r="L525" s="434"/>
      <c r="M525" s="434"/>
      <c r="N525" s="434"/>
      <c r="O525" s="434"/>
      <c r="P525" s="436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  <c r="AK525" s="434"/>
      <c r="AL525" s="434"/>
      <c r="AM525" s="434"/>
      <c r="AN525" s="434"/>
      <c r="AO525" s="434"/>
      <c r="AP525" s="434"/>
      <c r="AQ525" s="434"/>
      <c r="AR525" s="434"/>
      <c r="AU525" s="434"/>
    </row>
    <row r="526" spans="1:47" s="435" customFormat="1" ht="12.75" x14ac:dyDescent="0.2">
      <c r="A526" s="434"/>
      <c r="B526" s="438"/>
      <c r="C526" s="434"/>
      <c r="D526" s="434"/>
      <c r="E526" s="434"/>
      <c r="F526" s="434"/>
      <c r="G526" s="434"/>
      <c r="J526" s="434"/>
      <c r="K526" s="434"/>
      <c r="L526" s="434"/>
      <c r="M526" s="434"/>
      <c r="N526" s="434"/>
      <c r="O526" s="434"/>
      <c r="P526" s="436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  <c r="AK526" s="434"/>
      <c r="AL526" s="434"/>
      <c r="AM526" s="434"/>
      <c r="AN526" s="434"/>
      <c r="AO526" s="434"/>
      <c r="AP526" s="434"/>
      <c r="AQ526" s="434"/>
      <c r="AR526" s="434"/>
      <c r="AU526" s="434"/>
    </row>
    <row r="527" spans="1:47" s="435" customFormat="1" ht="12.75" x14ac:dyDescent="0.2">
      <c r="A527" s="434"/>
      <c r="B527" s="438"/>
      <c r="C527" s="434"/>
      <c r="D527" s="434"/>
      <c r="E527" s="434"/>
      <c r="F527" s="434"/>
      <c r="G527" s="434"/>
      <c r="J527" s="434"/>
      <c r="K527" s="434"/>
      <c r="L527" s="434"/>
      <c r="M527" s="434"/>
      <c r="N527" s="434"/>
      <c r="O527" s="434"/>
      <c r="P527" s="436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  <c r="AK527" s="434"/>
      <c r="AL527" s="434"/>
      <c r="AM527" s="434"/>
      <c r="AN527" s="434"/>
      <c r="AO527" s="434"/>
      <c r="AP527" s="434"/>
      <c r="AQ527" s="434"/>
      <c r="AR527" s="434"/>
      <c r="AU527" s="434"/>
    </row>
    <row r="528" spans="1:47" s="435" customFormat="1" ht="12.75" x14ac:dyDescent="0.2">
      <c r="A528" s="434"/>
      <c r="B528" s="438"/>
      <c r="C528" s="434"/>
      <c r="D528" s="434"/>
      <c r="E528" s="434"/>
      <c r="F528" s="434"/>
      <c r="G528" s="434"/>
      <c r="J528" s="434"/>
      <c r="K528" s="434"/>
      <c r="L528" s="434"/>
      <c r="M528" s="434"/>
      <c r="N528" s="434"/>
      <c r="O528" s="434"/>
      <c r="P528" s="436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434"/>
      <c r="AN528" s="434"/>
      <c r="AO528" s="434"/>
      <c r="AP528" s="434"/>
      <c r="AQ528" s="434"/>
      <c r="AR528" s="434"/>
      <c r="AU528" s="434"/>
    </row>
    <row r="529" spans="1:47" s="435" customFormat="1" ht="12.75" x14ac:dyDescent="0.2">
      <c r="A529" s="434"/>
      <c r="B529" s="438"/>
      <c r="C529" s="434"/>
      <c r="D529" s="434"/>
      <c r="E529" s="434"/>
      <c r="F529" s="434"/>
      <c r="G529" s="434"/>
      <c r="J529" s="434"/>
      <c r="K529" s="434"/>
      <c r="L529" s="434"/>
      <c r="M529" s="434"/>
      <c r="N529" s="434"/>
      <c r="O529" s="434"/>
      <c r="P529" s="436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  <c r="AK529" s="434"/>
      <c r="AL529" s="434"/>
      <c r="AM529" s="434"/>
      <c r="AN529" s="434"/>
      <c r="AO529" s="434"/>
      <c r="AP529" s="434"/>
      <c r="AQ529" s="434"/>
      <c r="AR529" s="434"/>
      <c r="AU529" s="434"/>
    </row>
    <row r="530" spans="1:47" s="435" customFormat="1" ht="12.75" x14ac:dyDescent="0.2">
      <c r="A530" s="434"/>
      <c r="B530" s="438"/>
      <c r="C530" s="434"/>
      <c r="D530" s="434"/>
      <c r="E530" s="434"/>
      <c r="F530" s="434"/>
      <c r="G530" s="434"/>
      <c r="J530" s="434"/>
      <c r="K530" s="434"/>
      <c r="L530" s="434"/>
      <c r="M530" s="434"/>
      <c r="N530" s="434"/>
      <c r="O530" s="434"/>
      <c r="P530" s="436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  <c r="AK530" s="434"/>
      <c r="AL530" s="434"/>
      <c r="AM530" s="434"/>
      <c r="AN530" s="434"/>
      <c r="AO530" s="434"/>
      <c r="AP530" s="434"/>
      <c r="AQ530" s="434"/>
      <c r="AR530" s="434"/>
      <c r="AU530" s="434"/>
    </row>
    <row r="531" spans="1:47" s="435" customFormat="1" ht="12.75" x14ac:dyDescent="0.2">
      <c r="A531" s="434"/>
      <c r="B531" s="438"/>
      <c r="C531" s="434"/>
      <c r="D531" s="434"/>
      <c r="E531" s="434"/>
      <c r="F531" s="434"/>
      <c r="G531" s="434"/>
      <c r="J531" s="434"/>
      <c r="K531" s="434"/>
      <c r="L531" s="434"/>
      <c r="M531" s="434"/>
      <c r="N531" s="434"/>
      <c r="O531" s="434"/>
      <c r="P531" s="436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  <c r="AK531" s="434"/>
      <c r="AL531" s="434"/>
      <c r="AM531" s="434"/>
      <c r="AN531" s="434"/>
      <c r="AO531" s="434"/>
      <c r="AP531" s="434"/>
      <c r="AQ531" s="434"/>
      <c r="AR531" s="434"/>
      <c r="AU531" s="434"/>
    </row>
    <row r="532" spans="1:47" s="435" customFormat="1" ht="12.75" x14ac:dyDescent="0.2">
      <c r="A532" s="434"/>
      <c r="B532" s="438"/>
      <c r="C532" s="434"/>
      <c r="D532" s="434"/>
      <c r="E532" s="434"/>
      <c r="F532" s="434"/>
      <c r="G532" s="434"/>
      <c r="J532" s="434"/>
      <c r="K532" s="434"/>
      <c r="L532" s="434"/>
      <c r="M532" s="434"/>
      <c r="N532" s="434"/>
      <c r="O532" s="434"/>
      <c r="P532" s="436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  <c r="AK532" s="434"/>
      <c r="AL532" s="434"/>
      <c r="AM532" s="434"/>
      <c r="AN532" s="434"/>
      <c r="AO532" s="434"/>
      <c r="AP532" s="434"/>
      <c r="AQ532" s="434"/>
      <c r="AR532" s="434"/>
      <c r="AU532" s="434"/>
    </row>
    <row r="533" spans="1:47" s="435" customFormat="1" ht="12.75" x14ac:dyDescent="0.2">
      <c r="A533" s="434"/>
      <c r="B533" s="438"/>
      <c r="C533" s="434"/>
      <c r="D533" s="434"/>
      <c r="E533" s="434"/>
      <c r="F533" s="434"/>
      <c r="G533" s="434"/>
      <c r="J533" s="434"/>
      <c r="K533" s="434"/>
      <c r="L533" s="434"/>
      <c r="M533" s="434"/>
      <c r="N533" s="434"/>
      <c r="O533" s="434"/>
      <c r="P533" s="436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  <c r="AK533" s="434"/>
      <c r="AL533" s="434"/>
      <c r="AM533" s="434"/>
      <c r="AN533" s="434"/>
      <c r="AO533" s="434"/>
      <c r="AP533" s="434"/>
      <c r="AQ533" s="434"/>
      <c r="AR533" s="434"/>
      <c r="AU533" s="434"/>
    </row>
    <row r="534" spans="1:47" s="435" customFormat="1" ht="12.75" x14ac:dyDescent="0.2">
      <c r="A534" s="434"/>
      <c r="B534" s="438"/>
      <c r="C534" s="434"/>
      <c r="D534" s="434"/>
      <c r="E534" s="434"/>
      <c r="F534" s="434"/>
      <c r="G534" s="434"/>
      <c r="J534" s="434"/>
      <c r="K534" s="434"/>
      <c r="L534" s="434"/>
      <c r="M534" s="434"/>
      <c r="N534" s="434"/>
      <c r="O534" s="434"/>
      <c r="P534" s="436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  <c r="AK534" s="434"/>
      <c r="AL534" s="434"/>
      <c r="AM534" s="434"/>
      <c r="AN534" s="434"/>
      <c r="AO534" s="434"/>
      <c r="AP534" s="434"/>
      <c r="AQ534" s="434"/>
      <c r="AR534" s="434"/>
      <c r="AU534" s="434"/>
    </row>
    <row r="535" spans="1:47" s="435" customFormat="1" ht="12.75" x14ac:dyDescent="0.2">
      <c r="A535" s="434"/>
      <c r="B535" s="438"/>
      <c r="C535" s="434"/>
      <c r="D535" s="434"/>
      <c r="E535" s="434"/>
      <c r="F535" s="434"/>
      <c r="G535" s="434"/>
      <c r="J535" s="434"/>
      <c r="K535" s="434"/>
      <c r="L535" s="434"/>
      <c r="M535" s="434"/>
      <c r="N535" s="434"/>
      <c r="O535" s="434"/>
      <c r="P535" s="436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  <c r="AK535" s="434"/>
      <c r="AL535" s="434"/>
      <c r="AM535" s="434"/>
      <c r="AN535" s="434"/>
      <c r="AO535" s="434"/>
      <c r="AP535" s="434"/>
      <c r="AQ535" s="434"/>
      <c r="AR535" s="434"/>
      <c r="AU535" s="434"/>
    </row>
    <row r="536" spans="1:47" s="435" customFormat="1" ht="12.75" x14ac:dyDescent="0.2">
      <c r="A536" s="434"/>
      <c r="B536" s="438"/>
      <c r="C536" s="434"/>
      <c r="D536" s="434"/>
      <c r="E536" s="434"/>
      <c r="F536" s="434"/>
      <c r="G536" s="434"/>
      <c r="J536" s="434"/>
      <c r="K536" s="434"/>
      <c r="L536" s="434"/>
      <c r="M536" s="434"/>
      <c r="N536" s="434"/>
      <c r="O536" s="434"/>
      <c r="P536" s="436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  <c r="AK536" s="434"/>
      <c r="AL536" s="434"/>
      <c r="AM536" s="434"/>
      <c r="AN536" s="434"/>
      <c r="AO536" s="434"/>
      <c r="AP536" s="434"/>
      <c r="AQ536" s="434"/>
      <c r="AR536" s="434"/>
      <c r="AU536" s="434"/>
    </row>
    <row r="537" spans="1:47" s="435" customFormat="1" ht="12.75" x14ac:dyDescent="0.2">
      <c r="A537" s="434"/>
      <c r="B537" s="438"/>
      <c r="C537" s="434"/>
      <c r="D537" s="434"/>
      <c r="E537" s="434"/>
      <c r="F537" s="434"/>
      <c r="G537" s="434"/>
      <c r="J537" s="434"/>
      <c r="K537" s="434"/>
      <c r="L537" s="434"/>
      <c r="M537" s="434"/>
      <c r="N537" s="434"/>
      <c r="O537" s="434"/>
      <c r="P537" s="436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  <c r="AK537" s="434"/>
      <c r="AL537" s="434"/>
      <c r="AM537" s="434"/>
      <c r="AN537" s="434"/>
      <c r="AO537" s="434"/>
      <c r="AP537" s="434"/>
      <c r="AQ537" s="434"/>
      <c r="AR537" s="434"/>
      <c r="AU537" s="434"/>
    </row>
    <row r="538" spans="1:47" s="435" customFormat="1" ht="12.75" x14ac:dyDescent="0.2">
      <c r="A538" s="434"/>
      <c r="B538" s="438"/>
      <c r="C538" s="434"/>
      <c r="D538" s="434"/>
      <c r="E538" s="434"/>
      <c r="F538" s="434"/>
      <c r="G538" s="434"/>
      <c r="J538" s="434"/>
      <c r="K538" s="434"/>
      <c r="L538" s="434"/>
      <c r="M538" s="434"/>
      <c r="N538" s="434"/>
      <c r="O538" s="434"/>
      <c r="P538" s="436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  <c r="AK538" s="434"/>
      <c r="AL538" s="434"/>
      <c r="AM538" s="434"/>
      <c r="AN538" s="434"/>
      <c r="AO538" s="434"/>
      <c r="AP538" s="434"/>
      <c r="AQ538" s="434"/>
      <c r="AR538" s="434"/>
      <c r="AU538" s="434"/>
    </row>
    <row r="539" spans="1:47" s="435" customFormat="1" ht="12.75" x14ac:dyDescent="0.2">
      <c r="A539" s="434"/>
      <c r="B539" s="438"/>
      <c r="C539" s="434"/>
      <c r="D539" s="434"/>
      <c r="E539" s="434"/>
      <c r="F539" s="434"/>
      <c r="G539" s="434"/>
      <c r="J539" s="434"/>
      <c r="K539" s="434"/>
      <c r="L539" s="434"/>
      <c r="M539" s="434"/>
      <c r="N539" s="434"/>
      <c r="O539" s="434"/>
      <c r="P539" s="436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  <c r="AK539" s="434"/>
      <c r="AL539" s="434"/>
      <c r="AM539" s="434"/>
      <c r="AN539" s="434"/>
      <c r="AO539" s="434"/>
      <c r="AP539" s="434"/>
      <c r="AQ539" s="434"/>
      <c r="AR539" s="434"/>
      <c r="AU539" s="434"/>
    </row>
    <row r="540" spans="1:47" s="435" customFormat="1" ht="12.75" x14ac:dyDescent="0.2">
      <c r="A540" s="434"/>
      <c r="B540" s="438"/>
      <c r="C540" s="434"/>
      <c r="D540" s="434"/>
      <c r="E540" s="434"/>
      <c r="F540" s="434"/>
      <c r="G540" s="434"/>
      <c r="J540" s="434"/>
      <c r="K540" s="434"/>
      <c r="L540" s="434"/>
      <c r="M540" s="434"/>
      <c r="N540" s="434"/>
      <c r="O540" s="434"/>
      <c r="P540" s="436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  <c r="AK540" s="434"/>
      <c r="AL540" s="434"/>
      <c r="AM540" s="434"/>
      <c r="AN540" s="434"/>
      <c r="AO540" s="434"/>
      <c r="AP540" s="434"/>
      <c r="AQ540" s="434"/>
      <c r="AR540" s="434"/>
      <c r="AU540" s="434"/>
    </row>
    <row r="541" spans="1:47" s="435" customFormat="1" ht="12.75" x14ac:dyDescent="0.2">
      <c r="A541" s="434"/>
      <c r="B541" s="438"/>
      <c r="C541" s="434"/>
      <c r="D541" s="434"/>
      <c r="E541" s="434"/>
      <c r="F541" s="434"/>
      <c r="G541" s="434"/>
      <c r="J541" s="434"/>
      <c r="K541" s="434"/>
      <c r="L541" s="434"/>
      <c r="M541" s="434"/>
      <c r="N541" s="434"/>
      <c r="O541" s="434"/>
      <c r="P541" s="436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  <c r="AK541" s="434"/>
      <c r="AL541" s="434"/>
      <c r="AM541" s="434"/>
      <c r="AN541" s="434"/>
      <c r="AO541" s="434"/>
      <c r="AP541" s="434"/>
      <c r="AQ541" s="434"/>
      <c r="AR541" s="434"/>
      <c r="AU541" s="434"/>
    </row>
    <row r="542" spans="1:47" s="435" customFormat="1" ht="12.75" x14ac:dyDescent="0.2">
      <c r="A542" s="434"/>
      <c r="B542" s="438"/>
      <c r="C542" s="434"/>
      <c r="D542" s="434"/>
      <c r="E542" s="434"/>
      <c r="F542" s="434"/>
      <c r="G542" s="434"/>
      <c r="J542" s="434"/>
      <c r="K542" s="434"/>
      <c r="L542" s="434"/>
      <c r="M542" s="434"/>
      <c r="N542" s="434"/>
      <c r="O542" s="434"/>
      <c r="P542" s="436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  <c r="AK542" s="434"/>
      <c r="AL542" s="434"/>
      <c r="AM542" s="434"/>
      <c r="AN542" s="434"/>
      <c r="AO542" s="434"/>
      <c r="AP542" s="434"/>
      <c r="AQ542" s="434"/>
      <c r="AR542" s="434"/>
      <c r="AU542" s="434"/>
    </row>
    <row r="543" spans="1:47" s="435" customFormat="1" ht="12.75" x14ac:dyDescent="0.2">
      <c r="A543" s="434"/>
      <c r="B543" s="438"/>
      <c r="C543" s="434"/>
      <c r="D543" s="434"/>
      <c r="E543" s="434"/>
      <c r="F543" s="434"/>
      <c r="G543" s="434"/>
      <c r="J543" s="434"/>
      <c r="K543" s="434"/>
      <c r="L543" s="434"/>
      <c r="M543" s="434"/>
      <c r="N543" s="434"/>
      <c r="O543" s="434"/>
      <c r="P543" s="436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  <c r="AK543" s="434"/>
      <c r="AL543" s="434"/>
      <c r="AM543" s="434"/>
      <c r="AN543" s="434"/>
      <c r="AO543" s="434"/>
      <c r="AP543" s="434"/>
      <c r="AQ543" s="434"/>
      <c r="AR543" s="434"/>
      <c r="AU543" s="434"/>
    </row>
    <row r="544" spans="1:47" s="435" customFormat="1" ht="12.75" x14ac:dyDescent="0.2">
      <c r="A544" s="434"/>
      <c r="B544" s="438"/>
      <c r="C544" s="434"/>
      <c r="D544" s="434"/>
      <c r="E544" s="434"/>
      <c r="F544" s="434"/>
      <c r="G544" s="434"/>
      <c r="J544" s="434"/>
      <c r="K544" s="434"/>
      <c r="L544" s="434"/>
      <c r="M544" s="434"/>
      <c r="N544" s="434"/>
      <c r="O544" s="434"/>
      <c r="P544" s="436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  <c r="AK544" s="434"/>
      <c r="AL544" s="434"/>
      <c r="AM544" s="434"/>
      <c r="AN544" s="434"/>
      <c r="AO544" s="434"/>
      <c r="AP544" s="434"/>
      <c r="AQ544" s="434"/>
      <c r="AR544" s="434"/>
      <c r="AU544" s="434"/>
    </row>
    <row r="545" spans="1:47" s="435" customFormat="1" ht="12.75" x14ac:dyDescent="0.2">
      <c r="A545" s="434"/>
      <c r="B545" s="438"/>
      <c r="C545" s="434"/>
      <c r="D545" s="434"/>
      <c r="E545" s="434"/>
      <c r="F545" s="434"/>
      <c r="G545" s="434"/>
      <c r="J545" s="434"/>
      <c r="K545" s="434"/>
      <c r="L545" s="434"/>
      <c r="M545" s="434"/>
      <c r="N545" s="434"/>
      <c r="O545" s="434"/>
      <c r="P545" s="436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  <c r="AK545" s="434"/>
      <c r="AL545" s="434"/>
      <c r="AM545" s="434"/>
      <c r="AN545" s="434"/>
      <c r="AO545" s="434"/>
      <c r="AP545" s="434"/>
      <c r="AQ545" s="434"/>
      <c r="AR545" s="434"/>
      <c r="AU545" s="434"/>
    </row>
    <row r="546" spans="1:47" s="435" customFormat="1" ht="12.75" x14ac:dyDescent="0.2">
      <c r="A546" s="434"/>
      <c r="B546" s="438"/>
      <c r="C546" s="434"/>
      <c r="D546" s="434"/>
      <c r="E546" s="434"/>
      <c r="F546" s="434"/>
      <c r="G546" s="434"/>
      <c r="J546" s="434"/>
      <c r="K546" s="434"/>
      <c r="L546" s="434"/>
      <c r="M546" s="434"/>
      <c r="N546" s="434"/>
      <c r="O546" s="434"/>
      <c r="P546" s="436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  <c r="AK546" s="434"/>
      <c r="AL546" s="434"/>
      <c r="AM546" s="434"/>
      <c r="AN546" s="434"/>
      <c r="AO546" s="434"/>
      <c r="AP546" s="434"/>
      <c r="AQ546" s="434"/>
      <c r="AR546" s="434"/>
      <c r="AU546" s="434"/>
    </row>
    <row r="547" spans="1:47" s="435" customFormat="1" ht="12.75" x14ac:dyDescent="0.2">
      <c r="A547" s="434"/>
      <c r="B547" s="438"/>
      <c r="C547" s="434"/>
      <c r="D547" s="434"/>
      <c r="E547" s="434"/>
      <c r="F547" s="434"/>
      <c r="G547" s="434"/>
      <c r="J547" s="434"/>
      <c r="K547" s="434"/>
      <c r="L547" s="434"/>
      <c r="M547" s="434"/>
      <c r="N547" s="434"/>
      <c r="O547" s="434"/>
      <c r="P547" s="436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  <c r="AK547" s="434"/>
      <c r="AL547" s="434"/>
      <c r="AM547" s="434"/>
      <c r="AN547" s="434"/>
      <c r="AO547" s="434"/>
      <c r="AP547" s="434"/>
      <c r="AQ547" s="434"/>
      <c r="AR547" s="434"/>
      <c r="AU547" s="434"/>
    </row>
    <row r="548" spans="1:47" s="435" customFormat="1" ht="12.75" x14ac:dyDescent="0.2">
      <c r="A548" s="434"/>
      <c r="B548" s="438"/>
      <c r="C548" s="434"/>
      <c r="D548" s="434"/>
      <c r="E548" s="434"/>
      <c r="F548" s="434"/>
      <c r="G548" s="434"/>
      <c r="J548" s="434"/>
      <c r="K548" s="434"/>
      <c r="L548" s="434"/>
      <c r="M548" s="434"/>
      <c r="N548" s="434"/>
      <c r="O548" s="434"/>
      <c r="P548" s="436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  <c r="AN548" s="434"/>
      <c r="AO548" s="434"/>
      <c r="AP548" s="434"/>
      <c r="AQ548" s="434"/>
      <c r="AR548" s="434"/>
      <c r="AU548" s="434"/>
    </row>
    <row r="549" spans="1:47" s="435" customFormat="1" ht="12.75" x14ac:dyDescent="0.2">
      <c r="A549" s="434"/>
      <c r="B549" s="438"/>
      <c r="C549" s="434"/>
      <c r="D549" s="434"/>
      <c r="E549" s="434"/>
      <c r="F549" s="434"/>
      <c r="G549" s="434"/>
      <c r="J549" s="434"/>
      <c r="K549" s="434"/>
      <c r="L549" s="434"/>
      <c r="M549" s="434"/>
      <c r="N549" s="434"/>
      <c r="O549" s="434"/>
      <c r="P549" s="436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  <c r="AK549" s="434"/>
      <c r="AL549" s="434"/>
      <c r="AM549" s="434"/>
      <c r="AN549" s="434"/>
      <c r="AO549" s="434"/>
      <c r="AP549" s="434"/>
      <c r="AQ549" s="434"/>
      <c r="AR549" s="434"/>
      <c r="AU549" s="434"/>
    </row>
    <row r="550" spans="1:47" s="435" customFormat="1" ht="12.75" x14ac:dyDescent="0.2">
      <c r="A550" s="434"/>
      <c r="B550" s="438"/>
      <c r="C550" s="434"/>
      <c r="D550" s="434"/>
      <c r="E550" s="434"/>
      <c r="F550" s="434"/>
      <c r="G550" s="434"/>
      <c r="J550" s="434"/>
      <c r="K550" s="434"/>
      <c r="L550" s="434"/>
      <c r="M550" s="434"/>
      <c r="N550" s="434"/>
      <c r="O550" s="434"/>
      <c r="P550" s="436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  <c r="AK550" s="434"/>
      <c r="AL550" s="434"/>
      <c r="AM550" s="434"/>
      <c r="AN550" s="434"/>
      <c r="AO550" s="434"/>
      <c r="AP550" s="434"/>
      <c r="AQ550" s="434"/>
      <c r="AR550" s="434"/>
      <c r="AU550" s="434"/>
    </row>
    <row r="551" spans="1:47" s="435" customFormat="1" ht="12.75" x14ac:dyDescent="0.2">
      <c r="A551" s="434"/>
      <c r="B551" s="438"/>
      <c r="C551" s="434"/>
      <c r="D551" s="434"/>
      <c r="E551" s="434"/>
      <c r="F551" s="434"/>
      <c r="G551" s="434"/>
      <c r="J551" s="434"/>
      <c r="K551" s="434"/>
      <c r="L551" s="434"/>
      <c r="M551" s="434"/>
      <c r="N551" s="434"/>
      <c r="O551" s="434"/>
      <c r="P551" s="436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  <c r="AK551" s="434"/>
      <c r="AL551" s="434"/>
      <c r="AM551" s="434"/>
      <c r="AN551" s="434"/>
      <c r="AO551" s="434"/>
      <c r="AP551" s="434"/>
      <c r="AQ551" s="434"/>
      <c r="AR551" s="434"/>
      <c r="AU551" s="434"/>
    </row>
    <row r="552" spans="1:47" s="435" customFormat="1" ht="12.75" x14ac:dyDescent="0.2">
      <c r="A552" s="434"/>
      <c r="B552" s="438"/>
      <c r="C552" s="434"/>
      <c r="D552" s="434"/>
      <c r="E552" s="434"/>
      <c r="F552" s="434"/>
      <c r="G552" s="434"/>
      <c r="J552" s="434"/>
      <c r="K552" s="434"/>
      <c r="L552" s="434"/>
      <c r="M552" s="434"/>
      <c r="N552" s="434"/>
      <c r="O552" s="434"/>
      <c r="P552" s="436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  <c r="AK552" s="434"/>
      <c r="AL552" s="434"/>
      <c r="AM552" s="434"/>
      <c r="AN552" s="434"/>
      <c r="AO552" s="434"/>
      <c r="AP552" s="434"/>
      <c r="AQ552" s="434"/>
      <c r="AR552" s="434"/>
      <c r="AU552" s="434"/>
    </row>
    <row r="553" spans="1:47" s="435" customFormat="1" ht="12.75" x14ac:dyDescent="0.2">
      <c r="A553" s="434"/>
      <c r="B553" s="438"/>
      <c r="C553" s="434"/>
      <c r="D553" s="434"/>
      <c r="E553" s="434"/>
      <c r="F553" s="434"/>
      <c r="G553" s="434"/>
      <c r="J553" s="434"/>
      <c r="K553" s="434"/>
      <c r="L553" s="434"/>
      <c r="M553" s="434"/>
      <c r="N553" s="434"/>
      <c r="O553" s="434"/>
      <c r="P553" s="436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  <c r="AK553" s="434"/>
      <c r="AL553" s="434"/>
      <c r="AM553" s="434"/>
      <c r="AN553" s="434"/>
      <c r="AO553" s="434"/>
      <c r="AP553" s="434"/>
      <c r="AQ553" s="434"/>
      <c r="AR553" s="434"/>
      <c r="AU553" s="434"/>
    </row>
    <row r="554" spans="1:47" s="435" customFormat="1" ht="12.75" x14ac:dyDescent="0.2">
      <c r="A554" s="434"/>
      <c r="B554" s="438"/>
      <c r="C554" s="434"/>
      <c r="D554" s="434"/>
      <c r="E554" s="434"/>
      <c r="F554" s="434"/>
      <c r="G554" s="434"/>
      <c r="J554" s="434"/>
      <c r="K554" s="434"/>
      <c r="L554" s="434"/>
      <c r="M554" s="434"/>
      <c r="N554" s="434"/>
      <c r="O554" s="434"/>
      <c r="P554" s="436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  <c r="AK554" s="434"/>
      <c r="AL554" s="434"/>
      <c r="AM554" s="434"/>
      <c r="AN554" s="434"/>
      <c r="AO554" s="434"/>
      <c r="AP554" s="434"/>
      <c r="AQ554" s="434"/>
      <c r="AR554" s="434"/>
      <c r="AU554" s="434"/>
    </row>
    <row r="555" spans="1:47" s="435" customFormat="1" ht="12.75" x14ac:dyDescent="0.2">
      <c r="A555" s="434"/>
      <c r="B555" s="438"/>
      <c r="C555" s="434"/>
      <c r="D555" s="434"/>
      <c r="E555" s="434"/>
      <c r="F555" s="434"/>
      <c r="G555" s="434"/>
      <c r="J555" s="434"/>
      <c r="K555" s="434"/>
      <c r="L555" s="434"/>
      <c r="M555" s="434"/>
      <c r="N555" s="434"/>
      <c r="O555" s="434"/>
      <c r="P555" s="436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  <c r="AK555" s="434"/>
      <c r="AL555" s="434"/>
      <c r="AM555" s="434"/>
      <c r="AN555" s="434"/>
      <c r="AO555" s="434"/>
      <c r="AP555" s="434"/>
      <c r="AQ555" s="434"/>
      <c r="AR555" s="434"/>
      <c r="AU555" s="434"/>
    </row>
    <row r="556" spans="1:47" s="435" customFormat="1" ht="12.75" x14ac:dyDescent="0.2">
      <c r="A556" s="434"/>
      <c r="B556" s="438"/>
      <c r="C556" s="434"/>
      <c r="D556" s="434"/>
      <c r="E556" s="434"/>
      <c r="F556" s="434"/>
      <c r="G556" s="434"/>
      <c r="J556" s="434"/>
      <c r="K556" s="434"/>
      <c r="L556" s="434"/>
      <c r="M556" s="434"/>
      <c r="N556" s="434"/>
      <c r="O556" s="434"/>
      <c r="P556" s="436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  <c r="AK556" s="434"/>
      <c r="AL556" s="434"/>
      <c r="AM556" s="434"/>
      <c r="AN556" s="434"/>
      <c r="AO556" s="434"/>
      <c r="AP556" s="434"/>
      <c r="AQ556" s="434"/>
      <c r="AR556" s="434"/>
      <c r="AU556" s="434"/>
    </row>
    <row r="557" spans="1:47" s="435" customFormat="1" ht="12.75" x14ac:dyDescent="0.2">
      <c r="A557" s="434"/>
      <c r="B557" s="438"/>
      <c r="C557" s="434"/>
      <c r="D557" s="434"/>
      <c r="E557" s="434"/>
      <c r="F557" s="434"/>
      <c r="G557" s="434"/>
      <c r="J557" s="434"/>
      <c r="K557" s="434"/>
      <c r="L557" s="434"/>
      <c r="M557" s="434"/>
      <c r="N557" s="434"/>
      <c r="O557" s="434"/>
      <c r="P557" s="436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  <c r="AK557" s="434"/>
      <c r="AL557" s="434"/>
      <c r="AM557" s="434"/>
      <c r="AN557" s="434"/>
      <c r="AO557" s="434"/>
      <c r="AP557" s="434"/>
      <c r="AQ557" s="434"/>
      <c r="AR557" s="434"/>
      <c r="AU557" s="434"/>
    </row>
    <row r="558" spans="1:47" s="435" customFormat="1" ht="12.75" x14ac:dyDescent="0.2">
      <c r="A558" s="434"/>
      <c r="B558" s="438"/>
      <c r="C558" s="434"/>
      <c r="D558" s="434"/>
      <c r="E558" s="434"/>
      <c r="F558" s="434"/>
      <c r="G558" s="434"/>
      <c r="J558" s="434"/>
      <c r="K558" s="434"/>
      <c r="L558" s="434"/>
      <c r="M558" s="434"/>
      <c r="N558" s="434"/>
      <c r="O558" s="434"/>
      <c r="P558" s="436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  <c r="AK558" s="434"/>
      <c r="AL558" s="434"/>
      <c r="AM558" s="434"/>
      <c r="AN558" s="434"/>
      <c r="AO558" s="434"/>
      <c r="AP558" s="434"/>
      <c r="AQ558" s="434"/>
      <c r="AR558" s="434"/>
      <c r="AU558" s="434"/>
    </row>
    <row r="559" spans="1:47" s="435" customFormat="1" ht="12.75" x14ac:dyDescent="0.2">
      <c r="A559" s="434"/>
      <c r="B559" s="438"/>
      <c r="C559" s="434"/>
      <c r="D559" s="434"/>
      <c r="E559" s="434"/>
      <c r="F559" s="434"/>
      <c r="G559" s="434"/>
      <c r="J559" s="434"/>
      <c r="K559" s="434"/>
      <c r="L559" s="434"/>
      <c r="M559" s="434"/>
      <c r="N559" s="434"/>
      <c r="O559" s="434"/>
      <c r="P559" s="436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4"/>
      <c r="AM559" s="434"/>
      <c r="AN559" s="434"/>
      <c r="AO559" s="434"/>
      <c r="AP559" s="434"/>
      <c r="AQ559" s="434"/>
      <c r="AR559" s="434"/>
      <c r="AU559" s="434"/>
    </row>
    <row r="560" spans="1:47" s="435" customFormat="1" ht="12.75" x14ac:dyDescent="0.2">
      <c r="A560" s="434"/>
      <c r="B560" s="438"/>
      <c r="C560" s="434"/>
      <c r="D560" s="434"/>
      <c r="E560" s="434"/>
      <c r="F560" s="434"/>
      <c r="G560" s="434"/>
      <c r="J560" s="434"/>
      <c r="K560" s="434"/>
      <c r="L560" s="434"/>
      <c r="M560" s="434"/>
      <c r="N560" s="434"/>
      <c r="O560" s="434"/>
      <c r="P560" s="436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  <c r="AK560" s="434"/>
      <c r="AL560" s="434"/>
      <c r="AM560" s="434"/>
      <c r="AN560" s="434"/>
      <c r="AO560" s="434"/>
      <c r="AP560" s="434"/>
      <c r="AQ560" s="434"/>
      <c r="AR560" s="434"/>
      <c r="AU560" s="434"/>
    </row>
    <row r="561" spans="1:47" s="435" customFormat="1" ht="12.75" x14ac:dyDescent="0.2">
      <c r="A561" s="434"/>
      <c r="B561" s="438"/>
      <c r="C561" s="434"/>
      <c r="D561" s="434"/>
      <c r="E561" s="434"/>
      <c r="F561" s="434"/>
      <c r="G561" s="434"/>
      <c r="J561" s="434"/>
      <c r="K561" s="434"/>
      <c r="L561" s="434"/>
      <c r="M561" s="434"/>
      <c r="N561" s="434"/>
      <c r="O561" s="434"/>
      <c r="P561" s="436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  <c r="AK561" s="434"/>
      <c r="AL561" s="434"/>
      <c r="AM561" s="434"/>
      <c r="AN561" s="434"/>
      <c r="AO561" s="434"/>
      <c r="AP561" s="434"/>
      <c r="AQ561" s="434"/>
      <c r="AR561" s="434"/>
      <c r="AU561" s="434"/>
    </row>
    <row r="562" spans="1:47" s="435" customFormat="1" ht="12.75" x14ac:dyDescent="0.2">
      <c r="A562" s="434"/>
      <c r="B562" s="438"/>
      <c r="C562" s="434"/>
      <c r="D562" s="434"/>
      <c r="E562" s="434"/>
      <c r="F562" s="434"/>
      <c r="G562" s="434"/>
      <c r="J562" s="434"/>
      <c r="K562" s="434"/>
      <c r="L562" s="434"/>
      <c r="M562" s="434"/>
      <c r="N562" s="434"/>
      <c r="O562" s="434"/>
      <c r="P562" s="436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  <c r="AK562" s="434"/>
      <c r="AL562" s="434"/>
      <c r="AM562" s="434"/>
      <c r="AN562" s="434"/>
      <c r="AO562" s="434"/>
      <c r="AP562" s="434"/>
      <c r="AQ562" s="434"/>
      <c r="AR562" s="434"/>
      <c r="AU562" s="434"/>
    </row>
    <row r="563" spans="1:47" s="435" customFormat="1" ht="12.75" x14ac:dyDescent="0.2">
      <c r="A563" s="434"/>
      <c r="B563" s="438"/>
      <c r="C563" s="434"/>
      <c r="D563" s="434"/>
      <c r="E563" s="434"/>
      <c r="F563" s="434"/>
      <c r="G563" s="434"/>
      <c r="J563" s="434"/>
      <c r="K563" s="434"/>
      <c r="L563" s="434"/>
      <c r="M563" s="434"/>
      <c r="N563" s="434"/>
      <c r="O563" s="434"/>
      <c r="P563" s="436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  <c r="AK563" s="434"/>
      <c r="AL563" s="434"/>
      <c r="AM563" s="434"/>
      <c r="AN563" s="434"/>
      <c r="AO563" s="434"/>
      <c r="AP563" s="434"/>
      <c r="AQ563" s="434"/>
      <c r="AR563" s="434"/>
      <c r="AU563" s="434"/>
    </row>
    <row r="564" spans="1:47" s="435" customFormat="1" ht="12.75" x14ac:dyDescent="0.2">
      <c r="A564" s="434"/>
      <c r="B564" s="438"/>
      <c r="C564" s="434"/>
      <c r="D564" s="434"/>
      <c r="E564" s="434"/>
      <c r="F564" s="434"/>
      <c r="G564" s="434"/>
      <c r="J564" s="434"/>
      <c r="K564" s="434"/>
      <c r="L564" s="434"/>
      <c r="M564" s="434"/>
      <c r="N564" s="434"/>
      <c r="O564" s="434"/>
      <c r="P564" s="436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  <c r="AK564" s="434"/>
      <c r="AL564" s="434"/>
      <c r="AM564" s="434"/>
      <c r="AN564" s="434"/>
      <c r="AO564" s="434"/>
      <c r="AP564" s="434"/>
      <c r="AQ564" s="434"/>
      <c r="AR564" s="434"/>
      <c r="AU564" s="434"/>
    </row>
    <row r="565" spans="1:47" s="435" customFormat="1" ht="12.75" x14ac:dyDescent="0.2">
      <c r="A565" s="434"/>
      <c r="B565" s="438"/>
      <c r="C565" s="434"/>
      <c r="D565" s="434"/>
      <c r="E565" s="434"/>
      <c r="F565" s="434"/>
      <c r="G565" s="434"/>
      <c r="J565" s="434"/>
      <c r="K565" s="434"/>
      <c r="L565" s="434"/>
      <c r="M565" s="434"/>
      <c r="N565" s="434"/>
      <c r="O565" s="434"/>
      <c r="P565" s="436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  <c r="AK565" s="434"/>
      <c r="AL565" s="434"/>
      <c r="AM565" s="434"/>
      <c r="AN565" s="434"/>
      <c r="AO565" s="434"/>
      <c r="AP565" s="434"/>
      <c r="AQ565" s="434"/>
      <c r="AR565" s="434"/>
      <c r="AU565" s="434"/>
    </row>
    <row r="566" spans="1:47" s="435" customFormat="1" ht="12.75" x14ac:dyDescent="0.2">
      <c r="A566" s="434"/>
      <c r="B566" s="438"/>
      <c r="C566" s="434"/>
      <c r="D566" s="434"/>
      <c r="E566" s="434"/>
      <c r="F566" s="434"/>
      <c r="G566" s="434"/>
      <c r="J566" s="434"/>
      <c r="K566" s="434"/>
      <c r="L566" s="434"/>
      <c r="M566" s="434"/>
      <c r="N566" s="434"/>
      <c r="O566" s="434"/>
      <c r="P566" s="436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  <c r="AK566" s="434"/>
      <c r="AL566" s="434"/>
      <c r="AM566" s="434"/>
      <c r="AN566" s="434"/>
      <c r="AO566" s="434"/>
      <c r="AP566" s="434"/>
      <c r="AQ566" s="434"/>
      <c r="AR566" s="434"/>
      <c r="AU566" s="434"/>
    </row>
    <row r="567" spans="1:47" s="435" customFormat="1" ht="12.75" x14ac:dyDescent="0.2">
      <c r="A567" s="434"/>
      <c r="B567" s="438"/>
      <c r="C567" s="434"/>
      <c r="D567" s="434"/>
      <c r="E567" s="434"/>
      <c r="F567" s="434"/>
      <c r="G567" s="434"/>
      <c r="J567" s="434"/>
      <c r="K567" s="434"/>
      <c r="L567" s="434"/>
      <c r="M567" s="434"/>
      <c r="N567" s="434"/>
      <c r="O567" s="434"/>
      <c r="P567" s="436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  <c r="AK567" s="434"/>
      <c r="AL567" s="434"/>
      <c r="AM567" s="434"/>
      <c r="AN567" s="434"/>
      <c r="AO567" s="434"/>
      <c r="AP567" s="434"/>
      <c r="AQ567" s="434"/>
      <c r="AR567" s="434"/>
      <c r="AU567" s="434"/>
    </row>
    <row r="568" spans="1:47" s="435" customFormat="1" ht="12.75" x14ac:dyDescent="0.2">
      <c r="A568" s="434"/>
      <c r="B568" s="438"/>
      <c r="C568" s="434"/>
      <c r="D568" s="434"/>
      <c r="E568" s="434"/>
      <c r="F568" s="434"/>
      <c r="G568" s="434"/>
      <c r="J568" s="434"/>
      <c r="K568" s="434"/>
      <c r="L568" s="434"/>
      <c r="M568" s="434"/>
      <c r="N568" s="434"/>
      <c r="O568" s="434"/>
      <c r="P568" s="436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  <c r="AK568" s="434"/>
      <c r="AL568" s="434"/>
      <c r="AM568" s="434"/>
      <c r="AN568" s="434"/>
      <c r="AO568" s="434"/>
      <c r="AP568" s="434"/>
      <c r="AQ568" s="434"/>
      <c r="AR568" s="434"/>
      <c r="AU568" s="434"/>
    </row>
    <row r="569" spans="1:47" s="435" customFormat="1" ht="12.75" x14ac:dyDescent="0.2">
      <c r="A569" s="434"/>
      <c r="B569" s="438"/>
      <c r="C569" s="434"/>
      <c r="D569" s="434"/>
      <c r="E569" s="434"/>
      <c r="F569" s="434"/>
      <c r="G569" s="434"/>
      <c r="J569" s="434"/>
      <c r="K569" s="434"/>
      <c r="L569" s="434"/>
      <c r="M569" s="434"/>
      <c r="N569" s="434"/>
      <c r="O569" s="434"/>
      <c r="P569" s="436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  <c r="AN569" s="434"/>
      <c r="AO569" s="434"/>
      <c r="AP569" s="434"/>
      <c r="AQ569" s="434"/>
      <c r="AR569" s="434"/>
      <c r="AU569" s="434"/>
    </row>
    <row r="570" spans="1:47" s="435" customFormat="1" ht="12.75" x14ac:dyDescent="0.2">
      <c r="A570" s="434"/>
      <c r="B570" s="438"/>
      <c r="C570" s="434"/>
      <c r="D570" s="434"/>
      <c r="E570" s="434"/>
      <c r="F570" s="434"/>
      <c r="G570" s="434"/>
      <c r="J570" s="434"/>
      <c r="K570" s="434"/>
      <c r="L570" s="434"/>
      <c r="M570" s="434"/>
      <c r="N570" s="434"/>
      <c r="O570" s="434"/>
      <c r="P570" s="436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  <c r="AK570" s="434"/>
      <c r="AL570" s="434"/>
      <c r="AM570" s="434"/>
      <c r="AN570" s="434"/>
      <c r="AO570" s="434"/>
      <c r="AP570" s="434"/>
      <c r="AQ570" s="434"/>
      <c r="AR570" s="434"/>
      <c r="AU570" s="434"/>
    </row>
    <row r="571" spans="1:47" s="435" customFormat="1" ht="12.75" x14ac:dyDescent="0.2">
      <c r="A571" s="434"/>
      <c r="B571" s="438"/>
      <c r="C571" s="434"/>
      <c r="D571" s="434"/>
      <c r="E571" s="434"/>
      <c r="F571" s="434"/>
      <c r="G571" s="434"/>
      <c r="J571" s="434"/>
      <c r="K571" s="434"/>
      <c r="L571" s="434"/>
      <c r="M571" s="434"/>
      <c r="N571" s="434"/>
      <c r="O571" s="434"/>
      <c r="P571" s="436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  <c r="AK571" s="434"/>
      <c r="AL571" s="434"/>
      <c r="AM571" s="434"/>
      <c r="AN571" s="434"/>
      <c r="AO571" s="434"/>
      <c r="AP571" s="434"/>
      <c r="AQ571" s="434"/>
      <c r="AR571" s="434"/>
      <c r="AU571" s="434"/>
    </row>
    <row r="572" spans="1:47" s="435" customFormat="1" ht="12.75" x14ac:dyDescent="0.2">
      <c r="A572" s="434"/>
      <c r="B572" s="438"/>
      <c r="C572" s="434"/>
      <c r="D572" s="434"/>
      <c r="E572" s="434"/>
      <c r="F572" s="434"/>
      <c r="G572" s="434"/>
      <c r="J572" s="434"/>
      <c r="K572" s="434"/>
      <c r="L572" s="434"/>
      <c r="M572" s="434"/>
      <c r="N572" s="434"/>
      <c r="O572" s="434"/>
      <c r="P572" s="436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  <c r="AK572" s="434"/>
      <c r="AL572" s="434"/>
      <c r="AM572" s="434"/>
      <c r="AN572" s="434"/>
      <c r="AO572" s="434"/>
      <c r="AP572" s="434"/>
      <c r="AQ572" s="434"/>
      <c r="AR572" s="434"/>
      <c r="AU572" s="434"/>
    </row>
    <row r="573" spans="1:47" s="435" customFormat="1" ht="12.75" x14ac:dyDescent="0.2">
      <c r="A573" s="434"/>
      <c r="B573" s="438"/>
      <c r="C573" s="434"/>
      <c r="D573" s="434"/>
      <c r="E573" s="434"/>
      <c r="F573" s="434"/>
      <c r="G573" s="434"/>
      <c r="J573" s="434"/>
      <c r="K573" s="434"/>
      <c r="L573" s="434"/>
      <c r="M573" s="434"/>
      <c r="N573" s="434"/>
      <c r="O573" s="434"/>
      <c r="P573" s="436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  <c r="AK573" s="434"/>
      <c r="AL573" s="434"/>
      <c r="AM573" s="434"/>
      <c r="AN573" s="434"/>
      <c r="AO573" s="434"/>
      <c r="AP573" s="434"/>
      <c r="AQ573" s="434"/>
      <c r="AR573" s="434"/>
      <c r="AU573" s="434"/>
    </row>
    <row r="574" spans="1:47" s="435" customFormat="1" ht="12.75" x14ac:dyDescent="0.2">
      <c r="A574" s="434"/>
      <c r="B574" s="438"/>
      <c r="C574" s="434"/>
      <c r="D574" s="434"/>
      <c r="E574" s="434"/>
      <c r="F574" s="434"/>
      <c r="G574" s="434"/>
      <c r="J574" s="434"/>
      <c r="K574" s="434"/>
      <c r="L574" s="434"/>
      <c r="M574" s="434"/>
      <c r="N574" s="434"/>
      <c r="O574" s="434"/>
      <c r="P574" s="436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  <c r="AK574" s="434"/>
      <c r="AL574" s="434"/>
      <c r="AM574" s="434"/>
      <c r="AN574" s="434"/>
      <c r="AO574" s="434"/>
      <c r="AP574" s="434"/>
      <c r="AQ574" s="434"/>
      <c r="AR574" s="434"/>
      <c r="AU574" s="434"/>
    </row>
    <row r="575" spans="1:47" s="435" customFormat="1" ht="12.75" x14ac:dyDescent="0.2">
      <c r="A575" s="434"/>
      <c r="B575" s="438"/>
      <c r="C575" s="434"/>
      <c r="D575" s="434"/>
      <c r="E575" s="434"/>
      <c r="F575" s="434"/>
      <c r="G575" s="434"/>
      <c r="J575" s="434"/>
      <c r="K575" s="434"/>
      <c r="L575" s="434"/>
      <c r="M575" s="434"/>
      <c r="N575" s="434"/>
      <c r="O575" s="434"/>
      <c r="P575" s="436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  <c r="AK575" s="434"/>
      <c r="AL575" s="434"/>
      <c r="AM575" s="434"/>
      <c r="AN575" s="434"/>
      <c r="AO575" s="434"/>
      <c r="AP575" s="434"/>
      <c r="AQ575" s="434"/>
      <c r="AR575" s="434"/>
      <c r="AU575" s="434"/>
    </row>
    <row r="576" spans="1:47" s="435" customFormat="1" ht="12.75" x14ac:dyDescent="0.2">
      <c r="A576" s="434"/>
      <c r="B576" s="438"/>
      <c r="C576" s="434"/>
      <c r="D576" s="434"/>
      <c r="E576" s="434"/>
      <c r="F576" s="434"/>
      <c r="G576" s="434"/>
      <c r="J576" s="434"/>
      <c r="K576" s="434"/>
      <c r="L576" s="434"/>
      <c r="M576" s="434"/>
      <c r="N576" s="434"/>
      <c r="O576" s="434"/>
      <c r="P576" s="436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  <c r="AK576" s="434"/>
      <c r="AL576" s="434"/>
      <c r="AM576" s="434"/>
      <c r="AN576" s="434"/>
      <c r="AO576" s="434"/>
      <c r="AP576" s="434"/>
      <c r="AQ576" s="434"/>
      <c r="AR576" s="434"/>
      <c r="AU576" s="434"/>
    </row>
    <row r="577" spans="1:47" s="435" customFormat="1" ht="12.75" x14ac:dyDescent="0.2">
      <c r="A577" s="434"/>
      <c r="B577" s="438"/>
      <c r="C577" s="434"/>
      <c r="D577" s="434"/>
      <c r="E577" s="434"/>
      <c r="F577" s="434"/>
      <c r="G577" s="434"/>
      <c r="J577" s="434"/>
      <c r="K577" s="434"/>
      <c r="L577" s="434"/>
      <c r="M577" s="434"/>
      <c r="N577" s="434"/>
      <c r="O577" s="434"/>
      <c r="P577" s="436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  <c r="AK577" s="434"/>
      <c r="AL577" s="434"/>
      <c r="AM577" s="434"/>
      <c r="AN577" s="434"/>
      <c r="AO577" s="434"/>
      <c r="AP577" s="434"/>
      <c r="AQ577" s="434"/>
      <c r="AR577" s="434"/>
      <c r="AU577" s="434"/>
    </row>
    <row r="578" spans="1:47" s="435" customFormat="1" ht="12.75" x14ac:dyDescent="0.2">
      <c r="A578" s="434"/>
      <c r="B578" s="438"/>
      <c r="C578" s="434"/>
      <c r="D578" s="434"/>
      <c r="E578" s="434"/>
      <c r="F578" s="434"/>
      <c r="G578" s="434"/>
      <c r="J578" s="434"/>
      <c r="K578" s="434"/>
      <c r="L578" s="434"/>
      <c r="M578" s="434"/>
      <c r="N578" s="434"/>
      <c r="O578" s="434"/>
      <c r="P578" s="436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  <c r="AK578" s="434"/>
      <c r="AL578" s="434"/>
      <c r="AM578" s="434"/>
      <c r="AN578" s="434"/>
      <c r="AO578" s="434"/>
      <c r="AP578" s="434"/>
      <c r="AQ578" s="434"/>
      <c r="AR578" s="434"/>
      <c r="AU578" s="434"/>
    </row>
    <row r="579" spans="1:47" s="435" customFormat="1" ht="12.75" x14ac:dyDescent="0.2">
      <c r="A579" s="434"/>
      <c r="B579" s="438"/>
      <c r="C579" s="434"/>
      <c r="D579" s="434"/>
      <c r="E579" s="434"/>
      <c r="F579" s="434"/>
      <c r="G579" s="434"/>
      <c r="J579" s="434"/>
      <c r="K579" s="434"/>
      <c r="L579" s="434"/>
      <c r="M579" s="434"/>
      <c r="N579" s="434"/>
      <c r="O579" s="434"/>
      <c r="P579" s="436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  <c r="AK579" s="434"/>
      <c r="AL579" s="434"/>
      <c r="AM579" s="434"/>
      <c r="AN579" s="434"/>
      <c r="AO579" s="434"/>
      <c r="AP579" s="434"/>
      <c r="AQ579" s="434"/>
      <c r="AR579" s="434"/>
      <c r="AU579" s="434"/>
    </row>
    <row r="580" spans="1:47" s="435" customFormat="1" ht="12.75" x14ac:dyDescent="0.2">
      <c r="A580" s="434"/>
      <c r="B580" s="438"/>
      <c r="C580" s="434"/>
      <c r="D580" s="434"/>
      <c r="E580" s="434"/>
      <c r="F580" s="434"/>
      <c r="G580" s="434"/>
      <c r="J580" s="434"/>
      <c r="K580" s="434"/>
      <c r="L580" s="434"/>
      <c r="M580" s="434"/>
      <c r="N580" s="434"/>
      <c r="O580" s="434"/>
      <c r="P580" s="436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  <c r="AK580" s="434"/>
      <c r="AL580" s="434"/>
      <c r="AM580" s="434"/>
      <c r="AN580" s="434"/>
      <c r="AO580" s="434"/>
      <c r="AP580" s="434"/>
      <c r="AQ580" s="434"/>
      <c r="AR580" s="434"/>
      <c r="AU580" s="434"/>
    </row>
    <row r="581" spans="1:47" s="435" customFormat="1" ht="12.75" x14ac:dyDescent="0.2">
      <c r="A581" s="434"/>
      <c r="B581" s="438"/>
      <c r="C581" s="434"/>
      <c r="D581" s="434"/>
      <c r="E581" s="434"/>
      <c r="F581" s="434"/>
      <c r="G581" s="434"/>
      <c r="J581" s="434"/>
      <c r="K581" s="434"/>
      <c r="L581" s="434"/>
      <c r="M581" s="434"/>
      <c r="N581" s="434"/>
      <c r="O581" s="434"/>
      <c r="P581" s="436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  <c r="AK581" s="434"/>
      <c r="AL581" s="434"/>
      <c r="AM581" s="434"/>
      <c r="AN581" s="434"/>
      <c r="AO581" s="434"/>
      <c r="AP581" s="434"/>
      <c r="AQ581" s="434"/>
      <c r="AR581" s="434"/>
      <c r="AU581" s="434"/>
    </row>
    <row r="582" spans="1:47" s="435" customFormat="1" ht="12.75" x14ac:dyDescent="0.2">
      <c r="A582" s="434"/>
      <c r="B582" s="438"/>
      <c r="C582" s="434"/>
      <c r="D582" s="434"/>
      <c r="E582" s="434"/>
      <c r="F582" s="434"/>
      <c r="G582" s="434"/>
      <c r="J582" s="434"/>
      <c r="K582" s="434"/>
      <c r="L582" s="434"/>
      <c r="M582" s="434"/>
      <c r="N582" s="434"/>
      <c r="O582" s="434"/>
      <c r="P582" s="436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  <c r="AK582" s="434"/>
      <c r="AL582" s="434"/>
      <c r="AM582" s="434"/>
      <c r="AN582" s="434"/>
      <c r="AO582" s="434"/>
      <c r="AP582" s="434"/>
      <c r="AQ582" s="434"/>
      <c r="AR582" s="434"/>
      <c r="AU582" s="434"/>
    </row>
    <row r="583" spans="1:47" s="435" customFormat="1" ht="12.75" x14ac:dyDescent="0.2">
      <c r="A583" s="434"/>
      <c r="B583" s="438"/>
      <c r="C583" s="434"/>
      <c r="D583" s="434"/>
      <c r="E583" s="434"/>
      <c r="F583" s="434"/>
      <c r="G583" s="434"/>
      <c r="J583" s="434"/>
      <c r="K583" s="434"/>
      <c r="L583" s="434"/>
      <c r="M583" s="434"/>
      <c r="N583" s="434"/>
      <c r="O583" s="434"/>
      <c r="P583" s="436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  <c r="AK583" s="434"/>
      <c r="AL583" s="434"/>
      <c r="AM583" s="434"/>
      <c r="AN583" s="434"/>
      <c r="AO583" s="434"/>
      <c r="AP583" s="434"/>
      <c r="AQ583" s="434"/>
      <c r="AR583" s="434"/>
      <c r="AU583" s="434"/>
    </row>
    <row r="584" spans="1:47" s="435" customFormat="1" ht="12.75" x14ac:dyDescent="0.2">
      <c r="A584" s="434"/>
      <c r="B584" s="438"/>
      <c r="C584" s="434"/>
      <c r="D584" s="434"/>
      <c r="E584" s="434"/>
      <c r="F584" s="434"/>
      <c r="G584" s="434"/>
      <c r="J584" s="434"/>
      <c r="K584" s="434"/>
      <c r="L584" s="434"/>
      <c r="M584" s="434"/>
      <c r="N584" s="434"/>
      <c r="O584" s="434"/>
      <c r="P584" s="436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  <c r="AK584" s="434"/>
      <c r="AL584" s="434"/>
      <c r="AM584" s="434"/>
      <c r="AN584" s="434"/>
      <c r="AO584" s="434"/>
      <c r="AP584" s="434"/>
      <c r="AQ584" s="434"/>
      <c r="AR584" s="434"/>
      <c r="AU584" s="434"/>
    </row>
    <row r="585" spans="1:47" s="435" customFormat="1" ht="12.75" x14ac:dyDescent="0.2">
      <c r="A585" s="434"/>
      <c r="B585" s="438"/>
      <c r="C585" s="434"/>
      <c r="D585" s="434"/>
      <c r="E585" s="434"/>
      <c r="F585" s="434"/>
      <c r="G585" s="434"/>
      <c r="J585" s="434"/>
      <c r="K585" s="434"/>
      <c r="L585" s="434"/>
      <c r="M585" s="434"/>
      <c r="N585" s="434"/>
      <c r="O585" s="434"/>
      <c r="P585" s="436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  <c r="AH585" s="434"/>
      <c r="AI585" s="434"/>
      <c r="AJ585" s="434"/>
      <c r="AK585" s="434"/>
      <c r="AL585" s="434"/>
      <c r="AM585" s="434"/>
      <c r="AN585" s="434"/>
      <c r="AO585" s="434"/>
      <c r="AP585" s="434"/>
      <c r="AQ585" s="434"/>
      <c r="AR585" s="434"/>
      <c r="AU585" s="434"/>
    </row>
    <row r="586" spans="1:47" s="435" customFormat="1" ht="12.75" x14ac:dyDescent="0.2">
      <c r="A586" s="434"/>
      <c r="B586" s="438"/>
      <c r="C586" s="434"/>
      <c r="D586" s="434"/>
      <c r="E586" s="434"/>
      <c r="F586" s="434"/>
      <c r="G586" s="434"/>
      <c r="J586" s="434"/>
      <c r="K586" s="434"/>
      <c r="L586" s="434"/>
      <c r="M586" s="434"/>
      <c r="N586" s="434"/>
      <c r="O586" s="434"/>
      <c r="P586" s="436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  <c r="AH586" s="434"/>
      <c r="AI586" s="434"/>
      <c r="AJ586" s="434"/>
      <c r="AK586" s="434"/>
      <c r="AL586" s="434"/>
      <c r="AM586" s="434"/>
      <c r="AN586" s="434"/>
      <c r="AO586" s="434"/>
      <c r="AP586" s="434"/>
      <c r="AQ586" s="434"/>
      <c r="AR586" s="434"/>
      <c r="AU586" s="434"/>
    </row>
    <row r="587" spans="1:47" s="435" customFormat="1" ht="12.75" x14ac:dyDescent="0.2">
      <c r="A587" s="434"/>
      <c r="B587" s="438"/>
      <c r="C587" s="434"/>
      <c r="D587" s="434"/>
      <c r="E587" s="434"/>
      <c r="F587" s="434"/>
      <c r="G587" s="434"/>
      <c r="J587" s="434"/>
      <c r="K587" s="434"/>
      <c r="L587" s="434"/>
      <c r="M587" s="434"/>
      <c r="N587" s="434"/>
      <c r="O587" s="434"/>
      <c r="P587" s="436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  <c r="AH587" s="434"/>
      <c r="AI587" s="434"/>
      <c r="AJ587" s="434"/>
      <c r="AK587" s="434"/>
      <c r="AL587" s="434"/>
      <c r="AM587" s="434"/>
      <c r="AN587" s="434"/>
      <c r="AO587" s="434"/>
      <c r="AP587" s="434"/>
      <c r="AQ587" s="434"/>
      <c r="AR587" s="434"/>
      <c r="AU587" s="434"/>
    </row>
    <row r="588" spans="1:47" s="435" customFormat="1" ht="12.75" x14ac:dyDescent="0.2">
      <c r="A588" s="434"/>
      <c r="B588" s="438"/>
      <c r="C588" s="434"/>
      <c r="D588" s="434"/>
      <c r="E588" s="434"/>
      <c r="F588" s="434"/>
      <c r="G588" s="434"/>
      <c r="J588" s="434"/>
      <c r="K588" s="434"/>
      <c r="L588" s="434"/>
      <c r="M588" s="434"/>
      <c r="N588" s="434"/>
      <c r="O588" s="434"/>
      <c r="P588" s="436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  <c r="AH588" s="434"/>
      <c r="AI588" s="434"/>
      <c r="AJ588" s="434"/>
      <c r="AK588" s="434"/>
      <c r="AL588" s="434"/>
      <c r="AM588" s="434"/>
      <c r="AN588" s="434"/>
      <c r="AO588" s="434"/>
      <c r="AP588" s="434"/>
      <c r="AQ588" s="434"/>
      <c r="AR588" s="434"/>
      <c r="AU588" s="434"/>
    </row>
    <row r="589" spans="1:47" s="435" customFormat="1" ht="12.75" x14ac:dyDescent="0.2">
      <c r="A589" s="434"/>
      <c r="B589" s="438"/>
      <c r="C589" s="434"/>
      <c r="D589" s="434"/>
      <c r="E589" s="434"/>
      <c r="F589" s="434"/>
      <c r="G589" s="434"/>
      <c r="J589" s="434"/>
      <c r="K589" s="434"/>
      <c r="L589" s="434"/>
      <c r="M589" s="434"/>
      <c r="N589" s="434"/>
      <c r="O589" s="434"/>
      <c r="P589" s="436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  <c r="AH589" s="434"/>
      <c r="AI589" s="434"/>
      <c r="AJ589" s="434"/>
      <c r="AK589" s="434"/>
      <c r="AL589" s="434"/>
      <c r="AM589" s="434"/>
      <c r="AN589" s="434"/>
      <c r="AO589" s="434"/>
      <c r="AP589" s="434"/>
      <c r="AQ589" s="434"/>
      <c r="AR589" s="434"/>
      <c r="AU589" s="434"/>
    </row>
    <row r="590" spans="1:47" s="435" customFormat="1" ht="12.75" x14ac:dyDescent="0.2">
      <c r="A590" s="434"/>
      <c r="B590" s="438"/>
      <c r="C590" s="434"/>
      <c r="D590" s="434"/>
      <c r="E590" s="434"/>
      <c r="F590" s="434"/>
      <c r="G590" s="434"/>
      <c r="J590" s="434"/>
      <c r="K590" s="434"/>
      <c r="L590" s="434"/>
      <c r="M590" s="434"/>
      <c r="N590" s="434"/>
      <c r="O590" s="434"/>
      <c r="P590" s="436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  <c r="AH590" s="434"/>
      <c r="AI590" s="434"/>
      <c r="AJ590" s="434"/>
      <c r="AK590" s="434"/>
      <c r="AL590" s="434"/>
      <c r="AM590" s="434"/>
      <c r="AN590" s="434"/>
      <c r="AO590" s="434"/>
      <c r="AP590" s="434"/>
      <c r="AQ590" s="434"/>
      <c r="AR590" s="434"/>
      <c r="AU590" s="434"/>
    </row>
    <row r="591" spans="1:47" s="435" customFormat="1" ht="12.75" x14ac:dyDescent="0.2">
      <c r="A591" s="434"/>
      <c r="B591" s="438"/>
      <c r="C591" s="434"/>
      <c r="D591" s="434"/>
      <c r="E591" s="434"/>
      <c r="F591" s="434"/>
      <c r="G591" s="434"/>
      <c r="J591" s="434"/>
      <c r="K591" s="434"/>
      <c r="L591" s="434"/>
      <c r="M591" s="434"/>
      <c r="N591" s="434"/>
      <c r="O591" s="434"/>
      <c r="P591" s="436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  <c r="AH591" s="434"/>
      <c r="AI591" s="434"/>
      <c r="AJ591" s="434"/>
      <c r="AK591" s="434"/>
      <c r="AL591" s="434"/>
      <c r="AM591" s="434"/>
      <c r="AN591" s="434"/>
      <c r="AO591" s="434"/>
      <c r="AP591" s="434"/>
      <c r="AQ591" s="434"/>
      <c r="AR591" s="434"/>
      <c r="AU591" s="434"/>
    </row>
    <row r="592" spans="1:47" s="435" customFormat="1" ht="12.75" x14ac:dyDescent="0.2">
      <c r="A592" s="434"/>
      <c r="B592" s="438"/>
      <c r="C592" s="434"/>
      <c r="D592" s="434"/>
      <c r="E592" s="434"/>
      <c r="F592" s="434"/>
      <c r="G592" s="434"/>
      <c r="J592" s="434"/>
      <c r="K592" s="434"/>
      <c r="L592" s="434"/>
      <c r="M592" s="434"/>
      <c r="N592" s="434"/>
      <c r="O592" s="434"/>
      <c r="P592" s="436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  <c r="AH592" s="434"/>
      <c r="AI592" s="434"/>
      <c r="AJ592" s="434"/>
      <c r="AK592" s="434"/>
      <c r="AL592" s="434"/>
      <c r="AM592" s="434"/>
      <c r="AN592" s="434"/>
      <c r="AO592" s="434"/>
      <c r="AP592" s="434"/>
      <c r="AQ592" s="434"/>
      <c r="AR592" s="434"/>
      <c r="AU592" s="434"/>
    </row>
    <row r="593" spans="1:47" s="435" customFormat="1" ht="12.75" x14ac:dyDescent="0.2">
      <c r="A593" s="434"/>
      <c r="B593" s="438"/>
      <c r="C593" s="434"/>
      <c r="D593" s="434"/>
      <c r="E593" s="434"/>
      <c r="F593" s="434"/>
      <c r="G593" s="434"/>
      <c r="J593" s="434"/>
      <c r="K593" s="434"/>
      <c r="L593" s="434"/>
      <c r="M593" s="434"/>
      <c r="N593" s="434"/>
      <c r="O593" s="434"/>
      <c r="P593" s="436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  <c r="AH593" s="434"/>
      <c r="AI593" s="434"/>
      <c r="AJ593" s="434"/>
      <c r="AK593" s="434"/>
      <c r="AL593" s="434"/>
      <c r="AM593" s="434"/>
      <c r="AN593" s="434"/>
      <c r="AO593" s="434"/>
      <c r="AP593" s="434"/>
      <c r="AQ593" s="434"/>
      <c r="AR593" s="434"/>
      <c r="AU593" s="434"/>
    </row>
    <row r="594" spans="1:47" s="435" customFormat="1" ht="12.75" x14ac:dyDescent="0.2">
      <c r="A594" s="434"/>
      <c r="B594" s="438"/>
      <c r="C594" s="434"/>
      <c r="D594" s="434"/>
      <c r="E594" s="434"/>
      <c r="F594" s="434"/>
      <c r="G594" s="434"/>
      <c r="J594" s="434"/>
      <c r="K594" s="434"/>
      <c r="L594" s="434"/>
      <c r="M594" s="434"/>
      <c r="N594" s="434"/>
      <c r="O594" s="434"/>
      <c r="P594" s="436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  <c r="AH594" s="434"/>
      <c r="AI594" s="434"/>
      <c r="AJ594" s="434"/>
      <c r="AK594" s="434"/>
      <c r="AL594" s="434"/>
      <c r="AM594" s="434"/>
      <c r="AN594" s="434"/>
      <c r="AO594" s="434"/>
      <c r="AP594" s="434"/>
      <c r="AQ594" s="434"/>
      <c r="AR594" s="434"/>
      <c r="AU594" s="434"/>
    </row>
    <row r="595" spans="1:47" s="435" customFormat="1" ht="12.75" x14ac:dyDescent="0.2">
      <c r="A595" s="434"/>
      <c r="B595" s="438"/>
      <c r="C595" s="434"/>
      <c r="D595" s="434"/>
      <c r="E595" s="434"/>
      <c r="F595" s="434"/>
      <c r="G595" s="434"/>
      <c r="J595" s="434"/>
      <c r="K595" s="434"/>
      <c r="L595" s="434"/>
      <c r="M595" s="434"/>
      <c r="N595" s="434"/>
      <c r="O595" s="434"/>
      <c r="P595" s="436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  <c r="AH595" s="434"/>
      <c r="AI595" s="434"/>
      <c r="AJ595" s="434"/>
      <c r="AK595" s="434"/>
      <c r="AL595" s="434"/>
      <c r="AM595" s="434"/>
      <c r="AN595" s="434"/>
      <c r="AO595" s="434"/>
      <c r="AP595" s="434"/>
      <c r="AQ595" s="434"/>
      <c r="AR595" s="434"/>
      <c r="AU595" s="434"/>
    </row>
    <row r="596" spans="1:47" s="435" customFormat="1" ht="12.75" x14ac:dyDescent="0.2">
      <c r="A596" s="434"/>
      <c r="B596" s="438"/>
      <c r="C596" s="434"/>
      <c r="D596" s="434"/>
      <c r="E596" s="434"/>
      <c r="F596" s="434"/>
      <c r="G596" s="434"/>
      <c r="J596" s="434"/>
      <c r="K596" s="434"/>
      <c r="L596" s="434"/>
      <c r="M596" s="434"/>
      <c r="N596" s="434"/>
      <c r="O596" s="434"/>
      <c r="P596" s="436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  <c r="AH596" s="434"/>
      <c r="AI596" s="434"/>
      <c r="AJ596" s="434"/>
      <c r="AK596" s="434"/>
      <c r="AL596" s="434"/>
      <c r="AM596" s="434"/>
      <c r="AN596" s="434"/>
      <c r="AO596" s="434"/>
      <c r="AP596" s="434"/>
      <c r="AQ596" s="434"/>
      <c r="AR596" s="434"/>
      <c r="AU596" s="434"/>
    </row>
    <row r="597" spans="1:47" s="435" customFormat="1" ht="12.75" x14ac:dyDescent="0.2">
      <c r="A597" s="434"/>
      <c r="B597" s="438"/>
      <c r="C597" s="434"/>
      <c r="D597" s="434"/>
      <c r="E597" s="434"/>
      <c r="F597" s="434"/>
      <c r="G597" s="434"/>
      <c r="J597" s="434"/>
      <c r="K597" s="434"/>
      <c r="L597" s="434"/>
      <c r="M597" s="434"/>
      <c r="N597" s="434"/>
      <c r="O597" s="434"/>
      <c r="P597" s="436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  <c r="AH597" s="434"/>
      <c r="AI597" s="434"/>
      <c r="AJ597" s="434"/>
      <c r="AK597" s="434"/>
      <c r="AL597" s="434"/>
      <c r="AM597" s="434"/>
      <c r="AN597" s="434"/>
      <c r="AO597" s="434"/>
      <c r="AP597" s="434"/>
      <c r="AQ597" s="434"/>
      <c r="AR597" s="434"/>
      <c r="AU597" s="434"/>
    </row>
    <row r="598" spans="1:47" s="435" customFormat="1" ht="12.75" x14ac:dyDescent="0.2">
      <c r="A598" s="434"/>
      <c r="B598" s="438"/>
      <c r="C598" s="434"/>
      <c r="D598" s="434"/>
      <c r="E598" s="434"/>
      <c r="F598" s="434"/>
      <c r="G598" s="434"/>
      <c r="J598" s="434"/>
      <c r="K598" s="434"/>
      <c r="L598" s="434"/>
      <c r="M598" s="434"/>
      <c r="N598" s="434"/>
      <c r="O598" s="434"/>
      <c r="P598" s="436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  <c r="AH598" s="434"/>
      <c r="AI598" s="434"/>
      <c r="AJ598" s="434"/>
      <c r="AK598" s="434"/>
      <c r="AL598" s="434"/>
      <c r="AM598" s="434"/>
      <c r="AN598" s="434"/>
      <c r="AO598" s="434"/>
      <c r="AP598" s="434"/>
      <c r="AQ598" s="434"/>
      <c r="AR598" s="434"/>
      <c r="AU598" s="434"/>
    </row>
    <row r="599" spans="1:47" s="435" customFormat="1" ht="12.75" x14ac:dyDescent="0.2">
      <c r="A599" s="434"/>
      <c r="B599" s="438"/>
      <c r="C599" s="434"/>
      <c r="D599" s="434"/>
      <c r="E599" s="434"/>
      <c r="F599" s="434"/>
      <c r="G599" s="434"/>
      <c r="J599" s="434"/>
      <c r="K599" s="434"/>
      <c r="L599" s="434"/>
      <c r="M599" s="434"/>
      <c r="N599" s="434"/>
      <c r="O599" s="434"/>
      <c r="P599" s="436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  <c r="AJ599" s="434"/>
      <c r="AK599" s="434"/>
      <c r="AL599" s="434"/>
      <c r="AM599" s="434"/>
      <c r="AN599" s="434"/>
      <c r="AO599" s="434"/>
      <c r="AP599" s="434"/>
      <c r="AQ599" s="434"/>
      <c r="AR599" s="434"/>
      <c r="AU599" s="434"/>
    </row>
    <row r="600" spans="1:47" s="435" customFormat="1" ht="12.75" x14ac:dyDescent="0.2">
      <c r="A600" s="434"/>
      <c r="B600" s="438"/>
      <c r="C600" s="434"/>
      <c r="D600" s="434"/>
      <c r="E600" s="434"/>
      <c r="F600" s="434"/>
      <c r="G600" s="434"/>
      <c r="J600" s="434"/>
      <c r="K600" s="434"/>
      <c r="L600" s="434"/>
      <c r="M600" s="434"/>
      <c r="N600" s="434"/>
      <c r="O600" s="434"/>
      <c r="P600" s="436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  <c r="AH600" s="434"/>
      <c r="AI600" s="434"/>
      <c r="AJ600" s="434"/>
      <c r="AK600" s="434"/>
      <c r="AL600" s="434"/>
      <c r="AM600" s="434"/>
      <c r="AN600" s="434"/>
      <c r="AO600" s="434"/>
      <c r="AP600" s="434"/>
      <c r="AQ600" s="434"/>
      <c r="AR600" s="434"/>
      <c r="AU600" s="434"/>
    </row>
    <row r="601" spans="1:47" s="435" customFormat="1" ht="12.75" x14ac:dyDescent="0.2">
      <c r="A601" s="434"/>
      <c r="B601" s="438"/>
      <c r="C601" s="434"/>
      <c r="D601" s="434"/>
      <c r="E601" s="434"/>
      <c r="F601" s="434"/>
      <c r="G601" s="434"/>
      <c r="J601" s="434"/>
      <c r="K601" s="434"/>
      <c r="L601" s="434"/>
      <c r="M601" s="434"/>
      <c r="N601" s="434"/>
      <c r="O601" s="434"/>
      <c r="P601" s="436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  <c r="AJ601" s="434"/>
      <c r="AK601" s="434"/>
      <c r="AL601" s="434"/>
      <c r="AM601" s="434"/>
      <c r="AN601" s="434"/>
      <c r="AO601" s="434"/>
      <c r="AP601" s="434"/>
      <c r="AQ601" s="434"/>
      <c r="AR601" s="434"/>
      <c r="AU601" s="434"/>
    </row>
    <row r="602" spans="1:47" s="435" customFormat="1" ht="12.75" x14ac:dyDescent="0.2">
      <c r="A602" s="434"/>
      <c r="B602" s="438"/>
      <c r="C602" s="434"/>
      <c r="D602" s="434"/>
      <c r="E602" s="434"/>
      <c r="F602" s="434"/>
      <c r="G602" s="434"/>
      <c r="J602" s="434"/>
      <c r="K602" s="434"/>
      <c r="L602" s="434"/>
      <c r="M602" s="434"/>
      <c r="N602" s="434"/>
      <c r="O602" s="434"/>
      <c r="P602" s="436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  <c r="AJ602" s="434"/>
      <c r="AK602" s="434"/>
      <c r="AL602" s="434"/>
      <c r="AM602" s="434"/>
      <c r="AN602" s="434"/>
      <c r="AO602" s="434"/>
      <c r="AP602" s="434"/>
      <c r="AQ602" s="434"/>
      <c r="AR602" s="434"/>
      <c r="AU602" s="434"/>
    </row>
    <row r="603" spans="1:47" s="435" customFormat="1" ht="12.75" x14ac:dyDescent="0.2">
      <c r="A603" s="434"/>
      <c r="B603" s="438"/>
      <c r="C603" s="434"/>
      <c r="D603" s="434"/>
      <c r="E603" s="434"/>
      <c r="F603" s="434"/>
      <c r="G603" s="434"/>
      <c r="J603" s="434"/>
      <c r="K603" s="434"/>
      <c r="L603" s="434"/>
      <c r="M603" s="434"/>
      <c r="N603" s="434"/>
      <c r="O603" s="434"/>
      <c r="P603" s="436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  <c r="AH603" s="434"/>
      <c r="AI603" s="434"/>
      <c r="AJ603" s="434"/>
      <c r="AK603" s="434"/>
      <c r="AL603" s="434"/>
      <c r="AM603" s="434"/>
      <c r="AN603" s="434"/>
      <c r="AO603" s="434"/>
      <c r="AP603" s="434"/>
      <c r="AQ603" s="434"/>
      <c r="AR603" s="434"/>
      <c r="AU603" s="434"/>
    </row>
    <row r="604" spans="1:47" s="435" customFormat="1" ht="12.75" x14ac:dyDescent="0.2">
      <c r="A604" s="434"/>
      <c r="B604" s="438"/>
      <c r="C604" s="434"/>
      <c r="D604" s="434"/>
      <c r="E604" s="434"/>
      <c r="F604" s="434"/>
      <c r="G604" s="434"/>
      <c r="J604" s="434"/>
      <c r="K604" s="434"/>
      <c r="L604" s="434"/>
      <c r="M604" s="434"/>
      <c r="N604" s="434"/>
      <c r="O604" s="434"/>
      <c r="P604" s="436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  <c r="AH604" s="434"/>
      <c r="AI604" s="434"/>
      <c r="AJ604" s="434"/>
      <c r="AK604" s="434"/>
      <c r="AL604" s="434"/>
      <c r="AM604" s="434"/>
      <c r="AN604" s="434"/>
      <c r="AO604" s="434"/>
      <c r="AP604" s="434"/>
      <c r="AQ604" s="434"/>
      <c r="AR604" s="434"/>
      <c r="AU604" s="434"/>
    </row>
    <row r="605" spans="1:47" s="435" customFormat="1" ht="12.75" x14ac:dyDescent="0.2">
      <c r="A605" s="434"/>
      <c r="B605" s="438"/>
      <c r="C605" s="434"/>
      <c r="D605" s="434"/>
      <c r="E605" s="434"/>
      <c r="F605" s="434"/>
      <c r="G605" s="434"/>
      <c r="J605" s="434"/>
      <c r="K605" s="434"/>
      <c r="L605" s="434"/>
      <c r="M605" s="434"/>
      <c r="N605" s="434"/>
      <c r="O605" s="434"/>
      <c r="P605" s="436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  <c r="AH605" s="434"/>
      <c r="AI605" s="434"/>
      <c r="AJ605" s="434"/>
      <c r="AK605" s="434"/>
      <c r="AL605" s="434"/>
      <c r="AM605" s="434"/>
      <c r="AN605" s="434"/>
      <c r="AO605" s="434"/>
      <c r="AP605" s="434"/>
      <c r="AQ605" s="434"/>
      <c r="AR605" s="434"/>
      <c r="AU605" s="434"/>
    </row>
    <row r="606" spans="1:47" s="435" customFormat="1" ht="12.75" x14ac:dyDescent="0.2">
      <c r="A606" s="434"/>
      <c r="B606" s="438"/>
      <c r="C606" s="434"/>
      <c r="D606" s="434"/>
      <c r="E606" s="434"/>
      <c r="F606" s="434"/>
      <c r="G606" s="434"/>
      <c r="J606" s="434"/>
      <c r="K606" s="434"/>
      <c r="L606" s="434"/>
      <c r="M606" s="434"/>
      <c r="N606" s="434"/>
      <c r="O606" s="434"/>
      <c r="P606" s="436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  <c r="AH606" s="434"/>
      <c r="AI606" s="434"/>
      <c r="AJ606" s="434"/>
      <c r="AK606" s="434"/>
      <c r="AL606" s="434"/>
      <c r="AM606" s="434"/>
      <c r="AN606" s="434"/>
      <c r="AO606" s="434"/>
      <c r="AP606" s="434"/>
      <c r="AQ606" s="434"/>
      <c r="AR606" s="434"/>
      <c r="AU606" s="434"/>
    </row>
    <row r="607" spans="1:47" s="435" customFormat="1" ht="12.75" x14ac:dyDescent="0.2">
      <c r="A607" s="434"/>
      <c r="B607" s="438"/>
      <c r="C607" s="434"/>
      <c r="D607" s="434"/>
      <c r="E607" s="434"/>
      <c r="F607" s="434"/>
      <c r="G607" s="434"/>
      <c r="J607" s="434"/>
      <c r="K607" s="434"/>
      <c r="L607" s="434"/>
      <c r="M607" s="434"/>
      <c r="N607" s="434"/>
      <c r="O607" s="434"/>
      <c r="P607" s="436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  <c r="AH607" s="434"/>
      <c r="AI607" s="434"/>
      <c r="AJ607" s="434"/>
      <c r="AK607" s="434"/>
      <c r="AL607" s="434"/>
      <c r="AM607" s="434"/>
      <c r="AN607" s="434"/>
      <c r="AO607" s="434"/>
      <c r="AP607" s="434"/>
      <c r="AQ607" s="434"/>
      <c r="AR607" s="434"/>
      <c r="AU607" s="434"/>
    </row>
    <row r="608" spans="1:47" s="435" customFormat="1" ht="12.75" x14ac:dyDescent="0.2">
      <c r="A608" s="434"/>
      <c r="B608" s="438"/>
      <c r="C608" s="434"/>
      <c r="D608" s="434"/>
      <c r="E608" s="434"/>
      <c r="F608" s="434"/>
      <c r="G608" s="434"/>
      <c r="J608" s="434"/>
      <c r="K608" s="434"/>
      <c r="L608" s="434"/>
      <c r="M608" s="434"/>
      <c r="N608" s="434"/>
      <c r="O608" s="434"/>
      <c r="P608" s="436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  <c r="AH608" s="434"/>
      <c r="AI608" s="434"/>
      <c r="AJ608" s="434"/>
      <c r="AK608" s="434"/>
      <c r="AL608" s="434"/>
      <c r="AM608" s="434"/>
      <c r="AN608" s="434"/>
      <c r="AO608" s="434"/>
      <c r="AP608" s="434"/>
      <c r="AQ608" s="434"/>
      <c r="AR608" s="434"/>
      <c r="AU608" s="434"/>
    </row>
    <row r="609" spans="1:47" s="435" customFormat="1" ht="12.75" x14ac:dyDescent="0.2">
      <c r="A609" s="434"/>
      <c r="B609" s="438"/>
      <c r="C609" s="434"/>
      <c r="D609" s="434"/>
      <c r="E609" s="434"/>
      <c r="F609" s="434"/>
      <c r="G609" s="434"/>
      <c r="J609" s="434"/>
      <c r="K609" s="434"/>
      <c r="L609" s="434"/>
      <c r="M609" s="434"/>
      <c r="N609" s="434"/>
      <c r="O609" s="434"/>
      <c r="P609" s="436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  <c r="AJ609" s="434"/>
      <c r="AK609" s="434"/>
      <c r="AL609" s="434"/>
      <c r="AM609" s="434"/>
      <c r="AN609" s="434"/>
      <c r="AO609" s="434"/>
      <c r="AP609" s="434"/>
      <c r="AQ609" s="434"/>
      <c r="AR609" s="434"/>
      <c r="AU609" s="434"/>
    </row>
    <row r="610" spans="1:47" s="435" customFormat="1" ht="12.75" x14ac:dyDescent="0.2">
      <c r="A610" s="434"/>
      <c r="B610" s="438"/>
      <c r="C610" s="434"/>
      <c r="D610" s="434"/>
      <c r="E610" s="434"/>
      <c r="F610" s="434"/>
      <c r="G610" s="434"/>
      <c r="J610" s="434"/>
      <c r="K610" s="434"/>
      <c r="L610" s="434"/>
      <c r="M610" s="434"/>
      <c r="N610" s="434"/>
      <c r="O610" s="434"/>
      <c r="P610" s="436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  <c r="AH610" s="434"/>
      <c r="AI610" s="434"/>
      <c r="AJ610" s="434"/>
      <c r="AK610" s="434"/>
      <c r="AL610" s="434"/>
      <c r="AM610" s="434"/>
      <c r="AN610" s="434"/>
      <c r="AO610" s="434"/>
      <c r="AP610" s="434"/>
      <c r="AQ610" s="434"/>
      <c r="AR610" s="434"/>
      <c r="AU610" s="434"/>
    </row>
    <row r="611" spans="1:47" s="435" customFormat="1" ht="12.75" x14ac:dyDescent="0.2">
      <c r="A611" s="434"/>
      <c r="B611" s="438"/>
      <c r="C611" s="434"/>
      <c r="D611" s="434"/>
      <c r="E611" s="434"/>
      <c r="F611" s="434"/>
      <c r="G611" s="434"/>
      <c r="J611" s="434"/>
      <c r="K611" s="434"/>
      <c r="L611" s="434"/>
      <c r="M611" s="434"/>
      <c r="N611" s="434"/>
      <c r="O611" s="434"/>
      <c r="P611" s="436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  <c r="AH611" s="434"/>
      <c r="AI611" s="434"/>
      <c r="AJ611" s="434"/>
      <c r="AK611" s="434"/>
      <c r="AL611" s="434"/>
      <c r="AM611" s="434"/>
      <c r="AN611" s="434"/>
      <c r="AO611" s="434"/>
      <c r="AP611" s="434"/>
      <c r="AQ611" s="434"/>
      <c r="AR611" s="434"/>
      <c r="AU611" s="434"/>
    </row>
    <row r="612" spans="1:47" s="435" customFormat="1" ht="12.75" x14ac:dyDescent="0.2">
      <c r="A612" s="434"/>
      <c r="B612" s="438"/>
      <c r="C612" s="434"/>
      <c r="D612" s="434"/>
      <c r="E612" s="434"/>
      <c r="F612" s="434"/>
      <c r="G612" s="434"/>
      <c r="J612" s="434"/>
      <c r="K612" s="434"/>
      <c r="L612" s="434"/>
      <c r="M612" s="434"/>
      <c r="N612" s="434"/>
      <c r="O612" s="434"/>
      <c r="P612" s="436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  <c r="AH612" s="434"/>
      <c r="AI612" s="434"/>
      <c r="AJ612" s="434"/>
      <c r="AK612" s="434"/>
      <c r="AL612" s="434"/>
      <c r="AM612" s="434"/>
      <c r="AN612" s="434"/>
      <c r="AO612" s="434"/>
      <c r="AP612" s="434"/>
      <c r="AQ612" s="434"/>
      <c r="AR612" s="434"/>
      <c r="AU612" s="434"/>
    </row>
    <row r="613" spans="1:47" s="435" customFormat="1" ht="12.75" x14ac:dyDescent="0.2">
      <c r="A613" s="434"/>
      <c r="B613" s="438"/>
      <c r="C613" s="434"/>
      <c r="D613" s="434"/>
      <c r="E613" s="434"/>
      <c r="F613" s="434"/>
      <c r="G613" s="434"/>
      <c r="J613" s="434"/>
      <c r="K613" s="434"/>
      <c r="L613" s="434"/>
      <c r="M613" s="434"/>
      <c r="N613" s="434"/>
      <c r="O613" s="434"/>
      <c r="P613" s="436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  <c r="AH613" s="434"/>
      <c r="AI613" s="434"/>
      <c r="AJ613" s="434"/>
      <c r="AK613" s="434"/>
      <c r="AL613" s="434"/>
      <c r="AM613" s="434"/>
      <c r="AN613" s="434"/>
      <c r="AO613" s="434"/>
      <c r="AP613" s="434"/>
      <c r="AQ613" s="434"/>
      <c r="AR613" s="434"/>
      <c r="AU613" s="434"/>
    </row>
    <row r="614" spans="1:47" s="435" customFormat="1" ht="12.75" x14ac:dyDescent="0.2">
      <c r="A614" s="434"/>
      <c r="B614" s="438"/>
      <c r="C614" s="434"/>
      <c r="D614" s="434"/>
      <c r="E614" s="434"/>
      <c r="F614" s="434"/>
      <c r="G614" s="434"/>
      <c r="J614" s="434"/>
      <c r="K614" s="434"/>
      <c r="L614" s="434"/>
      <c r="M614" s="434"/>
      <c r="N614" s="434"/>
      <c r="O614" s="434"/>
      <c r="P614" s="436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  <c r="AJ614" s="434"/>
      <c r="AK614" s="434"/>
      <c r="AL614" s="434"/>
      <c r="AM614" s="434"/>
      <c r="AN614" s="434"/>
      <c r="AO614" s="434"/>
      <c r="AP614" s="434"/>
      <c r="AQ614" s="434"/>
      <c r="AR614" s="434"/>
      <c r="AU614" s="434"/>
    </row>
    <row r="615" spans="1:47" s="435" customFormat="1" ht="12.75" x14ac:dyDescent="0.2">
      <c r="A615" s="434"/>
      <c r="B615" s="438"/>
      <c r="C615" s="434"/>
      <c r="D615" s="434"/>
      <c r="E615" s="434"/>
      <c r="F615" s="434"/>
      <c r="G615" s="434"/>
      <c r="J615" s="434"/>
      <c r="K615" s="434"/>
      <c r="L615" s="434"/>
      <c r="M615" s="434"/>
      <c r="N615" s="434"/>
      <c r="O615" s="434"/>
      <c r="P615" s="436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  <c r="AH615" s="434"/>
      <c r="AI615" s="434"/>
      <c r="AJ615" s="434"/>
      <c r="AK615" s="434"/>
      <c r="AL615" s="434"/>
      <c r="AM615" s="434"/>
      <c r="AN615" s="434"/>
      <c r="AO615" s="434"/>
      <c r="AP615" s="434"/>
      <c r="AQ615" s="434"/>
      <c r="AR615" s="434"/>
      <c r="AU615" s="434"/>
    </row>
    <row r="616" spans="1:47" s="435" customFormat="1" ht="12.75" x14ac:dyDescent="0.2">
      <c r="A616" s="434"/>
      <c r="B616" s="438"/>
      <c r="C616" s="434"/>
      <c r="D616" s="434"/>
      <c r="E616" s="434"/>
      <c r="F616" s="434"/>
      <c r="G616" s="434"/>
      <c r="J616" s="434"/>
      <c r="K616" s="434"/>
      <c r="L616" s="434"/>
      <c r="M616" s="434"/>
      <c r="N616" s="434"/>
      <c r="O616" s="434"/>
      <c r="P616" s="436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  <c r="AJ616" s="434"/>
      <c r="AK616" s="434"/>
      <c r="AL616" s="434"/>
      <c r="AM616" s="434"/>
      <c r="AN616" s="434"/>
      <c r="AO616" s="434"/>
      <c r="AP616" s="434"/>
      <c r="AQ616" s="434"/>
      <c r="AR616" s="434"/>
      <c r="AU616" s="434"/>
    </row>
    <row r="617" spans="1:47" s="435" customFormat="1" ht="12.75" x14ac:dyDescent="0.2">
      <c r="A617" s="434"/>
      <c r="B617" s="438"/>
      <c r="C617" s="434"/>
      <c r="D617" s="434"/>
      <c r="E617" s="434"/>
      <c r="F617" s="434"/>
      <c r="G617" s="434"/>
      <c r="J617" s="434"/>
      <c r="K617" s="434"/>
      <c r="L617" s="434"/>
      <c r="M617" s="434"/>
      <c r="N617" s="434"/>
      <c r="O617" s="434"/>
      <c r="P617" s="436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  <c r="AH617" s="434"/>
      <c r="AI617" s="434"/>
      <c r="AJ617" s="434"/>
      <c r="AK617" s="434"/>
      <c r="AL617" s="434"/>
      <c r="AM617" s="434"/>
      <c r="AN617" s="434"/>
      <c r="AO617" s="434"/>
      <c r="AP617" s="434"/>
      <c r="AQ617" s="434"/>
      <c r="AR617" s="434"/>
      <c r="AU617" s="434"/>
    </row>
    <row r="618" spans="1:47" s="435" customFormat="1" ht="12.75" x14ac:dyDescent="0.2">
      <c r="A618" s="434"/>
      <c r="B618" s="438"/>
      <c r="C618" s="434"/>
      <c r="D618" s="434"/>
      <c r="E618" s="434"/>
      <c r="F618" s="434"/>
      <c r="G618" s="434"/>
      <c r="J618" s="434"/>
      <c r="K618" s="434"/>
      <c r="L618" s="434"/>
      <c r="M618" s="434"/>
      <c r="N618" s="434"/>
      <c r="O618" s="434"/>
      <c r="P618" s="436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  <c r="AH618" s="434"/>
      <c r="AI618" s="434"/>
      <c r="AJ618" s="434"/>
      <c r="AK618" s="434"/>
      <c r="AL618" s="434"/>
      <c r="AM618" s="434"/>
      <c r="AN618" s="434"/>
      <c r="AO618" s="434"/>
      <c r="AP618" s="434"/>
      <c r="AQ618" s="434"/>
      <c r="AR618" s="434"/>
      <c r="AU618" s="434"/>
    </row>
    <row r="619" spans="1:47" s="435" customFormat="1" ht="12.75" x14ac:dyDescent="0.2">
      <c r="A619" s="434"/>
      <c r="B619" s="438"/>
      <c r="C619" s="434"/>
      <c r="D619" s="434"/>
      <c r="E619" s="434"/>
      <c r="F619" s="434"/>
      <c r="G619" s="434"/>
      <c r="J619" s="434"/>
      <c r="K619" s="434"/>
      <c r="L619" s="434"/>
      <c r="M619" s="434"/>
      <c r="N619" s="434"/>
      <c r="O619" s="434"/>
      <c r="P619" s="436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  <c r="AH619" s="434"/>
      <c r="AI619" s="434"/>
      <c r="AJ619" s="434"/>
      <c r="AK619" s="434"/>
      <c r="AL619" s="434"/>
      <c r="AM619" s="434"/>
      <c r="AN619" s="434"/>
      <c r="AO619" s="434"/>
      <c r="AP619" s="434"/>
      <c r="AQ619" s="434"/>
      <c r="AR619" s="434"/>
      <c r="AU619" s="434"/>
    </row>
    <row r="620" spans="1:47" s="435" customFormat="1" ht="12.75" x14ac:dyDescent="0.2">
      <c r="A620" s="434"/>
      <c r="B620" s="438"/>
      <c r="C620" s="434"/>
      <c r="D620" s="434"/>
      <c r="E620" s="434"/>
      <c r="F620" s="434"/>
      <c r="G620" s="434"/>
      <c r="J620" s="434"/>
      <c r="K620" s="434"/>
      <c r="L620" s="434"/>
      <c r="M620" s="434"/>
      <c r="N620" s="434"/>
      <c r="O620" s="434"/>
      <c r="P620" s="436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  <c r="AH620" s="434"/>
      <c r="AI620" s="434"/>
      <c r="AJ620" s="434"/>
      <c r="AK620" s="434"/>
      <c r="AL620" s="434"/>
      <c r="AM620" s="434"/>
      <c r="AN620" s="434"/>
      <c r="AO620" s="434"/>
      <c r="AP620" s="434"/>
      <c r="AQ620" s="434"/>
      <c r="AR620" s="434"/>
      <c r="AU620" s="434"/>
    </row>
    <row r="621" spans="1:47" s="435" customFormat="1" ht="12.75" x14ac:dyDescent="0.2">
      <c r="A621" s="434"/>
      <c r="B621" s="438"/>
      <c r="C621" s="434"/>
      <c r="D621" s="434"/>
      <c r="E621" s="434"/>
      <c r="F621" s="434"/>
      <c r="G621" s="434"/>
      <c r="J621" s="434"/>
      <c r="K621" s="434"/>
      <c r="L621" s="434"/>
      <c r="M621" s="434"/>
      <c r="N621" s="434"/>
      <c r="O621" s="434"/>
      <c r="P621" s="436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  <c r="AH621" s="434"/>
      <c r="AI621" s="434"/>
      <c r="AJ621" s="434"/>
      <c r="AK621" s="434"/>
      <c r="AL621" s="434"/>
      <c r="AM621" s="434"/>
      <c r="AN621" s="434"/>
      <c r="AO621" s="434"/>
      <c r="AP621" s="434"/>
      <c r="AQ621" s="434"/>
      <c r="AR621" s="434"/>
      <c r="AU621" s="434"/>
    </row>
    <row r="622" spans="1:47" s="435" customFormat="1" ht="12.75" x14ac:dyDescent="0.2">
      <c r="A622" s="434"/>
      <c r="B622" s="438"/>
      <c r="C622" s="434"/>
      <c r="D622" s="434"/>
      <c r="E622" s="434"/>
      <c r="F622" s="434"/>
      <c r="G622" s="434"/>
      <c r="J622" s="434"/>
      <c r="K622" s="434"/>
      <c r="L622" s="434"/>
      <c r="M622" s="434"/>
      <c r="N622" s="434"/>
      <c r="O622" s="434"/>
      <c r="P622" s="436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  <c r="AJ622" s="434"/>
      <c r="AK622" s="434"/>
      <c r="AL622" s="434"/>
      <c r="AM622" s="434"/>
      <c r="AN622" s="434"/>
      <c r="AO622" s="434"/>
      <c r="AP622" s="434"/>
      <c r="AQ622" s="434"/>
      <c r="AR622" s="434"/>
      <c r="AU622" s="434"/>
    </row>
    <row r="623" spans="1:47" s="435" customFormat="1" ht="12.75" x14ac:dyDescent="0.2">
      <c r="A623" s="434"/>
      <c r="B623" s="438"/>
      <c r="C623" s="434"/>
      <c r="D623" s="434"/>
      <c r="E623" s="434"/>
      <c r="F623" s="434"/>
      <c r="G623" s="434"/>
      <c r="J623" s="434"/>
      <c r="K623" s="434"/>
      <c r="L623" s="434"/>
      <c r="M623" s="434"/>
      <c r="N623" s="434"/>
      <c r="O623" s="434"/>
      <c r="P623" s="436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  <c r="AH623" s="434"/>
      <c r="AI623" s="434"/>
      <c r="AJ623" s="434"/>
      <c r="AK623" s="434"/>
      <c r="AL623" s="434"/>
      <c r="AM623" s="434"/>
      <c r="AN623" s="434"/>
      <c r="AO623" s="434"/>
      <c r="AP623" s="434"/>
      <c r="AQ623" s="434"/>
      <c r="AR623" s="434"/>
      <c r="AU623" s="434"/>
    </row>
    <row r="624" spans="1:47" s="435" customFormat="1" ht="12.75" x14ac:dyDescent="0.2">
      <c r="A624" s="434"/>
      <c r="B624" s="438"/>
      <c r="C624" s="434"/>
      <c r="D624" s="434"/>
      <c r="E624" s="434"/>
      <c r="F624" s="434"/>
      <c r="G624" s="434"/>
      <c r="J624" s="434"/>
      <c r="K624" s="434"/>
      <c r="L624" s="434"/>
      <c r="M624" s="434"/>
      <c r="N624" s="434"/>
      <c r="O624" s="434"/>
      <c r="P624" s="436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  <c r="AH624" s="434"/>
      <c r="AI624" s="434"/>
      <c r="AJ624" s="434"/>
      <c r="AK624" s="434"/>
      <c r="AL624" s="434"/>
      <c r="AM624" s="434"/>
      <c r="AN624" s="434"/>
      <c r="AO624" s="434"/>
      <c r="AP624" s="434"/>
      <c r="AQ624" s="434"/>
      <c r="AR624" s="434"/>
      <c r="AU624" s="434"/>
    </row>
    <row r="625" spans="1:47" s="435" customFormat="1" ht="12.75" x14ac:dyDescent="0.2">
      <c r="A625" s="434"/>
      <c r="B625" s="438"/>
      <c r="C625" s="434"/>
      <c r="D625" s="434"/>
      <c r="E625" s="434"/>
      <c r="F625" s="434"/>
      <c r="G625" s="434"/>
      <c r="J625" s="434"/>
      <c r="K625" s="434"/>
      <c r="L625" s="434"/>
      <c r="M625" s="434"/>
      <c r="N625" s="434"/>
      <c r="O625" s="434"/>
      <c r="P625" s="436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  <c r="AH625" s="434"/>
      <c r="AI625" s="434"/>
      <c r="AJ625" s="434"/>
      <c r="AK625" s="434"/>
      <c r="AL625" s="434"/>
      <c r="AM625" s="434"/>
      <c r="AN625" s="434"/>
      <c r="AO625" s="434"/>
      <c r="AP625" s="434"/>
      <c r="AQ625" s="434"/>
      <c r="AR625" s="434"/>
      <c r="AU625" s="434"/>
    </row>
    <row r="626" spans="1:47" s="435" customFormat="1" ht="12.75" x14ac:dyDescent="0.2">
      <c r="A626" s="434"/>
      <c r="B626" s="438"/>
      <c r="C626" s="434"/>
      <c r="D626" s="434"/>
      <c r="E626" s="434"/>
      <c r="F626" s="434"/>
      <c r="G626" s="434"/>
      <c r="J626" s="434"/>
      <c r="K626" s="434"/>
      <c r="L626" s="434"/>
      <c r="M626" s="434"/>
      <c r="N626" s="434"/>
      <c r="O626" s="434"/>
      <c r="P626" s="436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  <c r="AH626" s="434"/>
      <c r="AI626" s="434"/>
      <c r="AJ626" s="434"/>
      <c r="AK626" s="434"/>
      <c r="AL626" s="434"/>
      <c r="AM626" s="434"/>
      <c r="AN626" s="434"/>
      <c r="AO626" s="434"/>
      <c r="AP626" s="434"/>
      <c r="AQ626" s="434"/>
      <c r="AR626" s="434"/>
      <c r="AU626" s="434"/>
    </row>
    <row r="627" spans="1:47" s="435" customFormat="1" ht="12.75" x14ac:dyDescent="0.2">
      <c r="A627" s="434"/>
      <c r="B627" s="438"/>
      <c r="C627" s="434"/>
      <c r="D627" s="434"/>
      <c r="E627" s="434"/>
      <c r="F627" s="434"/>
      <c r="G627" s="434"/>
      <c r="J627" s="434"/>
      <c r="K627" s="434"/>
      <c r="L627" s="434"/>
      <c r="M627" s="434"/>
      <c r="N627" s="434"/>
      <c r="O627" s="434"/>
      <c r="P627" s="436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  <c r="AH627" s="434"/>
      <c r="AI627" s="434"/>
      <c r="AJ627" s="434"/>
      <c r="AK627" s="434"/>
      <c r="AL627" s="434"/>
      <c r="AM627" s="434"/>
      <c r="AN627" s="434"/>
      <c r="AO627" s="434"/>
      <c r="AP627" s="434"/>
      <c r="AQ627" s="434"/>
      <c r="AR627" s="434"/>
      <c r="AU627" s="434"/>
    </row>
    <row r="628" spans="1:47" s="435" customFormat="1" ht="12.75" x14ac:dyDescent="0.2">
      <c r="A628" s="434"/>
      <c r="B628" s="438"/>
      <c r="C628" s="434"/>
      <c r="D628" s="434"/>
      <c r="E628" s="434"/>
      <c r="F628" s="434"/>
      <c r="G628" s="434"/>
      <c r="J628" s="434"/>
      <c r="K628" s="434"/>
      <c r="L628" s="434"/>
      <c r="M628" s="434"/>
      <c r="N628" s="434"/>
      <c r="O628" s="434"/>
      <c r="P628" s="436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  <c r="AH628" s="434"/>
      <c r="AI628" s="434"/>
      <c r="AJ628" s="434"/>
      <c r="AK628" s="434"/>
      <c r="AL628" s="434"/>
      <c r="AM628" s="434"/>
      <c r="AN628" s="434"/>
      <c r="AO628" s="434"/>
      <c r="AP628" s="434"/>
      <c r="AQ628" s="434"/>
      <c r="AR628" s="434"/>
      <c r="AU628" s="434"/>
    </row>
    <row r="629" spans="1:47" s="435" customFormat="1" ht="12.75" x14ac:dyDescent="0.2">
      <c r="A629" s="434"/>
      <c r="B629" s="438"/>
      <c r="C629" s="434"/>
      <c r="D629" s="434"/>
      <c r="E629" s="434"/>
      <c r="F629" s="434"/>
      <c r="G629" s="434"/>
      <c r="J629" s="434"/>
      <c r="K629" s="434"/>
      <c r="L629" s="434"/>
      <c r="M629" s="434"/>
      <c r="N629" s="434"/>
      <c r="O629" s="434"/>
      <c r="P629" s="436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  <c r="AH629" s="434"/>
      <c r="AI629" s="434"/>
      <c r="AJ629" s="434"/>
      <c r="AK629" s="434"/>
      <c r="AL629" s="434"/>
      <c r="AM629" s="434"/>
      <c r="AN629" s="434"/>
      <c r="AO629" s="434"/>
      <c r="AP629" s="434"/>
      <c r="AQ629" s="434"/>
      <c r="AR629" s="434"/>
      <c r="AU629" s="434"/>
    </row>
    <row r="630" spans="1:47" s="435" customFormat="1" ht="12.75" x14ac:dyDescent="0.2">
      <c r="A630" s="434"/>
      <c r="B630" s="438"/>
      <c r="C630" s="434"/>
      <c r="D630" s="434"/>
      <c r="E630" s="434"/>
      <c r="F630" s="434"/>
      <c r="G630" s="434"/>
      <c r="J630" s="434"/>
      <c r="K630" s="434"/>
      <c r="L630" s="434"/>
      <c r="M630" s="434"/>
      <c r="N630" s="434"/>
      <c r="O630" s="434"/>
      <c r="P630" s="436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  <c r="AH630" s="434"/>
      <c r="AI630" s="434"/>
      <c r="AJ630" s="434"/>
      <c r="AK630" s="434"/>
      <c r="AL630" s="434"/>
      <c r="AM630" s="434"/>
      <c r="AN630" s="434"/>
      <c r="AO630" s="434"/>
      <c r="AP630" s="434"/>
      <c r="AQ630" s="434"/>
      <c r="AR630" s="434"/>
      <c r="AU630" s="434"/>
    </row>
    <row r="631" spans="1:47" s="435" customFormat="1" ht="12.75" x14ac:dyDescent="0.2">
      <c r="A631" s="434"/>
      <c r="B631" s="438"/>
      <c r="C631" s="434"/>
      <c r="D631" s="434"/>
      <c r="E631" s="434"/>
      <c r="F631" s="434"/>
      <c r="G631" s="434"/>
      <c r="J631" s="434"/>
      <c r="K631" s="434"/>
      <c r="L631" s="434"/>
      <c r="M631" s="434"/>
      <c r="N631" s="434"/>
      <c r="O631" s="434"/>
      <c r="P631" s="436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  <c r="AH631" s="434"/>
      <c r="AI631" s="434"/>
      <c r="AJ631" s="434"/>
      <c r="AK631" s="434"/>
      <c r="AL631" s="434"/>
      <c r="AM631" s="434"/>
      <c r="AN631" s="434"/>
      <c r="AO631" s="434"/>
      <c r="AP631" s="434"/>
      <c r="AQ631" s="434"/>
      <c r="AR631" s="434"/>
      <c r="AU631" s="434"/>
    </row>
    <row r="632" spans="1:47" s="435" customFormat="1" ht="12.75" x14ac:dyDescent="0.2">
      <c r="A632" s="434"/>
      <c r="B632" s="438"/>
      <c r="C632" s="434"/>
      <c r="D632" s="434"/>
      <c r="E632" s="434"/>
      <c r="F632" s="434"/>
      <c r="G632" s="434"/>
      <c r="J632" s="434"/>
      <c r="K632" s="434"/>
      <c r="L632" s="434"/>
      <c r="M632" s="434"/>
      <c r="N632" s="434"/>
      <c r="O632" s="434"/>
      <c r="P632" s="436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  <c r="AH632" s="434"/>
      <c r="AI632" s="434"/>
      <c r="AJ632" s="434"/>
      <c r="AK632" s="434"/>
      <c r="AL632" s="434"/>
      <c r="AM632" s="434"/>
      <c r="AN632" s="434"/>
      <c r="AO632" s="434"/>
      <c r="AP632" s="434"/>
      <c r="AQ632" s="434"/>
      <c r="AR632" s="434"/>
      <c r="AU632" s="434"/>
    </row>
    <row r="633" spans="1:47" s="435" customFormat="1" ht="12.75" x14ac:dyDescent="0.2">
      <c r="A633" s="434"/>
      <c r="B633" s="438"/>
      <c r="C633" s="434"/>
      <c r="D633" s="434"/>
      <c r="E633" s="434"/>
      <c r="F633" s="434"/>
      <c r="G633" s="434"/>
      <c r="J633" s="434"/>
      <c r="K633" s="434"/>
      <c r="L633" s="434"/>
      <c r="M633" s="434"/>
      <c r="N633" s="434"/>
      <c r="O633" s="434"/>
      <c r="P633" s="436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  <c r="AH633" s="434"/>
      <c r="AI633" s="434"/>
      <c r="AJ633" s="434"/>
      <c r="AK633" s="434"/>
      <c r="AL633" s="434"/>
      <c r="AM633" s="434"/>
      <c r="AN633" s="434"/>
      <c r="AO633" s="434"/>
      <c r="AP633" s="434"/>
      <c r="AQ633" s="434"/>
      <c r="AR633" s="434"/>
      <c r="AU633" s="434"/>
    </row>
    <row r="634" spans="1:47" s="435" customFormat="1" ht="12.75" x14ac:dyDescent="0.2">
      <c r="A634" s="434"/>
      <c r="B634" s="438"/>
      <c r="C634" s="434"/>
      <c r="D634" s="434"/>
      <c r="E634" s="434"/>
      <c r="F634" s="434"/>
      <c r="G634" s="434"/>
      <c r="J634" s="434"/>
      <c r="K634" s="434"/>
      <c r="L634" s="434"/>
      <c r="M634" s="434"/>
      <c r="N634" s="434"/>
      <c r="O634" s="434"/>
      <c r="P634" s="436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  <c r="AH634" s="434"/>
      <c r="AI634" s="434"/>
      <c r="AJ634" s="434"/>
      <c r="AK634" s="434"/>
      <c r="AL634" s="434"/>
      <c r="AM634" s="434"/>
      <c r="AN634" s="434"/>
      <c r="AO634" s="434"/>
      <c r="AP634" s="434"/>
      <c r="AQ634" s="434"/>
      <c r="AR634" s="434"/>
      <c r="AU634" s="434"/>
    </row>
    <row r="635" spans="1:47" s="435" customFormat="1" ht="12.75" x14ac:dyDescent="0.2">
      <c r="A635" s="434"/>
      <c r="B635" s="438"/>
      <c r="C635" s="434"/>
      <c r="D635" s="434"/>
      <c r="E635" s="434"/>
      <c r="F635" s="434"/>
      <c r="G635" s="434"/>
      <c r="J635" s="434"/>
      <c r="K635" s="434"/>
      <c r="L635" s="434"/>
      <c r="M635" s="434"/>
      <c r="N635" s="434"/>
      <c r="O635" s="434"/>
      <c r="P635" s="436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  <c r="AH635" s="434"/>
      <c r="AI635" s="434"/>
      <c r="AJ635" s="434"/>
      <c r="AK635" s="434"/>
      <c r="AL635" s="434"/>
      <c r="AM635" s="434"/>
      <c r="AN635" s="434"/>
      <c r="AO635" s="434"/>
      <c r="AP635" s="434"/>
      <c r="AQ635" s="434"/>
      <c r="AR635" s="434"/>
      <c r="AU635" s="434"/>
    </row>
    <row r="636" spans="1:47" s="435" customFormat="1" ht="12.75" x14ac:dyDescent="0.2">
      <c r="A636" s="434"/>
      <c r="B636" s="438"/>
      <c r="C636" s="434"/>
      <c r="D636" s="434"/>
      <c r="E636" s="434"/>
      <c r="F636" s="434"/>
      <c r="G636" s="434"/>
      <c r="J636" s="434"/>
      <c r="K636" s="434"/>
      <c r="L636" s="434"/>
      <c r="M636" s="434"/>
      <c r="N636" s="434"/>
      <c r="O636" s="434"/>
      <c r="P636" s="436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  <c r="AH636" s="434"/>
      <c r="AI636" s="434"/>
      <c r="AJ636" s="434"/>
      <c r="AK636" s="434"/>
      <c r="AL636" s="434"/>
      <c r="AM636" s="434"/>
      <c r="AN636" s="434"/>
      <c r="AO636" s="434"/>
      <c r="AP636" s="434"/>
      <c r="AQ636" s="434"/>
      <c r="AR636" s="434"/>
      <c r="AU636" s="434"/>
    </row>
    <row r="637" spans="1:47" s="435" customFormat="1" ht="12.75" x14ac:dyDescent="0.2">
      <c r="A637" s="434"/>
      <c r="B637" s="438"/>
      <c r="C637" s="434"/>
      <c r="D637" s="434"/>
      <c r="E637" s="434"/>
      <c r="F637" s="434"/>
      <c r="G637" s="434"/>
      <c r="J637" s="434"/>
      <c r="K637" s="434"/>
      <c r="L637" s="434"/>
      <c r="M637" s="434"/>
      <c r="N637" s="434"/>
      <c r="O637" s="434"/>
      <c r="P637" s="436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  <c r="AH637" s="434"/>
      <c r="AI637" s="434"/>
      <c r="AJ637" s="434"/>
      <c r="AK637" s="434"/>
      <c r="AL637" s="434"/>
      <c r="AM637" s="434"/>
      <c r="AN637" s="434"/>
      <c r="AO637" s="434"/>
      <c r="AP637" s="434"/>
      <c r="AQ637" s="434"/>
      <c r="AR637" s="434"/>
      <c r="AU637" s="434"/>
    </row>
    <row r="638" spans="1:47" s="435" customFormat="1" ht="12.75" x14ac:dyDescent="0.2">
      <c r="A638" s="434"/>
      <c r="B638" s="438"/>
      <c r="C638" s="434"/>
      <c r="D638" s="434"/>
      <c r="E638" s="434"/>
      <c r="F638" s="434"/>
      <c r="G638" s="434"/>
      <c r="J638" s="434"/>
      <c r="K638" s="434"/>
      <c r="L638" s="434"/>
      <c r="M638" s="434"/>
      <c r="N638" s="434"/>
      <c r="O638" s="434"/>
      <c r="P638" s="436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  <c r="AH638" s="434"/>
      <c r="AI638" s="434"/>
      <c r="AJ638" s="434"/>
      <c r="AK638" s="434"/>
      <c r="AL638" s="434"/>
      <c r="AM638" s="434"/>
      <c r="AN638" s="434"/>
      <c r="AO638" s="434"/>
      <c r="AP638" s="434"/>
      <c r="AQ638" s="434"/>
      <c r="AR638" s="434"/>
      <c r="AU638" s="434"/>
    </row>
    <row r="639" spans="1:47" s="435" customFormat="1" ht="12.75" x14ac:dyDescent="0.2">
      <c r="A639" s="434"/>
      <c r="B639" s="438"/>
      <c r="C639" s="434"/>
      <c r="D639" s="434"/>
      <c r="E639" s="434"/>
      <c r="F639" s="434"/>
      <c r="G639" s="434"/>
      <c r="J639" s="434"/>
      <c r="K639" s="434"/>
      <c r="L639" s="434"/>
      <c r="M639" s="434"/>
      <c r="N639" s="434"/>
      <c r="O639" s="434"/>
      <c r="P639" s="436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  <c r="AH639" s="434"/>
      <c r="AI639" s="434"/>
      <c r="AJ639" s="434"/>
      <c r="AK639" s="434"/>
      <c r="AL639" s="434"/>
      <c r="AM639" s="434"/>
      <c r="AN639" s="434"/>
      <c r="AO639" s="434"/>
      <c r="AP639" s="434"/>
      <c r="AQ639" s="434"/>
      <c r="AR639" s="434"/>
      <c r="AU639" s="434"/>
    </row>
    <row r="640" spans="1:47" s="435" customFormat="1" ht="12.75" x14ac:dyDescent="0.2">
      <c r="A640" s="434"/>
      <c r="B640" s="438"/>
      <c r="C640" s="434"/>
      <c r="D640" s="434"/>
      <c r="E640" s="434"/>
      <c r="F640" s="434"/>
      <c r="G640" s="434"/>
      <c r="J640" s="434"/>
      <c r="K640" s="434"/>
      <c r="L640" s="434"/>
      <c r="M640" s="434"/>
      <c r="N640" s="434"/>
      <c r="O640" s="434"/>
      <c r="P640" s="436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  <c r="AH640" s="434"/>
      <c r="AI640" s="434"/>
      <c r="AJ640" s="434"/>
      <c r="AK640" s="434"/>
      <c r="AL640" s="434"/>
      <c r="AM640" s="434"/>
      <c r="AN640" s="434"/>
      <c r="AO640" s="434"/>
      <c r="AP640" s="434"/>
      <c r="AQ640" s="434"/>
      <c r="AR640" s="434"/>
      <c r="AU640" s="434"/>
    </row>
    <row r="641" spans="1:47" s="435" customFormat="1" ht="12.75" x14ac:dyDescent="0.2">
      <c r="A641" s="434"/>
      <c r="B641" s="438"/>
      <c r="C641" s="434"/>
      <c r="D641" s="434"/>
      <c r="E641" s="434"/>
      <c r="F641" s="434"/>
      <c r="G641" s="434"/>
      <c r="J641" s="434"/>
      <c r="K641" s="434"/>
      <c r="L641" s="434"/>
      <c r="M641" s="434"/>
      <c r="N641" s="434"/>
      <c r="O641" s="434"/>
      <c r="P641" s="436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  <c r="AH641" s="434"/>
      <c r="AI641" s="434"/>
      <c r="AJ641" s="434"/>
      <c r="AK641" s="434"/>
      <c r="AL641" s="434"/>
      <c r="AM641" s="434"/>
      <c r="AN641" s="434"/>
      <c r="AO641" s="434"/>
      <c r="AP641" s="434"/>
      <c r="AQ641" s="434"/>
      <c r="AR641" s="434"/>
      <c r="AU641" s="434"/>
    </row>
    <row r="642" spans="1:47" s="435" customFormat="1" ht="12.75" x14ac:dyDescent="0.2">
      <c r="A642" s="434"/>
      <c r="B642" s="438"/>
      <c r="C642" s="434"/>
      <c r="D642" s="434"/>
      <c r="E642" s="434"/>
      <c r="F642" s="434"/>
      <c r="G642" s="434"/>
      <c r="J642" s="434"/>
      <c r="K642" s="434"/>
      <c r="L642" s="434"/>
      <c r="M642" s="434"/>
      <c r="N642" s="434"/>
      <c r="O642" s="434"/>
      <c r="P642" s="436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  <c r="AH642" s="434"/>
      <c r="AI642" s="434"/>
      <c r="AJ642" s="434"/>
      <c r="AK642" s="434"/>
      <c r="AL642" s="434"/>
      <c r="AM642" s="434"/>
      <c r="AN642" s="434"/>
      <c r="AO642" s="434"/>
      <c r="AP642" s="434"/>
      <c r="AQ642" s="434"/>
      <c r="AR642" s="434"/>
      <c r="AU642" s="434"/>
    </row>
    <row r="643" spans="1:47" s="435" customFormat="1" ht="12.75" x14ac:dyDescent="0.2">
      <c r="A643" s="434"/>
      <c r="B643" s="438"/>
      <c r="C643" s="434"/>
      <c r="D643" s="434"/>
      <c r="E643" s="434"/>
      <c r="F643" s="434"/>
      <c r="G643" s="434"/>
      <c r="J643" s="434"/>
      <c r="K643" s="434"/>
      <c r="L643" s="434"/>
      <c r="M643" s="434"/>
      <c r="N643" s="434"/>
      <c r="O643" s="434"/>
      <c r="P643" s="436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  <c r="AH643" s="434"/>
      <c r="AI643" s="434"/>
      <c r="AJ643" s="434"/>
      <c r="AK643" s="434"/>
      <c r="AL643" s="434"/>
      <c r="AM643" s="434"/>
      <c r="AN643" s="434"/>
      <c r="AO643" s="434"/>
      <c r="AP643" s="434"/>
      <c r="AQ643" s="434"/>
      <c r="AR643" s="434"/>
      <c r="AU643" s="434"/>
    </row>
    <row r="644" spans="1:47" s="435" customFormat="1" ht="12.75" x14ac:dyDescent="0.2">
      <c r="A644" s="434"/>
      <c r="B644" s="438"/>
      <c r="C644" s="434"/>
      <c r="D644" s="434"/>
      <c r="E644" s="434"/>
      <c r="F644" s="434"/>
      <c r="G644" s="434"/>
      <c r="J644" s="434"/>
      <c r="K644" s="434"/>
      <c r="L644" s="434"/>
      <c r="M644" s="434"/>
      <c r="N644" s="434"/>
      <c r="O644" s="434"/>
      <c r="P644" s="436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  <c r="AH644" s="434"/>
      <c r="AI644" s="434"/>
      <c r="AJ644" s="434"/>
      <c r="AK644" s="434"/>
      <c r="AL644" s="434"/>
      <c r="AM644" s="434"/>
      <c r="AN644" s="434"/>
      <c r="AO644" s="434"/>
      <c r="AP644" s="434"/>
      <c r="AQ644" s="434"/>
      <c r="AR644" s="434"/>
      <c r="AU644" s="434"/>
    </row>
    <row r="645" spans="1:47" s="435" customFormat="1" ht="12.75" x14ac:dyDescent="0.2">
      <c r="A645" s="434"/>
      <c r="B645" s="438"/>
      <c r="C645" s="434"/>
      <c r="D645" s="434"/>
      <c r="E645" s="434"/>
      <c r="F645" s="434"/>
      <c r="G645" s="434"/>
      <c r="J645" s="434"/>
      <c r="K645" s="434"/>
      <c r="L645" s="434"/>
      <c r="M645" s="434"/>
      <c r="N645" s="434"/>
      <c r="O645" s="434"/>
      <c r="P645" s="436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  <c r="AH645" s="434"/>
      <c r="AI645" s="434"/>
      <c r="AJ645" s="434"/>
      <c r="AK645" s="434"/>
      <c r="AL645" s="434"/>
      <c r="AM645" s="434"/>
      <c r="AN645" s="434"/>
      <c r="AO645" s="434"/>
      <c r="AP645" s="434"/>
      <c r="AQ645" s="434"/>
      <c r="AR645" s="434"/>
      <c r="AU645" s="434"/>
    </row>
    <row r="646" spans="1:47" s="435" customFormat="1" ht="12.75" x14ac:dyDescent="0.2">
      <c r="A646" s="434"/>
      <c r="B646" s="438"/>
      <c r="C646" s="434"/>
      <c r="D646" s="434"/>
      <c r="E646" s="434"/>
      <c r="F646" s="434"/>
      <c r="G646" s="434"/>
      <c r="J646" s="434"/>
      <c r="K646" s="434"/>
      <c r="L646" s="434"/>
      <c r="M646" s="434"/>
      <c r="N646" s="434"/>
      <c r="O646" s="434"/>
      <c r="P646" s="436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  <c r="AH646" s="434"/>
      <c r="AI646" s="434"/>
      <c r="AJ646" s="434"/>
      <c r="AK646" s="434"/>
      <c r="AL646" s="434"/>
      <c r="AM646" s="434"/>
      <c r="AN646" s="434"/>
      <c r="AO646" s="434"/>
      <c r="AP646" s="434"/>
      <c r="AQ646" s="434"/>
      <c r="AR646" s="434"/>
      <c r="AU646" s="434"/>
    </row>
    <row r="647" spans="1:47" s="435" customFormat="1" ht="12.75" x14ac:dyDescent="0.2">
      <c r="A647" s="434"/>
      <c r="B647" s="438"/>
      <c r="C647" s="434"/>
      <c r="D647" s="434"/>
      <c r="E647" s="434"/>
      <c r="F647" s="434"/>
      <c r="G647" s="434"/>
      <c r="J647" s="434"/>
      <c r="K647" s="434"/>
      <c r="L647" s="434"/>
      <c r="M647" s="434"/>
      <c r="N647" s="434"/>
      <c r="O647" s="434"/>
      <c r="P647" s="436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  <c r="AH647" s="434"/>
      <c r="AI647" s="434"/>
      <c r="AJ647" s="434"/>
      <c r="AK647" s="434"/>
      <c r="AL647" s="434"/>
      <c r="AM647" s="434"/>
      <c r="AN647" s="434"/>
      <c r="AO647" s="434"/>
      <c r="AP647" s="434"/>
      <c r="AQ647" s="434"/>
      <c r="AR647" s="434"/>
      <c r="AU647" s="434"/>
    </row>
    <row r="648" spans="1:47" s="435" customFormat="1" ht="12.75" x14ac:dyDescent="0.2">
      <c r="A648" s="434"/>
      <c r="B648" s="438"/>
      <c r="C648" s="434"/>
      <c r="D648" s="434"/>
      <c r="E648" s="434"/>
      <c r="F648" s="434"/>
      <c r="G648" s="434"/>
      <c r="J648" s="434"/>
      <c r="K648" s="434"/>
      <c r="L648" s="434"/>
      <c r="M648" s="434"/>
      <c r="N648" s="434"/>
      <c r="O648" s="434"/>
      <c r="P648" s="436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  <c r="AH648" s="434"/>
      <c r="AI648" s="434"/>
      <c r="AJ648" s="434"/>
      <c r="AK648" s="434"/>
      <c r="AL648" s="434"/>
      <c r="AM648" s="434"/>
      <c r="AN648" s="434"/>
      <c r="AO648" s="434"/>
      <c r="AP648" s="434"/>
      <c r="AQ648" s="434"/>
      <c r="AR648" s="434"/>
      <c r="AU648" s="434"/>
    </row>
    <row r="649" spans="1:47" s="435" customFormat="1" ht="12.75" x14ac:dyDescent="0.2">
      <c r="A649" s="434"/>
      <c r="B649" s="438"/>
      <c r="C649" s="434"/>
      <c r="D649" s="434"/>
      <c r="E649" s="434"/>
      <c r="F649" s="434"/>
      <c r="G649" s="434"/>
      <c r="J649" s="434"/>
      <c r="K649" s="434"/>
      <c r="L649" s="434"/>
      <c r="M649" s="434"/>
      <c r="N649" s="434"/>
      <c r="O649" s="434"/>
      <c r="P649" s="436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  <c r="AH649" s="434"/>
      <c r="AI649" s="434"/>
      <c r="AJ649" s="434"/>
      <c r="AK649" s="434"/>
      <c r="AL649" s="434"/>
      <c r="AM649" s="434"/>
      <c r="AN649" s="434"/>
      <c r="AO649" s="434"/>
      <c r="AP649" s="434"/>
      <c r="AQ649" s="434"/>
      <c r="AR649" s="434"/>
      <c r="AU649" s="434"/>
    </row>
    <row r="650" spans="1:47" s="435" customFormat="1" ht="12.75" x14ac:dyDescent="0.2">
      <c r="A650" s="434"/>
      <c r="B650" s="438"/>
      <c r="C650" s="434"/>
      <c r="D650" s="434"/>
      <c r="E650" s="434"/>
      <c r="F650" s="434"/>
      <c r="G650" s="434"/>
      <c r="J650" s="434"/>
      <c r="K650" s="434"/>
      <c r="L650" s="434"/>
      <c r="M650" s="434"/>
      <c r="N650" s="434"/>
      <c r="O650" s="434"/>
      <c r="P650" s="436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  <c r="AH650" s="434"/>
      <c r="AI650" s="434"/>
      <c r="AJ650" s="434"/>
      <c r="AK650" s="434"/>
      <c r="AL650" s="434"/>
      <c r="AM650" s="434"/>
      <c r="AN650" s="434"/>
      <c r="AO650" s="434"/>
      <c r="AP650" s="434"/>
      <c r="AQ650" s="434"/>
      <c r="AR650" s="434"/>
      <c r="AU650" s="434"/>
    </row>
    <row r="651" spans="1:47" s="435" customFormat="1" ht="12.75" x14ac:dyDescent="0.2">
      <c r="A651" s="434"/>
      <c r="B651" s="438"/>
      <c r="C651" s="434"/>
      <c r="D651" s="434"/>
      <c r="E651" s="434"/>
      <c r="F651" s="434"/>
      <c r="G651" s="434"/>
      <c r="J651" s="434"/>
      <c r="K651" s="434"/>
      <c r="L651" s="434"/>
      <c r="M651" s="434"/>
      <c r="N651" s="434"/>
      <c r="O651" s="434"/>
      <c r="P651" s="436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  <c r="AH651" s="434"/>
      <c r="AI651" s="434"/>
      <c r="AJ651" s="434"/>
      <c r="AK651" s="434"/>
      <c r="AL651" s="434"/>
      <c r="AM651" s="434"/>
      <c r="AN651" s="434"/>
      <c r="AO651" s="434"/>
      <c r="AP651" s="434"/>
      <c r="AQ651" s="434"/>
      <c r="AR651" s="434"/>
      <c r="AU651" s="434"/>
    </row>
    <row r="652" spans="1:47" s="435" customFormat="1" ht="12.75" x14ac:dyDescent="0.2">
      <c r="A652" s="434"/>
      <c r="B652" s="438"/>
      <c r="C652" s="434"/>
      <c r="D652" s="434"/>
      <c r="E652" s="434"/>
      <c r="F652" s="434"/>
      <c r="G652" s="434"/>
      <c r="J652" s="434"/>
      <c r="K652" s="434"/>
      <c r="L652" s="434"/>
      <c r="M652" s="434"/>
      <c r="N652" s="434"/>
      <c r="O652" s="434"/>
      <c r="P652" s="436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  <c r="AH652" s="434"/>
      <c r="AI652" s="434"/>
      <c r="AJ652" s="434"/>
      <c r="AK652" s="434"/>
      <c r="AL652" s="434"/>
      <c r="AM652" s="434"/>
      <c r="AN652" s="434"/>
      <c r="AO652" s="434"/>
      <c r="AP652" s="434"/>
      <c r="AQ652" s="434"/>
      <c r="AR652" s="434"/>
      <c r="AU652" s="434"/>
    </row>
    <row r="653" spans="1:47" s="435" customFormat="1" ht="12.75" x14ac:dyDescent="0.2">
      <c r="A653" s="434"/>
      <c r="B653" s="438"/>
      <c r="C653" s="434"/>
      <c r="D653" s="434"/>
      <c r="E653" s="434"/>
      <c r="F653" s="434"/>
      <c r="G653" s="434"/>
      <c r="J653" s="434"/>
      <c r="K653" s="434"/>
      <c r="L653" s="434"/>
      <c r="M653" s="434"/>
      <c r="N653" s="434"/>
      <c r="O653" s="434"/>
      <c r="P653" s="436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  <c r="AJ653" s="434"/>
      <c r="AK653" s="434"/>
      <c r="AL653" s="434"/>
      <c r="AM653" s="434"/>
      <c r="AN653" s="434"/>
      <c r="AO653" s="434"/>
      <c r="AP653" s="434"/>
      <c r="AQ653" s="434"/>
      <c r="AR653" s="434"/>
      <c r="AU653" s="434"/>
    </row>
    <row r="654" spans="1:47" s="435" customFormat="1" ht="12.75" x14ac:dyDescent="0.2">
      <c r="A654" s="434"/>
      <c r="B654" s="438"/>
      <c r="C654" s="434"/>
      <c r="D654" s="434"/>
      <c r="E654" s="434"/>
      <c r="F654" s="434"/>
      <c r="G654" s="434"/>
      <c r="J654" s="434"/>
      <c r="K654" s="434"/>
      <c r="L654" s="434"/>
      <c r="M654" s="434"/>
      <c r="N654" s="434"/>
      <c r="O654" s="434"/>
      <c r="P654" s="436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  <c r="AH654" s="434"/>
      <c r="AI654" s="434"/>
      <c r="AJ654" s="434"/>
      <c r="AK654" s="434"/>
      <c r="AL654" s="434"/>
      <c r="AM654" s="434"/>
      <c r="AN654" s="434"/>
      <c r="AO654" s="434"/>
      <c r="AP654" s="434"/>
      <c r="AQ654" s="434"/>
      <c r="AR654" s="434"/>
      <c r="AU654" s="434"/>
    </row>
    <row r="655" spans="1:47" s="435" customFormat="1" ht="12.75" x14ac:dyDescent="0.2">
      <c r="A655" s="434"/>
      <c r="B655" s="438"/>
      <c r="C655" s="434"/>
      <c r="D655" s="434"/>
      <c r="E655" s="434"/>
      <c r="F655" s="434"/>
      <c r="G655" s="434"/>
      <c r="J655" s="434"/>
      <c r="K655" s="434"/>
      <c r="L655" s="434"/>
      <c r="M655" s="434"/>
      <c r="N655" s="434"/>
      <c r="O655" s="434"/>
      <c r="P655" s="436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  <c r="AJ655" s="434"/>
      <c r="AK655" s="434"/>
      <c r="AL655" s="434"/>
      <c r="AM655" s="434"/>
      <c r="AN655" s="434"/>
      <c r="AO655" s="434"/>
      <c r="AP655" s="434"/>
      <c r="AQ655" s="434"/>
      <c r="AR655" s="434"/>
      <c r="AU655" s="434"/>
    </row>
    <row r="656" spans="1:47" s="435" customFormat="1" ht="12.75" x14ac:dyDescent="0.2">
      <c r="A656" s="434"/>
      <c r="B656" s="438"/>
      <c r="C656" s="434"/>
      <c r="D656" s="434"/>
      <c r="E656" s="434"/>
      <c r="F656" s="434"/>
      <c r="G656" s="434"/>
      <c r="J656" s="434"/>
      <c r="K656" s="434"/>
      <c r="L656" s="434"/>
      <c r="M656" s="434"/>
      <c r="N656" s="434"/>
      <c r="O656" s="434"/>
      <c r="P656" s="436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  <c r="AJ656" s="434"/>
      <c r="AK656" s="434"/>
      <c r="AL656" s="434"/>
      <c r="AM656" s="434"/>
      <c r="AN656" s="434"/>
      <c r="AO656" s="434"/>
      <c r="AP656" s="434"/>
      <c r="AQ656" s="434"/>
      <c r="AR656" s="434"/>
      <c r="AU656" s="434"/>
    </row>
    <row r="657" spans="1:47" s="435" customFormat="1" ht="12.75" x14ac:dyDescent="0.2">
      <c r="A657" s="434"/>
      <c r="B657" s="438"/>
      <c r="C657" s="434"/>
      <c r="D657" s="434"/>
      <c r="E657" s="434"/>
      <c r="F657" s="434"/>
      <c r="G657" s="434"/>
      <c r="J657" s="434"/>
      <c r="K657" s="434"/>
      <c r="L657" s="434"/>
      <c r="M657" s="434"/>
      <c r="N657" s="434"/>
      <c r="O657" s="434"/>
      <c r="P657" s="436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  <c r="AH657" s="434"/>
      <c r="AI657" s="434"/>
      <c r="AJ657" s="434"/>
      <c r="AK657" s="434"/>
      <c r="AL657" s="434"/>
      <c r="AM657" s="434"/>
      <c r="AN657" s="434"/>
      <c r="AO657" s="434"/>
      <c r="AP657" s="434"/>
      <c r="AQ657" s="434"/>
      <c r="AR657" s="434"/>
      <c r="AU657" s="434"/>
    </row>
    <row r="658" spans="1:47" s="435" customFormat="1" ht="12.75" x14ac:dyDescent="0.2">
      <c r="A658" s="434"/>
      <c r="B658" s="438"/>
      <c r="C658" s="434"/>
      <c r="D658" s="434"/>
      <c r="E658" s="434"/>
      <c r="F658" s="434"/>
      <c r="G658" s="434"/>
      <c r="J658" s="434"/>
      <c r="K658" s="434"/>
      <c r="L658" s="434"/>
      <c r="M658" s="434"/>
      <c r="N658" s="434"/>
      <c r="O658" s="434"/>
      <c r="P658" s="436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  <c r="AH658" s="434"/>
      <c r="AI658" s="434"/>
      <c r="AJ658" s="434"/>
      <c r="AK658" s="434"/>
      <c r="AL658" s="434"/>
      <c r="AM658" s="434"/>
      <c r="AN658" s="434"/>
      <c r="AO658" s="434"/>
      <c r="AP658" s="434"/>
      <c r="AQ658" s="434"/>
      <c r="AR658" s="434"/>
      <c r="AU658" s="434"/>
    </row>
    <row r="659" spans="1:47" s="435" customFormat="1" ht="12.75" x14ac:dyDescent="0.2">
      <c r="A659" s="434"/>
      <c r="B659" s="438"/>
      <c r="C659" s="434"/>
      <c r="D659" s="434"/>
      <c r="E659" s="434"/>
      <c r="F659" s="434"/>
      <c r="G659" s="434"/>
      <c r="J659" s="434"/>
      <c r="K659" s="434"/>
      <c r="L659" s="434"/>
      <c r="M659" s="434"/>
      <c r="N659" s="434"/>
      <c r="O659" s="434"/>
      <c r="P659" s="436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  <c r="AH659" s="434"/>
      <c r="AI659" s="434"/>
      <c r="AJ659" s="434"/>
      <c r="AK659" s="434"/>
      <c r="AL659" s="434"/>
      <c r="AM659" s="434"/>
      <c r="AN659" s="434"/>
      <c r="AO659" s="434"/>
      <c r="AP659" s="434"/>
      <c r="AQ659" s="434"/>
      <c r="AR659" s="434"/>
      <c r="AU659" s="434"/>
    </row>
    <row r="660" spans="1:47" s="435" customFormat="1" ht="12.75" x14ac:dyDescent="0.2">
      <c r="A660" s="434"/>
      <c r="B660" s="438"/>
      <c r="C660" s="434"/>
      <c r="D660" s="434"/>
      <c r="E660" s="434"/>
      <c r="F660" s="434"/>
      <c r="G660" s="434"/>
      <c r="J660" s="434"/>
      <c r="K660" s="434"/>
      <c r="L660" s="434"/>
      <c r="M660" s="434"/>
      <c r="N660" s="434"/>
      <c r="O660" s="434"/>
      <c r="P660" s="436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  <c r="AH660" s="434"/>
      <c r="AI660" s="434"/>
      <c r="AJ660" s="434"/>
      <c r="AK660" s="434"/>
      <c r="AL660" s="434"/>
      <c r="AM660" s="434"/>
      <c r="AN660" s="434"/>
      <c r="AO660" s="434"/>
      <c r="AP660" s="434"/>
      <c r="AQ660" s="434"/>
      <c r="AR660" s="434"/>
      <c r="AU660" s="434"/>
    </row>
    <row r="661" spans="1:47" s="435" customFormat="1" ht="12.75" x14ac:dyDescent="0.2">
      <c r="A661" s="434"/>
      <c r="B661" s="438"/>
      <c r="C661" s="434"/>
      <c r="D661" s="434"/>
      <c r="E661" s="434"/>
      <c r="F661" s="434"/>
      <c r="G661" s="434"/>
      <c r="J661" s="434"/>
      <c r="K661" s="434"/>
      <c r="L661" s="434"/>
      <c r="M661" s="434"/>
      <c r="N661" s="434"/>
      <c r="O661" s="434"/>
      <c r="P661" s="436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  <c r="AH661" s="434"/>
      <c r="AI661" s="434"/>
      <c r="AJ661" s="434"/>
      <c r="AK661" s="434"/>
      <c r="AL661" s="434"/>
      <c r="AM661" s="434"/>
      <c r="AN661" s="434"/>
      <c r="AO661" s="434"/>
      <c r="AP661" s="434"/>
      <c r="AQ661" s="434"/>
      <c r="AR661" s="434"/>
      <c r="AU661" s="434"/>
    </row>
    <row r="662" spans="1:47" s="435" customFormat="1" ht="12.75" x14ac:dyDescent="0.2">
      <c r="A662" s="434"/>
      <c r="B662" s="438"/>
      <c r="C662" s="434"/>
      <c r="D662" s="434"/>
      <c r="E662" s="434"/>
      <c r="F662" s="434"/>
      <c r="G662" s="434"/>
      <c r="J662" s="434"/>
      <c r="K662" s="434"/>
      <c r="L662" s="434"/>
      <c r="M662" s="434"/>
      <c r="N662" s="434"/>
      <c r="O662" s="434"/>
      <c r="P662" s="436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  <c r="AH662" s="434"/>
      <c r="AI662" s="434"/>
      <c r="AJ662" s="434"/>
      <c r="AK662" s="434"/>
      <c r="AL662" s="434"/>
      <c r="AM662" s="434"/>
      <c r="AN662" s="434"/>
      <c r="AO662" s="434"/>
      <c r="AP662" s="434"/>
      <c r="AQ662" s="434"/>
      <c r="AR662" s="434"/>
      <c r="AU662" s="434"/>
    </row>
    <row r="663" spans="1:47" s="435" customFormat="1" ht="12.75" x14ac:dyDescent="0.2">
      <c r="A663" s="434"/>
      <c r="B663" s="438"/>
      <c r="C663" s="434"/>
      <c r="D663" s="434"/>
      <c r="E663" s="434"/>
      <c r="F663" s="434"/>
      <c r="G663" s="434"/>
      <c r="J663" s="434"/>
      <c r="K663" s="434"/>
      <c r="L663" s="434"/>
      <c r="M663" s="434"/>
      <c r="N663" s="434"/>
      <c r="O663" s="434"/>
      <c r="P663" s="436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  <c r="AJ663" s="434"/>
      <c r="AK663" s="434"/>
      <c r="AL663" s="434"/>
      <c r="AM663" s="434"/>
      <c r="AN663" s="434"/>
      <c r="AO663" s="434"/>
      <c r="AP663" s="434"/>
      <c r="AQ663" s="434"/>
      <c r="AR663" s="434"/>
      <c r="AU663" s="434"/>
    </row>
    <row r="664" spans="1:47" s="435" customFormat="1" ht="12.75" x14ac:dyDescent="0.2">
      <c r="A664" s="434"/>
      <c r="B664" s="438"/>
      <c r="C664" s="434"/>
      <c r="D664" s="434"/>
      <c r="E664" s="434"/>
      <c r="F664" s="434"/>
      <c r="G664" s="434"/>
      <c r="J664" s="434"/>
      <c r="K664" s="434"/>
      <c r="L664" s="434"/>
      <c r="M664" s="434"/>
      <c r="N664" s="434"/>
      <c r="O664" s="434"/>
      <c r="P664" s="436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  <c r="AH664" s="434"/>
      <c r="AI664" s="434"/>
      <c r="AJ664" s="434"/>
      <c r="AK664" s="434"/>
      <c r="AL664" s="434"/>
      <c r="AM664" s="434"/>
      <c r="AN664" s="434"/>
      <c r="AO664" s="434"/>
      <c r="AP664" s="434"/>
      <c r="AQ664" s="434"/>
      <c r="AR664" s="434"/>
      <c r="AU664" s="434"/>
    </row>
    <row r="665" spans="1:47" s="435" customFormat="1" ht="12.75" x14ac:dyDescent="0.2">
      <c r="A665" s="434"/>
      <c r="B665" s="438"/>
      <c r="C665" s="434"/>
      <c r="D665" s="434"/>
      <c r="E665" s="434"/>
      <c r="F665" s="434"/>
      <c r="G665" s="434"/>
      <c r="J665" s="434"/>
      <c r="K665" s="434"/>
      <c r="L665" s="434"/>
      <c r="M665" s="434"/>
      <c r="N665" s="434"/>
      <c r="O665" s="434"/>
      <c r="P665" s="436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  <c r="AH665" s="434"/>
      <c r="AI665" s="434"/>
      <c r="AJ665" s="434"/>
      <c r="AK665" s="434"/>
      <c r="AL665" s="434"/>
      <c r="AM665" s="434"/>
      <c r="AN665" s="434"/>
      <c r="AO665" s="434"/>
      <c r="AP665" s="434"/>
      <c r="AQ665" s="434"/>
      <c r="AR665" s="434"/>
      <c r="AU665" s="434"/>
    </row>
    <row r="666" spans="1:47" s="435" customFormat="1" ht="12.75" x14ac:dyDescent="0.2">
      <c r="A666" s="434"/>
      <c r="B666" s="438"/>
      <c r="C666" s="434"/>
      <c r="D666" s="434"/>
      <c r="E666" s="434"/>
      <c r="F666" s="434"/>
      <c r="G666" s="434"/>
      <c r="J666" s="434"/>
      <c r="K666" s="434"/>
      <c r="L666" s="434"/>
      <c r="M666" s="434"/>
      <c r="N666" s="434"/>
      <c r="O666" s="434"/>
      <c r="P666" s="436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  <c r="AH666" s="434"/>
      <c r="AI666" s="434"/>
      <c r="AJ666" s="434"/>
      <c r="AK666" s="434"/>
      <c r="AL666" s="434"/>
      <c r="AM666" s="434"/>
      <c r="AN666" s="434"/>
      <c r="AO666" s="434"/>
      <c r="AP666" s="434"/>
      <c r="AQ666" s="434"/>
      <c r="AR666" s="434"/>
      <c r="AU666" s="434"/>
    </row>
    <row r="667" spans="1:47" s="435" customFormat="1" ht="12.75" x14ac:dyDescent="0.2">
      <c r="A667" s="434"/>
      <c r="B667" s="438"/>
      <c r="C667" s="434"/>
      <c r="D667" s="434"/>
      <c r="E667" s="434"/>
      <c r="F667" s="434"/>
      <c r="G667" s="434"/>
      <c r="J667" s="434"/>
      <c r="K667" s="434"/>
      <c r="L667" s="434"/>
      <c r="M667" s="434"/>
      <c r="N667" s="434"/>
      <c r="O667" s="434"/>
      <c r="P667" s="436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  <c r="AH667" s="434"/>
      <c r="AI667" s="434"/>
      <c r="AJ667" s="434"/>
      <c r="AK667" s="434"/>
      <c r="AL667" s="434"/>
      <c r="AM667" s="434"/>
      <c r="AN667" s="434"/>
      <c r="AO667" s="434"/>
      <c r="AP667" s="434"/>
      <c r="AQ667" s="434"/>
      <c r="AR667" s="434"/>
      <c r="AU667" s="434"/>
    </row>
    <row r="668" spans="1:47" s="435" customFormat="1" ht="12.75" x14ac:dyDescent="0.2">
      <c r="A668" s="434"/>
      <c r="B668" s="438"/>
      <c r="C668" s="434"/>
      <c r="D668" s="434"/>
      <c r="E668" s="434"/>
      <c r="F668" s="434"/>
      <c r="G668" s="434"/>
      <c r="J668" s="434"/>
      <c r="K668" s="434"/>
      <c r="L668" s="434"/>
      <c r="M668" s="434"/>
      <c r="N668" s="434"/>
      <c r="O668" s="434"/>
      <c r="P668" s="436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  <c r="AJ668" s="434"/>
      <c r="AK668" s="434"/>
      <c r="AL668" s="434"/>
      <c r="AM668" s="434"/>
      <c r="AN668" s="434"/>
      <c r="AO668" s="434"/>
      <c r="AP668" s="434"/>
      <c r="AQ668" s="434"/>
      <c r="AR668" s="434"/>
      <c r="AU668" s="434"/>
    </row>
    <row r="669" spans="1:47" s="435" customFormat="1" ht="12.75" x14ac:dyDescent="0.2">
      <c r="A669" s="434"/>
      <c r="B669" s="438"/>
      <c r="C669" s="434"/>
      <c r="D669" s="434"/>
      <c r="E669" s="434"/>
      <c r="F669" s="434"/>
      <c r="G669" s="434"/>
      <c r="J669" s="434"/>
      <c r="K669" s="434"/>
      <c r="L669" s="434"/>
      <c r="M669" s="434"/>
      <c r="N669" s="434"/>
      <c r="O669" s="434"/>
      <c r="P669" s="436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  <c r="AH669" s="434"/>
      <c r="AI669" s="434"/>
      <c r="AJ669" s="434"/>
      <c r="AK669" s="434"/>
      <c r="AL669" s="434"/>
      <c r="AM669" s="434"/>
      <c r="AN669" s="434"/>
      <c r="AO669" s="434"/>
      <c r="AP669" s="434"/>
      <c r="AQ669" s="434"/>
      <c r="AR669" s="434"/>
      <c r="AU669" s="434"/>
    </row>
    <row r="670" spans="1:47" s="435" customFormat="1" ht="12.75" x14ac:dyDescent="0.2">
      <c r="A670" s="434"/>
      <c r="B670" s="438"/>
      <c r="C670" s="434"/>
      <c r="D670" s="434"/>
      <c r="E670" s="434"/>
      <c r="F670" s="434"/>
      <c r="G670" s="434"/>
      <c r="J670" s="434"/>
      <c r="K670" s="434"/>
      <c r="L670" s="434"/>
      <c r="M670" s="434"/>
      <c r="N670" s="434"/>
      <c r="O670" s="434"/>
      <c r="P670" s="436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  <c r="AJ670" s="434"/>
      <c r="AK670" s="434"/>
      <c r="AL670" s="434"/>
      <c r="AM670" s="434"/>
      <c r="AN670" s="434"/>
      <c r="AO670" s="434"/>
      <c r="AP670" s="434"/>
      <c r="AQ670" s="434"/>
      <c r="AR670" s="434"/>
      <c r="AU670" s="434"/>
    </row>
    <row r="671" spans="1:47" s="435" customFormat="1" ht="12.75" x14ac:dyDescent="0.2">
      <c r="A671" s="434"/>
      <c r="B671" s="438"/>
      <c r="C671" s="434"/>
      <c r="D671" s="434"/>
      <c r="E671" s="434"/>
      <c r="F671" s="434"/>
      <c r="G671" s="434"/>
      <c r="J671" s="434"/>
      <c r="K671" s="434"/>
      <c r="L671" s="434"/>
      <c r="M671" s="434"/>
      <c r="N671" s="434"/>
      <c r="O671" s="434"/>
      <c r="P671" s="436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  <c r="AH671" s="434"/>
      <c r="AI671" s="434"/>
      <c r="AJ671" s="434"/>
      <c r="AK671" s="434"/>
      <c r="AL671" s="434"/>
      <c r="AM671" s="434"/>
      <c r="AN671" s="434"/>
      <c r="AO671" s="434"/>
      <c r="AP671" s="434"/>
      <c r="AQ671" s="434"/>
      <c r="AR671" s="434"/>
      <c r="AU671" s="434"/>
    </row>
    <row r="672" spans="1:47" s="435" customFormat="1" ht="12.75" x14ac:dyDescent="0.2">
      <c r="A672" s="434"/>
      <c r="B672" s="438"/>
      <c r="C672" s="434"/>
      <c r="D672" s="434"/>
      <c r="E672" s="434"/>
      <c r="F672" s="434"/>
      <c r="G672" s="434"/>
      <c r="J672" s="434"/>
      <c r="K672" s="434"/>
      <c r="L672" s="434"/>
      <c r="M672" s="434"/>
      <c r="N672" s="434"/>
      <c r="O672" s="434"/>
      <c r="P672" s="436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  <c r="AH672" s="434"/>
      <c r="AI672" s="434"/>
      <c r="AJ672" s="434"/>
      <c r="AK672" s="434"/>
      <c r="AL672" s="434"/>
      <c r="AM672" s="434"/>
      <c r="AN672" s="434"/>
      <c r="AO672" s="434"/>
      <c r="AP672" s="434"/>
      <c r="AQ672" s="434"/>
      <c r="AR672" s="434"/>
      <c r="AU672" s="434"/>
    </row>
    <row r="673" spans="1:47" s="435" customFormat="1" ht="12.75" x14ac:dyDescent="0.2">
      <c r="A673" s="434"/>
      <c r="B673" s="438"/>
      <c r="C673" s="434"/>
      <c r="D673" s="434"/>
      <c r="E673" s="434"/>
      <c r="F673" s="434"/>
      <c r="G673" s="434"/>
      <c r="J673" s="434"/>
      <c r="K673" s="434"/>
      <c r="L673" s="434"/>
      <c r="M673" s="434"/>
      <c r="N673" s="434"/>
      <c r="O673" s="434"/>
      <c r="P673" s="436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  <c r="AH673" s="434"/>
      <c r="AI673" s="434"/>
      <c r="AJ673" s="434"/>
      <c r="AK673" s="434"/>
      <c r="AL673" s="434"/>
      <c r="AM673" s="434"/>
      <c r="AN673" s="434"/>
      <c r="AO673" s="434"/>
      <c r="AP673" s="434"/>
      <c r="AQ673" s="434"/>
      <c r="AR673" s="434"/>
      <c r="AU673" s="434"/>
    </row>
    <row r="674" spans="1:47" s="435" customFormat="1" ht="12.75" x14ac:dyDescent="0.2">
      <c r="A674" s="434"/>
      <c r="B674" s="438"/>
      <c r="C674" s="434"/>
      <c r="D674" s="434"/>
      <c r="E674" s="434"/>
      <c r="F674" s="434"/>
      <c r="G674" s="434"/>
      <c r="J674" s="434"/>
      <c r="K674" s="434"/>
      <c r="L674" s="434"/>
      <c r="M674" s="434"/>
      <c r="N674" s="434"/>
      <c r="O674" s="434"/>
      <c r="P674" s="436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  <c r="AH674" s="434"/>
      <c r="AI674" s="434"/>
      <c r="AJ674" s="434"/>
      <c r="AK674" s="434"/>
      <c r="AL674" s="434"/>
      <c r="AM674" s="434"/>
      <c r="AN674" s="434"/>
      <c r="AO674" s="434"/>
      <c r="AP674" s="434"/>
      <c r="AQ674" s="434"/>
      <c r="AR674" s="434"/>
      <c r="AU674" s="434"/>
    </row>
    <row r="675" spans="1:47" s="435" customFormat="1" ht="12.75" x14ac:dyDescent="0.2">
      <c r="A675" s="434"/>
      <c r="B675" s="438"/>
      <c r="C675" s="434"/>
      <c r="D675" s="434"/>
      <c r="E675" s="434"/>
      <c r="F675" s="434"/>
      <c r="G675" s="434"/>
      <c r="J675" s="434"/>
      <c r="K675" s="434"/>
      <c r="L675" s="434"/>
      <c r="M675" s="434"/>
      <c r="N675" s="434"/>
      <c r="O675" s="434"/>
      <c r="P675" s="436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  <c r="AH675" s="434"/>
      <c r="AI675" s="434"/>
      <c r="AJ675" s="434"/>
      <c r="AK675" s="434"/>
      <c r="AL675" s="434"/>
      <c r="AM675" s="434"/>
      <c r="AN675" s="434"/>
      <c r="AO675" s="434"/>
      <c r="AP675" s="434"/>
      <c r="AQ675" s="434"/>
      <c r="AR675" s="434"/>
      <c r="AU675" s="434"/>
    </row>
    <row r="676" spans="1:47" s="435" customFormat="1" ht="12.75" x14ac:dyDescent="0.2">
      <c r="A676" s="434"/>
      <c r="B676" s="438"/>
      <c r="C676" s="434"/>
      <c r="D676" s="434"/>
      <c r="E676" s="434"/>
      <c r="F676" s="434"/>
      <c r="G676" s="434"/>
      <c r="J676" s="434"/>
      <c r="K676" s="434"/>
      <c r="L676" s="434"/>
      <c r="M676" s="434"/>
      <c r="N676" s="434"/>
      <c r="O676" s="434"/>
      <c r="P676" s="436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  <c r="AH676" s="434"/>
      <c r="AI676" s="434"/>
      <c r="AJ676" s="434"/>
      <c r="AK676" s="434"/>
      <c r="AL676" s="434"/>
      <c r="AM676" s="434"/>
      <c r="AN676" s="434"/>
      <c r="AO676" s="434"/>
      <c r="AP676" s="434"/>
      <c r="AQ676" s="434"/>
      <c r="AR676" s="434"/>
      <c r="AU676" s="434"/>
    </row>
    <row r="677" spans="1:47" s="435" customFormat="1" ht="12.75" x14ac:dyDescent="0.2">
      <c r="A677" s="434"/>
      <c r="B677" s="438"/>
      <c r="C677" s="434"/>
      <c r="D677" s="434"/>
      <c r="E677" s="434"/>
      <c r="F677" s="434"/>
      <c r="G677" s="434"/>
      <c r="J677" s="434"/>
      <c r="K677" s="434"/>
      <c r="L677" s="434"/>
      <c r="M677" s="434"/>
      <c r="N677" s="434"/>
      <c r="O677" s="434"/>
      <c r="P677" s="436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  <c r="AH677" s="434"/>
      <c r="AI677" s="434"/>
      <c r="AJ677" s="434"/>
      <c r="AK677" s="434"/>
      <c r="AL677" s="434"/>
      <c r="AM677" s="434"/>
      <c r="AN677" s="434"/>
      <c r="AO677" s="434"/>
      <c r="AP677" s="434"/>
      <c r="AQ677" s="434"/>
      <c r="AR677" s="434"/>
      <c r="AU677" s="434"/>
    </row>
    <row r="678" spans="1:47" s="435" customFormat="1" ht="12.75" x14ac:dyDescent="0.2">
      <c r="A678" s="434"/>
      <c r="B678" s="438"/>
      <c r="C678" s="434"/>
      <c r="D678" s="434"/>
      <c r="E678" s="434"/>
      <c r="F678" s="434"/>
      <c r="G678" s="434"/>
      <c r="J678" s="434"/>
      <c r="K678" s="434"/>
      <c r="L678" s="434"/>
      <c r="M678" s="434"/>
      <c r="N678" s="434"/>
      <c r="O678" s="434"/>
      <c r="P678" s="436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  <c r="AH678" s="434"/>
      <c r="AI678" s="434"/>
      <c r="AJ678" s="434"/>
      <c r="AK678" s="434"/>
      <c r="AL678" s="434"/>
      <c r="AM678" s="434"/>
      <c r="AN678" s="434"/>
      <c r="AO678" s="434"/>
      <c r="AP678" s="434"/>
      <c r="AQ678" s="434"/>
      <c r="AR678" s="434"/>
      <c r="AU678" s="434"/>
    </row>
    <row r="679" spans="1:47" s="435" customFormat="1" ht="12.75" x14ac:dyDescent="0.2">
      <c r="A679" s="434"/>
      <c r="B679" s="438"/>
      <c r="C679" s="434"/>
      <c r="D679" s="434"/>
      <c r="E679" s="434"/>
      <c r="F679" s="434"/>
      <c r="G679" s="434"/>
      <c r="J679" s="434"/>
      <c r="K679" s="434"/>
      <c r="L679" s="434"/>
      <c r="M679" s="434"/>
      <c r="N679" s="434"/>
      <c r="O679" s="434"/>
      <c r="P679" s="436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  <c r="AH679" s="434"/>
      <c r="AI679" s="434"/>
      <c r="AJ679" s="434"/>
      <c r="AK679" s="434"/>
      <c r="AL679" s="434"/>
      <c r="AM679" s="434"/>
      <c r="AN679" s="434"/>
      <c r="AO679" s="434"/>
      <c r="AP679" s="434"/>
      <c r="AQ679" s="434"/>
      <c r="AR679" s="434"/>
      <c r="AU679" s="434"/>
    </row>
    <row r="680" spans="1:47" s="435" customFormat="1" ht="12.75" x14ac:dyDescent="0.2">
      <c r="A680" s="434"/>
      <c r="B680" s="438"/>
      <c r="C680" s="434"/>
      <c r="D680" s="434"/>
      <c r="E680" s="434"/>
      <c r="F680" s="434"/>
      <c r="G680" s="434"/>
      <c r="J680" s="434"/>
      <c r="K680" s="434"/>
      <c r="L680" s="434"/>
      <c r="M680" s="434"/>
      <c r="N680" s="434"/>
      <c r="O680" s="434"/>
      <c r="P680" s="436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  <c r="AH680" s="434"/>
      <c r="AI680" s="434"/>
      <c r="AJ680" s="434"/>
      <c r="AK680" s="434"/>
      <c r="AL680" s="434"/>
      <c r="AM680" s="434"/>
      <c r="AN680" s="434"/>
      <c r="AO680" s="434"/>
      <c r="AP680" s="434"/>
      <c r="AQ680" s="434"/>
      <c r="AR680" s="434"/>
      <c r="AU680" s="434"/>
    </row>
    <row r="681" spans="1:47" s="435" customFormat="1" ht="12.75" x14ac:dyDescent="0.2">
      <c r="A681" s="434"/>
      <c r="B681" s="438"/>
      <c r="C681" s="434"/>
      <c r="D681" s="434"/>
      <c r="E681" s="434"/>
      <c r="F681" s="434"/>
      <c r="G681" s="434"/>
      <c r="J681" s="434"/>
      <c r="K681" s="434"/>
      <c r="L681" s="434"/>
      <c r="M681" s="434"/>
      <c r="N681" s="434"/>
      <c r="O681" s="434"/>
      <c r="P681" s="436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  <c r="AH681" s="434"/>
      <c r="AI681" s="434"/>
      <c r="AJ681" s="434"/>
      <c r="AK681" s="434"/>
      <c r="AL681" s="434"/>
      <c r="AM681" s="434"/>
      <c r="AN681" s="434"/>
      <c r="AO681" s="434"/>
      <c r="AP681" s="434"/>
      <c r="AQ681" s="434"/>
      <c r="AR681" s="434"/>
      <c r="AU681" s="434"/>
    </row>
    <row r="682" spans="1:47" s="435" customFormat="1" ht="12.75" x14ac:dyDescent="0.2">
      <c r="A682" s="434"/>
      <c r="B682" s="438"/>
      <c r="C682" s="434"/>
      <c r="D682" s="434"/>
      <c r="E682" s="434"/>
      <c r="F682" s="434"/>
      <c r="G682" s="434"/>
      <c r="J682" s="434"/>
      <c r="K682" s="434"/>
      <c r="L682" s="434"/>
      <c r="M682" s="434"/>
      <c r="N682" s="434"/>
      <c r="O682" s="434"/>
      <c r="P682" s="436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  <c r="AH682" s="434"/>
      <c r="AI682" s="434"/>
      <c r="AJ682" s="434"/>
      <c r="AK682" s="434"/>
      <c r="AL682" s="434"/>
      <c r="AM682" s="434"/>
      <c r="AN682" s="434"/>
      <c r="AO682" s="434"/>
      <c r="AP682" s="434"/>
      <c r="AQ682" s="434"/>
      <c r="AR682" s="434"/>
      <c r="AU682" s="434"/>
    </row>
    <row r="683" spans="1:47" s="435" customFormat="1" ht="12.75" x14ac:dyDescent="0.2">
      <c r="A683" s="434"/>
      <c r="B683" s="438"/>
      <c r="C683" s="434"/>
      <c r="D683" s="434"/>
      <c r="E683" s="434"/>
      <c r="F683" s="434"/>
      <c r="G683" s="434"/>
      <c r="J683" s="434"/>
      <c r="K683" s="434"/>
      <c r="L683" s="434"/>
      <c r="M683" s="434"/>
      <c r="N683" s="434"/>
      <c r="O683" s="434"/>
      <c r="P683" s="436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  <c r="AH683" s="434"/>
      <c r="AI683" s="434"/>
      <c r="AJ683" s="434"/>
      <c r="AK683" s="434"/>
      <c r="AL683" s="434"/>
      <c r="AM683" s="434"/>
      <c r="AN683" s="434"/>
      <c r="AO683" s="434"/>
      <c r="AP683" s="434"/>
      <c r="AQ683" s="434"/>
      <c r="AR683" s="434"/>
      <c r="AU683" s="434"/>
    </row>
    <row r="684" spans="1:47" s="435" customFormat="1" ht="12.75" x14ac:dyDescent="0.2">
      <c r="A684" s="434"/>
      <c r="B684" s="438"/>
      <c r="C684" s="434"/>
      <c r="D684" s="434"/>
      <c r="E684" s="434"/>
      <c r="F684" s="434"/>
      <c r="G684" s="434"/>
      <c r="J684" s="434"/>
      <c r="K684" s="434"/>
      <c r="L684" s="434"/>
      <c r="M684" s="434"/>
      <c r="N684" s="434"/>
      <c r="O684" s="434"/>
      <c r="P684" s="436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  <c r="AH684" s="434"/>
      <c r="AI684" s="434"/>
      <c r="AJ684" s="434"/>
      <c r="AK684" s="434"/>
      <c r="AL684" s="434"/>
      <c r="AM684" s="434"/>
      <c r="AN684" s="434"/>
      <c r="AO684" s="434"/>
      <c r="AP684" s="434"/>
      <c r="AQ684" s="434"/>
      <c r="AR684" s="434"/>
      <c r="AU684" s="434"/>
    </row>
    <row r="685" spans="1:47" s="435" customFormat="1" ht="12.75" x14ac:dyDescent="0.2">
      <c r="A685" s="434"/>
      <c r="B685" s="438"/>
      <c r="C685" s="434"/>
      <c r="D685" s="434"/>
      <c r="E685" s="434"/>
      <c r="F685" s="434"/>
      <c r="G685" s="434"/>
      <c r="J685" s="434"/>
      <c r="K685" s="434"/>
      <c r="L685" s="434"/>
      <c r="M685" s="434"/>
      <c r="N685" s="434"/>
      <c r="O685" s="434"/>
      <c r="P685" s="436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  <c r="AH685" s="434"/>
      <c r="AI685" s="434"/>
      <c r="AJ685" s="434"/>
      <c r="AK685" s="434"/>
      <c r="AL685" s="434"/>
      <c r="AM685" s="434"/>
      <c r="AN685" s="434"/>
      <c r="AO685" s="434"/>
      <c r="AP685" s="434"/>
      <c r="AQ685" s="434"/>
      <c r="AR685" s="434"/>
      <c r="AU685" s="434"/>
    </row>
    <row r="686" spans="1:47" s="435" customFormat="1" ht="12.75" x14ac:dyDescent="0.2">
      <c r="A686" s="434"/>
      <c r="B686" s="438"/>
      <c r="C686" s="434"/>
      <c r="D686" s="434"/>
      <c r="E686" s="434"/>
      <c r="F686" s="434"/>
      <c r="G686" s="434"/>
      <c r="J686" s="434"/>
      <c r="K686" s="434"/>
      <c r="L686" s="434"/>
      <c r="M686" s="434"/>
      <c r="N686" s="434"/>
      <c r="O686" s="434"/>
      <c r="P686" s="436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  <c r="AH686" s="434"/>
      <c r="AI686" s="434"/>
      <c r="AJ686" s="434"/>
      <c r="AK686" s="434"/>
      <c r="AL686" s="434"/>
      <c r="AM686" s="434"/>
      <c r="AN686" s="434"/>
      <c r="AO686" s="434"/>
      <c r="AP686" s="434"/>
      <c r="AQ686" s="434"/>
      <c r="AR686" s="434"/>
      <c r="AU686" s="434"/>
    </row>
    <row r="687" spans="1:47" s="435" customFormat="1" ht="12.75" x14ac:dyDescent="0.2">
      <c r="A687" s="434"/>
      <c r="B687" s="438"/>
      <c r="C687" s="434"/>
      <c r="D687" s="434"/>
      <c r="E687" s="434"/>
      <c r="F687" s="434"/>
      <c r="G687" s="434"/>
      <c r="J687" s="434"/>
      <c r="K687" s="434"/>
      <c r="L687" s="434"/>
      <c r="M687" s="434"/>
      <c r="N687" s="434"/>
      <c r="O687" s="434"/>
      <c r="P687" s="436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  <c r="AH687" s="434"/>
      <c r="AI687" s="434"/>
      <c r="AJ687" s="434"/>
      <c r="AK687" s="434"/>
      <c r="AL687" s="434"/>
      <c r="AM687" s="434"/>
      <c r="AN687" s="434"/>
      <c r="AO687" s="434"/>
      <c r="AP687" s="434"/>
      <c r="AQ687" s="434"/>
      <c r="AR687" s="434"/>
      <c r="AU687" s="434"/>
    </row>
    <row r="688" spans="1:47" s="435" customFormat="1" ht="12.75" x14ac:dyDescent="0.2">
      <c r="A688" s="434"/>
      <c r="B688" s="438"/>
      <c r="C688" s="434"/>
      <c r="D688" s="434"/>
      <c r="E688" s="434"/>
      <c r="F688" s="434"/>
      <c r="G688" s="434"/>
      <c r="J688" s="434"/>
      <c r="K688" s="434"/>
      <c r="L688" s="434"/>
      <c r="M688" s="434"/>
      <c r="N688" s="434"/>
      <c r="O688" s="434"/>
      <c r="P688" s="436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  <c r="AH688" s="434"/>
      <c r="AI688" s="434"/>
      <c r="AJ688" s="434"/>
      <c r="AK688" s="434"/>
      <c r="AL688" s="434"/>
      <c r="AM688" s="434"/>
      <c r="AN688" s="434"/>
      <c r="AO688" s="434"/>
      <c r="AP688" s="434"/>
      <c r="AQ688" s="434"/>
      <c r="AR688" s="434"/>
      <c r="AU688" s="434"/>
    </row>
    <row r="689" spans="1:47" s="435" customFormat="1" ht="12.75" x14ac:dyDescent="0.2">
      <c r="A689" s="434"/>
      <c r="B689" s="438"/>
      <c r="C689" s="434"/>
      <c r="D689" s="434"/>
      <c r="E689" s="434"/>
      <c r="F689" s="434"/>
      <c r="G689" s="434"/>
      <c r="J689" s="434"/>
      <c r="K689" s="434"/>
      <c r="L689" s="434"/>
      <c r="M689" s="434"/>
      <c r="N689" s="434"/>
      <c r="O689" s="434"/>
      <c r="P689" s="436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  <c r="AH689" s="434"/>
      <c r="AI689" s="434"/>
      <c r="AJ689" s="434"/>
      <c r="AK689" s="434"/>
      <c r="AL689" s="434"/>
      <c r="AM689" s="434"/>
      <c r="AN689" s="434"/>
      <c r="AO689" s="434"/>
      <c r="AP689" s="434"/>
      <c r="AQ689" s="434"/>
      <c r="AR689" s="434"/>
      <c r="AU689" s="434"/>
    </row>
    <row r="690" spans="1:47" s="435" customFormat="1" ht="12.75" x14ac:dyDescent="0.2">
      <c r="A690" s="434"/>
      <c r="B690" s="438"/>
      <c r="C690" s="434"/>
      <c r="D690" s="434"/>
      <c r="E690" s="434"/>
      <c r="F690" s="434"/>
      <c r="G690" s="434"/>
      <c r="J690" s="434"/>
      <c r="K690" s="434"/>
      <c r="L690" s="434"/>
      <c r="M690" s="434"/>
      <c r="N690" s="434"/>
      <c r="O690" s="434"/>
      <c r="P690" s="436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  <c r="AH690" s="434"/>
      <c r="AI690" s="434"/>
      <c r="AJ690" s="434"/>
      <c r="AK690" s="434"/>
      <c r="AL690" s="434"/>
      <c r="AM690" s="434"/>
      <c r="AN690" s="434"/>
      <c r="AO690" s="434"/>
      <c r="AP690" s="434"/>
      <c r="AQ690" s="434"/>
      <c r="AR690" s="434"/>
      <c r="AU690" s="434"/>
    </row>
    <row r="691" spans="1:47" s="435" customFormat="1" ht="12.75" x14ac:dyDescent="0.2">
      <c r="A691" s="434"/>
      <c r="B691" s="438"/>
      <c r="C691" s="434"/>
      <c r="D691" s="434"/>
      <c r="E691" s="434"/>
      <c r="F691" s="434"/>
      <c r="G691" s="434"/>
      <c r="J691" s="434"/>
      <c r="K691" s="434"/>
      <c r="L691" s="434"/>
      <c r="M691" s="434"/>
      <c r="N691" s="434"/>
      <c r="O691" s="434"/>
      <c r="P691" s="436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  <c r="AH691" s="434"/>
      <c r="AI691" s="434"/>
      <c r="AJ691" s="434"/>
      <c r="AK691" s="434"/>
      <c r="AL691" s="434"/>
      <c r="AM691" s="434"/>
      <c r="AN691" s="434"/>
      <c r="AO691" s="434"/>
      <c r="AP691" s="434"/>
      <c r="AQ691" s="434"/>
      <c r="AR691" s="434"/>
      <c r="AU691" s="434"/>
    </row>
    <row r="692" spans="1:47" s="435" customFormat="1" ht="12.75" x14ac:dyDescent="0.2">
      <c r="A692" s="434"/>
      <c r="B692" s="438"/>
      <c r="C692" s="434"/>
      <c r="D692" s="434"/>
      <c r="E692" s="434"/>
      <c r="F692" s="434"/>
      <c r="G692" s="434"/>
      <c r="J692" s="434"/>
      <c r="K692" s="434"/>
      <c r="L692" s="434"/>
      <c r="M692" s="434"/>
      <c r="N692" s="434"/>
      <c r="O692" s="434"/>
      <c r="P692" s="436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  <c r="AH692" s="434"/>
      <c r="AI692" s="434"/>
      <c r="AJ692" s="434"/>
      <c r="AK692" s="434"/>
      <c r="AL692" s="434"/>
      <c r="AM692" s="434"/>
      <c r="AN692" s="434"/>
      <c r="AO692" s="434"/>
      <c r="AP692" s="434"/>
      <c r="AQ692" s="434"/>
      <c r="AR692" s="434"/>
      <c r="AU692" s="434"/>
    </row>
    <row r="693" spans="1:47" s="435" customFormat="1" ht="12.75" x14ac:dyDescent="0.2">
      <c r="A693" s="434"/>
      <c r="B693" s="438"/>
      <c r="C693" s="434"/>
      <c r="D693" s="434"/>
      <c r="E693" s="434"/>
      <c r="F693" s="434"/>
      <c r="G693" s="434"/>
      <c r="J693" s="434"/>
      <c r="K693" s="434"/>
      <c r="L693" s="434"/>
      <c r="M693" s="434"/>
      <c r="N693" s="434"/>
      <c r="O693" s="434"/>
      <c r="P693" s="436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  <c r="AH693" s="434"/>
      <c r="AI693" s="434"/>
      <c r="AJ693" s="434"/>
      <c r="AK693" s="434"/>
      <c r="AL693" s="434"/>
      <c r="AM693" s="434"/>
      <c r="AN693" s="434"/>
      <c r="AO693" s="434"/>
      <c r="AP693" s="434"/>
      <c r="AQ693" s="434"/>
      <c r="AR693" s="434"/>
      <c r="AU693" s="434"/>
    </row>
    <row r="694" spans="1:47" s="435" customFormat="1" ht="12.75" x14ac:dyDescent="0.2">
      <c r="A694" s="434"/>
      <c r="B694" s="438"/>
      <c r="C694" s="434"/>
      <c r="D694" s="434"/>
      <c r="E694" s="434"/>
      <c r="F694" s="434"/>
      <c r="G694" s="434"/>
      <c r="J694" s="434"/>
      <c r="K694" s="434"/>
      <c r="L694" s="434"/>
      <c r="M694" s="434"/>
      <c r="N694" s="434"/>
      <c r="O694" s="434"/>
      <c r="P694" s="436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  <c r="AH694" s="434"/>
      <c r="AI694" s="434"/>
      <c r="AJ694" s="434"/>
      <c r="AK694" s="434"/>
      <c r="AL694" s="434"/>
      <c r="AM694" s="434"/>
      <c r="AN694" s="434"/>
      <c r="AO694" s="434"/>
      <c r="AP694" s="434"/>
      <c r="AQ694" s="434"/>
      <c r="AR694" s="434"/>
      <c r="AU694" s="434"/>
    </row>
    <row r="695" spans="1:47" s="435" customFormat="1" ht="12.75" x14ac:dyDescent="0.2">
      <c r="A695" s="434"/>
      <c r="B695" s="438"/>
      <c r="C695" s="434"/>
      <c r="D695" s="434"/>
      <c r="E695" s="434"/>
      <c r="F695" s="434"/>
      <c r="G695" s="434"/>
      <c r="J695" s="434"/>
      <c r="K695" s="434"/>
      <c r="L695" s="434"/>
      <c r="M695" s="434"/>
      <c r="N695" s="434"/>
      <c r="O695" s="434"/>
      <c r="P695" s="436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  <c r="AH695" s="434"/>
      <c r="AI695" s="434"/>
      <c r="AJ695" s="434"/>
      <c r="AK695" s="434"/>
      <c r="AL695" s="434"/>
      <c r="AM695" s="434"/>
      <c r="AN695" s="434"/>
      <c r="AO695" s="434"/>
      <c r="AP695" s="434"/>
      <c r="AQ695" s="434"/>
      <c r="AR695" s="434"/>
      <c r="AU695" s="434"/>
    </row>
    <row r="696" spans="1:47" s="435" customFormat="1" ht="12.75" x14ac:dyDescent="0.2">
      <c r="A696" s="434"/>
      <c r="B696" s="438"/>
      <c r="C696" s="434"/>
      <c r="D696" s="434"/>
      <c r="E696" s="434"/>
      <c r="F696" s="434"/>
      <c r="G696" s="434"/>
      <c r="J696" s="434"/>
      <c r="K696" s="434"/>
      <c r="L696" s="434"/>
      <c r="M696" s="434"/>
      <c r="N696" s="434"/>
      <c r="O696" s="434"/>
      <c r="P696" s="436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  <c r="AH696" s="434"/>
      <c r="AI696" s="434"/>
      <c r="AJ696" s="434"/>
      <c r="AK696" s="434"/>
      <c r="AL696" s="434"/>
      <c r="AM696" s="434"/>
      <c r="AN696" s="434"/>
      <c r="AO696" s="434"/>
      <c r="AP696" s="434"/>
      <c r="AQ696" s="434"/>
      <c r="AR696" s="434"/>
      <c r="AU696" s="434"/>
    </row>
    <row r="697" spans="1:47" s="435" customFormat="1" ht="12.75" x14ac:dyDescent="0.2">
      <c r="A697" s="434"/>
      <c r="B697" s="438"/>
      <c r="C697" s="434"/>
      <c r="D697" s="434"/>
      <c r="E697" s="434"/>
      <c r="F697" s="434"/>
      <c r="G697" s="434"/>
      <c r="J697" s="434"/>
      <c r="K697" s="434"/>
      <c r="L697" s="434"/>
      <c r="M697" s="434"/>
      <c r="N697" s="434"/>
      <c r="O697" s="434"/>
      <c r="P697" s="436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  <c r="AH697" s="434"/>
      <c r="AI697" s="434"/>
      <c r="AJ697" s="434"/>
      <c r="AK697" s="434"/>
      <c r="AL697" s="434"/>
      <c r="AM697" s="434"/>
      <c r="AN697" s="434"/>
      <c r="AO697" s="434"/>
      <c r="AP697" s="434"/>
      <c r="AQ697" s="434"/>
      <c r="AR697" s="434"/>
      <c r="AU697" s="434"/>
    </row>
    <row r="698" spans="1:47" s="435" customFormat="1" ht="12.75" x14ac:dyDescent="0.2">
      <c r="A698" s="434"/>
      <c r="B698" s="438"/>
      <c r="C698" s="434"/>
      <c r="D698" s="434"/>
      <c r="E698" s="434"/>
      <c r="F698" s="434"/>
      <c r="G698" s="434"/>
      <c r="J698" s="434"/>
      <c r="K698" s="434"/>
      <c r="L698" s="434"/>
      <c r="M698" s="434"/>
      <c r="N698" s="434"/>
      <c r="O698" s="434"/>
      <c r="P698" s="436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  <c r="AH698" s="434"/>
      <c r="AI698" s="434"/>
      <c r="AJ698" s="434"/>
      <c r="AK698" s="434"/>
      <c r="AL698" s="434"/>
      <c r="AM698" s="434"/>
      <c r="AN698" s="434"/>
      <c r="AO698" s="434"/>
      <c r="AP698" s="434"/>
      <c r="AQ698" s="434"/>
      <c r="AR698" s="434"/>
      <c r="AU698" s="434"/>
    </row>
    <row r="699" spans="1:47" s="435" customFormat="1" ht="12.75" x14ac:dyDescent="0.2">
      <c r="A699" s="434"/>
      <c r="B699" s="438"/>
      <c r="C699" s="434"/>
      <c r="D699" s="434"/>
      <c r="E699" s="434"/>
      <c r="F699" s="434"/>
      <c r="G699" s="434"/>
      <c r="J699" s="434"/>
      <c r="K699" s="434"/>
      <c r="L699" s="434"/>
      <c r="M699" s="434"/>
      <c r="N699" s="434"/>
      <c r="O699" s="434"/>
      <c r="P699" s="436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  <c r="AH699" s="434"/>
      <c r="AI699" s="434"/>
      <c r="AJ699" s="434"/>
      <c r="AK699" s="434"/>
      <c r="AL699" s="434"/>
      <c r="AM699" s="434"/>
      <c r="AN699" s="434"/>
      <c r="AO699" s="434"/>
      <c r="AP699" s="434"/>
      <c r="AQ699" s="434"/>
      <c r="AR699" s="434"/>
      <c r="AU699" s="434"/>
    </row>
    <row r="700" spans="1:47" s="435" customFormat="1" ht="12.75" x14ac:dyDescent="0.2">
      <c r="A700" s="434"/>
      <c r="B700" s="438"/>
      <c r="C700" s="434"/>
      <c r="D700" s="434"/>
      <c r="E700" s="434"/>
      <c r="F700" s="434"/>
      <c r="G700" s="434"/>
      <c r="J700" s="434"/>
      <c r="K700" s="434"/>
      <c r="L700" s="434"/>
      <c r="M700" s="434"/>
      <c r="N700" s="434"/>
      <c r="O700" s="434"/>
      <c r="P700" s="436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  <c r="AH700" s="434"/>
      <c r="AI700" s="434"/>
      <c r="AJ700" s="434"/>
      <c r="AK700" s="434"/>
      <c r="AL700" s="434"/>
      <c r="AM700" s="434"/>
      <c r="AN700" s="434"/>
      <c r="AO700" s="434"/>
      <c r="AP700" s="434"/>
      <c r="AQ700" s="434"/>
      <c r="AR700" s="434"/>
      <c r="AU700" s="434"/>
    </row>
    <row r="701" spans="1:47" s="435" customFormat="1" ht="12.75" x14ac:dyDescent="0.2">
      <c r="A701" s="434"/>
      <c r="B701" s="438"/>
      <c r="C701" s="434"/>
      <c r="D701" s="434"/>
      <c r="E701" s="434"/>
      <c r="F701" s="434"/>
      <c r="G701" s="434"/>
      <c r="J701" s="434"/>
      <c r="K701" s="434"/>
      <c r="L701" s="434"/>
      <c r="M701" s="434"/>
      <c r="N701" s="434"/>
      <c r="O701" s="434"/>
      <c r="P701" s="436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  <c r="AH701" s="434"/>
      <c r="AI701" s="434"/>
      <c r="AJ701" s="434"/>
      <c r="AK701" s="434"/>
      <c r="AL701" s="434"/>
      <c r="AM701" s="434"/>
      <c r="AN701" s="434"/>
      <c r="AO701" s="434"/>
      <c r="AP701" s="434"/>
      <c r="AQ701" s="434"/>
      <c r="AR701" s="434"/>
      <c r="AU701" s="434"/>
    </row>
    <row r="702" spans="1:47" s="435" customFormat="1" ht="12.75" x14ac:dyDescent="0.2">
      <c r="A702" s="434"/>
      <c r="B702" s="438"/>
      <c r="C702" s="434"/>
      <c r="D702" s="434"/>
      <c r="E702" s="434"/>
      <c r="F702" s="434"/>
      <c r="G702" s="434"/>
      <c r="J702" s="434"/>
      <c r="K702" s="434"/>
      <c r="L702" s="434"/>
      <c r="M702" s="434"/>
      <c r="N702" s="434"/>
      <c r="O702" s="434"/>
      <c r="P702" s="436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  <c r="AH702" s="434"/>
      <c r="AI702" s="434"/>
      <c r="AJ702" s="434"/>
      <c r="AK702" s="434"/>
      <c r="AL702" s="434"/>
      <c r="AM702" s="434"/>
      <c r="AN702" s="434"/>
      <c r="AO702" s="434"/>
      <c r="AP702" s="434"/>
      <c r="AQ702" s="434"/>
      <c r="AR702" s="434"/>
      <c r="AU702" s="434"/>
    </row>
    <row r="703" spans="1:47" s="435" customFormat="1" ht="12.75" x14ac:dyDescent="0.2">
      <c r="A703" s="434"/>
      <c r="B703" s="438"/>
      <c r="C703" s="434"/>
      <c r="D703" s="434"/>
      <c r="E703" s="434"/>
      <c r="F703" s="434"/>
      <c r="G703" s="434"/>
      <c r="J703" s="434"/>
      <c r="K703" s="434"/>
      <c r="L703" s="434"/>
      <c r="M703" s="434"/>
      <c r="N703" s="434"/>
      <c r="O703" s="434"/>
      <c r="P703" s="436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  <c r="AH703" s="434"/>
      <c r="AI703" s="434"/>
      <c r="AJ703" s="434"/>
      <c r="AK703" s="434"/>
      <c r="AL703" s="434"/>
      <c r="AM703" s="434"/>
      <c r="AN703" s="434"/>
      <c r="AO703" s="434"/>
      <c r="AP703" s="434"/>
      <c r="AQ703" s="434"/>
      <c r="AR703" s="434"/>
      <c r="AU703" s="434"/>
    </row>
    <row r="704" spans="1:47" s="435" customFormat="1" ht="12.75" x14ac:dyDescent="0.2">
      <c r="A704" s="434"/>
      <c r="B704" s="438"/>
      <c r="C704" s="434"/>
      <c r="D704" s="434"/>
      <c r="E704" s="434"/>
      <c r="F704" s="434"/>
      <c r="G704" s="434"/>
      <c r="J704" s="434"/>
      <c r="K704" s="434"/>
      <c r="L704" s="434"/>
      <c r="M704" s="434"/>
      <c r="N704" s="434"/>
      <c r="O704" s="434"/>
      <c r="P704" s="436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  <c r="AH704" s="434"/>
      <c r="AI704" s="434"/>
      <c r="AJ704" s="434"/>
      <c r="AK704" s="434"/>
      <c r="AL704" s="434"/>
      <c r="AM704" s="434"/>
      <c r="AN704" s="434"/>
      <c r="AO704" s="434"/>
      <c r="AP704" s="434"/>
      <c r="AQ704" s="434"/>
      <c r="AR704" s="434"/>
      <c r="AU704" s="434"/>
    </row>
    <row r="705" spans="1:47" s="435" customFormat="1" ht="12.75" x14ac:dyDescent="0.2">
      <c r="A705" s="434"/>
      <c r="B705" s="438"/>
      <c r="C705" s="434"/>
      <c r="D705" s="434"/>
      <c r="E705" s="434"/>
      <c r="F705" s="434"/>
      <c r="G705" s="434"/>
      <c r="J705" s="434"/>
      <c r="K705" s="434"/>
      <c r="L705" s="434"/>
      <c r="M705" s="434"/>
      <c r="N705" s="434"/>
      <c r="O705" s="434"/>
      <c r="P705" s="436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  <c r="AH705" s="434"/>
      <c r="AI705" s="434"/>
      <c r="AJ705" s="434"/>
      <c r="AK705" s="434"/>
      <c r="AL705" s="434"/>
      <c r="AM705" s="434"/>
      <c r="AN705" s="434"/>
      <c r="AO705" s="434"/>
      <c r="AP705" s="434"/>
      <c r="AQ705" s="434"/>
      <c r="AR705" s="434"/>
      <c r="AU705" s="434"/>
    </row>
    <row r="706" spans="1:47" s="435" customFormat="1" ht="12.75" x14ac:dyDescent="0.2">
      <c r="A706" s="434"/>
      <c r="B706" s="438"/>
      <c r="C706" s="434"/>
      <c r="D706" s="434"/>
      <c r="E706" s="434"/>
      <c r="F706" s="434"/>
      <c r="G706" s="434"/>
      <c r="J706" s="434"/>
      <c r="K706" s="434"/>
      <c r="L706" s="434"/>
      <c r="M706" s="434"/>
      <c r="N706" s="434"/>
      <c r="O706" s="434"/>
      <c r="P706" s="436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  <c r="AH706" s="434"/>
      <c r="AI706" s="434"/>
      <c r="AJ706" s="434"/>
      <c r="AK706" s="434"/>
      <c r="AL706" s="434"/>
      <c r="AM706" s="434"/>
      <c r="AN706" s="434"/>
      <c r="AO706" s="434"/>
      <c r="AP706" s="434"/>
      <c r="AQ706" s="434"/>
      <c r="AR706" s="434"/>
      <c r="AU706" s="434"/>
    </row>
    <row r="707" spans="1:47" s="435" customFormat="1" ht="12.75" x14ac:dyDescent="0.2">
      <c r="A707" s="434"/>
      <c r="B707" s="438"/>
      <c r="C707" s="434"/>
      <c r="D707" s="434"/>
      <c r="E707" s="434"/>
      <c r="F707" s="434"/>
      <c r="G707" s="434"/>
      <c r="J707" s="434"/>
      <c r="K707" s="434"/>
      <c r="L707" s="434"/>
      <c r="M707" s="434"/>
      <c r="N707" s="434"/>
      <c r="O707" s="434"/>
      <c r="P707" s="436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  <c r="AH707" s="434"/>
      <c r="AI707" s="434"/>
      <c r="AJ707" s="434"/>
      <c r="AK707" s="434"/>
      <c r="AL707" s="434"/>
      <c r="AM707" s="434"/>
      <c r="AN707" s="434"/>
      <c r="AO707" s="434"/>
      <c r="AP707" s="434"/>
      <c r="AQ707" s="434"/>
      <c r="AR707" s="434"/>
      <c r="AU707" s="434"/>
    </row>
    <row r="708" spans="1:47" s="435" customFormat="1" ht="12.75" x14ac:dyDescent="0.2">
      <c r="A708" s="434"/>
      <c r="B708" s="438"/>
      <c r="C708" s="434"/>
      <c r="D708" s="434"/>
      <c r="E708" s="434"/>
      <c r="F708" s="434"/>
      <c r="G708" s="434"/>
      <c r="J708" s="434"/>
      <c r="K708" s="434"/>
      <c r="L708" s="434"/>
      <c r="M708" s="434"/>
      <c r="N708" s="434"/>
      <c r="O708" s="434"/>
      <c r="P708" s="436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  <c r="AH708" s="434"/>
      <c r="AI708" s="434"/>
      <c r="AJ708" s="434"/>
      <c r="AK708" s="434"/>
      <c r="AL708" s="434"/>
      <c r="AM708" s="434"/>
      <c r="AN708" s="434"/>
      <c r="AO708" s="434"/>
      <c r="AP708" s="434"/>
      <c r="AQ708" s="434"/>
      <c r="AR708" s="434"/>
      <c r="AU708" s="434"/>
    </row>
    <row r="709" spans="1:47" s="435" customFormat="1" ht="12.75" x14ac:dyDescent="0.2">
      <c r="A709" s="434"/>
      <c r="B709" s="438"/>
      <c r="C709" s="434"/>
      <c r="D709" s="434"/>
      <c r="E709" s="434"/>
      <c r="F709" s="434"/>
      <c r="G709" s="434"/>
      <c r="J709" s="434"/>
      <c r="K709" s="434"/>
      <c r="L709" s="434"/>
      <c r="M709" s="434"/>
      <c r="N709" s="434"/>
      <c r="O709" s="434"/>
      <c r="P709" s="436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  <c r="AH709" s="434"/>
      <c r="AI709" s="434"/>
      <c r="AJ709" s="434"/>
      <c r="AK709" s="434"/>
      <c r="AL709" s="434"/>
      <c r="AM709" s="434"/>
      <c r="AN709" s="434"/>
      <c r="AO709" s="434"/>
      <c r="AP709" s="434"/>
      <c r="AQ709" s="434"/>
      <c r="AR709" s="434"/>
      <c r="AU709" s="434"/>
    </row>
    <row r="710" spans="1:47" s="435" customFormat="1" ht="12.75" x14ac:dyDescent="0.2">
      <c r="A710" s="434"/>
      <c r="B710" s="438"/>
      <c r="C710" s="434"/>
      <c r="D710" s="434"/>
      <c r="E710" s="434"/>
      <c r="F710" s="434"/>
      <c r="G710" s="434"/>
      <c r="J710" s="434"/>
      <c r="K710" s="434"/>
      <c r="L710" s="434"/>
      <c r="M710" s="434"/>
      <c r="N710" s="434"/>
      <c r="O710" s="434"/>
      <c r="P710" s="436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  <c r="AH710" s="434"/>
      <c r="AI710" s="434"/>
      <c r="AJ710" s="434"/>
      <c r="AK710" s="434"/>
      <c r="AL710" s="434"/>
      <c r="AM710" s="434"/>
      <c r="AN710" s="434"/>
      <c r="AO710" s="434"/>
      <c r="AP710" s="434"/>
      <c r="AQ710" s="434"/>
      <c r="AR710" s="434"/>
      <c r="AU710" s="434"/>
    </row>
    <row r="711" spans="1:47" s="435" customFormat="1" ht="12.75" x14ac:dyDescent="0.2">
      <c r="A711" s="434"/>
      <c r="B711" s="438"/>
      <c r="C711" s="434"/>
      <c r="D711" s="434"/>
      <c r="E711" s="434"/>
      <c r="F711" s="434"/>
      <c r="G711" s="434"/>
      <c r="J711" s="434"/>
      <c r="K711" s="434"/>
      <c r="L711" s="434"/>
      <c r="M711" s="434"/>
      <c r="N711" s="434"/>
      <c r="O711" s="434"/>
      <c r="P711" s="436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  <c r="AH711" s="434"/>
      <c r="AI711" s="434"/>
      <c r="AJ711" s="434"/>
      <c r="AK711" s="434"/>
      <c r="AL711" s="434"/>
      <c r="AM711" s="434"/>
      <c r="AN711" s="434"/>
      <c r="AO711" s="434"/>
      <c r="AP711" s="434"/>
      <c r="AQ711" s="434"/>
      <c r="AR711" s="434"/>
      <c r="AU711" s="434"/>
    </row>
    <row r="712" spans="1:47" s="435" customFormat="1" ht="12.75" x14ac:dyDescent="0.2">
      <c r="A712" s="434"/>
      <c r="B712" s="438"/>
      <c r="C712" s="434"/>
      <c r="D712" s="434"/>
      <c r="E712" s="434"/>
      <c r="F712" s="434"/>
      <c r="G712" s="434"/>
      <c r="J712" s="434"/>
      <c r="K712" s="434"/>
      <c r="L712" s="434"/>
      <c r="M712" s="434"/>
      <c r="N712" s="434"/>
      <c r="O712" s="434"/>
      <c r="P712" s="436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  <c r="AH712" s="434"/>
      <c r="AI712" s="434"/>
      <c r="AJ712" s="434"/>
      <c r="AK712" s="434"/>
      <c r="AL712" s="434"/>
      <c r="AM712" s="434"/>
      <c r="AN712" s="434"/>
      <c r="AO712" s="434"/>
      <c r="AP712" s="434"/>
      <c r="AQ712" s="434"/>
      <c r="AR712" s="434"/>
      <c r="AU712" s="434"/>
    </row>
    <row r="713" spans="1:47" s="435" customFormat="1" ht="12.75" x14ac:dyDescent="0.2">
      <c r="A713" s="434"/>
      <c r="B713" s="438"/>
      <c r="C713" s="434"/>
      <c r="D713" s="434"/>
      <c r="E713" s="434"/>
      <c r="F713" s="434"/>
      <c r="G713" s="434"/>
      <c r="J713" s="434"/>
      <c r="K713" s="434"/>
      <c r="L713" s="434"/>
      <c r="M713" s="434"/>
      <c r="N713" s="434"/>
      <c r="O713" s="434"/>
      <c r="P713" s="436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  <c r="AH713" s="434"/>
      <c r="AI713" s="434"/>
      <c r="AJ713" s="434"/>
      <c r="AK713" s="434"/>
      <c r="AL713" s="434"/>
      <c r="AM713" s="434"/>
      <c r="AN713" s="434"/>
      <c r="AO713" s="434"/>
      <c r="AP713" s="434"/>
      <c r="AQ713" s="434"/>
      <c r="AR713" s="434"/>
      <c r="AU713" s="434"/>
    </row>
    <row r="714" spans="1:47" s="435" customFormat="1" ht="12.75" x14ac:dyDescent="0.2">
      <c r="A714" s="434"/>
      <c r="B714" s="438"/>
      <c r="C714" s="434"/>
      <c r="D714" s="434"/>
      <c r="E714" s="434"/>
      <c r="F714" s="434"/>
      <c r="G714" s="434"/>
      <c r="J714" s="434"/>
      <c r="K714" s="434"/>
      <c r="L714" s="434"/>
      <c r="M714" s="434"/>
      <c r="N714" s="434"/>
      <c r="O714" s="434"/>
      <c r="P714" s="436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  <c r="AH714" s="434"/>
      <c r="AI714" s="434"/>
      <c r="AJ714" s="434"/>
      <c r="AK714" s="434"/>
      <c r="AL714" s="434"/>
      <c r="AM714" s="434"/>
      <c r="AN714" s="434"/>
      <c r="AO714" s="434"/>
      <c r="AP714" s="434"/>
      <c r="AQ714" s="434"/>
      <c r="AR714" s="434"/>
      <c r="AU714" s="434"/>
    </row>
    <row r="715" spans="1:47" s="435" customFormat="1" ht="12.75" x14ac:dyDescent="0.2">
      <c r="A715" s="434"/>
      <c r="B715" s="438"/>
      <c r="C715" s="434"/>
      <c r="D715" s="434"/>
      <c r="E715" s="434"/>
      <c r="F715" s="434"/>
      <c r="G715" s="434"/>
      <c r="J715" s="434"/>
      <c r="K715" s="434"/>
      <c r="L715" s="434"/>
      <c r="M715" s="434"/>
      <c r="N715" s="434"/>
      <c r="O715" s="434"/>
      <c r="P715" s="436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  <c r="AH715" s="434"/>
      <c r="AI715" s="434"/>
      <c r="AJ715" s="434"/>
      <c r="AK715" s="434"/>
      <c r="AL715" s="434"/>
      <c r="AM715" s="434"/>
      <c r="AN715" s="434"/>
      <c r="AO715" s="434"/>
      <c r="AP715" s="434"/>
      <c r="AQ715" s="434"/>
      <c r="AR715" s="434"/>
      <c r="AU715" s="434"/>
    </row>
    <row r="716" spans="1:47" s="435" customFormat="1" ht="12.75" x14ac:dyDescent="0.2">
      <c r="A716" s="434"/>
      <c r="B716" s="438"/>
      <c r="C716" s="434"/>
      <c r="D716" s="434"/>
      <c r="E716" s="434"/>
      <c r="F716" s="434"/>
      <c r="G716" s="434"/>
      <c r="J716" s="434"/>
      <c r="K716" s="434"/>
      <c r="L716" s="434"/>
      <c r="M716" s="434"/>
      <c r="N716" s="434"/>
      <c r="O716" s="434"/>
      <c r="P716" s="436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  <c r="AH716" s="434"/>
      <c r="AI716" s="434"/>
      <c r="AJ716" s="434"/>
      <c r="AK716" s="434"/>
      <c r="AL716" s="434"/>
      <c r="AM716" s="434"/>
      <c r="AN716" s="434"/>
      <c r="AO716" s="434"/>
      <c r="AP716" s="434"/>
      <c r="AQ716" s="434"/>
      <c r="AR716" s="434"/>
      <c r="AU716" s="434"/>
    </row>
    <row r="717" spans="1:47" s="435" customFormat="1" ht="12.75" x14ac:dyDescent="0.2">
      <c r="A717" s="434"/>
      <c r="B717" s="438"/>
      <c r="C717" s="434"/>
      <c r="D717" s="434"/>
      <c r="E717" s="434"/>
      <c r="F717" s="434"/>
      <c r="G717" s="434"/>
      <c r="J717" s="434"/>
      <c r="K717" s="434"/>
      <c r="L717" s="434"/>
      <c r="M717" s="434"/>
      <c r="N717" s="434"/>
      <c r="O717" s="434"/>
      <c r="P717" s="436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  <c r="AH717" s="434"/>
      <c r="AI717" s="434"/>
      <c r="AJ717" s="434"/>
      <c r="AK717" s="434"/>
      <c r="AL717" s="434"/>
      <c r="AM717" s="434"/>
      <c r="AN717" s="434"/>
      <c r="AO717" s="434"/>
      <c r="AP717" s="434"/>
      <c r="AQ717" s="434"/>
      <c r="AR717" s="434"/>
      <c r="AU717" s="434"/>
    </row>
    <row r="718" spans="1:47" s="435" customFormat="1" ht="12.75" x14ac:dyDescent="0.2">
      <c r="A718" s="434"/>
      <c r="B718" s="438"/>
      <c r="C718" s="434"/>
      <c r="D718" s="434"/>
      <c r="E718" s="434"/>
      <c r="F718" s="434"/>
      <c r="G718" s="434"/>
      <c r="J718" s="434"/>
      <c r="K718" s="434"/>
      <c r="L718" s="434"/>
      <c r="M718" s="434"/>
      <c r="N718" s="434"/>
      <c r="O718" s="434"/>
      <c r="P718" s="436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  <c r="AH718" s="434"/>
      <c r="AI718" s="434"/>
      <c r="AJ718" s="434"/>
      <c r="AK718" s="434"/>
      <c r="AL718" s="434"/>
      <c r="AM718" s="434"/>
      <c r="AN718" s="434"/>
      <c r="AO718" s="434"/>
      <c r="AP718" s="434"/>
      <c r="AQ718" s="434"/>
      <c r="AR718" s="434"/>
      <c r="AU718" s="434"/>
    </row>
    <row r="719" spans="1:47" s="435" customFormat="1" ht="12.75" x14ac:dyDescent="0.2">
      <c r="A719" s="434"/>
      <c r="B719" s="438"/>
      <c r="C719" s="434"/>
      <c r="D719" s="434"/>
      <c r="E719" s="434"/>
      <c r="F719" s="434"/>
      <c r="G719" s="434"/>
      <c r="J719" s="434"/>
      <c r="K719" s="434"/>
      <c r="L719" s="434"/>
      <c r="M719" s="434"/>
      <c r="N719" s="434"/>
      <c r="O719" s="434"/>
      <c r="P719" s="436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  <c r="AH719" s="434"/>
      <c r="AI719" s="434"/>
      <c r="AJ719" s="434"/>
      <c r="AK719" s="434"/>
      <c r="AL719" s="434"/>
      <c r="AM719" s="434"/>
      <c r="AN719" s="434"/>
      <c r="AO719" s="434"/>
      <c r="AP719" s="434"/>
      <c r="AQ719" s="434"/>
      <c r="AR719" s="434"/>
      <c r="AU719" s="434"/>
    </row>
    <row r="720" spans="1:47" s="435" customFormat="1" ht="12.75" x14ac:dyDescent="0.2">
      <c r="A720" s="434"/>
      <c r="B720" s="438"/>
      <c r="C720" s="434"/>
      <c r="D720" s="434"/>
      <c r="E720" s="434"/>
      <c r="F720" s="434"/>
      <c r="G720" s="434"/>
      <c r="J720" s="434"/>
      <c r="K720" s="434"/>
      <c r="L720" s="434"/>
      <c r="M720" s="434"/>
      <c r="N720" s="434"/>
      <c r="O720" s="434"/>
      <c r="P720" s="436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  <c r="AH720" s="434"/>
      <c r="AI720" s="434"/>
      <c r="AJ720" s="434"/>
      <c r="AK720" s="434"/>
      <c r="AL720" s="434"/>
      <c r="AM720" s="434"/>
      <c r="AN720" s="434"/>
      <c r="AO720" s="434"/>
      <c r="AP720" s="434"/>
      <c r="AQ720" s="434"/>
      <c r="AR720" s="434"/>
      <c r="AU720" s="434"/>
    </row>
    <row r="721" spans="1:47" s="435" customFormat="1" ht="12.75" x14ac:dyDescent="0.2">
      <c r="A721" s="434"/>
      <c r="B721" s="438"/>
      <c r="C721" s="434"/>
      <c r="D721" s="434"/>
      <c r="E721" s="434"/>
      <c r="F721" s="434"/>
      <c r="G721" s="434"/>
      <c r="J721" s="434"/>
      <c r="K721" s="434"/>
      <c r="L721" s="434"/>
      <c r="M721" s="434"/>
      <c r="N721" s="434"/>
      <c r="O721" s="434"/>
      <c r="P721" s="436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  <c r="AH721" s="434"/>
      <c r="AI721" s="434"/>
      <c r="AJ721" s="434"/>
      <c r="AK721" s="434"/>
      <c r="AL721" s="434"/>
      <c r="AM721" s="434"/>
      <c r="AN721" s="434"/>
      <c r="AO721" s="434"/>
      <c r="AP721" s="434"/>
      <c r="AQ721" s="434"/>
      <c r="AR721" s="434"/>
      <c r="AU721" s="434"/>
    </row>
    <row r="722" spans="1:47" s="435" customFormat="1" ht="12.75" x14ac:dyDescent="0.2">
      <c r="A722" s="434"/>
      <c r="B722" s="438"/>
      <c r="C722" s="434"/>
      <c r="D722" s="434"/>
      <c r="E722" s="434"/>
      <c r="F722" s="434"/>
      <c r="G722" s="434"/>
      <c r="J722" s="434"/>
      <c r="K722" s="434"/>
      <c r="L722" s="434"/>
      <c r="M722" s="434"/>
      <c r="N722" s="434"/>
      <c r="O722" s="434"/>
      <c r="P722" s="436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  <c r="AH722" s="434"/>
      <c r="AI722" s="434"/>
      <c r="AJ722" s="434"/>
      <c r="AK722" s="434"/>
      <c r="AL722" s="434"/>
      <c r="AM722" s="434"/>
      <c r="AN722" s="434"/>
      <c r="AO722" s="434"/>
      <c r="AP722" s="434"/>
      <c r="AQ722" s="434"/>
      <c r="AR722" s="434"/>
      <c r="AU722" s="434"/>
    </row>
    <row r="723" spans="1:47" s="435" customFormat="1" ht="12.75" x14ac:dyDescent="0.2">
      <c r="A723" s="434"/>
      <c r="B723" s="438"/>
      <c r="C723" s="434"/>
      <c r="D723" s="434"/>
      <c r="E723" s="434"/>
      <c r="F723" s="434"/>
      <c r="G723" s="434"/>
      <c r="J723" s="434"/>
      <c r="K723" s="434"/>
      <c r="L723" s="434"/>
      <c r="M723" s="434"/>
      <c r="N723" s="434"/>
      <c r="O723" s="434"/>
      <c r="P723" s="436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  <c r="AH723" s="434"/>
      <c r="AI723" s="434"/>
      <c r="AJ723" s="434"/>
      <c r="AK723" s="434"/>
      <c r="AL723" s="434"/>
      <c r="AM723" s="434"/>
      <c r="AN723" s="434"/>
      <c r="AO723" s="434"/>
      <c r="AP723" s="434"/>
      <c r="AQ723" s="434"/>
      <c r="AR723" s="434"/>
      <c r="AU723" s="434"/>
    </row>
    <row r="724" spans="1:47" s="435" customFormat="1" ht="12.75" x14ac:dyDescent="0.2">
      <c r="A724" s="434"/>
      <c r="B724" s="438"/>
      <c r="C724" s="434"/>
      <c r="D724" s="434"/>
      <c r="E724" s="434"/>
      <c r="F724" s="434"/>
      <c r="G724" s="434"/>
      <c r="J724" s="434"/>
      <c r="K724" s="434"/>
      <c r="L724" s="434"/>
      <c r="M724" s="434"/>
      <c r="N724" s="434"/>
      <c r="O724" s="434"/>
      <c r="P724" s="436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  <c r="AH724" s="434"/>
      <c r="AI724" s="434"/>
      <c r="AJ724" s="434"/>
      <c r="AK724" s="434"/>
      <c r="AL724" s="434"/>
      <c r="AM724" s="434"/>
      <c r="AN724" s="434"/>
      <c r="AO724" s="434"/>
      <c r="AP724" s="434"/>
      <c r="AQ724" s="434"/>
      <c r="AR724" s="434"/>
      <c r="AU724" s="434"/>
    </row>
    <row r="725" spans="1:47" s="435" customFormat="1" ht="12.75" x14ac:dyDescent="0.2">
      <c r="A725" s="434"/>
      <c r="B725" s="438"/>
      <c r="C725" s="434"/>
      <c r="D725" s="434"/>
      <c r="E725" s="434"/>
      <c r="F725" s="434"/>
      <c r="G725" s="434"/>
      <c r="J725" s="434"/>
      <c r="K725" s="434"/>
      <c r="L725" s="434"/>
      <c r="M725" s="434"/>
      <c r="N725" s="434"/>
      <c r="O725" s="434"/>
      <c r="P725" s="436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  <c r="AH725" s="434"/>
      <c r="AI725" s="434"/>
      <c r="AJ725" s="434"/>
      <c r="AK725" s="434"/>
      <c r="AL725" s="434"/>
      <c r="AM725" s="434"/>
      <c r="AN725" s="434"/>
      <c r="AO725" s="434"/>
      <c r="AP725" s="434"/>
      <c r="AQ725" s="434"/>
      <c r="AR725" s="434"/>
      <c r="AU725" s="434"/>
    </row>
    <row r="726" spans="1:47" s="435" customFormat="1" ht="12.75" x14ac:dyDescent="0.2">
      <c r="A726" s="434"/>
      <c r="B726" s="438"/>
      <c r="C726" s="434"/>
      <c r="D726" s="434"/>
      <c r="E726" s="434"/>
      <c r="F726" s="434"/>
      <c r="G726" s="434"/>
      <c r="J726" s="434"/>
      <c r="K726" s="434"/>
      <c r="L726" s="434"/>
      <c r="M726" s="434"/>
      <c r="N726" s="434"/>
      <c r="O726" s="434"/>
      <c r="P726" s="436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  <c r="AH726" s="434"/>
      <c r="AI726" s="434"/>
      <c r="AJ726" s="434"/>
      <c r="AK726" s="434"/>
      <c r="AL726" s="434"/>
      <c r="AM726" s="434"/>
      <c r="AN726" s="434"/>
      <c r="AO726" s="434"/>
      <c r="AP726" s="434"/>
      <c r="AQ726" s="434"/>
      <c r="AR726" s="434"/>
      <c r="AU726" s="434"/>
    </row>
    <row r="727" spans="1:47" s="435" customFormat="1" ht="12.75" x14ac:dyDescent="0.2">
      <c r="A727" s="434"/>
      <c r="B727" s="438"/>
      <c r="C727" s="434"/>
      <c r="D727" s="434"/>
      <c r="E727" s="434"/>
      <c r="F727" s="434"/>
      <c r="G727" s="434"/>
      <c r="J727" s="434"/>
      <c r="K727" s="434"/>
      <c r="L727" s="434"/>
      <c r="M727" s="434"/>
      <c r="N727" s="434"/>
      <c r="O727" s="434"/>
      <c r="P727" s="436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  <c r="AH727" s="434"/>
      <c r="AI727" s="434"/>
      <c r="AJ727" s="434"/>
      <c r="AK727" s="434"/>
      <c r="AL727" s="434"/>
      <c r="AM727" s="434"/>
      <c r="AN727" s="434"/>
      <c r="AO727" s="434"/>
      <c r="AP727" s="434"/>
      <c r="AQ727" s="434"/>
      <c r="AR727" s="434"/>
      <c r="AU727" s="434"/>
    </row>
    <row r="728" spans="1:47" s="435" customFormat="1" ht="12.75" x14ac:dyDescent="0.2">
      <c r="A728" s="434"/>
      <c r="B728" s="438"/>
      <c r="C728" s="434"/>
      <c r="D728" s="434"/>
      <c r="E728" s="434"/>
      <c r="F728" s="434"/>
      <c r="G728" s="434"/>
      <c r="J728" s="434"/>
      <c r="K728" s="434"/>
      <c r="L728" s="434"/>
      <c r="M728" s="434"/>
      <c r="N728" s="434"/>
      <c r="O728" s="434"/>
      <c r="P728" s="436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  <c r="AH728" s="434"/>
      <c r="AI728" s="434"/>
      <c r="AJ728" s="434"/>
      <c r="AK728" s="434"/>
      <c r="AL728" s="434"/>
      <c r="AM728" s="434"/>
      <c r="AN728" s="434"/>
      <c r="AO728" s="434"/>
      <c r="AP728" s="434"/>
      <c r="AQ728" s="434"/>
      <c r="AR728" s="434"/>
      <c r="AU728" s="434"/>
    </row>
    <row r="729" spans="1:47" s="435" customFormat="1" ht="12.75" x14ac:dyDescent="0.2">
      <c r="A729" s="434"/>
      <c r="B729" s="438"/>
      <c r="C729" s="434"/>
      <c r="D729" s="434"/>
      <c r="E729" s="434"/>
      <c r="F729" s="434"/>
      <c r="G729" s="434"/>
      <c r="J729" s="434"/>
      <c r="K729" s="434"/>
      <c r="L729" s="434"/>
      <c r="M729" s="434"/>
      <c r="N729" s="434"/>
      <c r="O729" s="434"/>
      <c r="P729" s="436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  <c r="AH729" s="434"/>
      <c r="AI729" s="434"/>
      <c r="AJ729" s="434"/>
      <c r="AK729" s="434"/>
      <c r="AL729" s="434"/>
      <c r="AM729" s="434"/>
      <c r="AN729" s="434"/>
      <c r="AO729" s="434"/>
      <c r="AP729" s="434"/>
      <c r="AQ729" s="434"/>
      <c r="AR729" s="434"/>
      <c r="AU729" s="434"/>
    </row>
    <row r="730" spans="1:47" s="435" customFormat="1" ht="12.75" x14ac:dyDescent="0.2">
      <c r="A730" s="434"/>
      <c r="B730" s="438"/>
      <c r="C730" s="434"/>
      <c r="D730" s="434"/>
      <c r="E730" s="434"/>
      <c r="F730" s="434"/>
      <c r="G730" s="434"/>
      <c r="J730" s="434"/>
      <c r="K730" s="434"/>
      <c r="L730" s="434"/>
      <c r="M730" s="434"/>
      <c r="N730" s="434"/>
      <c r="O730" s="434"/>
      <c r="P730" s="436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  <c r="AH730" s="434"/>
      <c r="AI730" s="434"/>
      <c r="AJ730" s="434"/>
      <c r="AK730" s="434"/>
      <c r="AL730" s="434"/>
      <c r="AM730" s="434"/>
      <c r="AN730" s="434"/>
      <c r="AO730" s="434"/>
      <c r="AP730" s="434"/>
      <c r="AQ730" s="434"/>
      <c r="AR730" s="434"/>
      <c r="AU730" s="434"/>
    </row>
    <row r="731" spans="1:47" s="435" customFormat="1" ht="12.75" x14ac:dyDescent="0.2">
      <c r="A731" s="434"/>
      <c r="B731" s="438"/>
      <c r="C731" s="434"/>
      <c r="D731" s="434"/>
      <c r="E731" s="434"/>
      <c r="F731" s="434"/>
      <c r="G731" s="434"/>
      <c r="J731" s="434"/>
      <c r="K731" s="434"/>
      <c r="L731" s="434"/>
      <c r="M731" s="434"/>
      <c r="N731" s="434"/>
      <c r="O731" s="434"/>
      <c r="P731" s="436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  <c r="AH731" s="434"/>
      <c r="AI731" s="434"/>
      <c r="AJ731" s="434"/>
      <c r="AK731" s="434"/>
      <c r="AL731" s="434"/>
      <c r="AM731" s="434"/>
      <c r="AN731" s="434"/>
      <c r="AO731" s="434"/>
      <c r="AP731" s="434"/>
      <c r="AQ731" s="434"/>
      <c r="AR731" s="434"/>
      <c r="AU731" s="434"/>
    </row>
    <row r="732" spans="1:47" s="435" customFormat="1" ht="12.75" x14ac:dyDescent="0.2">
      <c r="A732" s="434"/>
      <c r="B732" s="438"/>
      <c r="C732" s="434"/>
      <c r="D732" s="434"/>
      <c r="E732" s="434"/>
      <c r="F732" s="434"/>
      <c r="G732" s="434"/>
      <c r="J732" s="434"/>
      <c r="K732" s="434"/>
      <c r="L732" s="434"/>
      <c r="M732" s="434"/>
      <c r="N732" s="434"/>
      <c r="O732" s="434"/>
      <c r="P732" s="436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  <c r="AH732" s="434"/>
      <c r="AI732" s="434"/>
      <c r="AJ732" s="434"/>
      <c r="AK732" s="434"/>
      <c r="AL732" s="434"/>
      <c r="AM732" s="434"/>
      <c r="AN732" s="434"/>
      <c r="AO732" s="434"/>
      <c r="AP732" s="434"/>
      <c r="AQ732" s="434"/>
      <c r="AR732" s="434"/>
      <c r="AU732" s="434"/>
    </row>
    <row r="733" spans="1:47" s="435" customFormat="1" ht="12.75" x14ac:dyDescent="0.2">
      <c r="A733" s="434"/>
      <c r="B733" s="438"/>
      <c r="C733" s="434"/>
      <c r="D733" s="434"/>
      <c r="E733" s="434"/>
      <c r="F733" s="434"/>
      <c r="G733" s="434"/>
      <c r="J733" s="434"/>
      <c r="K733" s="434"/>
      <c r="L733" s="434"/>
      <c r="M733" s="434"/>
      <c r="N733" s="434"/>
      <c r="O733" s="434"/>
      <c r="P733" s="436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  <c r="AH733" s="434"/>
      <c r="AI733" s="434"/>
      <c r="AJ733" s="434"/>
      <c r="AK733" s="434"/>
      <c r="AL733" s="434"/>
      <c r="AM733" s="434"/>
      <c r="AN733" s="434"/>
      <c r="AO733" s="434"/>
      <c r="AP733" s="434"/>
      <c r="AQ733" s="434"/>
      <c r="AR733" s="434"/>
      <c r="AU733" s="434"/>
    </row>
    <row r="734" spans="1:47" s="435" customFormat="1" ht="12.75" x14ac:dyDescent="0.2">
      <c r="A734" s="434"/>
      <c r="B734" s="438"/>
      <c r="C734" s="434"/>
      <c r="D734" s="434"/>
      <c r="E734" s="434"/>
      <c r="F734" s="434"/>
      <c r="G734" s="434"/>
      <c r="J734" s="434"/>
      <c r="K734" s="434"/>
      <c r="L734" s="434"/>
      <c r="M734" s="434"/>
      <c r="N734" s="434"/>
      <c r="O734" s="434"/>
      <c r="P734" s="436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  <c r="AH734" s="434"/>
      <c r="AI734" s="434"/>
      <c r="AJ734" s="434"/>
      <c r="AK734" s="434"/>
      <c r="AL734" s="434"/>
      <c r="AM734" s="434"/>
      <c r="AN734" s="434"/>
      <c r="AO734" s="434"/>
      <c r="AP734" s="434"/>
      <c r="AQ734" s="434"/>
      <c r="AR734" s="434"/>
      <c r="AU734" s="434"/>
    </row>
    <row r="735" spans="1:47" s="435" customFormat="1" ht="12.75" x14ac:dyDescent="0.2">
      <c r="A735" s="434"/>
      <c r="B735" s="438"/>
      <c r="C735" s="434"/>
      <c r="D735" s="434"/>
      <c r="E735" s="434"/>
      <c r="F735" s="434"/>
      <c r="G735" s="434"/>
      <c r="J735" s="434"/>
      <c r="K735" s="434"/>
      <c r="L735" s="434"/>
      <c r="M735" s="434"/>
      <c r="N735" s="434"/>
      <c r="O735" s="434"/>
      <c r="P735" s="436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  <c r="AH735" s="434"/>
      <c r="AI735" s="434"/>
      <c r="AJ735" s="434"/>
      <c r="AK735" s="434"/>
      <c r="AL735" s="434"/>
      <c r="AM735" s="434"/>
      <c r="AN735" s="434"/>
      <c r="AO735" s="434"/>
      <c r="AP735" s="434"/>
      <c r="AQ735" s="434"/>
      <c r="AR735" s="434"/>
      <c r="AU735" s="434"/>
    </row>
    <row r="736" spans="1:47" s="435" customFormat="1" ht="12.75" x14ac:dyDescent="0.2">
      <c r="A736" s="434"/>
      <c r="B736" s="438"/>
      <c r="C736" s="434"/>
      <c r="D736" s="434"/>
      <c r="E736" s="434"/>
      <c r="F736" s="434"/>
      <c r="G736" s="434"/>
      <c r="J736" s="434"/>
      <c r="K736" s="434"/>
      <c r="L736" s="434"/>
      <c r="M736" s="434"/>
      <c r="N736" s="434"/>
      <c r="O736" s="434"/>
      <c r="P736" s="436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  <c r="AH736" s="434"/>
      <c r="AI736" s="434"/>
      <c r="AJ736" s="434"/>
      <c r="AK736" s="434"/>
      <c r="AL736" s="434"/>
      <c r="AM736" s="434"/>
      <c r="AN736" s="434"/>
      <c r="AO736" s="434"/>
      <c r="AP736" s="434"/>
      <c r="AQ736" s="434"/>
      <c r="AR736" s="434"/>
      <c r="AU736" s="434"/>
    </row>
    <row r="737" spans="1:47" s="435" customFormat="1" ht="12.75" x14ac:dyDescent="0.2">
      <c r="A737" s="434"/>
      <c r="B737" s="438"/>
      <c r="C737" s="434"/>
      <c r="D737" s="434"/>
      <c r="E737" s="434"/>
      <c r="F737" s="434"/>
      <c r="G737" s="434"/>
      <c r="J737" s="434"/>
      <c r="K737" s="434"/>
      <c r="L737" s="434"/>
      <c r="M737" s="434"/>
      <c r="N737" s="434"/>
      <c r="O737" s="434"/>
      <c r="P737" s="436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  <c r="AH737" s="434"/>
      <c r="AI737" s="434"/>
      <c r="AJ737" s="434"/>
      <c r="AK737" s="434"/>
      <c r="AL737" s="434"/>
      <c r="AM737" s="434"/>
      <c r="AN737" s="434"/>
      <c r="AO737" s="434"/>
      <c r="AP737" s="434"/>
      <c r="AQ737" s="434"/>
      <c r="AR737" s="434"/>
      <c r="AU737" s="434"/>
    </row>
    <row r="738" spans="1:47" s="435" customFormat="1" ht="12.75" x14ac:dyDescent="0.2">
      <c r="A738" s="434"/>
      <c r="B738" s="438"/>
      <c r="C738" s="434"/>
      <c r="D738" s="434"/>
      <c r="E738" s="434"/>
      <c r="F738" s="434"/>
      <c r="G738" s="434"/>
      <c r="J738" s="434"/>
      <c r="K738" s="434"/>
      <c r="L738" s="434"/>
      <c r="M738" s="434"/>
      <c r="N738" s="434"/>
      <c r="O738" s="434"/>
      <c r="P738" s="436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  <c r="AH738" s="434"/>
      <c r="AI738" s="434"/>
      <c r="AJ738" s="434"/>
      <c r="AK738" s="434"/>
      <c r="AL738" s="434"/>
      <c r="AM738" s="434"/>
      <c r="AN738" s="434"/>
      <c r="AO738" s="434"/>
      <c r="AP738" s="434"/>
      <c r="AQ738" s="434"/>
      <c r="AR738" s="434"/>
      <c r="AU738" s="434"/>
    </row>
    <row r="739" spans="1:47" s="435" customFormat="1" ht="12.75" x14ac:dyDescent="0.2">
      <c r="A739" s="434"/>
      <c r="B739" s="438"/>
      <c r="C739" s="434"/>
      <c r="D739" s="434"/>
      <c r="E739" s="434"/>
      <c r="F739" s="434"/>
      <c r="G739" s="434"/>
      <c r="J739" s="434"/>
      <c r="K739" s="434"/>
      <c r="L739" s="434"/>
      <c r="M739" s="434"/>
      <c r="N739" s="434"/>
      <c r="O739" s="434"/>
      <c r="P739" s="436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  <c r="AH739" s="434"/>
      <c r="AI739" s="434"/>
      <c r="AJ739" s="434"/>
      <c r="AK739" s="434"/>
      <c r="AL739" s="434"/>
      <c r="AM739" s="434"/>
      <c r="AN739" s="434"/>
      <c r="AO739" s="434"/>
      <c r="AP739" s="434"/>
      <c r="AQ739" s="434"/>
      <c r="AR739" s="434"/>
      <c r="AU739" s="434"/>
    </row>
    <row r="740" spans="1:47" s="435" customFormat="1" ht="12.75" x14ac:dyDescent="0.2">
      <c r="A740" s="434"/>
      <c r="B740" s="438"/>
      <c r="C740" s="434"/>
      <c r="D740" s="434"/>
      <c r="E740" s="434"/>
      <c r="F740" s="434"/>
      <c r="G740" s="434"/>
      <c r="J740" s="434"/>
      <c r="K740" s="434"/>
      <c r="L740" s="434"/>
      <c r="M740" s="434"/>
      <c r="N740" s="434"/>
      <c r="O740" s="434"/>
      <c r="P740" s="436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  <c r="AH740" s="434"/>
      <c r="AI740" s="434"/>
      <c r="AJ740" s="434"/>
      <c r="AK740" s="434"/>
      <c r="AL740" s="434"/>
      <c r="AM740" s="434"/>
      <c r="AN740" s="434"/>
      <c r="AO740" s="434"/>
      <c r="AP740" s="434"/>
      <c r="AQ740" s="434"/>
      <c r="AR740" s="434"/>
      <c r="AU740" s="434"/>
    </row>
    <row r="741" spans="1:47" s="435" customFormat="1" ht="12.75" x14ac:dyDescent="0.2">
      <c r="A741" s="434"/>
      <c r="B741" s="438"/>
      <c r="C741" s="434"/>
      <c r="D741" s="434"/>
      <c r="E741" s="434"/>
      <c r="F741" s="434"/>
      <c r="G741" s="434"/>
      <c r="J741" s="434"/>
      <c r="K741" s="434"/>
      <c r="L741" s="434"/>
      <c r="M741" s="434"/>
      <c r="N741" s="434"/>
      <c r="O741" s="434"/>
      <c r="P741" s="436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  <c r="AH741" s="434"/>
      <c r="AI741" s="434"/>
      <c r="AJ741" s="434"/>
      <c r="AK741" s="434"/>
      <c r="AL741" s="434"/>
      <c r="AM741" s="434"/>
      <c r="AN741" s="434"/>
      <c r="AO741" s="434"/>
      <c r="AP741" s="434"/>
      <c r="AQ741" s="434"/>
      <c r="AR741" s="434"/>
      <c r="AU741" s="434"/>
    </row>
    <row r="742" spans="1:47" s="435" customFormat="1" ht="12.75" x14ac:dyDescent="0.2">
      <c r="A742" s="434"/>
      <c r="B742" s="438"/>
      <c r="C742" s="434"/>
      <c r="D742" s="434"/>
      <c r="E742" s="434"/>
      <c r="F742" s="434"/>
      <c r="G742" s="434"/>
      <c r="J742" s="434"/>
      <c r="K742" s="434"/>
      <c r="L742" s="434"/>
      <c r="M742" s="434"/>
      <c r="N742" s="434"/>
      <c r="O742" s="434"/>
      <c r="P742" s="436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  <c r="AH742" s="434"/>
      <c r="AI742" s="434"/>
      <c r="AJ742" s="434"/>
      <c r="AK742" s="434"/>
      <c r="AL742" s="434"/>
      <c r="AM742" s="434"/>
      <c r="AN742" s="434"/>
      <c r="AO742" s="434"/>
      <c r="AP742" s="434"/>
      <c r="AQ742" s="434"/>
      <c r="AR742" s="434"/>
      <c r="AU742" s="434"/>
    </row>
    <row r="743" spans="1:47" s="435" customFormat="1" ht="12.75" x14ac:dyDescent="0.2">
      <c r="A743" s="434"/>
      <c r="B743" s="438"/>
      <c r="C743" s="434"/>
      <c r="D743" s="434"/>
      <c r="E743" s="434"/>
      <c r="F743" s="434"/>
      <c r="G743" s="434"/>
      <c r="J743" s="434"/>
      <c r="K743" s="434"/>
      <c r="L743" s="434"/>
      <c r="M743" s="434"/>
      <c r="N743" s="434"/>
      <c r="O743" s="434"/>
      <c r="P743" s="436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  <c r="AH743" s="434"/>
      <c r="AI743" s="434"/>
      <c r="AJ743" s="434"/>
      <c r="AK743" s="434"/>
      <c r="AL743" s="434"/>
      <c r="AM743" s="434"/>
      <c r="AN743" s="434"/>
      <c r="AO743" s="434"/>
      <c r="AP743" s="434"/>
      <c r="AQ743" s="434"/>
      <c r="AR743" s="434"/>
      <c r="AU743" s="434"/>
    </row>
    <row r="744" spans="1:47" s="435" customFormat="1" ht="12.75" x14ac:dyDescent="0.2">
      <c r="A744" s="434"/>
      <c r="B744" s="438"/>
      <c r="C744" s="434"/>
      <c r="D744" s="434"/>
      <c r="E744" s="434"/>
      <c r="F744" s="434"/>
      <c r="G744" s="434"/>
      <c r="J744" s="434"/>
      <c r="K744" s="434"/>
      <c r="L744" s="434"/>
      <c r="M744" s="434"/>
      <c r="N744" s="434"/>
      <c r="O744" s="434"/>
      <c r="P744" s="436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  <c r="AH744" s="434"/>
      <c r="AI744" s="434"/>
      <c r="AJ744" s="434"/>
      <c r="AK744" s="434"/>
      <c r="AL744" s="434"/>
      <c r="AM744" s="434"/>
      <c r="AN744" s="434"/>
      <c r="AO744" s="434"/>
      <c r="AP744" s="434"/>
      <c r="AQ744" s="434"/>
      <c r="AR744" s="434"/>
      <c r="AU744" s="434"/>
    </row>
    <row r="745" spans="1:47" s="435" customFormat="1" ht="12.75" x14ac:dyDescent="0.2">
      <c r="A745" s="434"/>
      <c r="B745" s="438"/>
      <c r="C745" s="434"/>
      <c r="D745" s="434"/>
      <c r="E745" s="434"/>
      <c r="F745" s="434"/>
      <c r="G745" s="434"/>
      <c r="J745" s="434"/>
      <c r="K745" s="434"/>
      <c r="L745" s="434"/>
      <c r="M745" s="434"/>
      <c r="N745" s="434"/>
      <c r="O745" s="434"/>
      <c r="P745" s="436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  <c r="AH745" s="434"/>
      <c r="AI745" s="434"/>
      <c r="AJ745" s="434"/>
      <c r="AK745" s="434"/>
      <c r="AL745" s="434"/>
      <c r="AM745" s="434"/>
      <c r="AN745" s="434"/>
      <c r="AO745" s="434"/>
      <c r="AP745" s="434"/>
      <c r="AQ745" s="434"/>
      <c r="AR745" s="434"/>
      <c r="AU745" s="434"/>
    </row>
    <row r="746" spans="1:47" s="435" customFormat="1" ht="12.75" x14ac:dyDescent="0.2">
      <c r="A746" s="434"/>
      <c r="B746" s="438"/>
      <c r="C746" s="434"/>
      <c r="D746" s="434"/>
      <c r="E746" s="434"/>
      <c r="F746" s="434"/>
      <c r="G746" s="434"/>
      <c r="J746" s="434"/>
      <c r="K746" s="434"/>
      <c r="L746" s="434"/>
      <c r="M746" s="434"/>
      <c r="N746" s="434"/>
      <c r="O746" s="434"/>
      <c r="P746" s="436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  <c r="AH746" s="434"/>
      <c r="AI746" s="434"/>
      <c r="AJ746" s="434"/>
      <c r="AK746" s="434"/>
      <c r="AL746" s="434"/>
      <c r="AM746" s="434"/>
      <c r="AN746" s="434"/>
      <c r="AO746" s="434"/>
      <c r="AP746" s="434"/>
      <c r="AQ746" s="434"/>
      <c r="AR746" s="434"/>
      <c r="AU746" s="434"/>
    </row>
    <row r="747" spans="1:47" s="435" customFormat="1" ht="12.75" x14ac:dyDescent="0.2">
      <c r="A747" s="434"/>
      <c r="B747" s="438"/>
      <c r="C747" s="434"/>
      <c r="D747" s="434"/>
      <c r="E747" s="434"/>
      <c r="F747" s="434"/>
      <c r="G747" s="434"/>
      <c r="J747" s="434"/>
      <c r="K747" s="434"/>
      <c r="L747" s="434"/>
      <c r="M747" s="434"/>
      <c r="N747" s="434"/>
      <c r="O747" s="434"/>
      <c r="P747" s="436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  <c r="AH747" s="434"/>
      <c r="AI747" s="434"/>
      <c r="AJ747" s="434"/>
      <c r="AK747" s="434"/>
      <c r="AL747" s="434"/>
      <c r="AM747" s="434"/>
      <c r="AN747" s="434"/>
      <c r="AO747" s="434"/>
      <c r="AP747" s="434"/>
      <c r="AQ747" s="434"/>
      <c r="AR747" s="434"/>
      <c r="AU747" s="434"/>
    </row>
    <row r="748" spans="1:47" s="435" customFormat="1" ht="12.75" x14ac:dyDescent="0.2">
      <c r="A748" s="434"/>
      <c r="B748" s="438"/>
      <c r="C748" s="434"/>
      <c r="D748" s="434"/>
      <c r="E748" s="434"/>
      <c r="F748" s="434"/>
      <c r="G748" s="434"/>
      <c r="J748" s="434"/>
      <c r="K748" s="434"/>
      <c r="L748" s="434"/>
      <c r="M748" s="434"/>
      <c r="N748" s="434"/>
      <c r="O748" s="434"/>
      <c r="P748" s="436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  <c r="AH748" s="434"/>
      <c r="AI748" s="434"/>
      <c r="AJ748" s="434"/>
      <c r="AK748" s="434"/>
      <c r="AL748" s="434"/>
      <c r="AM748" s="434"/>
      <c r="AN748" s="434"/>
      <c r="AO748" s="434"/>
      <c r="AP748" s="434"/>
      <c r="AQ748" s="434"/>
      <c r="AR748" s="434"/>
      <c r="AU748" s="434"/>
    </row>
    <row r="749" spans="1:47" s="435" customFormat="1" ht="12.75" x14ac:dyDescent="0.2">
      <c r="A749" s="434"/>
      <c r="B749" s="438"/>
      <c r="C749" s="434"/>
      <c r="D749" s="434"/>
      <c r="E749" s="434"/>
      <c r="F749" s="434"/>
      <c r="G749" s="434"/>
      <c r="J749" s="434"/>
      <c r="K749" s="434"/>
      <c r="L749" s="434"/>
      <c r="M749" s="434"/>
      <c r="N749" s="434"/>
      <c r="O749" s="434"/>
      <c r="P749" s="436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  <c r="AH749" s="434"/>
      <c r="AI749" s="434"/>
      <c r="AJ749" s="434"/>
      <c r="AK749" s="434"/>
      <c r="AL749" s="434"/>
      <c r="AM749" s="434"/>
      <c r="AN749" s="434"/>
      <c r="AO749" s="434"/>
      <c r="AP749" s="434"/>
      <c r="AQ749" s="434"/>
      <c r="AR749" s="434"/>
      <c r="AU749" s="434"/>
    </row>
    <row r="750" spans="1:47" s="435" customFormat="1" ht="12.75" x14ac:dyDescent="0.2">
      <c r="A750" s="434"/>
      <c r="B750" s="438"/>
      <c r="C750" s="434"/>
      <c r="D750" s="434"/>
      <c r="E750" s="434"/>
      <c r="F750" s="434"/>
      <c r="G750" s="434"/>
      <c r="J750" s="434"/>
      <c r="K750" s="434"/>
      <c r="L750" s="434"/>
      <c r="M750" s="434"/>
      <c r="N750" s="434"/>
      <c r="O750" s="434"/>
      <c r="P750" s="436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  <c r="AH750" s="434"/>
      <c r="AI750" s="434"/>
      <c r="AJ750" s="434"/>
      <c r="AK750" s="434"/>
      <c r="AL750" s="434"/>
      <c r="AM750" s="434"/>
      <c r="AN750" s="434"/>
      <c r="AO750" s="434"/>
      <c r="AP750" s="434"/>
      <c r="AQ750" s="434"/>
      <c r="AR750" s="434"/>
      <c r="AU750" s="434"/>
    </row>
    <row r="751" spans="1:47" s="435" customFormat="1" ht="12.75" x14ac:dyDescent="0.2">
      <c r="A751" s="434"/>
      <c r="B751" s="438"/>
      <c r="C751" s="434"/>
      <c r="D751" s="434"/>
      <c r="E751" s="434"/>
      <c r="F751" s="434"/>
      <c r="G751" s="434"/>
      <c r="J751" s="434"/>
      <c r="K751" s="434"/>
      <c r="L751" s="434"/>
      <c r="M751" s="434"/>
      <c r="N751" s="434"/>
      <c r="O751" s="434"/>
      <c r="P751" s="436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  <c r="AH751" s="434"/>
      <c r="AI751" s="434"/>
      <c r="AJ751" s="434"/>
      <c r="AK751" s="434"/>
      <c r="AL751" s="434"/>
      <c r="AM751" s="434"/>
      <c r="AN751" s="434"/>
      <c r="AO751" s="434"/>
      <c r="AP751" s="434"/>
      <c r="AQ751" s="434"/>
      <c r="AR751" s="434"/>
      <c r="AU751" s="434"/>
    </row>
    <row r="752" spans="1:47" s="435" customFormat="1" ht="12.75" x14ac:dyDescent="0.2">
      <c r="A752" s="434"/>
      <c r="B752" s="438"/>
      <c r="C752" s="434"/>
      <c r="D752" s="434"/>
      <c r="E752" s="434"/>
      <c r="F752" s="434"/>
      <c r="G752" s="434"/>
      <c r="J752" s="434"/>
      <c r="K752" s="434"/>
      <c r="L752" s="434"/>
      <c r="M752" s="434"/>
      <c r="N752" s="434"/>
      <c r="O752" s="434"/>
      <c r="P752" s="436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  <c r="AH752" s="434"/>
      <c r="AI752" s="434"/>
      <c r="AJ752" s="434"/>
      <c r="AK752" s="434"/>
      <c r="AL752" s="434"/>
      <c r="AM752" s="434"/>
      <c r="AN752" s="434"/>
      <c r="AO752" s="434"/>
      <c r="AP752" s="434"/>
      <c r="AQ752" s="434"/>
      <c r="AR752" s="434"/>
      <c r="AU752" s="434"/>
    </row>
    <row r="753" spans="1:47" s="435" customFormat="1" ht="12.75" x14ac:dyDescent="0.2">
      <c r="A753" s="434"/>
      <c r="B753" s="438"/>
      <c r="C753" s="434"/>
      <c r="D753" s="434"/>
      <c r="E753" s="434"/>
      <c r="F753" s="434"/>
      <c r="G753" s="434"/>
      <c r="J753" s="434"/>
      <c r="K753" s="434"/>
      <c r="L753" s="434"/>
      <c r="M753" s="434"/>
      <c r="N753" s="434"/>
      <c r="O753" s="434"/>
      <c r="P753" s="436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  <c r="AH753" s="434"/>
      <c r="AI753" s="434"/>
      <c r="AJ753" s="434"/>
      <c r="AK753" s="434"/>
      <c r="AL753" s="434"/>
      <c r="AM753" s="434"/>
      <c r="AN753" s="434"/>
      <c r="AO753" s="434"/>
      <c r="AP753" s="434"/>
      <c r="AQ753" s="434"/>
      <c r="AR753" s="434"/>
      <c r="AU753" s="434"/>
    </row>
    <row r="754" spans="1:47" s="435" customFormat="1" ht="12.75" x14ac:dyDescent="0.2">
      <c r="A754" s="434"/>
      <c r="B754" s="438"/>
      <c r="C754" s="434"/>
      <c r="D754" s="434"/>
      <c r="E754" s="434"/>
      <c r="F754" s="434"/>
      <c r="G754" s="434"/>
      <c r="J754" s="434"/>
      <c r="K754" s="434"/>
      <c r="L754" s="434"/>
      <c r="M754" s="434"/>
      <c r="N754" s="434"/>
      <c r="O754" s="434"/>
      <c r="P754" s="436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  <c r="AH754" s="434"/>
      <c r="AI754" s="434"/>
      <c r="AJ754" s="434"/>
      <c r="AK754" s="434"/>
      <c r="AL754" s="434"/>
      <c r="AM754" s="434"/>
      <c r="AN754" s="434"/>
      <c r="AO754" s="434"/>
      <c r="AP754" s="434"/>
      <c r="AQ754" s="434"/>
      <c r="AR754" s="434"/>
      <c r="AU754" s="434"/>
    </row>
    <row r="755" spans="1:47" s="435" customFormat="1" ht="12.75" x14ac:dyDescent="0.2">
      <c r="A755" s="434"/>
      <c r="B755" s="438"/>
      <c r="C755" s="434"/>
      <c r="D755" s="434"/>
      <c r="E755" s="434"/>
      <c r="F755" s="434"/>
      <c r="G755" s="434"/>
      <c r="J755" s="434"/>
      <c r="K755" s="434"/>
      <c r="L755" s="434"/>
      <c r="M755" s="434"/>
      <c r="N755" s="434"/>
      <c r="O755" s="434"/>
      <c r="P755" s="436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  <c r="AH755" s="434"/>
      <c r="AI755" s="434"/>
      <c r="AJ755" s="434"/>
      <c r="AK755" s="434"/>
      <c r="AL755" s="434"/>
      <c r="AM755" s="434"/>
      <c r="AN755" s="434"/>
      <c r="AO755" s="434"/>
      <c r="AP755" s="434"/>
      <c r="AQ755" s="434"/>
      <c r="AR755" s="434"/>
      <c r="AU755" s="434"/>
    </row>
    <row r="756" spans="1:47" s="435" customFormat="1" ht="12.75" x14ac:dyDescent="0.2">
      <c r="A756" s="434"/>
      <c r="B756" s="438"/>
      <c r="C756" s="434"/>
      <c r="D756" s="434"/>
      <c r="E756" s="434"/>
      <c r="F756" s="434"/>
      <c r="G756" s="434"/>
      <c r="J756" s="434"/>
      <c r="K756" s="434"/>
      <c r="L756" s="434"/>
      <c r="M756" s="434"/>
      <c r="N756" s="434"/>
      <c r="O756" s="434"/>
      <c r="P756" s="436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  <c r="AH756" s="434"/>
      <c r="AI756" s="434"/>
      <c r="AJ756" s="434"/>
      <c r="AK756" s="434"/>
      <c r="AL756" s="434"/>
      <c r="AM756" s="434"/>
      <c r="AN756" s="434"/>
      <c r="AO756" s="434"/>
      <c r="AP756" s="434"/>
      <c r="AQ756" s="434"/>
      <c r="AR756" s="434"/>
      <c r="AU756" s="434"/>
    </row>
    <row r="757" spans="1:47" s="435" customFormat="1" ht="12.75" x14ac:dyDescent="0.2">
      <c r="A757" s="434"/>
      <c r="B757" s="438"/>
      <c r="C757" s="434"/>
      <c r="D757" s="434"/>
      <c r="E757" s="434"/>
      <c r="F757" s="434"/>
      <c r="G757" s="434"/>
      <c r="J757" s="434"/>
      <c r="K757" s="434"/>
      <c r="L757" s="434"/>
      <c r="M757" s="434"/>
      <c r="N757" s="434"/>
      <c r="O757" s="434"/>
      <c r="P757" s="436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  <c r="AH757" s="434"/>
      <c r="AI757" s="434"/>
      <c r="AJ757" s="434"/>
      <c r="AK757" s="434"/>
      <c r="AL757" s="434"/>
      <c r="AM757" s="434"/>
      <c r="AN757" s="434"/>
      <c r="AO757" s="434"/>
      <c r="AP757" s="434"/>
      <c r="AQ757" s="434"/>
      <c r="AR757" s="434"/>
      <c r="AU757" s="434"/>
    </row>
    <row r="758" spans="1:47" s="435" customFormat="1" ht="12.75" x14ac:dyDescent="0.2">
      <c r="A758" s="434"/>
      <c r="B758" s="438"/>
      <c r="C758" s="434"/>
      <c r="D758" s="434"/>
      <c r="E758" s="434"/>
      <c r="F758" s="434"/>
      <c r="G758" s="434"/>
      <c r="J758" s="434"/>
      <c r="K758" s="434"/>
      <c r="L758" s="434"/>
      <c r="M758" s="434"/>
      <c r="N758" s="434"/>
      <c r="O758" s="434"/>
      <c r="P758" s="436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  <c r="AH758" s="434"/>
      <c r="AI758" s="434"/>
      <c r="AJ758" s="434"/>
      <c r="AK758" s="434"/>
      <c r="AL758" s="434"/>
      <c r="AM758" s="434"/>
      <c r="AN758" s="434"/>
      <c r="AO758" s="434"/>
      <c r="AP758" s="434"/>
      <c r="AQ758" s="434"/>
      <c r="AR758" s="434"/>
      <c r="AU758" s="434"/>
    </row>
    <row r="759" spans="1:47" s="435" customFormat="1" ht="12.75" x14ac:dyDescent="0.2">
      <c r="A759" s="434"/>
      <c r="B759" s="438"/>
      <c r="C759" s="434"/>
      <c r="D759" s="434"/>
      <c r="E759" s="434"/>
      <c r="F759" s="434"/>
      <c r="G759" s="434"/>
      <c r="J759" s="434"/>
      <c r="K759" s="434"/>
      <c r="L759" s="434"/>
      <c r="M759" s="434"/>
      <c r="N759" s="434"/>
      <c r="O759" s="434"/>
      <c r="P759" s="436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  <c r="AH759" s="434"/>
      <c r="AI759" s="434"/>
      <c r="AJ759" s="434"/>
      <c r="AK759" s="434"/>
      <c r="AL759" s="434"/>
      <c r="AM759" s="434"/>
      <c r="AN759" s="434"/>
      <c r="AO759" s="434"/>
      <c r="AP759" s="434"/>
      <c r="AQ759" s="434"/>
      <c r="AR759" s="434"/>
      <c r="AU759" s="434"/>
    </row>
    <row r="760" spans="1:47" s="435" customFormat="1" ht="12.75" x14ac:dyDescent="0.2">
      <c r="A760" s="434"/>
      <c r="B760" s="438"/>
      <c r="C760" s="434"/>
      <c r="D760" s="434"/>
      <c r="E760" s="434"/>
      <c r="F760" s="434"/>
      <c r="G760" s="434"/>
      <c r="J760" s="434"/>
      <c r="K760" s="434"/>
      <c r="L760" s="434"/>
      <c r="M760" s="434"/>
      <c r="N760" s="434"/>
      <c r="O760" s="434"/>
      <c r="P760" s="436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  <c r="AH760" s="434"/>
      <c r="AI760" s="434"/>
      <c r="AJ760" s="434"/>
      <c r="AK760" s="434"/>
      <c r="AL760" s="434"/>
      <c r="AM760" s="434"/>
      <c r="AN760" s="434"/>
      <c r="AO760" s="434"/>
      <c r="AP760" s="434"/>
      <c r="AQ760" s="434"/>
      <c r="AR760" s="434"/>
      <c r="AU760" s="434"/>
    </row>
    <row r="761" spans="1:47" s="435" customFormat="1" ht="12.75" x14ac:dyDescent="0.2">
      <c r="A761" s="434"/>
      <c r="B761" s="438"/>
      <c r="C761" s="434"/>
      <c r="D761" s="434"/>
      <c r="E761" s="434"/>
      <c r="F761" s="434"/>
      <c r="G761" s="434"/>
      <c r="J761" s="434"/>
      <c r="K761" s="434"/>
      <c r="L761" s="434"/>
      <c r="M761" s="434"/>
      <c r="N761" s="434"/>
      <c r="O761" s="434"/>
      <c r="P761" s="436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  <c r="AH761" s="434"/>
      <c r="AI761" s="434"/>
      <c r="AJ761" s="434"/>
      <c r="AK761" s="434"/>
      <c r="AL761" s="434"/>
      <c r="AM761" s="434"/>
      <c r="AN761" s="434"/>
      <c r="AO761" s="434"/>
      <c r="AP761" s="434"/>
      <c r="AQ761" s="434"/>
      <c r="AR761" s="434"/>
      <c r="AU761" s="434"/>
    </row>
    <row r="762" spans="1:47" s="435" customFormat="1" ht="12.75" x14ac:dyDescent="0.2">
      <c r="A762" s="434"/>
      <c r="B762" s="438"/>
      <c r="C762" s="434"/>
      <c r="D762" s="434"/>
      <c r="E762" s="434"/>
      <c r="F762" s="434"/>
      <c r="G762" s="434"/>
      <c r="J762" s="434"/>
      <c r="K762" s="434"/>
      <c r="L762" s="434"/>
      <c r="M762" s="434"/>
      <c r="N762" s="434"/>
      <c r="O762" s="434"/>
      <c r="P762" s="436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  <c r="AH762" s="434"/>
      <c r="AI762" s="434"/>
      <c r="AJ762" s="434"/>
      <c r="AK762" s="434"/>
      <c r="AL762" s="434"/>
      <c r="AM762" s="434"/>
      <c r="AN762" s="434"/>
      <c r="AO762" s="434"/>
      <c r="AP762" s="434"/>
      <c r="AQ762" s="434"/>
      <c r="AR762" s="434"/>
      <c r="AU762" s="434"/>
    </row>
    <row r="763" spans="1:47" s="435" customFormat="1" ht="12.75" x14ac:dyDescent="0.2">
      <c r="A763" s="434"/>
      <c r="B763" s="438"/>
      <c r="C763" s="434"/>
      <c r="D763" s="434"/>
      <c r="E763" s="434"/>
      <c r="F763" s="434"/>
      <c r="G763" s="434"/>
      <c r="J763" s="434"/>
      <c r="K763" s="434"/>
      <c r="L763" s="434"/>
      <c r="M763" s="434"/>
      <c r="N763" s="434"/>
      <c r="O763" s="434"/>
      <c r="P763" s="436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  <c r="AH763" s="434"/>
      <c r="AI763" s="434"/>
      <c r="AJ763" s="434"/>
      <c r="AK763" s="434"/>
      <c r="AL763" s="434"/>
      <c r="AM763" s="434"/>
      <c r="AN763" s="434"/>
      <c r="AO763" s="434"/>
      <c r="AP763" s="434"/>
      <c r="AQ763" s="434"/>
      <c r="AR763" s="434"/>
      <c r="AU763" s="434"/>
    </row>
    <row r="764" spans="1:47" s="435" customFormat="1" ht="12.75" x14ac:dyDescent="0.2">
      <c r="A764" s="434"/>
      <c r="B764" s="438"/>
      <c r="C764" s="434"/>
      <c r="D764" s="434"/>
      <c r="E764" s="434"/>
      <c r="F764" s="434"/>
      <c r="G764" s="434"/>
      <c r="J764" s="434"/>
      <c r="K764" s="434"/>
      <c r="L764" s="434"/>
      <c r="M764" s="434"/>
      <c r="N764" s="434"/>
      <c r="O764" s="434"/>
      <c r="P764" s="436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  <c r="AH764" s="434"/>
      <c r="AI764" s="434"/>
      <c r="AJ764" s="434"/>
      <c r="AK764" s="434"/>
      <c r="AL764" s="434"/>
      <c r="AM764" s="434"/>
      <c r="AN764" s="434"/>
      <c r="AO764" s="434"/>
      <c r="AP764" s="434"/>
      <c r="AQ764" s="434"/>
      <c r="AR764" s="434"/>
      <c r="AU764" s="434"/>
    </row>
    <row r="765" spans="1:47" s="435" customFormat="1" ht="12.75" x14ac:dyDescent="0.2">
      <c r="A765" s="434"/>
      <c r="B765" s="438"/>
      <c r="C765" s="434"/>
      <c r="D765" s="434"/>
      <c r="E765" s="434"/>
      <c r="F765" s="434"/>
      <c r="G765" s="434"/>
      <c r="J765" s="434"/>
      <c r="K765" s="434"/>
      <c r="L765" s="434"/>
      <c r="M765" s="434"/>
      <c r="N765" s="434"/>
      <c r="O765" s="434"/>
      <c r="P765" s="436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  <c r="AH765" s="434"/>
      <c r="AI765" s="434"/>
      <c r="AJ765" s="434"/>
      <c r="AK765" s="434"/>
      <c r="AL765" s="434"/>
      <c r="AM765" s="434"/>
      <c r="AN765" s="434"/>
      <c r="AO765" s="434"/>
      <c r="AP765" s="434"/>
      <c r="AQ765" s="434"/>
      <c r="AR765" s="434"/>
      <c r="AU765" s="434"/>
    </row>
    <row r="766" spans="1:47" s="435" customFormat="1" ht="12.75" x14ac:dyDescent="0.2">
      <c r="A766" s="434"/>
      <c r="B766" s="438"/>
      <c r="C766" s="434"/>
      <c r="D766" s="434"/>
      <c r="E766" s="434"/>
      <c r="F766" s="434"/>
      <c r="G766" s="434"/>
      <c r="J766" s="434"/>
      <c r="K766" s="434"/>
      <c r="L766" s="434"/>
      <c r="M766" s="434"/>
      <c r="N766" s="434"/>
      <c r="O766" s="434"/>
      <c r="P766" s="436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  <c r="AH766" s="434"/>
      <c r="AI766" s="434"/>
      <c r="AJ766" s="434"/>
      <c r="AK766" s="434"/>
      <c r="AL766" s="434"/>
      <c r="AM766" s="434"/>
      <c r="AN766" s="434"/>
      <c r="AO766" s="434"/>
      <c r="AP766" s="434"/>
      <c r="AQ766" s="434"/>
      <c r="AR766" s="434"/>
      <c r="AU766" s="434"/>
    </row>
    <row r="767" spans="1:47" s="435" customFormat="1" ht="12.75" x14ac:dyDescent="0.2">
      <c r="A767" s="434"/>
      <c r="B767" s="438"/>
      <c r="C767" s="434"/>
      <c r="D767" s="434"/>
      <c r="E767" s="434"/>
      <c r="F767" s="434"/>
      <c r="G767" s="434"/>
      <c r="J767" s="434"/>
      <c r="K767" s="434"/>
      <c r="L767" s="434"/>
      <c r="M767" s="434"/>
      <c r="N767" s="434"/>
      <c r="O767" s="434"/>
      <c r="P767" s="436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  <c r="AH767" s="434"/>
      <c r="AI767" s="434"/>
      <c r="AJ767" s="434"/>
      <c r="AK767" s="434"/>
      <c r="AL767" s="434"/>
      <c r="AM767" s="434"/>
      <c r="AN767" s="434"/>
      <c r="AO767" s="434"/>
      <c r="AP767" s="434"/>
      <c r="AQ767" s="434"/>
      <c r="AR767" s="434"/>
      <c r="AU767" s="434"/>
    </row>
    <row r="768" spans="1:47" s="435" customFormat="1" ht="12.75" x14ac:dyDescent="0.2">
      <c r="A768" s="434"/>
      <c r="B768" s="438"/>
      <c r="C768" s="434"/>
      <c r="D768" s="434"/>
      <c r="E768" s="434"/>
      <c r="F768" s="434"/>
      <c r="G768" s="434"/>
      <c r="J768" s="434"/>
      <c r="K768" s="434"/>
      <c r="L768" s="434"/>
      <c r="M768" s="434"/>
      <c r="N768" s="434"/>
      <c r="O768" s="434"/>
      <c r="P768" s="436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  <c r="AH768" s="434"/>
      <c r="AI768" s="434"/>
      <c r="AJ768" s="434"/>
      <c r="AK768" s="434"/>
      <c r="AL768" s="434"/>
      <c r="AM768" s="434"/>
      <c r="AN768" s="434"/>
      <c r="AO768" s="434"/>
      <c r="AP768" s="434"/>
      <c r="AQ768" s="434"/>
      <c r="AR768" s="434"/>
      <c r="AU768" s="434"/>
    </row>
    <row r="769" spans="1:47" s="435" customFormat="1" ht="12.75" x14ac:dyDescent="0.2">
      <c r="A769" s="434"/>
      <c r="B769" s="438"/>
      <c r="C769" s="434"/>
      <c r="D769" s="434"/>
      <c r="E769" s="434"/>
      <c r="F769" s="434"/>
      <c r="G769" s="434"/>
      <c r="J769" s="434"/>
      <c r="K769" s="434"/>
      <c r="L769" s="434"/>
      <c r="M769" s="434"/>
      <c r="N769" s="434"/>
      <c r="O769" s="434"/>
      <c r="P769" s="436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  <c r="AH769" s="434"/>
      <c r="AI769" s="434"/>
      <c r="AJ769" s="434"/>
      <c r="AK769" s="434"/>
      <c r="AL769" s="434"/>
      <c r="AM769" s="434"/>
      <c r="AN769" s="434"/>
      <c r="AO769" s="434"/>
      <c r="AP769" s="434"/>
      <c r="AQ769" s="434"/>
      <c r="AR769" s="434"/>
      <c r="AU769" s="434"/>
    </row>
    <row r="770" spans="1:47" s="435" customFormat="1" ht="12.75" x14ac:dyDescent="0.2">
      <c r="A770" s="434"/>
      <c r="B770" s="438"/>
      <c r="C770" s="434"/>
      <c r="D770" s="434"/>
      <c r="E770" s="434"/>
      <c r="F770" s="434"/>
      <c r="G770" s="434"/>
      <c r="J770" s="434"/>
      <c r="K770" s="434"/>
      <c r="L770" s="434"/>
      <c r="M770" s="434"/>
      <c r="N770" s="434"/>
      <c r="O770" s="434"/>
      <c r="P770" s="436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  <c r="AH770" s="434"/>
      <c r="AI770" s="434"/>
      <c r="AJ770" s="434"/>
      <c r="AK770" s="434"/>
      <c r="AL770" s="434"/>
      <c r="AM770" s="434"/>
      <c r="AN770" s="434"/>
      <c r="AO770" s="434"/>
      <c r="AP770" s="434"/>
      <c r="AQ770" s="434"/>
      <c r="AR770" s="434"/>
      <c r="AU770" s="434"/>
    </row>
    <row r="771" spans="1:47" s="435" customFormat="1" ht="12.75" x14ac:dyDescent="0.2">
      <c r="A771" s="434"/>
      <c r="B771" s="438"/>
      <c r="C771" s="434"/>
      <c r="D771" s="434"/>
      <c r="E771" s="434"/>
      <c r="F771" s="434"/>
      <c r="G771" s="434"/>
      <c r="J771" s="434"/>
      <c r="K771" s="434"/>
      <c r="L771" s="434"/>
      <c r="M771" s="434"/>
      <c r="N771" s="434"/>
      <c r="O771" s="434"/>
      <c r="P771" s="436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  <c r="AH771" s="434"/>
      <c r="AI771" s="434"/>
      <c r="AJ771" s="434"/>
      <c r="AK771" s="434"/>
      <c r="AL771" s="434"/>
      <c r="AM771" s="434"/>
      <c r="AN771" s="434"/>
      <c r="AO771" s="434"/>
      <c r="AP771" s="434"/>
      <c r="AQ771" s="434"/>
      <c r="AR771" s="434"/>
      <c r="AU771" s="434"/>
    </row>
    <row r="772" spans="1:47" s="435" customFormat="1" ht="12.75" x14ac:dyDescent="0.2">
      <c r="A772" s="434"/>
      <c r="B772" s="438"/>
      <c r="C772" s="434"/>
      <c r="D772" s="434"/>
      <c r="E772" s="434"/>
      <c r="F772" s="434"/>
      <c r="G772" s="434"/>
      <c r="J772" s="434"/>
      <c r="K772" s="434"/>
      <c r="L772" s="434"/>
      <c r="M772" s="434"/>
      <c r="N772" s="434"/>
      <c r="O772" s="434"/>
      <c r="P772" s="436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  <c r="AH772" s="434"/>
      <c r="AI772" s="434"/>
      <c r="AJ772" s="434"/>
      <c r="AK772" s="434"/>
      <c r="AL772" s="434"/>
      <c r="AM772" s="434"/>
      <c r="AN772" s="434"/>
      <c r="AO772" s="434"/>
      <c r="AP772" s="434"/>
      <c r="AQ772" s="434"/>
      <c r="AR772" s="434"/>
      <c r="AU772" s="434"/>
    </row>
    <row r="773" spans="1:47" s="435" customFormat="1" ht="12.75" x14ac:dyDescent="0.2">
      <c r="A773" s="434"/>
      <c r="B773" s="438"/>
      <c r="C773" s="434"/>
      <c r="D773" s="434"/>
      <c r="E773" s="434"/>
      <c r="F773" s="434"/>
      <c r="G773" s="434"/>
      <c r="J773" s="434"/>
      <c r="K773" s="434"/>
      <c r="L773" s="434"/>
      <c r="M773" s="434"/>
      <c r="N773" s="434"/>
      <c r="O773" s="434"/>
      <c r="P773" s="436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  <c r="AH773" s="434"/>
      <c r="AI773" s="434"/>
      <c r="AJ773" s="434"/>
      <c r="AK773" s="434"/>
      <c r="AL773" s="434"/>
      <c r="AM773" s="434"/>
      <c r="AN773" s="434"/>
      <c r="AO773" s="434"/>
      <c r="AP773" s="434"/>
      <c r="AQ773" s="434"/>
      <c r="AR773" s="434"/>
      <c r="AU773" s="434"/>
    </row>
    <row r="774" spans="1:47" s="435" customFormat="1" ht="12.75" x14ac:dyDescent="0.2">
      <c r="A774" s="434"/>
      <c r="B774" s="438"/>
      <c r="C774" s="434"/>
      <c r="D774" s="434"/>
      <c r="E774" s="434"/>
      <c r="F774" s="434"/>
      <c r="G774" s="434"/>
      <c r="J774" s="434"/>
      <c r="K774" s="434"/>
      <c r="L774" s="434"/>
      <c r="M774" s="434"/>
      <c r="N774" s="434"/>
      <c r="O774" s="434"/>
      <c r="P774" s="436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  <c r="AH774" s="434"/>
      <c r="AI774" s="434"/>
      <c r="AJ774" s="434"/>
      <c r="AK774" s="434"/>
      <c r="AL774" s="434"/>
      <c r="AM774" s="434"/>
      <c r="AN774" s="434"/>
      <c r="AO774" s="434"/>
      <c r="AP774" s="434"/>
      <c r="AQ774" s="434"/>
      <c r="AR774" s="434"/>
      <c r="AU774" s="434"/>
    </row>
    <row r="775" spans="1:47" s="435" customFormat="1" ht="12.75" x14ac:dyDescent="0.2">
      <c r="A775" s="434"/>
      <c r="B775" s="438"/>
      <c r="C775" s="434"/>
      <c r="D775" s="434"/>
      <c r="E775" s="434"/>
      <c r="F775" s="434"/>
      <c r="G775" s="434"/>
      <c r="J775" s="434"/>
      <c r="K775" s="434"/>
      <c r="L775" s="434"/>
      <c r="M775" s="434"/>
      <c r="N775" s="434"/>
      <c r="O775" s="434"/>
      <c r="P775" s="436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  <c r="AH775" s="434"/>
      <c r="AI775" s="434"/>
      <c r="AJ775" s="434"/>
      <c r="AK775" s="434"/>
      <c r="AL775" s="434"/>
      <c r="AM775" s="434"/>
      <c r="AN775" s="434"/>
      <c r="AO775" s="434"/>
      <c r="AP775" s="434"/>
      <c r="AQ775" s="434"/>
      <c r="AR775" s="434"/>
      <c r="AU775" s="434"/>
    </row>
    <row r="776" spans="1:47" s="435" customFormat="1" ht="12.75" x14ac:dyDescent="0.2">
      <c r="A776" s="434"/>
      <c r="B776" s="438"/>
      <c r="C776" s="434"/>
      <c r="D776" s="434"/>
      <c r="E776" s="434"/>
      <c r="F776" s="434"/>
      <c r="G776" s="434"/>
      <c r="J776" s="434"/>
      <c r="K776" s="434"/>
      <c r="L776" s="434"/>
      <c r="M776" s="434"/>
      <c r="N776" s="434"/>
      <c r="O776" s="434"/>
      <c r="P776" s="436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  <c r="AH776" s="434"/>
      <c r="AI776" s="434"/>
      <c r="AJ776" s="434"/>
      <c r="AK776" s="434"/>
      <c r="AL776" s="434"/>
      <c r="AM776" s="434"/>
      <c r="AN776" s="434"/>
      <c r="AO776" s="434"/>
      <c r="AP776" s="434"/>
      <c r="AQ776" s="434"/>
      <c r="AR776" s="434"/>
      <c r="AU776" s="434"/>
    </row>
    <row r="777" spans="1:47" s="435" customFormat="1" ht="12.75" x14ac:dyDescent="0.2">
      <c r="A777" s="434"/>
      <c r="B777" s="438"/>
      <c r="C777" s="434"/>
      <c r="D777" s="434"/>
      <c r="E777" s="434"/>
      <c r="F777" s="434"/>
      <c r="G777" s="434"/>
      <c r="J777" s="434"/>
      <c r="K777" s="434"/>
      <c r="L777" s="434"/>
      <c r="M777" s="434"/>
      <c r="N777" s="434"/>
      <c r="O777" s="434"/>
      <c r="P777" s="436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  <c r="AH777" s="434"/>
      <c r="AI777" s="434"/>
      <c r="AJ777" s="434"/>
      <c r="AK777" s="434"/>
      <c r="AL777" s="434"/>
      <c r="AM777" s="434"/>
      <c r="AN777" s="434"/>
      <c r="AO777" s="434"/>
      <c r="AP777" s="434"/>
      <c r="AQ777" s="434"/>
      <c r="AR777" s="434"/>
      <c r="AU777" s="434"/>
    </row>
    <row r="778" spans="1:47" s="435" customFormat="1" ht="12.75" x14ac:dyDescent="0.2">
      <c r="A778" s="434"/>
      <c r="B778" s="438"/>
      <c r="C778" s="434"/>
      <c r="D778" s="434"/>
      <c r="E778" s="434"/>
      <c r="F778" s="434"/>
      <c r="G778" s="434"/>
      <c r="J778" s="434"/>
      <c r="K778" s="434"/>
      <c r="L778" s="434"/>
      <c r="M778" s="434"/>
      <c r="N778" s="434"/>
      <c r="O778" s="434"/>
      <c r="P778" s="436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  <c r="AH778" s="434"/>
      <c r="AI778" s="434"/>
      <c r="AJ778" s="434"/>
      <c r="AK778" s="434"/>
      <c r="AL778" s="434"/>
      <c r="AM778" s="434"/>
      <c r="AN778" s="434"/>
      <c r="AO778" s="434"/>
      <c r="AP778" s="434"/>
      <c r="AQ778" s="434"/>
      <c r="AR778" s="434"/>
      <c r="AU778" s="434"/>
    </row>
    <row r="779" spans="1:47" s="435" customFormat="1" ht="12.75" x14ac:dyDescent="0.2">
      <c r="A779" s="434"/>
      <c r="B779" s="438"/>
      <c r="C779" s="434"/>
      <c r="D779" s="434"/>
      <c r="E779" s="434"/>
      <c r="F779" s="434"/>
      <c r="G779" s="434"/>
      <c r="J779" s="434"/>
      <c r="K779" s="434"/>
      <c r="L779" s="434"/>
      <c r="M779" s="434"/>
      <c r="N779" s="434"/>
      <c r="O779" s="434"/>
      <c r="P779" s="436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  <c r="AH779" s="434"/>
      <c r="AI779" s="434"/>
      <c r="AJ779" s="434"/>
      <c r="AK779" s="434"/>
      <c r="AL779" s="434"/>
      <c r="AM779" s="434"/>
      <c r="AN779" s="434"/>
      <c r="AO779" s="434"/>
      <c r="AP779" s="434"/>
      <c r="AQ779" s="434"/>
      <c r="AR779" s="434"/>
      <c r="AU779" s="434"/>
    </row>
    <row r="780" spans="1:47" s="435" customFormat="1" ht="12.75" x14ac:dyDescent="0.2">
      <c r="A780" s="434"/>
      <c r="B780" s="438"/>
      <c r="C780" s="434"/>
      <c r="D780" s="434"/>
      <c r="E780" s="434"/>
      <c r="F780" s="434"/>
      <c r="G780" s="434"/>
      <c r="J780" s="434"/>
      <c r="K780" s="434"/>
      <c r="L780" s="434"/>
      <c r="M780" s="434"/>
      <c r="N780" s="434"/>
      <c r="O780" s="434"/>
      <c r="P780" s="436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  <c r="AH780" s="434"/>
      <c r="AI780" s="434"/>
      <c r="AJ780" s="434"/>
      <c r="AK780" s="434"/>
      <c r="AL780" s="434"/>
      <c r="AM780" s="434"/>
      <c r="AN780" s="434"/>
      <c r="AO780" s="434"/>
      <c r="AP780" s="434"/>
      <c r="AQ780" s="434"/>
      <c r="AR780" s="434"/>
      <c r="AU780" s="434"/>
    </row>
    <row r="781" spans="1:47" s="435" customFormat="1" ht="12.75" x14ac:dyDescent="0.2">
      <c r="A781" s="434"/>
      <c r="B781" s="438"/>
      <c r="C781" s="434"/>
      <c r="D781" s="434"/>
      <c r="E781" s="434"/>
      <c r="F781" s="434"/>
      <c r="G781" s="434"/>
      <c r="J781" s="434"/>
      <c r="K781" s="434"/>
      <c r="L781" s="434"/>
      <c r="M781" s="434"/>
      <c r="N781" s="434"/>
      <c r="O781" s="434"/>
      <c r="P781" s="436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  <c r="AH781" s="434"/>
      <c r="AI781" s="434"/>
      <c r="AJ781" s="434"/>
      <c r="AK781" s="434"/>
      <c r="AL781" s="434"/>
      <c r="AM781" s="434"/>
      <c r="AN781" s="434"/>
      <c r="AO781" s="434"/>
      <c r="AP781" s="434"/>
      <c r="AQ781" s="434"/>
      <c r="AR781" s="434"/>
      <c r="AU781" s="434"/>
    </row>
    <row r="782" spans="1:47" s="435" customFormat="1" ht="12.75" x14ac:dyDescent="0.2">
      <c r="A782" s="434"/>
      <c r="B782" s="438"/>
      <c r="C782" s="434"/>
      <c r="D782" s="434"/>
      <c r="E782" s="434"/>
      <c r="F782" s="434"/>
      <c r="G782" s="434"/>
      <c r="J782" s="434"/>
      <c r="K782" s="434"/>
      <c r="L782" s="434"/>
      <c r="M782" s="434"/>
      <c r="N782" s="434"/>
      <c r="O782" s="434"/>
      <c r="P782" s="436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  <c r="AH782" s="434"/>
      <c r="AI782" s="434"/>
      <c r="AJ782" s="434"/>
      <c r="AK782" s="434"/>
      <c r="AL782" s="434"/>
      <c r="AM782" s="434"/>
      <c r="AN782" s="434"/>
      <c r="AO782" s="434"/>
      <c r="AP782" s="434"/>
      <c r="AQ782" s="434"/>
      <c r="AR782" s="434"/>
      <c r="AU782" s="434"/>
    </row>
    <row r="783" spans="1:47" s="435" customFormat="1" ht="12.75" x14ac:dyDescent="0.2">
      <c r="A783" s="434"/>
      <c r="B783" s="438"/>
      <c r="C783" s="434"/>
      <c r="D783" s="434"/>
      <c r="E783" s="434"/>
      <c r="F783" s="434"/>
      <c r="G783" s="434"/>
      <c r="J783" s="434"/>
      <c r="K783" s="434"/>
      <c r="L783" s="434"/>
      <c r="M783" s="434"/>
      <c r="N783" s="434"/>
      <c r="O783" s="434"/>
      <c r="P783" s="436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  <c r="AH783" s="434"/>
      <c r="AI783" s="434"/>
      <c r="AJ783" s="434"/>
      <c r="AK783" s="434"/>
      <c r="AL783" s="434"/>
      <c r="AM783" s="434"/>
      <c r="AN783" s="434"/>
      <c r="AO783" s="434"/>
      <c r="AP783" s="434"/>
      <c r="AQ783" s="434"/>
      <c r="AR783" s="434"/>
      <c r="AU783" s="434"/>
    </row>
    <row r="784" spans="1:47" s="435" customFormat="1" ht="12.75" x14ac:dyDescent="0.2">
      <c r="A784" s="434"/>
      <c r="B784" s="438"/>
      <c r="C784" s="434"/>
      <c r="D784" s="434"/>
      <c r="E784" s="434"/>
      <c r="F784" s="434"/>
      <c r="G784" s="434"/>
      <c r="J784" s="434"/>
      <c r="K784" s="434"/>
      <c r="L784" s="434"/>
      <c r="M784" s="434"/>
      <c r="N784" s="434"/>
      <c r="O784" s="434"/>
      <c r="P784" s="436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  <c r="AH784" s="434"/>
      <c r="AI784" s="434"/>
      <c r="AJ784" s="434"/>
      <c r="AK784" s="434"/>
      <c r="AL784" s="434"/>
      <c r="AM784" s="434"/>
      <c r="AN784" s="434"/>
      <c r="AO784" s="434"/>
      <c r="AP784" s="434"/>
      <c r="AQ784" s="434"/>
      <c r="AR784" s="434"/>
      <c r="AU784" s="434"/>
    </row>
    <row r="785" spans="1:47" s="435" customFormat="1" ht="12.75" x14ac:dyDescent="0.2">
      <c r="A785" s="434"/>
      <c r="B785" s="438"/>
      <c r="C785" s="434"/>
      <c r="D785" s="434"/>
      <c r="E785" s="434"/>
      <c r="F785" s="434"/>
      <c r="G785" s="434"/>
      <c r="J785" s="434"/>
      <c r="K785" s="434"/>
      <c r="L785" s="434"/>
      <c r="M785" s="434"/>
      <c r="N785" s="434"/>
      <c r="O785" s="434"/>
      <c r="P785" s="436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  <c r="AH785" s="434"/>
      <c r="AI785" s="434"/>
      <c r="AJ785" s="434"/>
      <c r="AK785" s="434"/>
      <c r="AL785" s="434"/>
      <c r="AM785" s="434"/>
      <c r="AN785" s="434"/>
      <c r="AO785" s="434"/>
      <c r="AP785" s="434"/>
      <c r="AQ785" s="434"/>
      <c r="AR785" s="434"/>
      <c r="AU785" s="434"/>
    </row>
    <row r="786" spans="1:47" s="435" customFormat="1" ht="12.75" x14ac:dyDescent="0.2">
      <c r="A786" s="434"/>
      <c r="B786" s="438"/>
      <c r="C786" s="434"/>
      <c r="D786" s="434"/>
      <c r="E786" s="434"/>
      <c r="F786" s="434"/>
      <c r="G786" s="434"/>
      <c r="J786" s="434"/>
      <c r="K786" s="434"/>
      <c r="L786" s="434"/>
      <c r="M786" s="434"/>
      <c r="N786" s="434"/>
      <c r="O786" s="434"/>
      <c r="P786" s="436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  <c r="AH786" s="434"/>
      <c r="AI786" s="434"/>
      <c r="AJ786" s="434"/>
      <c r="AK786" s="434"/>
      <c r="AL786" s="434"/>
      <c r="AM786" s="434"/>
      <c r="AN786" s="434"/>
      <c r="AO786" s="434"/>
      <c r="AP786" s="434"/>
      <c r="AQ786" s="434"/>
      <c r="AR786" s="434"/>
      <c r="AU786" s="434"/>
    </row>
    <row r="787" spans="1:47" s="435" customFormat="1" ht="12.75" x14ac:dyDescent="0.2">
      <c r="A787" s="434"/>
      <c r="B787" s="438"/>
      <c r="C787" s="434"/>
      <c r="D787" s="434"/>
      <c r="E787" s="434"/>
      <c r="F787" s="434"/>
      <c r="G787" s="434"/>
      <c r="J787" s="434"/>
      <c r="K787" s="434"/>
      <c r="L787" s="434"/>
      <c r="M787" s="434"/>
      <c r="N787" s="434"/>
      <c r="O787" s="434"/>
      <c r="P787" s="436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  <c r="AH787" s="434"/>
      <c r="AI787" s="434"/>
      <c r="AJ787" s="434"/>
      <c r="AK787" s="434"/>
      <c r="AL787" s="434"/>
      <c r="AM787" s="434"/>
      <c r="AN787" s="434"/>
      <c r="AO787" s="434"/>
      <c r="AP787" s="434"/>
      <c r="AQ787" s="434"/>
      <c r="AR787" s="434"/>
      <c r="AU787" s="434"/>
    </row>
    <row r="788" spans="1:47" s="435" customFormat="1" ht="12.75" x14ac:dyDescent="0.2">
      <c r="A788" s="434"/>
      <c r="B788" s="438"/>
      <c r="C788" s="434"/>
      <c r="D788" s="434"/>
      <c r="E788" s="434"/>
      <c r="F788" s="434"/>
      <c r="G788" s="434"/>
      <c r="J788" s="434"/>
      <c r="K788" s="434"/>
      <c r="L788" s="434"/>
      <c r="M788" s="434"/>
      <c r="N788" s="434"/>
      <c r="O788" s="434"/>
      <c r="P788" s="436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  <c r="AH788" s="434"/>
      <c r="AI788" s="434"/>
      <c r="AJ788" s="434"/>
      <c r="AK788" s="434"/>
      <c r="AL788" s="434"/>
      <c r="AM788" s="434"/>
      <c r="AN788" s="434"/>
      <c r="AO788" s="434"/>
      <c r="AP788" s="434"/>
      <c r="AQ788" s="434"/>
      <c r="AR788" s="434"/>
      <c r="AU788" s="434"/>
    </row>
    <row r="789" spans="1:47" s="435" customFormat="1" ht="12.75" x14ac:dyDescent="0.2">
      <c r="A789" s="434"/>
      <c r="B789" s="438"/>
      <c r="C789" s="434"/>
      <c r="D789" s="434"/>
      <c r="E789" s="434"/>
      <c r="F789" s="434"/>
      <c r="G789" s="434"/>
      <c r="J789" s="434"/>
      <c r="K789" s="434"/>
      <c r="L789" s="434"/>
      <c r="M789" s="434"/>
      <c r="N789" s="434"/>
      <c r="O789" s="434"/>
      <c r="P789" s="436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  <c r="AH789" s="434"/>
      <c r="AI789" s="434"/>
      <c r="AJ789" s="434"/>
      <c r="AK789" s="434"/>
      <c r="AL789" s="434"/>
      <c r="AM789" s="434"/>
      <c r="AN789" s="434"/>
      <c r="AO789" s="434"/>
      <c r="AP789" s="434"/>
      <c r="AQ789" s="434"/>
      <c r="AR789" s="434"/>
      <c r="AU789" s="434"/>
    </row>
    <row r="790" spans="1:47" s="435" customFormat="1" ht="12.75" x14ac:dyDescent="0.2">
      <c r="A790" s="434"/>
      <c r="B790" s="438"/>
      <c r="C790" s="434"/>
      <c r="D790" s="434"/>
      <c r="E790" s="434"/>
      <c r="F790" s="434"/>
      <c r="G790" s="434"/>
      <c r="J790" s="434"/>
      <c r="K790" s="434"/>
      <c r="L790" s="434"/>
      <c r="M790" s="434"/>
      <c r="N790" s="434"/>
      <c r="O790" s="434"/>
      <c r="P790" s="436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  <c r="AH790" s="434"/>
      <c r="AI790" s="434"/>
      <c r="AJ790" s="434"/>
      <c r="AK790" s="434"/>
      <c r="AL790" s="434"/>
      <c r="AM790" s="434"/>
      <c r="AN790" s="434"/>
      <c r="AO790" s="434"/>
      <c r="AP790" s="434"/>
      <c r="AQ790" s="434"/>
      <c r="AR790" s="434"/>
      <c r="AU790" s="434"/>
    </row>
    <row r="791" spans="1:47" s="435" customFormat="1" ht="12.75" x14ac:dyDescent="0.2">
      <c r="A791" s="434"/>
      <c r="B791" s="438"/>
      <c r="C791" s="434"/>
      <c r="D791" s="434"/>
      <c r="E791" s="434"/>
      <c r="F791" s="434"/>
      <c r="G791" s="434"/>
      <c r="J791" s="434"/>
      <c r="K791" s="434"/>
      <c r="L791" s="434"/>
      <c r="M791" s="434"/>
      <c r="N791" s="434"/>
      <c r="O791" s="434"/>
      <c r="P791" s="436"/>
      <c r="Q791" s="434"/>
      <c r="R791" s="434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  <c r="AH791" s="434"/>
      <c r="AI791" s="434"/>
      <c r="AJ791" s="434"/>
      <c r="AK791" s="434"/>
      <c r="AL791" s="434"/>
      <c r="AM791" s="434"/>
      <c r="AN791" s="434"/>
      <c r="AO791" s="434"/>
      <c r="AP791" s="434"/>
      <c r="AQ791" s="434"/>
      <c r="AR791" s="434"/>
      <c r="AU791" s="434"/>
    </row>
    <row r="792" spans="1:47" s="435" customFormat="1" ht="12.75" x14ac:dyDescent="0.2">
      <c r="A792" s="434"/>
      <c r="B792" s="438"/>
      <c r="C792" s="434"/>
      <c r="D792" s="434"/>
      <c r="E792" s="434"/>
      <c r="F792" s="434"/>
      <c r="G792" s="434"/>
      <c r="J792" s="434"/>
      <c r="K792" s="434"/>
      <c r="L792" s="434"/>
      <c r="M792" s="434"/>
      <c r="N792" s="434"/>
      <c r="O792" s="434"/>
      <c r="P792" s="436"/>
      <c r="Q792" s="434"/>
      <c r="R792" s="434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  <c r="AH792" s="434"/>
      <c r="AI792" s="434"/>
      <c r="AJ792" s="434"/>
      <c r="AK792" s="434"/>
      <c r="AL792" s="434"/>
      <c r="AM792" s="434"/>
      <c r="AN792" s="434"/>
      <c r="AO792" s="434"/>
      <c r="AP792" s="434"/>
      <c r="AQ792" s="434"/>
      <c r="AR792" s="434"/>
      <c r="AU792" s="434"/>
    </row>
    <row r="793" spans="1:47" s="435" customFormat="1" ht="12.75" x14ac:dyDescent="0.2">
      <c r="A793" s="434"/>
      <c r="B793" s="438"/>
      <c r="C793" s="434"/>
      <c r="D793" s="434"/>
      <c r="E793" s="434"/>
      <c r="F793" s="434"/>
      <c r="G793" s="434"/>
      <c r="J793" s="434"/>
      <c r="K793" s="434"/>
      <c r="L793" s="434"/>
      <c r="M793" s="434"/>
      <c r="N793" s="434"/>
      <c r="O793" s="434"/>
      <c r="P793" s="436"/>
      <c r="Q793" s="434"/>
      <c r="R793" s="434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  <c r="AH793" s="434"/>
      <c r="AI793" s="434"/>
      <c r="AJ793" s="434"/>
      <c r="AK793" s="434"/>
      <c r="AL793" s="434"/>
      <c r="AM793" s="434"/>
      <c r="AN793" s="434"/>
      <c r="AO793" s="434"/>
      <c r="AP793" s="434"/>
      <c r="AQ793" s="434"/>
      <c r="AR793" s="434"/>
      <c r="AU793" s="434"/>
    </row>
    <row r="794" spans="1:47" s="435" customFormat="1" ht="12.75" x14ac:dyDescent="0.2">
      <c r="A794" s="434"/>
      <c r="B794" s="438"/>
      <c r="C794" s="434"/>
      <c r="D794" s="434"/>
      <c r="E794" s="434"/>
      <c r="F794" s="434"/>
      <c r="G794" s="434"/>
      <c r="J794" s="434"/>
      <c r="K794" s="434"/>
      <c r="L794" s="434"/>
      <c r="M794" s="434"/>
      <c r="N794" s="434"/>
      <c r="O794" s="434"/>
      <c r="P794" s="436"/>
      <c r="Q794" s="434"/>
      <c r="R794" s="434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  <c r="AH794" s="434"/>
      <c r="AI794" s="434"/>
      <c r="AJ794" s="434"/>
      <c r="AK794" s="434"/>
      <c r="AL794" s="434"/>
      <c r="AM794" s="434"/>
      <c r="AN794" s="434"/>
      <c r="AO794" s="434"/>
      <c r="AP794" s="434"/>
      <c r="AQ794" s="434"/>
      <c r="AR794" s="434"/>
      <c r="AU794" s="434"/>
    </row>
    <row r="795" spans="1:47" s="435" customFormat="1" ht="12.75" x14ac:dyDescent="0.2">
      <c r="A795" s="434"/>
      <c r="B795" s="438"/>
      <c r="C795" s="434"/>
      <c r="D795" s="434"/>
      <c r="E795" s="434"/>
      <c r="F795" s="434"/>
      <c r="G795" s="434"/>
      <c r="J795" s="434"/>
      <c r="K795" s="434"/>
      <c r="L795" s="434"/>
      <c r="M795" s="434"/>
      <c r="N795" s="434"/>
      <c r="O795" s="434"/>
      <c r="P795" s="436"/>
      <c r="Q795" s="434"/>
      <c r="R795" s="434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  <c r="AH795" s="434"/>
      <c r="AI795" s="434"/>
      <c r="AJ795" s="434"/>
      <c r="AK795" s="434"/>
      <c r="AL795" s="434"/>
      <c r="AM795" s="434"/>
      <c r="AN795" s="434"/>
      <c r="AO795" s="434"/>
      <c r="AP795" s="434"/>
      <c r="AQ795" s="434"/>
      <c r="AR795" s="434"/>
      <c r="AU795" s="434"/>
    </row>
    <row r="796" spans="1:47" s="435" customFormat="1" ht="12.75" x14ac:dyDescent="0.2">
      <c r="A796" s="434"/>
      <c r="B796" s="438"/>
      <c r="C796" s="434"/>
      <c r="D796" s="434"/>
      <c r="E796" s="434"/>
      <c r="F796" s="434"/>
      <c r="G796" s="434"/>
      <c r="J796" s="434"/>
      <c r="K796" s="434"/>
      <c r="L796" s="434"/>
      <c r="M796" s="434"/>
      <c r="N796" s="434"/>
      <c r="O796" s="434"/>
      <c r="P796" s="436"/>
      <c r="Q796" s="434"/>
      <c r="R796" s="434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  <c r="AH796" s="434"/>
      <c r="AI796" s="434"/>
      <c r="AJ796" s="434"/>
      <c r="AK796" s="434"/>
      <c r="AL796" s="434"/>
      <c r="AM796" s="434"/>
      <c r="AN796" s="434"/>
      <c r="AO796" s="434"/>
      <c r="AP796" s="434"/>
      <c r="AQ796" s="434"/>
      <c r="AR796" s="434"/>
      <c r="AU796" s="434"/>
    </row>
    <row r="797" spans="1:47" s="435" customFormat="1" ht="12.75" x14ac:dyDescent="0.2">
      <c r="A797" s="434"/>
      <c r="B797" s="438"/>
      <c r="C797" s="434"/>
      <c r="D797" s="434"/>
      <c r="E797" s="434"/>
      <c r="F797" s="434"/>
      <c r="G797" s="434"/>
      <c r="J797" s="434"/>
      <c r="K797" s="434"/>
      <c r="L797" s="434"/>
      <c r="M797" s="434"/>
      <c r="N797" s="434"/>
      <c r="O797" s="434"/>
      <c r="P797" s="436"/>
      <c r="Q797" s="434"/>
      <c r="R797" s="434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  <c r="AH797" s="434"/>
      <c r="AI797" s="434"/>
      <c r="AJ797" s="434"/>
      <c r="AK797" s="434"/>
      <c r="AL797" s="434"/>
      <c r="AM797" s="434"/>
      <c r="AN797" s="434"/>
      <c r="AO797" s="434"/>
      <c r="AP797" s="434"/>
      <c r="AQ797" s="434"/>
      <c r="AR797" s="434"/>
      <c r="AU797" s="434"/>
    </row>
    <row r="798" spans="1:47" s="435" customFormat="1" ht="12.75" x14ac:dyDescent="0.2">
      <c r="A798" s="434"/>
      <c r="B798" s="438"/>
      <c r="C798" s="434"/>
      <c r="D798" s="434"/>
      <c r="E798" s="434"/>
      <c r="F798" s="434"/>
      <c r="G798" s="434"/>
      <c r="J798" s="434"/>
      <c r="K798" s="434"/>
      <c r="L798" s="434"/>
      <c r="M798" s="434"/>
      <c r="N798" s="434"/>
      <c r="O798" s="434"/>
      <c r="P798" s="436"/>
      <c r="Q798" s="434"/>
      <c r="R798" s="434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  <c r="AH798" s="434"/>
      <c r="AI798" s="434"/>
      <c r="AJ798" s="434"/>
      <c r="AK798" s="434"/>
      <c r="AL798" s="434"/>
      <c r="AM798" s="434"/>
      <c r="AN798" s="434"/>
      <c r="AO798" s="434"/>
      <c r="AP798" s="434"/>
      <c r="AQ798" s="434"/>
      <c r="AR798" s="434"/>
      <c r="AU798" s="434"/>
    </row>
    <row r="799" spans="1:47" s="435" customFormat="1" ht="12.75" x14ac:dyDescent="0.2">
      <c r="A799" s="434"/>
      <c r="B799" s="438"/>
      <c r="C799" s="434"/>
      <c r="D799" s="434"/>
      <c r="E799" s="434"/>
      <c r="F799" s="434"/>
      <c r="G799" s="434"/>
      <c r="J799" s="434"/>
      <c r="K799" s="434"/>
      <c r="L799" s="434"/>
      <c r="M799" s="434"/>
      <c r="N799" s="434"/>
      <c r="O799" s="434"/>
      <c r="P799" s="436"/>
      <c r="Q799" s="434"/>
      <c r="R799" s="434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  <c r="AH799" s="434"/>
      <c r="AI799" s="434"/>
      <c r="AJ799" s="434"/>
      <c r="AK799" s="434"/>
      <c r="AL799" s="434"/>
      <c r="AM799" s="434"/>
      <c r="AN799" s="434"/>
      <c r="AO799" s="434"/>
      <c r="AP799" s="434"/>
      <c r="AQ799" s="434"/>
      <c r="AR799" s="434"/>
      <c r="AU799" s="434"/>
    </row>
    <row r="800" spans="1:47" s="435" customFormat="1" ht="12.75" x14ac:dyDescent="0.2">
      <c r="A800" s="434"/>
      <c r="B800" s="438"/>
      <c r="C800" s="434"/>
      <c r="D800" s="434"/>
      <c r="E800" s="434"/>
      <c r="F800" s="434"/>
      <c r="G800" s="434"/>
      <c r="J800" s="434"/>
      <c r="K800" s="434"/>
      <c r="L800" s="434"/>
      <c r="M800" s="434"/>
      <c r="N800" s="434"/>
      <c r="O800" s="434"/>
      <c r="P800" s="436"/>
      <c r="Q800" s="434"/>
      <c r="R800" s="434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  <c r="AH800" s="434"/>
      <c r="AI800" s="434"/>
      <c r="AJ800" s="434"/>
      <c r="AK800" s="434"/>
      <c r="AL800" s="434"/>
      <c r="AM800" s="434"/>
      <c r="AN800" s="434"/>
      <c r="AO800" s="434"/>
      <c r="AP800" s="434"/>
      <c r="AQ800" s="434"/>
      <c r="AR800" s="434"/>
      <c r="AU800" s="434"/>
    </row>
    <row r="801" spans="1:47" s="435" customFormat="1" ht="12.75" x14ac:dyDescent="0.2">
      <c r="A801" s="434"/>
      <c r="B801" s="438"/>
      <c r="C801" s="434"/>
      <c r="D801" s="434"/>
      <c r="E801" s="434"/>
      <c r="F801" s="434"/>
      <c r="G801" s="434"/>
      <c r="J801" s="434"/>
      <c r="K801" s="434"/>
      <c r="L801" s="434"/>
      <c r="M801" s="434"/>
      <c r="N801" s="434"/>
      <c r="O801" s="434"/>
      <c r="P801" s="436"/>
      <c r="Q801" s="434"/>
      <c r="R801" s="434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  <c r="AH801" s="434"/>
      <c r="AI801" s="434"/>
      <c r="AJ801" s="434"/>
      <c r="AK801" s="434"/>
      <c r="AL801" s="434"/>
      <c r="AM801" s="434"/>
      <c r="AN801" s="434"/>
      <c r="AO801" s="434"/>
      <c r="AP801" s="434"/>
      <c r="AQ801" s="434"/>
      <c r="AR801" s="434"/>
      <c r="AU801" s="434"/>
    </row>
    <row r="802" spans="1:47" s="435" customFormat="1" ht="12.75" x14ac:dyDescent="0.2">
      <c r="A802" s="434"/>
      <c r="B802" s="438"/>
      <c r="C802" s="434"/>
      <c r="D802" s="434"/>
      <c r="E802" s="434"/>
      <c r="F802" s="434"/>
      <c r="G802" s="434"/>
      <c r="J802" s="434"/>
      <c r="K802" s="434"/>
      <c r="L802" s="434"/>
      <c r="M802" s="434"/>
      <c r="N802" s="434"/>
      <c r="O802" s="434"/>
      <c r="P802" s="436"/>
      <c r="Q802" s="434"/>
      <c r="R802" s="434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  <c r="AH802" s="434"/>
      <c r="AI802" s="434"/>
      <c r="AJ802" s="434"/>
      <c r="AK802" s="434"/>
      <c r="AL802" s="434"/>
      <c r="AM802" s="434"/>
      <c r="AN802" s="434"/>
      <c r="AO802" s="434"/>
      <c r="AP802" s="434"/>
      <c r="AQ802" s="434"/>
      <c r="AR802" s="434"/>
      <c r="AU802" s="434"/>
    </row>
    <row r="803" spans="1:47" s="435" customFormat="1" ht="12.75" x14ac:dyDescent="0.2">
      <c r="A803" s="434"/>
      <c r="B803" s="438"/>
      <c r="C803" s="434"/>
      <c r="D803" s="434"/>
      <c r="E803" s="434"/>
      <c r="F803" s="434"/>
      <c r="G803" s="434"/>
      <c r="J803" s="434"/>
      <c r="K803" s="434"/>
      <c r="L803" s="434"/>
      <c r="M803" s="434"/>
      <c r="N803" s="434"/>
      <c r="O803" s="434"/>
      <c r="P803" s="436"/>
      <c r="Q803" s="434"/>
      <c r="R803" s="434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  <c r="AH803" s="434"/>
      <c r="AI803" s="434"/>
      <c r="AJ803" s="434"/>
      <c r="AK803" s="434"/>
      <c r="AL803" s="434"/>
      <c r="AM803" s="434"/>
      <c r="AN803" s="434"/>
      <c r="AO803" s="434"/>
      <c r="AP803" s="434"/>
      <c r="AQ803" s="434"/>
      <c r="AR803" s="434"/>
      <c r="AU803" s="434"/>
    </row>
    <row r="804" spans="1:47" s="435" customFormat="1" ht="12.75" x14ac:dyDescent="0.2">
      <c r="A804" s="434"/>
      <c r="B804" s="438"/>
      <c r="C804" s="434"/>
      <c r="D804" s="434"/>
      <c r="E804" s="434"/>
      <c r="F804" s="434"/>
      <c r="G804" s="434"/>
      <c r="J804" s="434"/>
      <c r="K804" s="434"/>
      <c r="L804" s="434"/>
      <c r="M804" s="434"/>
      <c r="N804" s="434"/>
      <c r="O804" s="434"/>
      <c r="P804" s="436"/>
      <c r="Q804" s="434"/>
      <c r="R804" s="434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  <c r="AH804" s="434"/>
      <c r="AI804" s="434"/>
      <c r="AJ804" s="434"/>
      <c r="AK804" s="434"/>
      <c r="AL804" s="434"/>
      <c r="AM804" s="434"/>
      <c r="AN804" s="434"/>
      <c r="AO804" s="434"/>
      <c r="AP804" s="434"/>
      <c r="AQ804" s="434"/>
      <c r="AR804" s="434"/>
      <c r="AU804" s="434"/>
    </row>
    <row r="805" spans="1:47" s="435" customFormat="1" ht="12.75" x14ac:dyDescent="0.2">
      <c r="A805" s="434"/>
      <c r="B805" s="438"/>
      <c r="C805" s="434"/>
      <c r="D805" s="434"/>
      <c r="E805" s="434"/>
      <c r="F805" s="434"/>
      <c r="G805" s="434"/>
      <c r="J805" s="434"/>
      <c r="K805" s="434"/>
      <c r="L805" s="434"/>
      <c r="M805" s="434"/>
      <c r="N805" s="434"/>
      <c r="O805" s="434"/>
      <c r="P805" s="436"/>
      <c r="Q805" s="434"/>
      <c r="R805" s="434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  <c r="AH805" s="434"/>
      <c r="AI805" s="434"/>
      <c r="AJ805" s="434"/>
      <c r="AK805" s="434"/>
      <c r="AL805" s="434"/>
      <c r="AM805" s="434"/>
      <c r="AN805" s="434"/>
      <c r="AO805" s="434"/>
      <c r="AP805" s="434"/>
      <c r="AQ805" s="434"/>
      <c r="AR805" s="434"/>
      <c r="AU805" s="434"/>
    </row>
    <row r="806" spans="1:47" s="435" customFormat="1" ht="12.75" x14ac:dyDescent="0.2">
      <c r="A806" s="434"/>
      <c r="B806" s="438"/>
      <c r="C806" s="434"/>
      <c r="D806" s="434"/>
      <c r="E806" s="434"/>
      <c r="F806" s="434"/>
      <c r="G806" s="434"/>
      <c r="J806" s="434"/>
      <c r="K806" s="434"/>
      <c r="L806" s="434"/>
      <c r="M806" s="434"/>
      <c r="N806" s="434"/>
      <c r="O806" s="434"/>
      <c r="P806" s="436"/>
      <c r="Q806" s="434"/>
      <c r="R806" s="434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  <c r="AH806" s="434"/>
      <c r="AI806" s="434"/>
      <c r="AJ806" s="434"/>
      <c r="AK806" s="434"/>
      <c r="AL806" s="434"/>
      <c r="AM806" s="434"/>
      <c r="AN806" s="434"/>
      <c r="AO806" s="434"/>
      <c r="AP806" s="434"/>
      <c r="AQ806" s="434"/>
      <c r="AR806" s="434"/>
      <c r="AU806" s="434"/>
    </row>
    <row r="807" spans="1:47" s="435" customFormat="1" ht="12.75" x14ac:dyDescent="0.2">
      <c r="A807" s="434"/>
      <c r="B807" s="438"/>
      <c r="C807" s="434"/>
      <c r="D807" s="434"/>
      <c r="E807" s="434"/>
      <c r="F807" s="434"/>
      <c r="G807" s="434"/>
      <c r="J807" s="434"/>
      <c r="K807" s="434"/>
      <c r="L807" s="434"/>
      <c r="M807" s="434"/>
      <c r="N807" s="434"/>
      <c r="O807" s="434"/>
      <c r="P807" s="436"/>
      <c r="Q807" s="434"/>
      <c r="R807" s="434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  <c r="AH807" s="434"/>
      <c r="AI807" s="434"/>
      <c r="AJ807" s="434"/>
      <c r="AK807" s="434"/>
      <c r="AL807" s="434"/>
      <c r="AM807" s="434"/>
      <c r="AN807" s="434"/>
      <c r="AO807" s="434"/>
      <c r="AP807" s="434"/>
      <c r="AQ807" s="434"/>
      <c r="AR807" s="434"/>
      <c r="AU807" s="434"/>
    </row>
    <row r="808" spans="1:47" s="435" customFormat="1" ht="12.75" x14ac:dyDescent="0.2">
      <c r="A808" s="434"/>
      <c r="B808" s="438"/>
      <c r="C808" s="434"/>
      <c r="D808" s="434"/>
      <c r="E808" s="434"/>
      <c r="F808" s="434"/>
      <c r="G808" s="434"/>
      <c r="J808" s="434"/>
      <c r="K808" s="434"/>
      <c r="L808" s="434"/>
      <c r="M808" s="434"/>
      <c r="N808" s="434"/>
      <c r="O808" s="434"/>
      <c r="P808" s="436"/>
      <c r="Q808" s="434"/>
      <c r="R808" s="434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  <c r="AH808" s="434"/>
      <c r="AI808" s="434"/>
      <c r="AJ808" s="434"/>
      <c r="AK808" s="434"/>
      <c r="AL808" s="434"/>
      <c r="AM808" s="434"/>
      <c r="AN808" s="434"/>
      <c r="AO808" s="434"/>
      <c r="AP808" s="434"/>
      <c r="AQ808" s="434"/>
      <c r="AR808" s="434"/>
      <c r="AU808" s="434"/>
    </row>
    <row r="809" spans="1:47" s="435" customFormat="1" ht="12.75" x14ac:dyDescent="0.2">
      <c r="A809" s="434"/>
      <c r="B809" s="438"/>
      <c r="C809" s="434"/>
      <c r="D809" s="434"/>
      <c r="E809" s="434"/>
      <c r="F809" s="434"/>
      <c r="G809" s="434"/>
      <c r="J809" s="434"/>
      <c r="K809" s="434"/>
      <c r="L809" s="434"/>
      <c r="M809" s="434"/>
      <c r="N809" s="434"/>
      <c r="O809" s="434"/>
      <c r="P809" s="436"/>
      <c r="Q809" s="434"/>
      <c r="R809" s="434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  <c r="AH809" s="434"/>
      <c r="AI809" s="434"/>
      <c r="AJ809" s="434"/>
      <c r="AK809" s="434"/>
      <c r="AL809" s="434"/>
      <c r="AM809" s="434"/>
      <c r="AN809" s="434"/>
      <c r="AO809" s="434"/>
      <c r="AP809" s="434"/>
      <c r="AQ809" s="434"/>
      <c r="AR809" s="434"/>
      <c r="AU809" s="434"/>
    </row>
    <row r="810" spans="1:47" s="435" customFormat="1" ht="12.75" x14ac:dyDescent="0.2">
      <c r="A810" s="434"/>
      <c r="B810" s="438"/>
      <c r="C810" s="434"/>
      <c r="D810" s="434"/>
      <c r="E810" s="434"/>
      <c r="F810" s="434"/>
      <c r="G810" s="434"/>
      <c r="J810" s="434"/>
      <c r="K810" s="434"/>
      <c r="L810" s="434"/>
      <c r="M810" s="434"/>
      <c r="N810" s="434"/>
      <c r="O810" s="434"/>
      <c r="P810" s="436"/>
      <c r="Q810" s="434"/>
      <c r="R810" s="434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  <c r="AH810" s="434"/>
      <c r="AI810" s="434"/>
      <c r="AJ810" s="434"/>
      <c r="AK810" s="434"/>
      <c r="AL810" s="434"/>
      <c r="AM810" s="434"/>
      <c r="AN810" s="434"/>
      <c r="AO810" s="434"/>
      <c r="AP810" s="434"/>
      <c r="AQ810" s="434"/>
      <c r="AR810" s="434"/>
      <c r="AU810" s="434"/>
    </row>
    <row r="811" spans="1:47" s="435" customFormat="1" ht="12.75" x14ac:dyDescent="0.2">
      <c r="A811" s="434"/>
      <c r="B811" s="438"/>
      <c r="C811" s="434"/>
      <c r="D811" s="434"/>
      <c r="E811" s="434"/>
      <c r="F811" s="434"/>
      <c r="G811" s="434"/>
      <c r="J811" s="434"/>
      <c r="K811" s="434"/>
      <c r="L811" s="434"/>
      <c r="M811" s="434"/>
      <c r="N811" s="434"/>
      <c r="O811" s="434"/>
      <c r="P811" s="436"/>
      <c r="Q811" s="434"/>
      <c r="R811" s="434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  <c r="AH811" s="434"/>
      <c r="AI811" s="434"/>
      <c r="AJ811" s="434"/>
      <c r="AK811" s="434"/>
      <c r="AL811" s="434"/>
      <c r="AM811" s="434"/>
      <c r="AN811" s="434"/>
      <c r="AO811" s="434"/>
      <c r="AP811" s="434"/>
      <c r="AQ811" s="434"/>
      <c r="AR811" s="434"/>
      <c r="AU811" s="434"/>
    </row>
    <row r="812" spans="1:47" s="435" customFormat="1" ht="12.75" x14ac:dyDescent="0.2">
      <c r="A812" s="434"/>
      <c r="B812" s="438"/>
      <c r="C812" s="434"/>
      <c r="D812" s="434"/>
      <c r="E812" s="434"/>
      <c r="F812" s="434"/>
      <c r="G812" s="434"/>
      <c r="J812" s="434"/>
      <c r="K812" s="434"/>
      <c r="L812" s="434"/>
      <c r="M812" s="434"/>
      <c r="N812" s="434"/>
      <c r="O812" s="434"/>
      <c r="P812" s="436"/>
      <c r="Q812" s="434"/>
      <c r="R812" s="434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  <c r="AH812" s="434"/>
      <c r="AI812" s="434"/>
      <c r="AJ812" s="434"/>
      <c r="AK812" s="434"/>
      <c r="AL812" s="434"/>
      <c r="AM812" s="434"/>
      <c r="AN812" s="434"/>
      <c r="AO812" s="434"/>
      <c r="AP812" s="434"/>
      <c r="AQ812" s="434"/>
      <c r="AR812" s="434"/>
      <c r="AU812" s="434"/>
    </row>
    <row r="813" spans="1:47" s="435" customFormat="1" ht="12.75" x14ac:dyDescent="0.2">
      <c r="A813" s="434"/>
      <c r="B813" s="438"/>
      <c r="C813" s="434"/>
      <c r="D813" s="434"/>
      <c r="E813" s="434"/>
      <c r="F813" s="434"/>
      <c r="G813" s="434"/>
      <c r="J813" s="434"/>
      <c r="K813" s="434"/>
      <c r="L813" s="434"/>
      <c r="M813" s="434"/>
      <c r="N813" s="434"/>
      <c r="O813" s="434"/>
      <c r="P813" s="436"/>
      <c r="Q813" s="434"/>
      <c r="R813" s="434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  <c r="AH813" s="434"/>
      <c r="AI813" s="434"/>
      <c r="AJ813" s="434"/>
      <c r="AK813" s="434"/>
      <c r="AL813" s="434"/>
      <c r="AM813" s="434"/>
      <c r="AN813" s="434"/>
      <c r="AO813" s="434"/>
      <c r="AP813" s="434"/>
      <c r="AQ813" s="434"/>
      <c r="AR813" s="434"/>
      <c r="AU813" s="434"/>
    </row>
    <row r="814" spans="1:47" s="435" customFormat="1" ht="12.75" x14ac:dyDescent="0.2">
      <c r="A814" s="434"/>
      <c r="B814" s="438"/>
      <c r="C814" s="434"/>
      <c r="D814" s="434"/>
      <c r="E814" s="434"/>
      <c r="F814" s="434"/>
      <c r="G814" s="434"/>
      <c r="J814" s="434"/>
      <c r="K814" s="434"/>
      <c r="L814" s="434"/>
      <c r="M814" s="434"/>
      <c r="N814" s="434"/>
      <c r="O814" s="434"/>
      <c r="P814" s="436"/>
      <c r="Q814" s="434"/>
      <c r="R814" s="434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  <c r="AH814" s="434"/>
      <c r="AI814" s="434"/>
      <c r="AJ814" s="434"/>
      <c r="AK814" s="434"/>
      <c r="AL814" s="434"/>
      <c r="AM814" s="434"/>
      <c r="AN814" s="434"/>
      <c r="AO814" s="434"/>
      <c r="AP814" s="434"/>
      <c r="AQ814" s="434"/>
      <c r="AR814" s="434"/>
      <c r="AU814" s="434"/>
    </row>
    <row r="815" spans="1:47" s="435" customFormat="1" ht="12.75" x14ac:dyDescent="0.2">
      <c r="A815" s="434"/>
      <c r="B815" s="438"/>
      <c r="C815" s="434"/>
      <c r="D815" s="434"/>
      <c r="E815" s="434"/>
      <c r="F815" s="434"/>
      <c r="G815" s="434"/>
      <c r="J815" s="434"/>
      <c r="K815" s="434"/>
      <c r="L815" s="434"/>
      <c r="M815" s="434"/>
      <c r="N815" s="434"/>
      <c r="O815" s="434"/>
      <c r="P815" s="436"/>
      <c r="Q815" s="434"/>
      <c r="R815" s="434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  <c r="AH815" s="434"/>
      <c r="AI815" s="434"/>
      <c r="AJ815" s="434"/>
      <c r="AK815" s="434"/>
      <c r="AL815" s="434"/>
      <c r="AM815" s="434"/>
      <c r="AN815" s="434"/>
      <c r="AO815" s="434"/>
      <c r="AP815" s="434"/>
      <c r="AQ815" s="434"/>
      <c r="AR815" s="434"/>
      <c r="AU815" s="434"/>
    </row>
    <row r="816" spans="1:47" s="435" customFormat="1" ht="12.75" x14ac:dyDescent="0.2">
      <c r="A816" s="434"/>
      <c r="B816" s="438"/>
      <c r="C816" s="434"/>
      <c r="D816" s="434"/>
      <c r="E816" s="434"/>
      <c r="F816" s="434"/>
      <c r="G816" s="434"/>
      <c r="J816" s="434"/>
      <c r="K816" s="434"/>
      <c r="L816" s="434"/>
      <c r="M816" s="434"/>
      <c r="N816" s="434"/>
      <c r="O816" s="434"/>
      <c r="P816" s="436"/>
      <c r="Q816" s="434"/>
      <c r="R816" s="434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  <c r="AH816" s="434"/>
      <c r="AI816" s="434"/>
      <c r="AJ816" s="434"/>
      <c r="AK816" s="434"/>
      <c r="AL816" s="434"/>
      <c r="AM816" s="434"/>
      <c r="AN816" s="434"/>
      <c r="AO816" s="434"/>
      <c r="AP816" s="434"/>
      <c r="AQ816" s="434"/>
      <c r="AR816" s="434"/>
      <c r="AU816" s="434"/>
    </row>
    <row r="817" spans="1:47" s="435" customFormat="1" ht="12.75" x14ac:dyDescent="0.2">
      <c r="A817" s="434"/>
      <c r="B817" s="438"/>
      <c r="C817" s="434"/>
      <c r="D817" s="434"/>
      <c r="E817" s="434"/>
      <c r="F817" s="434"/>
      <c r="G817" s="434"/>
      <c r="J817" s="434"/>
      <c r="K817" s="434"/>
      <c r="L817" s="434"/>
      <c r="M817" s="434"/>
      <c r="N817" s="434"/>
      <c r="O817" s="434"/>
      <c r="P817" s="436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  <c r="AH817" s="434"/>
      <c r="AI817" s="434"/>
      <c r="AJ817" s="434"/>
      <c r="AK817" s="434"/>
      <c r="AL817" s="434"/>
      <c r="AM817" s="434"/>
      <c r="AN817" s="434"/>
      <c r="AO817" s="434"/>
      <c r="AP817" s="434"/>
      <c r="AQ817" s="434"/>
      <c r="AR817" s="434"/>
      <c r="AU817" s="434"/>
    </row>
    <row r="818" spans="1:47" s="435" customFormat="1" ht="12.75" x14ac:dyDescent="0.2">
      <c r="A818" s="434"/>
      <c r="B818" s="438"/>
      <c r="C818" s="434"/>
      <c r="D818" s="434"/>
      <c r="E818" s="434"/>
      <c r="F818" s="434"/>
      <c r="G818" s="434"/>
      <c r="J818" s="434"/>
      <c r="K818" s="434"/>
      <c r="L818" s="434"/>
      <c r="M818" s="434"/>
      <c r="N818" s="434"/>
      <c r="O818" s="434"/>
      <c r="P818" s="436"/>
      <c r="Q818" s="434"/>
      <c r="R818" s="434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  <c r="AH818" s="434"/>
      <c r="AI818" s="434"/>
      <c r="AJ818" s="434"/>
      <c r="AK818" s="434"/>
      <c r="AL818" s="434"/>
      <c r="AM818" s="434"/>
      <c r="AN818" s="434"/>
      <c r="AO818" s="434"/>
      <c r="AP818" s="434"/>
      <c r="AQ818" s="434"/>
      <c r="AR818" s="434"/>
      <c r="AU818" s="434"/>
    </row>
    <row r="819" spans="1:47" s="435" customFormat="1" ht="12.75" x14ac:dyDescent="0.2">
      <c r="A819" s="434"/>
      <c r="B819" s="438"/>
      <c r="C819" s="434"/>
      <c r="D819" s="434"/>
      <c r="E819" s="434"/>
      <c r="F819" s="434"/>
      <c r="G819" s="434"/>
      <c r="J819" s="434"/>
      <c r="K819" s="434"/>
      <c r="L819" s="434"/>
      <c r="M819" s="434"/>
      <c r="N819" s="434"/>
      <c r="O819" s="434"/>
      <c r="P819" s="436"/>
      <c r="Q819" s="434"/>
      <c r="R819" s="434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  <c r="AH819" s="434"/>
      <c r="AI819" s="434"/>
      <c r="AJ819" s="434"/>
      <c r="AK819" s="434"/>
      <c r="AL819" s="434"/>
      <c r="AM819" s="434"/>
      <c r="AN819" s="434"/>
      <c r="AO819" s="434"/>
      <c r="AP819" s="434"/>
      <c r="AQ819" s="434"/>
      <c r="AR819" s="434"/>
      <c r="AU819" s="434"/>
    </row>
    <row r="820" spans="1:47" s="435" customFormat="1" ht="12.75" x14ac:dyDescent="0.2">
      <c r="A820" s="434"/>
      <c r="B820" s="438"/>
      <c r="C820" s="434"/>
      <c r="D820" s="434"/>
      <c r="E820" s="434"/>
      <c r="F820" s="434"/>
      <c r="G820" s="434"/>
      <c r="J820" s="434"/>
      <c r="K820" s="434"/>
      <c r="L820" s="434"/>
      <c r="M820" s="434"/>
      <c r="N820" s="434"/>
      <c r="O820" s="434"/>
      <c r="P820" s="436"/>
      <c r="Q820" s="434"/>
      <c r="R820" s="434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  <c r="AH820" s="434"/>
      <c r="AI820" s="434"/>
      <c r="AJ820" s="434"/>
      <c r="AK820" s="434"/>
      <c r="AL820" s="434"/>
      <c r="AM820" s="434"/>
      <c r="AN820" s="434"/>
      <c r="AO820" s="434"/>
      <c r="AP820" s="434"/>
      <c r="AQ820" s="434"/>
      <c r="AR820" s="434"/>
      <c r="AU820" s="434"/>
    </row>
    <row r="821" spans="1:47" s="435" customFormat="1" ht="12.75" x14ac:dyDescent="0.2">
      <c r="A821" s="434"/>
      <c r="B821" s="438"/>
      <c r="C821" s="434"/>
      <c r="D821" s="434"/>
      <c r="E821" s="434"/>
      <c r="F821" s="434"/>
      <c r="G821" s="434"/>
      <c r="J821" s="434"/>
      <c r="K821" s="434"/>
      <c r="L821" s="434"/>
      <c r="M821" s="434"/>
      <c r="N821" s="434"/>
      <c r="O821" s="434"/>
      <c r="P821" s="436"/>
      <c r="Q821" s="434"/>
      <c r="R821" s="434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  <c r="AH821" s="434"/>
      <c r="AI821" s="434"/>
      <c r="AJ821" s="434"/>
      <c r="AK821" s="434"/>
      <c r="AL821" s="434"/>
      <c r="AM821" s="434"/>
      <c r="AN821" s="434"/>
      <c r="AO821" s="434"/>
      <c r="AP821" s="434"/>
      <c r="AQ821" s="434"/>
      <c r="AR821" s="434"/>
      <c r="AU821" s="434"/>
    </row>
    <row r="822" spans="1:47" s="435" customFormat="1" ht="12.75" x14ac:dyDescent="0.2">
      <c r="A822" s="434"/>
      <c r="B822" s="438"/>
      <c r="C822" s="434"/>
      <c r="D822" s="434"/>
      <c r="E822" s="434"/>
      <c r="F822" s="434"/>
      <c r="G822" s="434"/>
      <c r="J822" s="434"/>
      <c r="K822" s="434"/>
      <c r="L822" s="434"/>
      <c r="M822" s="434"/>
      <c r="N822" s="434"/>
      <c r="O822" s="434"/>
      <c r="P822" s="436"/>
      <c r="Q822" s="434"/>
      <c r="R822" s="434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  <c r="AH822" s="434"/>
      <c r="AI822" s="434"/>
      <c r="AJ822" s="434"/>
      <c r="AK822" s="434"/>
      <c r="AL822" s="434"/>
      <c r="AM822" s="434"/>
      <c r="AN822" s="434"/>
      <c r="AO822" s="434"/>
      <c r="AP822" s="434"/>
      <c r="AQ822" s="434"/>
      <c r="AR822" s="434"/>
      <c r="AU822" s="434"/>
    </row>
    <row r="823" spans="1:47" s="435" customFormat="1" ht="12.75" x14ac:dyDescent="0.2">
      <c r="A823" s="434"/>
      <c r="B823" s="438"/>
      <c r="C823" s="434"/>
      <c r="D823" s="434"/>
      <c r="E823" s="434"/>
      <c r="F823" s="434"/>
      <c r="G823" s="434"/>
      <c r="J823" s="434"/>
      <c r="K823" s="434"/>
      <c r="L823" s="434"/>
      <c r="M823" s="434"/>
      <c r="N823" s="434"/>
      <c r="O823" s="434"/>
      <c r="P823" s="436"/>
      <c r="Q823" s="434"/>
      <c r="R823" s="434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  <c r="AH823" s="434"/>
      <c r="AI823" s="434"/>
      <c r="AJ823" s="434"/>
      <c r="AK823" s="434"/>
      <c r="AL823" s="434"/>
      <c r="AM823" s="434"/>
      <c r="AN823" s="434"/>
      <c r="AO823" s="434"/>
      <c r="AP823" s="434"/>
      <c r="AQ823" s="434"/>
      <c r="AR823" s="434"/>
      <c r="AU823" s="434"/>
    </row>
    <row r="824" spans="1:47" s="435" customFormat="1" ht="12.75" x14ac:dyDescent="0.2">
      <c r="A824" s="434"/>
      <c r="B824" s="438"/>
      <c r="C824" s="434"/>
      <c r="D824" s="434"/>
      <c r="E824" s="434"/>
      <c r="F824" s="434"/>
      <c r="G824" s="434"/>
      <c r="J824" s="434"/>
      <c r="K824" s="434"/>
      <c r="L824" s="434"/>
      <c r="M824" s="434"/>
      <c r="N824" s="434"/>
      <c r="O824" s="434"/>
      <c r="P824" s="436"/>
      <c r="Q824" s="434"/>
      <c r="R824" s="434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  <c r="AH824" s="434"/>
      <c r="AI824" s="434"/>
      <c r="AJ824" s="434"/>
      <c r="AK824" s="434"/>
      <c r="AL824" s="434"/>
      <c r="AM824" s="434"/>
      <c r="AN824" s="434"/>
      <c r="AO824" s="434"/>
      <c r="AP824" s="434"/>
      <c r="AQ824" s="434"/>
      <c r="AR824" s="434"/>
      <c r="AU824" s="434"/>
    </row>
    <row r="825" spans="1:47" s="435" customFormat="1" ht="12.75" x14ac:dyDescent="0.2">
      <c r="A825" s="434"/>
      <c r="B825" s="438"/>
      <c r="C825" s="434"/>
      <c r="D825" s="434"/>
      <c r="E825" s="434"/>
      <c r="F825" s="434"/>
      <c r="G825" s="434"/>
      <c r="J825" s="434"/>
      <c r="K825" s="434"/>
      <c r="L825" s="434"/>
      <c r="M825" s="434"/>
      <c r="N825" s="434"/>
      <c r="O825" s="434"/>
      <c r="P825" s="436"/>
      <c r="Q825" s="434"/>
      <c r="R825" s="434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  <c r="AH825" s="434"/>
      <c r="AI825" s="434"/>
      <c r="AJ825" s="434"/>
      <c r="AK825" s="434"/>
      <c r="AL825" s="434"/>
      <c r="AM825" s="434"/>
      <c r="AN825" s="434"/>
      <c r="AO825" s="434"/>
      <c r="AP825" s="434"/>
      <c r="AQ825" s="434"/>
      <c r="AR825" s="434"/>
      <c r="AU825" s="434"/>
    </row>
    <row r="826" spans="1:47" s="435" customFormat="1" ht="12.75" x14ac:dyDescent="0.2">
      <c r="A826" s="434"/>
      <c r="B826" s="438"/>
      <c r="C826" s="434"/>
      <c r="D826" s="434"/>
      <c r="E826" s="434"/>
      <c r="F826" s="434"/>
      <c r="G826" s="434"/>
      <c r="J826" s="434"/>
      <c r="K826" s="434"/>
      <c r="L826" s="434"/>
      <c r="M826" s="434"/>
      <c r="N826" s="434"/>
      <c r="O826" s="434"/>
      <c r="P826" s="436"/>
      <c r="Q826" s="434"/>
      <c r="R826" s="434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  <c r="AH826" s="434"/>
      <c r="AI826" s="434"/>
      <c r="AJ826" s="434"/>
      <c r="AK826" s="434"/>
      <c r="AL826" s="434"/>
      <c r="AM826" s="434"/>
      <c r="AN826" s="434"/>
      <c r="AO826" s="434"/>
      <c r="AP826" s="434"/>
      <c r="AQ826" s="434"/>
      <c r="AR826" s="434"/>
      <c r="AU826" s="434"/>
    </row>
    <row r="827" spans="1:47" s="435" customFormat="1" ht="12.75" x14ac:dyDescent="0.2">
      <c r="A827" s="434"/>
      <c r="B827" s="438"/>
      <c r="C827" s="434"/>
      <c r="D827" s="434"/>
      <c r="E827" s="434"/>
      <c r="F827" s="434"/>
      <c r="G827" s="434"/>
      <c r="J827" s="434"/>
      <c r="K827" s="434"/>
      <c r="L827" s="434"/>
      <c r="M827" s="434"/>
      <c r="N827" s="434"/>
      <c r="O827" s="434"/>
      <c r="P827" s="436"/>
      <c r="Q827" s="434"/>
      <c r="R827" s="434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  <c r="AH827" s="434"/>
      <c r="AI827" s="434"/>
      <c r="AJ827" s="434"/>
      <c r="AK827" s="434"/>
      <c r="AL827" s="434"/>
      <c r="AM827" s="434"/>
      <c r="AN827" s="434"/>
      <c r="AO827" s="434"/>
      <c r="AP827" s="434"/>
      <c r="AQ827" s="434"/>
      <c r="AR827" s="434"/>
      <c r="AU827" s="434"/>
    </row>
    <row r="828" spans="1:47" s="435" customFormat="1" ht="12.75" x14ac:dyDescent="0.2">
      <c r="A828" s="434"/>
      <c r="B828" s="438"/>
      <c r="C828" s="434"/>
      <c r="D828" s="434"/>
      <c r="E828" s="434"/>
      <c r="F828" s="434"/>
      <c r="G828" s="434"/>
      <c r="J828" s="434"/>
      <c r="K828" s="434"/>
      <c r="L828" s="434"/>
      <c r="M828" s="434"/>
      <c r="N828" s="434"/>
      <c r="O828" s="434"/>
      <c r="P828" s="436"/>
      <c r="Q828" s="434"/>
      <c r="R828" s="434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  <c r="AH828" s="434"/>
      <c r="AI828" s="434"/>
      <c r="AJ828" s="434"/>
      <c r="AK828" s="434"/>
      <c r="AL828" s="434"/>
      <c r="AM828" s="434"/>
      <c r="AN828" s="434"/>
      <c r="AO828" s="434"/>
      <c r="AP828" s="434"/>
      <c r="AQ828" s="434"/>
      <c r="AR828" s="434"/>
      <c r="AU828" s="434"/>
    </row>
    <row r="829" spans="1:47" s="435" customFormat="1" ht="12.75" x14ac:dyDescent="0.2">
      <c r="A829" s="434"/>
      <c r="B829" s="438"/>
      <c r="C829" s="434"/>
      <c r="D829" s="434"/>
      <c r="E829" s="434"/>
      <c r="F829" s="434"/>
      <c r="G829" s="434"/>
      <c r="J829" s="434"/>
      <c r="K829" s="434"/>
      <c r="L829" s="434"/>
      <c r="M829" s="434"/>
      <c r="N829" s="434"/>
      <c r="O829" s="434"/>
      <c r="P829" s="436"/>
      <c r="Q829" s="434"/>
      <c r="R829" s="434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  <c r="AH829" s="434"/>
      <c r="AI829" s="434"/>
      <c r="AJ829" s="434"/>
      <c r="AK829" s="434"/>
      <c r="AL829" s="434"/>
      <c r="AM829" s="434"/>
      <c r="AN829" s="434"/>
      <c r="AO829" s="434"/>
      <c r="AP829" s="434"/>
      <c r="AQ829" s="434"/>
      <c r="AR829" s="434"/>
      <c r="AU829" s="434"/>
    </row>
    <row r="830" spans="1:47" s="435" customFormat="1" ht="12.75" x14ac:dyDescent="0.2">
      <c r="A830" s="434"/>
      <c r="B830" s="438"/>
      <c r="C830" s="434"/>
      <c r="D830" s="434"/>
      <c r="E830" s="434"/>
      <c r="F830" s="434"/>
      <c r="G830" s="434"/>
      <c r="J830" s="434"/>
      <c r="K830" s="434"/>
      <c r="L830" s="434"/>
      <c r="M830" s="434"/>
      <c r="N830" s="434"/>
      <c r="O830" s="434"/>
      <c r="P830" s="436"/>
      <c r="Q830" s="434"/>
      <c r="R830" s="434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  <c r="AH830" s="434"/>
      <c r="AI830" s="434"/>
      <c r="AJ830" s="434"/>
      <c r="AK830" s="434"/>
      <c r="AL830" s="434"/>
      <c r="AM830" s="434"/>
      <c r="AN830" s="434"/>
      <c r="AO830" s="434"/>
      <c r="AP830" s="434"/>
      <c r="AQ830" s="434"/>
      <c r="AR830" s="434"/>
      <c r="AU830" s="434"/>
    </row>
    <row r="831" spans="1:47" s="435" customFormat="1" ht="12.75" x14ac:dyDescent="0.2">
      <c r="A831" s="434"/>
      <c r="B831" s="438"/>
      <c r="C831" s="434"/>
      <c r="D831" s="434"/>
      <c r="E831" s="434"/>
      <c r="F831" s="434"/>
      <c r="G831" s="434"/>
      <c r="J831" s="434"/>
      <c r="K831" s="434"/>
      <c r="L831" s="434"/>
      <c r="M831" s="434"/>
      <c r="N831" s="434"/>
      <c r="O831" s="434"/>
      <c r="P831" s="436"/>
      <c r="Q831" s="434"/>
      <c r="R831" s="434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  <c r="AH831" s="434"/>
      <c r="AI831" s="434"/>
      <c r="AJ831" s="434"/>
      <c r="AK831" s="434"/>
      <c r="AL831" s="434"/>
      <c r="AM831" s="434"/>
      <c r="AN831" s="434"/>
      <c r="AO831" s="434"/>
      <c r="AP831" s="434"/>
      <c r="AQ831" s="434"/>
      <c r="AR831" s="434"/>
      <c r="AU831" s="434"/>
    </row>
    <row r="832" spans="1:47" s="435" customFormat="1" ht="12.75" x14ac:dyDescent="0.2">
      <c r="A832" s="434"/>
      <c r="B832" s="438"/>
      <c r="C832" s="434"/>
      <c r="D832" s="434"/>
      <c r="E832" s="434"/>
      <c r="F832" s="434"/>
      <c r="G832" s="434"/>
      <c r="J832" s="434"/>
      <c r="K832" s="434"/>
      <c r="L832" s="434"/>
      <c r="M832" s="434"/>
      <c r="N832" s="434"/>
      <c r="O832" s="434"/>
      <c r="P832" s="436"/>
      <c r="Q832" s="434"/>
      <c r="R832" s="434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  <c r="AH832" s="434"/>
      <c r="AI832" s="434"/>
      <c r="AJ832" s="434"/>
      <c r="AK832" s="434"/>
      <c r="AL832" s="434"/>
      <c r="AM832" s="434"/>
      <c r="AN832" s="434"/>
      <c r="AO832" s="434"/>
      <c r="AP832" s="434"/>
      <c r="AQ832" s="434"/>
      <c r="AR832" s="434"/>
      <c r="AU832" s="434"/>
    </row>
    <row r="833" spans="1:47" s="435" customFormat="1" ht="12.75" x14ac:dyDescent="0.2">
      <c r="A833" s="434"/>
      <c r="B833" s="438"/>
      <c r="C833" s="434"/>
      <c r="D833" s="434"/>
      <c r="E833" s="434"/>
      <c r="F833" s="434"/>
      <c r="G833" s="434"/>
      <c r="J833" s="434"/>
      <c r="K833" s="434"/>
      <c r="L833" s="434"/>
      <c r="M833" s="434"/>
      <c r="N833" s="434"/>
      <c r="O833" s="434"/>
      <c r="P833" s="436"/>
      <c r="Q833" s="434"/>
      <c r="R833" s="434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  <c r="AH833" s="434"/>
      <c r="AI833" s="434"/>
      <c r="AJ833" s="434"/>
      <c r="AK833" s="434"/>
      <c r="AL833" s="434"/>
      <c r="AM833" s="434"/>
      <c r="AN833" s="434"/>
      <c r="AO833" s="434"/>
      <c r="AP833" s="434"/>
      <c r="AQ833" s="434"/>
      <c r="AR833" s="434"/>
      <c r="AU833" s="434"/>
    </row>
    <row r="834" spans="1:47" s="435" customFormat="1" ht="12.75" x14ac:dyDescent="0.2">
      <c r="A834" s="434"/>
      <c r="B834" s="438"/>
      <c r="C834" s="434"/>
      <c r="D834" s="434"/>
      <c r="E834" s="434"/>
      <c r="F834" s="434"/>
      <c r="G834" s="434"/>
      <c r="J834" s="434"/>
      <c r="K834" s="434"/>
      <c r="L834" s="434"/>
      <c r="M834" s="434"/>
      <c r="N834" s="434"/>
      <c r="O834" s="434"/>
      <c r="P834" s="436"/>
      <c r="Q834" s="434"/>
      <c r="R834" s="434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  <c r="AH834" s="434"/>
      <c r="AI834" s="434"/>
      <c r="AJ834" s="434"/>
      <c r="AK834" s="434"/>
      <c r="AL834" s="434"/>
      <c r="AM834" s="434"/>
      <c r="AN834" s="434"/>
      <c r="AO834" s="434"/>
      <c r="AP834" s="434"/>
      <c r="AQ834" s="434"/>
      <c r="AR834" s="434"/>
      <c r="AU834" s="434"/>
    </row>
    <row r="835" spans="1:47" s="435" customFormat="1" ht="12.75" x14ac:dyDescent="0.2">
      <c r="A835" s="434"/>
      <c r="B835" s="438"/>
      <c r="C835" s="434"/>
      <c r="D835" s="434"/>
      <c r="E835" s="434"/>
      <c r="F835" s="434"/>
      <c r="G835" s="434"/>
      <c r="J835" s="434"/>
      <c r="K835" s="434"/>
      <c r="L835" s="434"/>
      <c r="M835" s="434"/>
      <c r="N835" s="434"/>
      <c r="O835" s="434"/>
      <c r="P835" s="436"/>
      <c r="Q835" s="434"/>
      <c r="R835" s="434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  <c r="AH835" s="434"/>
      <c r="AI835" s="434"/>
      <c r="AJ835" s="434"/>
      <c r="AK835" s="434"/>
      <c r="AL835" s="434"/>
      <c r="AM835" s="434"/>
      <c r="AN835" s="434"/>
      <c r="AO835" s="434"/>
      <c r="AP835" s="434"/>
      <c r="AQ835" s="434"/>
      <c r="AR835" s="434"/>
      <c r="AU835" s="434"/>
    </row>
    <row r="836" spans="1:47" s="435" customFormat="1" ht="12.75" x14ac:dyDescent="0.2">
      <c r="A836" s="434"/>
      <c r="B836" s="438"/>
      <c r="C836" s="434"/>
      <c r="D836" s="434"/>
      <c r="E836" s="434"/>
      <c r="F836" s="434"/>
      <c r="G836" s="434"/>
      <c r="J836" s="434"/>
      <c r="K836" s="434"/>
      <c r="L836" s="434"/>
      <c r="M836" s="434"/>
      <c r="N836" s="434"/>
      <c r="O836" s="434"/>
      <c r="P836" s="436"/>
      <c r="Q836" s="434"/>
      <c r="R836" s="434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  <c r="AH836" s="434"/>
      <c r="AI836" s="434"/>
      <c r="AJ836" s="434"/>
      <c r="AK836" s="434"/>
      <c r="AL836" s="434"/>
      <c r="AM836" s="434"/>
      <c r="AN836" s="434"/>
      <c r="AO836" s="434"/>
      <c r="AP836" s="434"/>
      <c r="AQ836" s="434"/>
      <c r="AR836" s="434"/>
      <c r="AU836" s="434"/>
    </row>
    <row r="837" spans="1:47" s="435" customFormat="1" ht="12.75" x14ac:dyDescent="0.2">
      <c r="A837" s="434"/>
      <c r="B837" s="438"/>
      <c r="C837" s="434"/>
      <c r="D837" s="434"/>
      <c r="E837" s="434"/>
      <c r="F837" s="434"/>
      <c r="G837" s="434"/>
      <c r="J837" s="434"/>
      <c r="K837" s="434"/>
      <c r="L837" s="434"/>
      <c r="M837" s="434"/>
      <c r="N837" s="434"/>
      <c r="O837" s="434"/>
      <c r="P837" s="436"/>
      <c r="Q837" s="434"/>
      <c r="R837" s="434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  <c r="AH837" s="434"/>
      <c r="AI837" s="434"/>
      <c r="AJ837" s="434"/>
      <c r="AK837" s="434"/>
      <c r="AL837" s="434"/>
      <c r="AM837" s="434"/>
      <c r="AN837" s="434"/>
      <c r="AO837" s="434"/>
      <c r="AP837" s="434"/>
      <c r="AQ837" s="434"/>
      <c r="AR837" s="434"/>
      <c r="AU837" s="434"/>
    </row>
    <row r="838" spans="1:47" s="435" customFormat="1" ht="12.75" x14ac:dyDescent="0.2">
      <c r="A838" s="434"/>
      <c r="B838" s="438"/>
      <c r="C838" s="434"/>
      <c r="D838" s="434"/>
      <c r="E838" s="434"/>
      <c r="F838" s="434"/>
      <c r="G838" s="434"/>
      <c r="J838" s="434"/>
      <c r="K838" s="434"/>
      <c r="L838" s="434"/>
      <c r="M838" s="434"/>
      <c r="N838" s="434"/>
      <c r="O838" s="434"/>
      <c r="P838" s="436"/>
      <c r="Q838" s="434"/>
      <c r="R838" s="434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  <c r="AH838" s="434"/>
      <c r="AI838" s="434"/>
      <c r="AJ838" s="434"/>
      <c r="AK838" s="434"/>
      <c r="AL838" s="434"/>
      <c r="AM838" s="434"/>
      <c r="AN838" s="434"/>
      <c r="AO838" s="434"/>
      <c r="AP838" s="434"/>
      <c r="AQ838" s="434"/>
      <c r="AR838" s="434"/>
      <c r="AU838" s="434"/>
    </row>
    <row r="839" spans="1:47" s="435" customFormat="1" ht="12.75" x14ac:dyDescent="0.2">
      <c r="A839" s="434"/>
      <c r="B839" s="438"/>
      <c r="C839" s="434"/>
      <c r="D839" s="434"/>
      <c r="E839" s="434"/>
      <c r="F839" s="434"/>
      <c r="G839" s="434"/>
      <c r="J839" s="434"/>
      <c r="K839" s="434"/>
      <c r="L839" s="434"/>
      <c r="M839" s="434"/>
      <c r="N839" s="434"/>
      <c r="O839" s="434"/>
      <c r="P839" s="436"/>
      <c r="Q839" s="434"/>
      <c r="R839" s="434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  <c r="AH839" s="434"/>
      <c r="AI839" s="434"/>
      <c r="AJ839" s="434"/>
      <c r="AK839" s="434"/>
      <c r="AL839" s="434"/>
      <c r="AM839" s="434"/>
      <c r="AN839" s="434"/>
      <c r="AO839" s="434"/>
      <c r="AP839" s="434"/>
      <c r="AQ839" s="434"/>
      <c r="AR839" s="434"/>
      <c r="AU839" s="434"/>
    </row>
    <row r="840" spans="1:47" s="435" customFormat="1" ht="12.75" x14ac:dyDescent="0.2">
      <c r="A840" s="434"/>
      <c r="B840" s="438"/>
      <c r="C840" s="434"/>
      <c r="D840" s="434"/>
      <c r="E840" s="434"/>
      <c r="F840" s="434"/>
      <c r="G840" s="434"/>
      <c r="J840" s="434"/>
      <c r="K840" s="434"/>
      <c r="L840" s="434"/>
      <c r="M840" s="434"/>
      <c r="N840" s="434"/>
      <c r="O840" s="434"/>
      <c r="P840" s="436"/>
      <c r="Q840" s="434"/>
      <c r="R840" s="434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  <c r="AH840" s="434"/>
      <c r="AI840" s="434"/>
      <c r="AJ840" s="434"/>
      <c r="AK840" s="434"/>
      <c r="AL840" s="434"/>
      <c r="AM840" s="434"/>
      <c r="AN840" s="434"/>
      <c r="AO840" s="434"/>
      <c r="AP840" s="434"/>
      <c r="AQ840" s="434"/>
      <c r="AR840" s="434"/>
      <c r="AU840" s="434"/>
    </row>
    <row r="841" spans="1:47" s="435" customFormat="1" ht="12.75" x14ac:dyDescent="0.2">
      <c r="A841" s="434"/>
      <c r="B841" s="438"/>
      <c r="C841" s="434"/>
      <c r="D841" s="434"/>
      <c r="E841" s="434"/>
      <c r="F841" s="434"/>
      <c r="G841" s="434"/>
      <c r="J841" s="434"/>
      <c r="K841" s="434"/>
      <c r="L841" s="434"/>
      <c r="M841" s="434"/>
      <c r="N841" s="434"/>
      <c r="O841" s="434"/>
      <c r="P841" s="436"/>
      <c r="Q841" s="434"/>
      <c r="R841" s="434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  <c r="AH841" s="434"/>
      <c r="AI841" s="434"/>
      <c r="AJ841" s="434"/>
      <c r="AK841" s="434"/>
      <c r="AL841" s="434"/>
      <c r="AM841" s="434"/>
      <c r="AN841" s="434"/>
      <c r="AO841" s="434"/>
      <c r="AP841" s="434"/>
      <c r="AQ841" s="434"/>
      <c r="AR841" s="434"/>
      <c r="AU841" s="434"/>
    </row>
    <row r="842" spans="1:47" s="435" customFormat="1" ht="12.75" x14ac:dyDescent="0.2">
      <c r="A842" s="434"/>
      <c r="B842" s="438"/>
      <c r="C842" s="434"/>
      <c r="D842" s="434"/>
      <c r="E842" s="434"/>
      <c r="F842" s="434"/>
      <c r="G842" s="434"/>
      <c r="J842" s="434"/>
      <c r="K842" s="434"/>
      <c r="L842" s="434"/>
      <c r="M842" s="434"/>
      <c r="N842" s="434"/>
      <c r="O842" s="434"/>
      <c r="P842" s="436"/>
      <c r="Q842" s="434"/>
      <c r="R842" s="434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  <c r="AH842" s="434"/>
      <c r="AI842" s="434"/>
      <c r="AJ842" s="434"/>
      <c r="AK842" s="434"/>
      <c r="AL842" s="434"/>
      <c r="AM842" s="434"/>
      <c r="AN842" s="434"/>
      <c r="AO842" s="434"/>
      <c r="AP842" s="434"/>
      <c r="AQ842" s="434"/>
      <c r="AR842" s="434"/>
      <c r="AU842" s="434"/>
    </row>
    <row r="843" spans="1:47" s="435" customFormat="1" ht="12.75" x14ac:dyDescent="0.2">
      <c r="A843" s="434"/>
      <c r="B843" s="438"/>
      <c r="C843" s="434"/>
      <c r="D843" s="434"/>
      <c r="E843" s="434"/>
      <c r="F843" s="434"/>
      <c r="G843" s="434"/>
      <c r="J843" s="434"/>
      <c r="K843" s="434"/>
      <c r="L843" s="434"/>
      <c r="M843" s="434"/>
      <c r="N843" s="434"/>
      <c r="O843" s="434"/>
      <c r="P843" s="436"/>
      <c r="Q843" s="434"/>
      <c r="R843" s="434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  <c r="AH843" s="434"/>
      <c r="AI843" s="434"/>
      <c r="AJ843" s="434"/>
      <c r="AK843" s="434"/>
      <c r="AL843" s="434"/>
      <c r="AM843" s="434"/>
      <c r="AN843" s="434"/>
      <c r="AO843" s="434"/>
      <c r="AP843" s="434"/>
      <c r="AQ843" s="434"/>
      <c r="AR843" s="434"/>
      <c r="AU843" s="434"/>
    </row>
    <row r="844" spans="1:47" s="435" customFormat="1" ht="12.75" x14ac:dyDescent="0.2">
      <c r="A844" s="434"/>
      <c r="B844" s="438"/>
      <c r="C844" s="434"/>
      <c r="D844" s="434"/>
      <c r="E844" s="434"/>
      <c r="F844" s="434"/>
      <c r="G844" s="434"/>
      <c r="J844" s="434"/>
      <c r="K844" s="434"/>
      <c r="L844" s="434"/>
      <c r="M844" s="434"/>
      <c r="N844" s="434"/>
      <c r="O844" s="434"/>
      <c r="P844" s="436"/>
      <c r="Q844" s="434"/>
      <c r="R844" s="434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  <c r="AH844" s="434"/>
      <c r="AI844" s="434"/>
      <c r="AJ844" s="434"/>
      <c r="AK844" s="434"/>
      <c r="AL844" s="434"/>
      <c r="AM844" s="434"/>
      <c r="AN844" s="434"/>
      <c r="AO844" s="434"/>
      <c r="AP844" s="434"/>
      <c r="AQ844" s="434"/>
      <c r="AR844" s="434"/>
      <c r="AU844" s="434"/>
    </row>
    <row r="845" spans="1:47" s="435" customFormat="1" ht="12.75" x14ac:dyDescent="0.2">
      <c r="A845" s="434"/>
      <c r="B845" s="438"/>
      <c r="C845" s="434"/>
      <c r="D845" s="434"/>
      <c r="E845" s="434"/>
      <c r="F845" s="434"/>
      <c r="G845" s="434"/>
      <c r="J845" s="434"/>
      <c r="K845" s="434"/>
      <c r="L845" s="434"/>
      <c r="M845" s="434"/>
      <c r="N845" s="434"/>
      <c r="O845" s="434"/>
      <c r="P845" s="436"/>
      <c r="Q845" s="434"/>
      <c r="R845" s="434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  <c r="AH845" s="434"/>
      <c r="AI845" s="434"/>
      <c r="AJ845" s="434"/>
      <c r="AK845" s="434"/>
      <c r="AL845" s="434"/>
      <c r="AM845" s="434"/>
      <c r="AN845" s="434"/>
      <c r="AO845" s="434"/>
      <c r="AP845" s="434"/>
      <c r="AQ845" s="434"/>
      <c r="AR845" s="434"/>
      <c r="AU845" s="434"/>
    </row>
    <row r="846" spans="1:47" s="435" customFormat="1" ht="12.75" x14ac:dyDescent="0.2">
      <c r="A846" s="434"/>
      <c r="B846" s="438"/>
      <c r="C846" s="434"/>
      <c r="D846" s="434"/>
      <c r="E846" s="434"/>
      <c r="F846" s="434"/>
      <c r="G846" s="434"/>
      <c r="J846" s="434"/>
      <c r="K846" s="434"/>
      <c r="L846" s="434"/>
      <c r="M846" s="434"/>
      <c r="N846" s="434"/>
      <c r="O846" s="434"/>
      <c r="P846" s="436"/>
      <c r="Q846" s="434"/>
      <c r="R846" s="434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  <c r="AH846" s="434"/>
      <c r="AI846" s="434"/>
      <c r="AJ846" s="434"/>
      <c r="AK846" s="434"/>
      <c r="AL846" s="434"/>
      <c r="AM846" s="434"/>
      <c r="AN846" s="434"/>
      <c r="AO846" s="434"/>
      <c r="AP846" s="434"/>
      <c r="AQ846" s="434"/>
      <c r="AR846" s="434"/>
      <c r="AU846" s="434"/>
    </row>
    <row r="847" spans="1:47" s="435" customFormat="1" ht="12.75" x14ac:dyDescent="0.2">
      <c r="A847" s="434"/>
      <c r="B847" s="438"/>
      <c r="C847" s="434"/>
      <c r="D847" s="434"/>
      <c r="E847" s="434"/>
      <c r="F847" s="434"/>
      <c r="G847" s="434"/>
      <c r="J847" s="434"/>
      <c r="K847" s="434"/>
      <c r="L847" s="434"/>
      <c r="M847" s="434"/>
      <c r="N847" s="434"/>
      <c r="O847" s="434"/>
      <c r="P847" s="436"/>
      <c r="Q847" s="434"/>
      <c r="R847" s="434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  <c r="AH847" s="434"/>
      <c r="AI847" s="434"/>
      <c r="AJ847" s="434"/>
      <c r="AK847" s="434"/>
      <c r="AL847" s="434"/>
      <c r="AM847" s="434"/>
      <c r="AN847" s="434"/>
      <c r="AO847" s="434"/>
      <c r="AP847" s="434"/>
      <c r="AQ847" s="434"/>
      <c r="AR847" s="434"/>
      <c r="AU847" s="434"/>
    </row>
    <row r="848" spans="1:47" s="435" customFormat="1" ht="12.75" x14ac:dyDescent="0.2">
      <c r="A848" s="434"/>
      <c r="B848" s="438"/>
      <c r="C848" s="434"/>
      <c r="D848" s="434"/>
      <c r="E848" s="434"/>
      <c r="F848" s="434"/>
      <c r="G848" s="434"/>
      <c r="J848" s="434"/>
      <c r="K848" s="434"/>
      <c r="L848" s="434"/>
      <c r="M848" s="434"/>
      <c r="N848" s="434"/>
      <c r="O848" s="434"/>
      <c r="P848" s="436"/>
      <c r="Q848" s="434"/>
      <c r="R848" s="434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  <c r="AH848" s="434"/>
      <c r="AI848" s="434"/>
      <c r="AJ848" s="434"/>
      <c r="AK848" s="434"/>
      <c r="AL848" s="434"/>
      <c r="AM848" s="434"/>
      <c r="AN848" s="434"/>
      <c r="AO848" s="434"/>
      <c r="AP848" s="434"/>
      <c r="AQ848" s="434"/>
      <c r="AR848" s="434"/>
      <c r="AU848" s="434"/>
    </row>
    <row r="849" spans="1:47" s="435" customFormat="1" ht="12.75" x14ac:dyDescent="0.2">
      <c r="A849" s="434"/>
      <c r="B849" s="438"/>
      <c r="C849" s="434"/>
      <c r="D849" s="434"/>
      <c r="E849" s="434"/>
      <c r="F849" s="434"/>
      <c r="G849" s="434"/>
      <c r="J849" s="434"/>
      <c r="K849" s="434"/>
      <c r="L849" s="434"/>
      <c r="M849" s="434"/>
      <c r="N849" s="434"/>
      <c r="O849" s="434"/>
      <c r="P849" s="436"/>
      <c r="Q849" s="434"/>
      <c r="R849" s="434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  <c r="AH849" s="434"/>
      <c r="AI849" s="434"/>
      <c r="AJ849" s="434"/>
      <c r="AK849" s="434"/>
      <c r="AL849" s="434"/>
      <c r="AM849" s="434"/>
      <c r="AN849" s="434"/>
      <c r="AO849" s="434"/>
      <c r="AP849" s="434"/>
      <c r="AQ849" s="434"/>
      <c r="AR849" s="434"/>
      <c r="AU849" s="434"/>
    </row>
    <row r="850" spans="1:47" s="435" customFormat="1" ht="12.75" x14ac:dyDescent="0.2">
      <c r="A850" s="434"/>
      <c r="B850" s="438"/>
      <c r="C850" s="434"/>
      <c r="D850" s="434"/>
      <c r="E850" s="434"/>
      <c r="F850" s="434"/>
      <c r="G850" s="434"/>
      <c r="J850" s="434"/>
      <c r="K850" s="434"/>
      <c r="L850" s="434"/>
      <c r="M850" s="434"/>
      <c r="N850" s="434"/>
      <c r="O850" s="434"/>
      <c r="P850" s="436"/>
      <c r="Q850" s="434"/>
      <c r="R850" s="434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  <c r="AH850" s="434"/>
      <c r="AI850" s="434"/>
      <c r="AJ850" s="434"/>
      <c r="AK850" s="434"/>
      <c r="AL850" s="434"/>
      <c r="AM850" s="434"/>
      <c r="AN850" s="434"/>
      <c r="AO850" s="434"/>
      <c r="AP850" s="434"/>
      <c r="AQ850" s="434"/>
      <c r="AR850" s="434"/>
      <c r="AU850" s="434"/>
    </row>
    <row r="851" spans="1:47" s="435" customFormat="1" ht="12.75" x14ac:dyDescent="0.2">
      <c r="A851" s="434"/>
      <c r="B851" s="438"/>
      <c r="C851" s="434"/>
      <c r="D851" s="434"/>
      <c r="E851" s="434"/>
      <c r="F851" s="434"/>
      <c r="G851" s="434"/>
      <c r="J851" s="434"/>
      <c r="K851" s="434"/>
      <c r="L851" s="434"/>
      <c r="M851" s="434"/>
      <c r="N851" s="434"/>
      <c r="O851" s="434"/>
      <c r="P851" s="436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4"/>
      <c r="AI851" s="434"/>
      <c r="AJ851" s="434"/>
      <c r="AK851" s="434"/>
      <c r="AL851" s="434"/>
      <c r="AM851" s="434"/>
      <c r="AN851" s="434"/>
      <c r="AO851" s="434"/>
      <c r="AP851" s="434"/>
      <c r="AQ851" s="434"/>
      <c r="AR851" s="434"/>
      <c r="AU851" s="434"/>
    </row>
    <row r="852" spans="1:47" s="435" customFormat="1" ht="12.75" x14ac:dyDescent="0.2">
      <c r="A852" s="434"/>
      <c r="B852" s="438"/>
      <c r="C852" s="434"/>
      <c r="D852" s="434"/>
      <c r="E852" s="434"/>
      <c r="F852" s="434"/>
      <c r="G852" s="434"/>
      <c r="J852" s="434"/>
      <c r="K852" s="434"/>
      <c r="L852" s="434"/>
      <c r="M852" s="434"/>
      <c r="N852" s="434"/>
      <c r="O852" s="434"/>
      <c r="P852" s="436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4"/>
      <c r="AI852" s="434"/>
      <c r="AJ852" s="434"/>
      <c r="AK852" s="434"/>
      <c r="AL852" s="434"/>
      <c r="AM852" s="434"/>
      <c r="AN852" s="434"/>
      <c r="AO852" s="434"/>
      <c r="AP852" s="434"/>
      <c r="AQ852" s="434"/>
      <c r="AR852" s="434"/>
      <c r="AU852" s="434"/>
    </row>
    <row r="853" spans="1:47" s="435" customFormat="1" ht="12.75" x14ac:dyDescent="0.2">
      <c r="A853" s="434"/>
      <c r="B853" s="438"/>
      <c r="C853" s="434"/>
      <c r="D853" s="434"/>
      <c r="E853" s="434"/>
      <c r="F853" s="434"/>
      <c r="G853" s="434"/>
      <c r="J853" s="434"/>
      <c r="K853" s="434"/>
      <c r="L853" s="434"/>
      <c r="M853" s="434"/>
      <c r="N853" s="434"/>
      <c r="O853" s="434"/>
      <c r="P853" s="436"/>
      <c r="Q853" s="434"/>
      <c r="R853" s="434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  <c r="AH853" s="434"/>
      <c r="AI853" s="434"/>
      <c r="AJ853" s="434"/>
      <c r="AK853" s="434"/>
      <c r="AL853" s="434"/>
      <c r="AM853" s="434"/>
      <c r="AN853" s="434"/>
      <c r="AO853" s="434"/>
      <c r="AP853" s="434"/>
      <c r="AQ853" s="434"/>
      <c r="AR853" s="434"/>
      <c r="AU853" s="434"/>
    </row>
    <row r="854" spans="1:47" s="435" customFormat="1" ht="12.75" x14ac:dyDescent="0.2">
      <c r="A854" s="434"/>
      <c r="B854" s="438"/>
      <c r="C854" s="434"/>
      <c r="D854" s="434"/>
      <c r="E854" s="434"/>
      <c r="F854" s="434"/>
      <c r="G854" s="434"/>
      <c r="J854" s="434"/>
      <c r="K854" s="434"/>
      <c r="L854" s="434"/>
      <c r="M854" s="434"/>
      <c r="N854" s="434"/>
      <c r="O854" s="434"/>
      <c r="P854" s="436"/>
      <c r="Q854" s="434"/>
      <c r="R854" s="434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  <c r="AH854" s="434"/>
      <c r="AI854" s="434"/>
      <c r="AJ854" s="434"/>
      <c r="AK854" s="434"/>
      <c r="AL854" s="434"/>
      <c r="AM854" s="434"/>
      <c r="AN854" s="434"/>
      <c r="AO854" s="434"/>
      <c r="AP854" s="434"/>
      <c r="AQ854" s="434"/>
      <c r="AR854" s="434"/>
      <c r="AU854" s="434"/>
    </row>
    <row r="855" spans="1:47" s="435" customFormat="1" ht="12.75" x14ac:dyDescent="0.2">
      <c r="A855" s="434"/>
      <c r="B855" s="438"/>
      <c r="C855" s="434"/>
      <c r="D855" s="434"/>
      <c r="E855" s="434"/>
      <c r="F855" s="434"/>
      <c r="G855" s="434"/>
      <c r="J855" s="434"/>
      <c r="K855" s="434"/>
      <c r="L855" s="434"/>
      <c r="M855" s="434"/>
      <c r="N855" s="434"/>
      <c r="O855" s="434"/>
      <c r="P855" s="436"/>
      <c r="Q855" s="434"/>
      <c r="R855" s="434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  <c r="AH855" s="434"/>
      <c r="AI855" s="434"/>
      <c r="AJ855" s="434"/>
      <c r="AK855" s="434"/>
      <c r="AL855" s="434"/>
      <c r="AM855" s="434"/>
      <c r="AN855" s="434"/>
      <c r="AO855" s="434"/>
      <c r="AP855" s="434"/>
      <c r="AQ855" s="434"/>
      <c r="AR855" s="434"/>
      <c r="AU855" s="434"/>
    </row>
    <row r="856" spans="1:47" s="435" customFormat="1" ht="12.75" x14ac:dyDescent="0.2">
      <c r="A856" s="434"/>
      <c r="B856" s="438"/>
      <c r="C856" s="434"/>
      <c r="D856" s="434"/>
      <c r="E856" s="434"/>
      <c r="F856" s="434"/>
      <c r="G856" s="434"/>
      <c r="J856" s="434"/>
      <c r="K856" s="434"/>
      <c r="L856" s="434"/>
      <c r="M856" s="434"/>
      <c r="N856" s="434"/>
      <c r="O856" s="434"/>
      <c r="P856" s="436"/>
      <c r="Q856" s="434"/>
      <c r="R856" s="434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  <c r="AH856" s="434"/>
      <c r="AI856" s="434"/>
      <c r="AJ856" s="434"/>
      <c r="AK856" s="434"/>
      <c r="AL856" s="434"/>
      <c r="AM856" s="434"/>
      <c r="AN856" s="434"/>
      <c r="AO856" s="434"/>
      <c r="AP856" s="434"/>
      <c r="AQ856" s="434"/>
      <c r="AR856" s="434"/>
      <c r="AU856" s="434"/>
    </row>
    <row r="857" spans="1:47" s="435" customFormat="1" ht="12.75" x14ac:dyDescent="0.2">
      <c r="A857" s="434"/>
      <c r="B857" s="438"/>
      <c r="C857" s="434"/>
      <c r="D857" s="434"/>
      <c r="E857" s="434"/>
      <c r="F857" s="434"/>
      <c r="G857" s="434"/>
      <c r="J857" s="434"/>
      <c r="K857" s="434"/>
      <c r="L857" s="434"/>
      <c r="M857" s="434"/>
      <c r="N857" s="434"/>
      <c r="O857" s="434"/>
      <c r="P857" s="436"/>
      <c r="Q857" s="434"/>
      <c r="R857" s="434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  <c r="AH857" s="434"/>
      <c r="AI857" s="434"/>
      <c r="AJ857" s="434"/>
      <c r="AK857" s="434"/>
      <c r="AL857" s="434"/>
      <c r="AM857" s="434"/>
      <c r="AN857" s="434"/>
      <c r="AO857" s="434"/>
      <c r="AP857" s="434"/>
      <c r="AQ857" s="434"/>
      <c r="AR857" s="434"/>
      <c r="AU857" s="434"/>
    </row>
    <row r="858" spans="1:47" s="435" customFormat="1" ht="12.75" x14ac:dyDescent="0.2">
      <c r="A858" s="434"/>
      <c r="B858" s="438"/>
      <c r="C858" s="434"/>
      <c r="D858" s="434"/>
      <c r="E858" s="434"/>
      <c r="F858" s="434"/>
      <c r="G858" s="434"/>
      <c r="J858" s="434"/>
      <c r="K858" s="434"/>
      <c r="L858" s="434"/>
      <c r="M858" s="434"/>
      <c r="N858" s="434"/>
      <c r="O858" s="434"/>
      <c r="P858" s="436"/>
      <c r="Q858" s="434"/>
      <c r="R858" s="434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  <c r="AH858" s="434"/>
      <c r="AI858" s="434"/>
      <c r="AJ858" s="434"/>
      <c r="AK858" s="434"/>
      <c r="AL858" s="434"/>
      <c r="AM858" s="434"/>
      <c r="AN858" s="434"/>
      <c r="AO858" s="434"/>
      <c r="AP858" s="434"/>
      <c r="AQ858" s="434"/>
      <c r="AR858" s="434"/>
      <c r="AU858" s="434"/>
    </row>
    <row r="859" spans="1:47" s="435" customFormat="1" ht="12.75" x14ac:dyDescent="0.2">
      <c r="A859" s="434"/>
      <c r="B859" s="438"/>
      <c r="C859" s="434"/>
      <c r="D859" s="434"/>
      <c r="E859" s="434"/>
      <c r="F859" s="434"/>
      <c r="G859" s="434"/>
      <c r="J859" s="434"/>
      <c r="K859" s="434"/>
      <c r="L859" s="434"/>
      <c r="M859" s="434"/>
      <c r="N859" s="434"/>
      <c r="O859" s="434"/>
      <c r="P859" s="436"/>
      <c r="Q859" s="434"/>
      <c r="R859" s="434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  <c r="AH859" s="434"/>
      <c r="AI859" s="434"/>
      <c r="AJ859" s="434"/>
      <c r="AK859" s="434"/>
      <c r="AL859" s="434"/>
      <c r="AM859" s="434"/>
      <c r="AN859" s="434"/>
      <c r="AO859" s="434"/>
      <c r="AP859" s="434"/>
      <c r="AQ859" s="434"/>
      <c r="AR859" s="434"/>
      <c r="AU859" s="434"/>
    </row>
    <row r="860" spans="1:47" s="435" customFormat="1" ht="12.75" x14ac:dyDescent="0.2">
      <c r="A860" s="434"/>
      <c r="B860" s="438"/>
      <c r="C860" s="434"/>
      <c r="D860" s="434"/>
      <c r="E860" s="434"/>
      <c r="F860" s="434"/>
      <c r="G860" s="434"/>
      <c r="J860" s="434"/>
      <c r="K860" s="434"/>
      <c r="L860" s="434"/>
      <c r="M860" s="434"/>
      <c r="N860" s="434"/>
      <c r="O860" s="434"/>
      <c r="P860" s="436"/>
      <c r="Q860" s="434"/>
      <c r="R860" s="434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  <c r="AH860" s="434"/>
      <c r="AI860" s="434"/>
      <c r="AJ860" s="434"/>
      <c r="AK860" s="434"/>
      <c r="AL860" s="434"/>
      <c r="AM860" s="434"/>
      <c r="AN860" s="434"/>
      <c r="AO860" s="434"/>
      <c r="AP860" s="434"/>
      <c r="AQ860" s="434"/>
      <c r="AR860" s="434"/>
      <c r="AU860" s="434"/>
    </row>
    <row r="861" spans="1:47" s="435" customFormat="1" ht="12.75" x14ac:dyDescent="0.2">
      <c r="A861" s="434"/>
      <c r="B861" s="438"/>
      <c r="C861" s="434"/>
      <c r="D861" s="434"/>
      <c r="E861" s="434"/>
      <c r="F861" s="434"/>
      <c r="G861" s="434"/>
      <c r="J861" s="434"/>
      <c r="K861" s="434"/>
      <c r="L861" s="434"/>
      <c r="M861" s="434"/>
      <c r="N861" s="434"/>
      <c r="O861" s="434"/>
      <c r="P861" s="436"/>
      <c r="Q861" s="434"/>
      <c r="R861" s="434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  <c r="AH861" s="434"/>
      <c r="AI861" s="434"/>
      <c r="AJ861" s="434"/>
      <c r="AK861" s="434"/>
      <c r="AL861" s="434"/>
      <c r="AM861" s="434"/>
      <c r="AN861" s="434"/>
      <c r="AO861" s="434"/>
      <c r="AP861" s="434"/>
      <c r="AQ861" s="434"/>
      <c r="AR861" s="434"/>
      <c r="AU861" s="434"/>
    </row>
    <row r="862" spans="1:47" s="435" customFormat="1" ht="12.75" x14ac:dyDescent="0.2">
      <c r="A862" s="434"/>
      <c r="B862" s="438"/>
      <c r="C862" s="434"/>
      <c r="D862" s="434"/>
      <c r="E862" s="434"/>
      <c r="F862" s="434"/>
      <c r="G862" s="434"/>
      <c r="J862" s="434"/>
      <c r="K862" s="434"/>
      <c r="L862" s="434"/>
      <c r="M862" s="434"/>
      <c r="N862" s="434"/>
      <c r="O862" s="434"/>
      <c r="P862" s="436"/>
      <c r="Q862" s="434"/>
      <c r="R862" s="434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  <c r="AH862" s="434"/>
      <c r="AI862" s="434"/>
      <c r="AJ862" s="434"/>
      <c r="AK862" s="434"/>
      <c r="AL862" s="434"/>
      <c r="AM862" s="434"/>
      <c r="AN862" s="434"/>
      <c r="AO862" s="434"/>
      <c r="AP862" s="434"/>
      <c r="AQ862" s="434"/>
      <c r="AR862" s="434"/>
      <c r="AU862" s="434"/>
    </row>
    <row r="863" spans="1:47" s="435" customFormat="1" ht="12.75" x14ac:dyDescent="0.2">
      <c r="A863" s="434"/>
      <c r="B863" s="438"/>
      <c r="C863" s="434"/>
      <c r="D863" s="434"/>
      <c r="E863" s="434"/>
      <c r="F863" s="434"/>
      <c r="G863" s="434"/>
      <c r="J863" s="434"/>
      <c r="K863" s="434"/>
      <c r="L863" s="434"/>
      <c r="M863" s="434"/>
      <c r="N863" s="434"/>
      <c r="O863" s="434"/>
      <c r="P863" s="436"/>
      <c r="Q863" s="434"/>
      <c r="R863" s="434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  <c r="AH863" s="434"/>
      <c r="AI863" s="434"/>
      <c r="AJ863" s="434"/>
      <c r="AK863" s="434"/>
      <c r="AL863" s="434"/>
      <c r="AM863" s="434"/>
      <c r="AN863" s="434"/>
      <c r="AO863" s="434"/>
      <c r="AP863" s="434"/>
      <c r="AQ863" s="434"/>
      <c r="AR863" s="434"/>
      <c r="AU863" s="434"/>
    </row>
    <row r="864" spans="1:47" s="435" customFormat="1" ht="12.75" x14ac:dyDescent="0.2">
      <c r="A864" s="434"/>
      <c r="B864" s="438"/>
      <c r="C864" s="434"/>
      <c r="D864" s="434"/>
      <c r="E864" s="434"/>
      <c r="F864" s="434"/>
      <c r="G864" s="434"/>
      <c r="J864" s="434"/>
      <c r="K864" s="434"/>
      <c r="L864" s="434"/>
      <c r="M864" s="434"/>
      <c r="N864" s="434"/>
      <c r="O864" s="434"/>
      <c r="P864" s="436"/>
      <c r="Q864" s="434"/>
      <c r="R864" s="434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  <c r="AH864" s="434"/>
      <c r="AI864" s="434"/>
      <c r="AJ864" s="434"/>
      <c r="AK864" s="434"/>
      <c r="AL864" s="434"/>
      <c r="AM864" s="434"/>
      <c r="AN864" s="434"/>
      <c r="AO864" s="434"/>
      <c r="AP864" s="434"/>
      <c r="AQ864" s="434"/>
      <c r="AR864" s="434"/>
      <c r="AU864" s="434"/>
    </row>
    <row r="865" spans="1:47" s="435" customFormat="1" ht="12.75" x14ac:dyDescent="0.2">
      <c r="A865" s="434"/>
      <c r="B865" s="438"/>
      <c r="C865" s="434"/>
      <c r="D865" s="434"/>
      <c r="E865" s="434"/>
      <c r="F865" s="434"/>
      <c r="G865" s="434"/>
      <c r="J865" s="434"/>
      <c r="K865" s="434"/>
      <c r="L865" s="434"/>
      <c r="M865" s="434"/>
      <c r="N865" s="434"/>
      <c r="O865" s="434"/>
      <c r="P865" s="436"/>
      <c r="Q865" s="434"/>
      <c r="R865" s="434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  <c r="AH865" s="434"/>
      <c r="AI865" s="434"/>
      <c r="AJ865" s="434"/>
      <c r="AK865" s="434"/>
      <c r="AL865" s="434"/>
      <c r="AM865" s="434"/>
      <c r="AN865" s="434"/>
      <c r="AO865" s="434"/>
      <c r="AP865" s="434"/>
      <c r="AQ865" s="434"/>
      <c r="AR865" s="434"/>
      <c r="AU865" s="434"/>
    </row>
    <row r="866" spans="1:47" s="435" customFormat="1" ht="12.75" x14ac:dyDescent="0.2">
      <c r="A866" s="434"/>
      <c r="B866" s="438"/>
      <c r="C866" s="434"/>
      <c r="D866" s="434"/>
      <c r="E866" s="434"/>
      <c r="F866" s="434"/>
      <c r="G866" s="434"/>
      <c r="J866" s="434"/>
      <c r="K866" s="434"/>
      <c r="L866" s="434"/>
      <c r="M866" s="434"/>
      <c r="N866" s="434"/>
      <c r="O866" s="434"/>
      <c r="P866" s="436"/>
      <c r="Q866" s="434"/>
      <c r="R866" s="434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  <c r="AH866" s="434"/>
      <c r="AI866" s="434"/>
      <c r="AJ866" s="434"/>
      <c r="AK866" s="434"/>
      <c r="AL866" s="434"/>
      <c r="AM866" s="434"/>
      <c r="AN866" s="434"/>
      <c r="AO866" s="434"/>
      <c r="AP866" s="434"/>
      <c r="AQ866" s="434"/>
      <c r="AR866" s="434"/>
      <c r="AU866" s="434"/>
    </row>
    <row r="867" spans="1:47" s="435" customFormat="1" ht="12.75" x14ac:dyDescent="0.2">
      <c r="A867" s="434"/>
      <c r="B867" s="438"/>
      <c r="C867" s="434"/>
      <c r="D867" s="434"/>
      <c r="E867" s="434"/>
      <c r="F867" s="434"/>
      <c r="G867" s="434"/>
      <c r="J867" s="434"/>
      <c r="K867" s="434"/>
      <c r="L867" s="434"/>
      <c r="M867" s="434"/>
      <c r="N867" s="434"/>
      <c r="O867" s="434"/>
      <c r="P867" s="436"/>
      <c r="Q867" s="434"/>
      <c r="R867" s="434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  <c r="AH867" s="434"/>
      <c r="AI867" s="434"/>
      <c r="AJ867" s="434"/>
      <c r="AK867" s="434"/>
      <c r="AL867" s="434"/>
      <c r="AM867" s="434"/>
      <c r="AN867" s="434"/>
      <c r="AO867" s="434"/>
      <c r="AP867" s="434"/>
      <c r="AQ867" s="434"/>
      <c r="AR867" s="434"/>
      <c r="AU867" s="434"/>
    </row>
    <row r="868" spans="1:47" s="435" customFormat="1" ht="12.75" x14ac:dyDescent="0.2">
      <c r="A868" s="434"/>
      <c r="B868" s="438"/>
      <c r="C868" s="434"/>
      <c r="D868" s="434"/>
      <c r="E868" s="434"/>
      <c r="F868" s="434"/>
      <c r="G868" s="434"/>
      <c r="J868" s="434"/>
      <c r="K868" s="434"/>
      <c r="L868" s="434"/>
      <c r="M868" s="434"/>
      <c r="N868" s="434"/>
      <c r="O868" s="434"/>
      <c r="P868" s="436"/>
      <c r="Q868" s="434"/>
      <c r="R868" s="434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  <c r="AH868" s="434"/>
      <c r="AI868" s="434"/>
      <c r="AJ868" s="434"/>
      <c r="AK868" s="434"/>
      <c r="AL868" s="434"/>
      <c r="AM868" s="434"/>
      <c r="AN868" s="434"/>
      <c r="AO868" s="434"/>
      <c r="AP868" s="434"/>
      <c r="AQ868" s="434"/>
      <c r="AR868" s="434"/>
      <c r="AU868" s="434"/>
    </row>
    <row r="869" spans="1:47" s="435" customFormat="1" ht="12.75" x14ac:dyDescent="0.2">
      <c r="A869" s="434"/>
      <c r="B869" s="438"/>
      <c r="C869" s="434"/>
      <c r="D869" s="434"/>
      <c r="E869" s="434"/>
      <c r="F869" s="434"/>
      <c r="G869" s="434"/>
      <c r="J869" s="434"/>
      <c r="K869" s="434"/>
      <c r="L869" s="434"/>
      <c r="M869" s="434"/>
      <c r="N869" s="434"/>
      <c r="O869" s="434"/>
      <c r="P869" s="436"/>
      <c r="Q869" s="434"/>
      <c r="R869" s="434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  <c r="AH869" s="434"/>
      <c r="AI869" s="434"/>
      <c r="AJ869" s="434"/>
      <c r="AK869" s="434"/>
      <c r="AL869" s="434"/>
      <c r="AM869" s="434"/>
      <c r="AN869" s="434"/>
      <c r="AO869" s="434"/>
      <c r="AP869" s="434"/>
      <c r="AQ869" s="434"/>
      <c r="AR869" s="434"/>
      <c r="AU869" s="434"/>
    </row>
    <row r="870" spans="1:47" s="435" customFormat="1" ht="12.75" x14ac:dyDescent="0.2">
      <c r="A870" s="434"/>
      <c r="B870" s="438"/>
      <c r="C870" s="434"/>
      <c r="D870" s="434"/>
      <c r="E870" s="434"/>
      <c r="F870" s="434"/>
      <c r="G870" s="434"/>
      <c r="J870" s="434"/>
      <c r="K870" s="434"/>
      <c r="L870" s="434"/>
      <c r="M870" s="434"/>
      <c r="N870" s="434"/>
      <c r="O870" s="434"/>
      <c r="P870" s="436"/>
      <c r="Q870" s="434"/>
      <c r="R870" s="434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  <c r="AH870" s="434"/>
      <c r="AI870" s="434"/>
      <c r="AJ870" s="434"/>
      <c r="AK870" s="434"/>
      <c r="AL870" s="434"/>
      <c r="AM870" s="434"/>
      <c r="AN870" s="434"/>
      <c r="AO870" s="434"/>
      <c r="AP870" s="434"/>
      <c r="AQ870" s="434"/>
      <c r="AR870" s="434"/>
      <c r="AU870" s="434"/>
    </row>
    <row r="871" spans="1:47" s="435" customFormat="1" ht="12.75" x14ac:dyDescent="0.2">
      <c r="A871" s="434"/>
      <c r="B871" s="438"/>
      <c r="C871" s="434"/>
      <c r="D871" s="434"/>
      <c r="E871" s="434"/>
      <c r="F871" s="434"/>
      <c r="G871" s="434"/>
      <c r="J871" s="434"/>
      <c r="K871" s="434"/>
      <c r="L871" s="434"/>
      <c r="M871" s="434"/>
      <c r="N871" s="434"/>
      <c r="O871" s="434"/>
      <c r="P871" s="436"/>
      <c r="Q871" s="434"/>
      <c r="R871" s="434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  <c r="AH871" s="434"/>
      <c r="AI871" s="434"/>
      <c r="AJ871" s="434"/>
      <c r="AK871" s="434"/>
      <c r="AL871" s="434"/>
      <c r="AM871" s="434"/>
      <c r="AN871" s="434"/>
      <c r="AO871" s="434"/>
      <c r="AP871" s="434"/>
      <c r="AQ871" s="434"/>
      <c r="AR871" s="434"/>
      <c r="AU871" s="434"/>
    </row>
    <row r="872" spans="1:47" s="435" customFormat="1" ht="12.75" x14ac:dyDescent="0.2">
      <c r="A872" s="434"/>
      <c r="B872" s="438"/>
      <c r="C872" s="434"/>
      <c r="D872" s="434"/>
      <c r="E872" s="434"/>
      <c r="F872" s="434"/>
      <c r="G872" s="434"/>
      <c r="J872" s="434"/>
      <c r="K872" s="434"/>
      <c r="L872" s="434"/>
      <c r="M872" s="434"/>
      <c r="N872" s="434"/>
      <c r="O872" s="434"/>
      <c r="P872" s="436"/>
      <c r="Q872" s="434"/>
      <c r="R872" s="434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  <c r="AH872" s="434"/>
      <c r="AI872" s="434"/>
      <c r="AJ872" s="434"/>
      <c r="AK872" s="434"/>
      <c r="AL872" s="434"/>
      <c r="AM872" s="434"/>
      <c r="AN872" s="434"/>
      <c r="AO872" s="434"/>
      <c r="AP872" s="434"/>
      <c r="AQ872" s="434"/>
      <c r="AR872" s="434"/>
      <c r="AU872" s="434"/>
    </row>
    <row r="873" spans="1:47" s="435" customFormat="1" ht="12.75" x14ac:dyDescent="0.2">
      <c r="A873" s="434"/>
      <c r="B873" s="438"/>
      <c r="C873" s="434"/>
      <c r="D873" s="434"/>
      <c r="E873" s="434"/>
      <c r="F873" s="434"/>
      <c r="G873" s="434"/>
      <c r="J873" s="434"/>
      <c r="K873" s="434"/>
      <c r="L873" s="434"/>
      <c r="M873" s="434"/>
      <c r="N873" s="434"/>
      <c r="O873" s="434"/>
      <c r="P873" s="436"/>
      <c r="Q873" s="434"/>
      <c r="R873" s="434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  <c r="AH873" s="434"/>
      <c r="AI873" s="434"/>
      <c r="AJ873" s="434"/>
      <c r="AK873" s="434"/>
      <c r="AL873" s="434"/>
      <c r="AM873" s="434"/>
      <c r="AN873" s="434"/>
      <c r="AO873" s="434"/>
      <c r="AP873" s="434"/>
      <c r="AQ873" s="434"/>
      <c r="AR873" s="434"/>
      <c r="AU873" s="434"/>
    </row>
    <row r="874" spans="1:47" s="435" customFormat="1" ht="12.75" x14ac:dyDescent="0.2">
      <c r="A874" s="434"/>
      <c r="B874" s="438"/>
      <c r="C874" s="434"/>
      <c r="D874" s="434"/>
      <c r="E874" s="434"/>
      <c r="F874" s="434"/>
      <c r="G874" s="434"/>
      <c r="J874" s="434"/>
      <c r="K874" s="434"/>
      <c r="L874" s="434"/>
      <c r="M874" s="434"/>
      <c r="N874" s="434"/>
      <c r="O874" s="434"/>
      <c r="P874" s="436"/>
      <c r="Q874" s="434"/>
      <c r="R874" s="434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  <c r="AH874" s="434"/>
      <c r="AI874" s="434"/>
      <c r="AJ874" s="434"/>
      <c r="AK874" s="434"/>
      <c r="AL874" s="434"/>
      <c r="AM874" s="434"/>
      <c r="AN874" s="434"/>
      <c r="AO874" s="434"/>
      <c r="AP874" s="434"/>
      <c r="AQ874" s="434"/>
      <c r="AR874" s="434"/>
      <c r="AU874" s="434"/>
    </row>
    <row r="875" spans="1:47" s="435" customFormat="1" ht="12.75" x14ac:dyDescent="0.2">
      <c r="A875" s="434"/>
      <c r="B875" s="438"/>
      <c r="C875" s="434"/>
      <c r="D875" s="434"/>
      <c r="E875" s="434"/>
      <c r="F875" s="434"/>
      <c r="G875" s="434"/>
      <c r="J875" s="434"/>
      <c r="K875" s="434"/>
      <c r="L875" s="434"/>
      <c r="M875" s="434"/>
      <c r="N875" s="434"/>
      <c r="O875" s="434"/>
      <c r="P875" s="436"/>
      <c r="Q875" s="434"/>
      <c r="R875" s="434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  <c r="AH875" s="434"/>
      <c r="AI875" s="434"/>
      <c r="AJ875" s="434"/>
      <c r="AK875" s="434"/>
      <c r="AL875" s="434"/>
      <c r="AM875" s="434"/>
      <c r="AN875" s="434"/>
      <c r="AO875" s="434"/>
      <c r="AP875" s="434"/>
      <c r="AQ875" s="434"/>
      <c r="AR875" s="434"/>
      <c r="AU875" s="434"/>
    </row>
    <row r="876" spans="1:47" s="435" customFormat="1" ht="12.75" x14ac:dyDescent="0.2">
      <c r="A876" s="434"/>
      <c r="B876" s="438"/>
      <c r="C876" s="434"/>
      <c r="D876" s="434"/>
      <c r="E876" s="434"/>
      <c r="F876" s="434"/>
      <c r="G876" s="434"/>
      <c r="J876" s="434"/>
      <c r="K876" s="434"/>
      <c r="L876" s="434"/>
      <c r="M876" s="434"/>
      <c r="N876" s="434"/>
      <c r="O876" s="434"/>
      <c r="P876" s="436"/>
      <c r="Q876" s="434"/>
      <c r="R876" s="434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  <c r="AH876" s="434"/>
      <c r="AI876" s="434"/>
      <c r="AJ876" s="434"/>
      <c r="AK876" s="434"/>
      <c r="AL876" s="434"/>
      <c r="AM876" s="434"/>
      <c r="AN876" s="434"/>
      <c r="AO876" s="434"/>
      <c r="AP876" s="434"/>
      <c r="AQ876" s="434"/>
      <c r="AR876" s="434"/>
      <c r="AU876" s="434"/>
    </row>
    <row r="877" spans="1:47" s="435" customFormat="1" ht="12.75" x14ac:dyDescent="0.2">
      <c r="A877" s="434"/>
      <c r="B877" s="438"/>
      <c r="C877" s="434"/>
      <c r="D877" s="434"/>
      <c r="E877" s="434"/>
      <c r="F877" s="434"/>
      <c r="G877" s="434"/>
      <c r="J877" s="434"/>
      <c r="K877" s="434"/>
      <c r="L877" s="434"/>
      <c r="M877" s="434"/>
      <c r="N877" s="434"/>
      <c r="O877" s="434"/>
      <c r="P877" s="436"/>
      <c r="Q877" s="434"/>
      <c r="R877" s="434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  <c r="AH877" s="434"/>
      <c r="AI877" s="434"/>
      <c r="AJ877" s="434"/>
      <c r="AK877" s="434"/>
      <c r="AL877" s="434"/>
      <c r="AM877" s="434"/>
      <c r="AN877" s="434"/>
      <c r="AO877" s="434"/>
      <c r="AP877" s="434"/>
      <c r="AQ877" s="434"/>
      <c r="AR877" s="434"/>
      <c r="AU877" s="434"/>
    </row>
    <row r="878" spans="1:47" s="435" customFormat="1" ht="12.75" x14ac:dyDescent="0.2">
      <c r="A878" s="434"/>
      <c r="B878" s="438"/>
      <c r="C878" s="434"/>
      <c r="D878" s="434"/>
      <c r="E878" s="434"/>
      <c r="F878" s="434"/>
      <c r="G878" s="434"/>
      <c r="J878" s="434"/>
      <c r="K878" s="434"/>
      <c r="L878" s="434"/>
      <c r="M878" s="434"/>
      <c r="N878" s="434"/>
      <c r="O878" s="434"/>
      <c r="P878" s="436"/>
      <c r="Q878" s="434"/>
      <c r="R878" s="434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  <c r="AH878" s="434"/>
      <c r="AI878" s="434"/>
      <c r="AJ878" s="434"/>
      <c r="AK878" s="434"/>
      <c r="AL878" s="434"/>
      <c r="AM878" s="434"/>
      <c r="AN878" s="434"/>
      <c r="AO878" s="434"/>
      <c r="AP878" s="434"/>
      <c r="AQ878" s="434"/>
      <c r="AR878" s="434"/>
      <c r="AU878" s="434"/>
    </row>
    <row r="879" spans="1:47" s="435" customFormat="1" ht="12.75" x14ac:dyDescent="0.2">
      <c r="A879" s="434"/>
      <c r="B879" s="438"/>
      <c r="C879" s="434"/>
      <c r="D879" s="434"/>
      <c r="E879" s="434"/>
      <c r="F879" s="434"/>
      <c r="G879" s="434"/>
      <c r="J879" s="434"/>
      <c r="K879" s="434"/>
      <c r="L879" s="434"/>
      <c r="M879" s="434"/>
      <c r="N879" s="434"/>
      <c r="O879" s="434"/>
      <c r="P879" s="436"/>
      <c r="Q879" s="434"/>
      <c r="R879" s="434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  <c r="AH879" s="434"/>
      <c r="AI879" s="434"/>
      <c r="AJ879" s="434"/>
      <c r="AK879" s="434"/>
      <c r="AL879" s="434"/>
      <c r="AM879" s="434"/>
      <c r="AN879" s="434"/>
      <c r="AO879" s="434"/>
      <c r="AP879" s="434"/>
      <c r="AQ879" s="434"/>
      <c r="AR879" s="434"/>
      <c r="AU879" s="434"/>
    </row>
    <row r="880" spans="1:47" s="435" customFormat="1" ht="12.75" x14ac:dyDescent="0.2">
      <c r="A880" s="434"/>
      <c r="B880" s="438"/>
      <c r="C880" s="434"/>
      <c r="D880" s="434"/>
      <c r="E880" s="434"/>
      <c r="F880" s="434"/>
      <c r="G880" s="434"/>
      <c r="J880" s="434"/>
      <c r="K880" s="434"/>
      <c r="L880" s="434"/>
      <c r="M880" s="434"/>
      <c r="N880" s="434"/>
      <c r="O880" s="434"/>
      <c r="P880" s="436"/>
      <c r="Q880" s="434"/>
      <c r="R880" s="434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  <c r="AH880" s="434"/>
      <c r="AI880" s="434"/>
      <c r="AJ880" s="434"/>
      <c r="AK880" s="434"/>
      <c r="AL880" s="434"/>
      <c r="AM880" s="434"/>
      <c r="AN880" s="434"/>
      <c r="AO880" s="434"/>
      <c r="AP880" s="434"/>
      <c r="AQ880" s="434"/>
      <c r="AR880" s="434"/>
      <c r="AU880" s="434"/>
    </row>
    <row r="881" spans="1:47" s="435" customFormat="1" ht="12.75" x14ac:dyDescent="0.2">
      <c r="A881" s="434"/>
      <c r="B881" s="438"/>
      <c r="C881" s="434"/>
      <c r="D881" s="434"/>
      <c r="E881" s="434"/>
      <c r="F881" s="434"/>
      <c r="G881" s="434"/>
      <c r="J881" s="434"/>
      <c r="K881" s="434"/>
      <c r="L881" s="434"/>
      <c r="M881" s="434"/>
      <c r="N881" s="434"/>
      <c r="O881" s="434"/>
      <c r="P881" s="436"/>
      <c r="Q881" s="434"/>
      <c r="R881" s="434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  <c r="AH881" s="434"/>
      <c r="AI881" s="434"/>
      <c r="AJ881" s="434"/>
      <c r="AK881" s="434"/>
      <c r="AL881" s="434"/>
      <c r="AM881" s="434"/>
      <c r="AN881" s="434"/>
      <c r="AO881" s="434"/>
      <c r="AP881" s="434"/>
      <c r="AQ881" s="434"/>
      <c r="AR881" s="434"/>
      <c r="AU881" s="434"/>
    </row>
    <row r="882" spans="1:47" s="435" customFormat="1" ht="12.75" x14ac:dyDescent="0.2">
      <c r="A882" s="434"/>
      <c r="B882" s="438"/>
      <c r="C882" s="434"/>
      <c r="D882" s="434"/>
      <c r="E882" s="434"/>
      <c r="F882" s="434"/>
      <c r="G882" s="434"/>
      <c r="J882" s="434"/>
      <c r="K882" s="434"/>
      <c r="L882" s="434"/>
      <c r="M882" s="434"/>
      <c r="N882" s="434"/>
      <c r="O882" s="434"/>
      <c r="P882" s="436"/>
      <c r="Q882" s="434"/>
      <c r="R882" s="434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  <c r="AH882" s="434"/>
      <c r="AI882" s="434"/>
      <c r="AJ882" s="434"/>
      <c r="AK882" s="434"/>
      <c r="AL882" s="434"/>
      <c r="AM882" s="434"/>
      <c r="AN882" s="434"/>
      <c r="AO882" s="434"/>
      <c r="AP882" s="434"/>
      <c r="AQ882" s="434"/>
      <c r="AR882" s="434"/>
      <c r="AU882" s="434"/>
    </row>
    <row r="883" spans="1:47" s="435" customFormat="1" ht="12.75" x14ac:dyDescent="0.2">
      <c r="A883" s="434"/>
      <c r="B883" s="438"/>
      <c r="C883" s="434"/>
      <c r="D883" s="434"/>
      <c r="E883" s="434"/>
      <c r="F883" s="434"/>
      <c r="G883" s="434"/>
      <c r="J883" s="434"/>
      <c r="K883" s="434"/>
      <c r="L883" s="434"/>
      <c r="M883" s="434"/>
      <c r="N883" s="434"/>
      <c r="O883" s="434"/>
      <c r="P883" s="436"/>
      <c r="Q883" s="434"/>
      <c r="R883" s="434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  <c r="AH883" s="434"/>
      <c r="AI883" s="434"/>
      <c r="AJ883" s="434"/>
      <c r="AK883" s="434"/>
      <c r="AL883" s="434"/>
      <c r="AM883" s="434"/>
      <c r="AN883" s="434"/>
      <c r="AO883" s="434"/>
      <c r="AP883" s="434"/>
      <c r="AQ883" s="434"/>
      <c r="AR883" s="434"/>
      <c r="AU883" s="434"/>
    </row>
    <row r="884" spans="1:47" s="435" customFormat="1" ht="12.75" x14ac:dyDescent="0.2">
      <c r="A884" s="434"/>
      <c r="B884" s="438"/>
      <c r="C884" s="434"/>
      <c r="D884" s="434"/>
      <c r="E884" s="434"/>
      <c r="F884" s="434"/>
      <c r="G884" s="434"/>
      <c r="J884" s="434"/>
      <c r="K884" s="434"/>
      <c r="L884" s="434"/>
      <c r="M884" s="434"/>
      <c r="N884" s="434"/>
      <c r="O884" s="434"/>
      <c r="P884" s="436"/>
      <c r="Q884" s="434"/>
      <c r="R884" s="434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  <c r="AH884" s="434"/>
      <c r="AI884" s="434"/>
      <c r="AJ884" s="434"/>
      <c r="AK884" s="434"/>
      <c r="AL884" s="434"/>
      <c r="AM884" s="434"/>
      <c r="AN884" s="434"/>
      <c r="AO884" s="434"/>
      <c r="AP884" s="434"/>
      <c r="AQ884" s="434"/>
      <c r="AR884" s="434"/>
      <c r="AU884" s="434"/>
    </row>
    <row r="885" spans="1:47" s="435" customFormat="1" ht="12.75" x14ac:dyDescent="0.2">
      <c r="A885" s="434"/>
      <c r="B885" s="438"/>
      <c r="C885" s="434"/>
      <c r="D885" s="434"/>
      <c r="E885" s="434"/>
      <c r="F885" s="434"/>
      <c r="G885" s="434"/>
      <c r="J885" s="434"/>
      <c r="K885" s="434"/>
      <c r="L885" s="434"/>
      <c r="M885" s="434"/>
      <c r="N885" s="434"/>
      <c r="O885" s="434"/>
      <c r="P885" s="436"/>
      <c r="Q885" s="434"/>
      <c r="R885" s="434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  <c r="AH885" s="434"/>
      <c r="AI885" s="434"/>
      <c r="AJ885" s="434"/>
      <c r="AK885" s="434"/>
      <c r="AL885" s="434"/>
      <c r="AM885" s="434"/>
      <c r="AN885" s="434"/>
      <c r="AO885" s="434"/>
      <c r="AP885" s="434"/>
      <c r="AQ885" s="434"/>
      <c r="AR885" s="434"/>
      <c r="AU885" s="434"/>
    </row>
    <row r="886" spans="1:47" s="435" customFormat="1" ht="12.75" x14ac:dyDescent="0.2">
      <c r="A886" s="434"/>
      <c r="B886" s="438"/>
      <c r="C886" s="434"/>
      <c r="D886" s="434"/>
      <c r="E886" s="434"/>
      <c r="F886" s="434"/>
      <c r="G886" s="434"/>
      <c r="J886" s="434"/>
      <c r="K886" s="434"/>
      <c r="L886" s="434"/>
      <c r="M886" s="434"/>
      <c r="N886" s="434"/>
      <c r="O886" s="434"/>
      <c r="P886" s="436"/>
      <c r="Q886" s="434"/>
      <c r="R886" s="434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  <c r="AH886" s="434"/>
      <c r="AI886" s="434"/>
      <c r="AJ886" s="434"/>
      <c r="AK886" s="434"/>
      <c r="AL886" s="434"/>
      <c r="AM886" s="434"/>
      <c r="AN886" s="434"/>
      <c r="AO886" s="434"/>
      <c r="AP886" s="434"/>
      <c r="AQ886" s="434"/>
      <c r="AR886" s="434"/>
      <c r="AU886" s="434"/>
    </row>
    <row r="887" spans="1:47" s="435" customFormat="1" ht="12.75" x14ac:dyDescent="0.2">
      <c r="A887" s="434"/>
      <c r="B887" s="438"/>
      <c r="C887" s="434"/>
      <c r="D887" s="434"/>
      <c r="E887" s="434"/>
      <c r="F887" s="434"/>
      <c r="G887" s="434"/>
      <c r="J887" s="434"/>
      <c r="K887" s="434"/>
      <c r="L887" s="434"/>
      <c r="M887" s="434"/>
      <c r="N887" s="434"/>
      <c r="O887" s="434"/>
      <c r="P887" s="436"/>
      <c r="Q887" s="434"/>
      <c r="R887" s="434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  <c r="AH887" s="434"/>
      <c r="AI887" s="434"/>
      <c r="AJ887" s="434"/>
      <c r="AK887" s="434"/>
      <c r="AL887" s="434"/>
      <c r="AM887" s="434"/>
      <c r="AN887" s="434"/>
      <c r="AO887" s="434"/>
      <c r="AP887" s="434"/>
      <c r="AQ887" s="434"/>
      <c r="AR887" s="434"/>
      <c r="AU887" s="434"/>
    </row>
    <row r="888" spans="1:47" s="435" customFormat="1" ht="12.75" x14ac:dyDescent="0.2">
      <c r="A888" s="434"/>
      <c r="B888" s="438"/>
      <c r="C888" s="434"/>
      <c r="D888" s="434"/>
      <c r="E888" s="434"/>
      <c r="F888" s="434"/>
      <c r="G888" s="434"/>
      <c r="J888" s="434"/>
      <c r="K888" s="434"/>
      <c r="L888" s="434"/>
      <c r="M888" s="434"/>
      <c r="N888" s="434"/>
      <c r="O888" s="434"/>
      <c r="P888" s="436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  <c r="AH888" s="434"/>
      <c r="AI888" s="434"/>
      <c r="AJ888" s="434"/>
      <c r="AK888" s="434"/>
      <c r="AL888" s="434"/>
      <c r="AM888" s="434"/>
      <c r="AN888" s="434"/>
      <c r="AO888" s="434"/>
      <c r="AP888" s="434"/>
      <c r="AQ888" s="434"/>
      <c r="AR888" s="434"/>
      <c r="AU888" s="434"/>
    </row>
    <row r="889" spans="1:47" s="435" customFormat="1" ht="12.75" x14ac:dyDescent="0.2">
      <c r="A889" s="434"/>
      <c r="B889" s="438"/>
      <c r="C889" s="434"/>
      <c r="D889" s="434"/>
      <c r="E889" s="434"/>
      <c r="F889" s="434"/>
      <c r="G889" s="434"/>
      <c r="J889" s="434"/>
      <c r="K889" s="434"/>
      <c r="L889" s="434"/>
      <c r="M889" s="434"/>
      <c r="N889" s="434"/>
      <c r="O889" s="434"/>
      <c r="P889" s="436"/>
      <c r="Q889" s="434"/>
      <c r="R889" s="434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  <c r="AH889" s="434"/>
      <c r="AI889" s="434"/>
      <c r="AJ889" s="434"/>
      <c r="AK889" s="434"/>
      <c r="AL889" s="434"/>
      <c r="AM889" s="434"/>
      <c r="AN889" s="434"/>
      <c r="AO889" s="434"/>
      <c r="AP889" s="434"/>
      <c r="AQ889" s="434"/>
      <c r="AR889" s="434"/>
      <c r="AU889" s="434"/>
    </row>
    <row r="890" spans="1:47" s="435" customFormat="1" ht="12.75" x14ac:dyDescent="0.2">
      <c r="A890" s="434"/>
      <c r="B890" s="438"/>
      <c r="C890" s="434"/>
      <c r="D890" s="434"/>
      <c r="E890" s="434"/>
      <c r="F890" s="434"/>
      <c r="G890" s="434"/>
      <c r="J890" s="434"/>
      <c r="K890" s="434"/>
      <c r="L890" s="434"/>
      <c r="M890" s="434"/>
      <c r="N890" s="434"/>
      <c r="O890" s="434"/>
      <c r="P890" s="436"/>
      <c r="Q890" s="434"/>
      <c r="R890" s="434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  <c r="AH890" s="434"/>
      <c r="AI890" s="434"/>
      <c r="AJ890" s="434"/>
      <c r="AK890" s="434"/>
      <c r="AL890" s="434"/>
      <c r="AM890" s="434"/>
      <c r="AN890" s="434"/>
      <c r="AO890" s="434"/>
      <c r="AP890" s="434"/>
      <c r="AQ890" s="434"/>
      <c r="AR890" s="434"/>
      <c r="AU890" s="434"/>
    </row>
    <row r="891" spans="1:47" s="435" customFormat="1" ht="12.75" x14ac:dyDescent="0.2">
      <c r="A891" s="434"/>
      <c r="B891" s="438"/>
      <c r="C891" s="434"/>
      <c r="D891" s="434"/>
      <c r="E891" s="434"/>
      <c r="F891" s="434"/>
      <c r="G891" s="434"/>
      <c r="J891" s="434"/>
      <c r="K891" s="434"/>
      <c r="L891" s="434"/>
      <c r="M891" s="434"/>
      <c r="N891" s="434"/>
      <c r="O891" s="434"/>
      <c r="P891" s="436"/>
      <c r="Q891" s="434"/>
      <c r="R891" s="434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  <c r="AH891" s="434"/>
      <c r="AI891" s="434"/>
      <c r="AJ891" s="434"/>
      <c r="AK891" s="434"/>
      <c r="AL891" s="434"/>
      <c r="AM891" s="434"/>
      <c r="AN891" s="434"/>
      <c r="AO891" s="434"/>
      <c r="AP891" s="434"/>
      <c r="AQ891" s="434"/>
      <c r="AR891" s="434"/>
      <c r="AU891" s="434"/>
    </row>
    <row r="892" spans="1:47" s="435" customFormat="1" ht="12.75" x14ac:dyDescent="0.2">
      <c r="A892" s="434"/>
      <c r="B892" s="438"/>
      <c r="C892" s="434"/>
      <c r="D892" s="434"/>
      <c r="E892" s="434"/>
      <c r="F892" s="434"/>
      <c r="G892" s="434"/>
      <c r="J892" s="434"/>
      <c r="K892" s="434"/>
      <c r="L892" s="434"/>
      <c r="M892" s="434"/>
      <c r="N892" s="434"/>
      <c r="O892" s="434"/>
      <c r="P892" s="436"/>
      <c r="Q892" s="434"/>
      <c r="R892" s="434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  <c r="AH892" s="434"/>
      <c r="AI892" s="434"/>
      <c r="AJ892" s="434"/>
      <c r="AK892" s="434"/>
      <c r="AL892" s="434"/>
      <c r="AM892" s="434"/>
      <c r="AN892" s="434"/>
      <c r="AO892" s="434"/>
      <c r="AP892" s="434"/>
      <c r="AQ892" s="434"/>
      <c r="AR892" s="434"/>
      <c r="AU892" s="434"/>
    </row>
    <row r="893" spans="1:47" s="435" customFormat="1" ht="12.75" x14ac:dyDescent="0.2">
      <c r="A893" s="434"/>
      <c r="B893" s="438"/>
      <c r="C893" s="434"/>
      <c r="D893" s="434"/>
      <c r="E893" s="434"/>
      <c r="F893" s="434"/>
      <c r="G893" s="434"/>
      <c r="J893" s="434"/>
      <c r="K893" s="434"/>
      <c r="L893" s="434"/>
      <c r="M893" s="434"/>
      <c r="N893" s="434"/>
      <c r="O893" s="434"/>
      <c r="P893" s="436"/>
      <c r="Q893" s="434"/>
      <c r="R893" s="434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  <c r="AH893" s="434"/>
      <c r="AI893" s="434"/>
      <c r="AJ893" s="434"/>
      <c r="AK893" s="434"/>
      <c r="AL893" s="434"/>
      <c r="AM893" s="434"/>
      <c r="AN893" s="434"/>
      <c r="AO893" s="434"/>
      <c r="AP893" s="434"/>
      <c r="AQ893" s="434"/>
      <c r="AR893" s="434"/>
      <c r="AU893" s="434"/>
    </row>
    <row r="894" spans="1:47" s="435" customFormat="1" ht="12.75" x14ac:dyDescent="0.2">
      <c r="A894" s="434"/>
      <c r="B894" s="438"/>
      <c r="C894" s="434"/>
      <c r="D894" s="434"/>
      <c r="E894" s="434"/>
      <c r="F894" s="434"/>
      <c r="G894" s="434"/>
      <c r="J894" s="434"/>
      <c r="K894" s="434"/>
      <c r="L894" s="434"/>
      <c r="M894" s="434"/>
      <c r="N894" s="434"/>
      <c r="O894" s="434"/>
      <c r="P894" s="436"/>
      <c r="Q894" s="434"/>
      <c r="R894" s="434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  <c r="AH894" s="434"/>
      <c r="AI894" s="434"/>
      <c r="AJ894" s="434"/>
      <c r="AK894" s="434"/>
      <c r="AL894" s="434"/>
      <c r="AM894" s="434"/>
      <c r="AN894" s="434"/>
      <c r="AO894" s="434"/>
      <c r="AP894" s="434"/>
      <c r="AQ894" s="434"/>
      <c r="AR894" s="434"/>
      <c r="AU894" s="434"/>
    </row>
    <row r="895" spans="1:47" s="435" customFormat="1" ht="12.75" x14ac:dyDescent="0.2">
      <c r="A895" s="434"/>
      <c r="B895" s="438"/>
      <c r="C895" s="434"/>
      <c r="D895" s="434"/>
      <c r="E895" s="434"/>
      <c r="F895" s="434"/>
      <c r="G895" s="434"/>
      <c r="J895" s="434"/>
      <c r="K895" s="434"/>
      <c r="L895" s="434"/>
      <c r="M895" s="434"/>
      <c r="N895" s="434"/>
      <c r="O895" s="434"/>
      <c r="P895" s="436"/>
      <c r="Q895" s="434"/>
      <c r="R895" s="434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  <c r="AH895" s="434"/>
      <c r="AI895" s="434"/>
      <c r="AJ895" s="434"/>
      <c r="AK895" s="434"/>
      <c r="AL895" s="434"/>
      <c r="AM895" s="434"/>
      <c r="AN895" s="434"/>
      <c r="AO895" s="434"/>
      <c r="AP895" s="434"/>
      <c r="AQ895" s="434"/>
      <c r="AR895" s="434"/>
      <c r="AU895" s="434"/>
    </row>
    <row r="896" spans="1:47" s="435" customFormat="1" ht="12.75" x14ac:dyDescent="0.2">
      <c r="A896" s="434"/>
      <c r="B896" s="438"/>
      <c r="C896" s="434"/>
      <c r="D896" s="434"/>
      <c r="E896" s="434"/>
      <c r="F896" s="434"/>
      <c r="G896" s="434"/>
      <c r="J896" s="434"/>
      <c r="K896" s="434"/>
      <c r="L896" s="434"/>
      <c r="M896" s="434"/>
      <c r="N896" s="434"/>
      <c r="O896" s="434"/>
      <c r="P896" s="436"/>
      <c r="Q896" s="434"/>
      <c r="R896" s="434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  <c r="AH896" s="434"/>
      <c r="AI896" s="434"/>
      <c r="AJ896" s="434"/>
      <c r="AK896" s="434"/>
      <c r="AL896" s="434"/>
      <c r="AM896" s="434"/>
      <c r="AN896" s="434"/>
      <c r="AO896" s="434"/>
      <c r="AP896" s="434"/>
      <c r="AQ896" s="434"/>
      <c r="AR896" s="434"/>
      <c r="AU896" s="434"/>
    </row>
    <row r="897" spans="1:47" s="435" customFormat="1" ht="12.75" x14ac:dyDescent="0.2">
      <c r="A897" s="434"/>
      <c r="B897" s="438"/>
      <c r="C897" s="434"/>
      <c r="D897" s="434"/>
      <c r="E897" s="434"/>
      <c r="F897" s="434"/>
      <c r="G897" s="434"/>
      <c r="J897" s="434"/>
      <c r="K897" s="434"/>
      <c r="L897" s="434"/>
      <c r="M897" s="434"/>
      <c r="N897" s="434"/>
      <c r="O897" s="434"/>
      <c r="P897" s="436"/>
      <c r="Q897" s="434"/>
      <c r="R897" s="434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  <c r="AH897" s="434"/>
      <c r="AI897" s="434"/>
      <c r="AJ897" s="434"/>
      <c r="AK897" s="434"/>
      <c r="AL897" s="434"/>
      <c r="AM897" s="434"/>
      <c r="AN897" s="434"/>
      <c r="AO897" s="434"/>
      <c r="AP897" s="434"/>
      <c r="AQ897" s="434"/>
      <c r="AR897" s="434"/>
      <c r="AU897" s="434"/>
    </row>
    <row r="898" spans="1:47" s="435" customFormat="1" ht="12.75" x14ac:dyDescent="0.2">
      <c r="A898" s="434"/>
      <c r="B898" s="438"/>
      <c r="C898" s="434"/>
      <c r="D898" s="434"/>
      <c r="E898" s="434"/>
      <c r="F898" s="434"/>
      <c r="G898" s="434"/>
      <c r="J898" s="434"/>
      <c r="K898" s="434"/>
      <c r="L898" s="434"/>
      <c r="M898" s="434"/>
      <c r="N898" s="434"/>
      <c r="O898" s="434"/>
      <c r="P898" s="436"/>
      <c r="Q898" s="434"/>
      <c r="R898" s="434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  <c r="AH898" s="434"/>
      <c r="AI898" s="434"/>
      <c r="AJ898" s="434"/>
      <c r="AK898" s="434"/>
      <c r="AL898" s="434"/>
      <c r="AM898" s="434"/>
      <c r="AN898" s="434"/>
      <c r="AO898" s="434"/>
      <c r="AP898" s="434"/>
      <c r="AQ898" s="434"/>
      <c r="AR898" s="434"/>
      <c r="AU898" s="434"/>
    </row>
    <row r="899" spans="1:47" s="435" customFormat="1" ht="12.75" x14ac:dyDescent="0.2">
      <c r="A899" s="434"/>
      <c r="B899" s="438"/>
      <c r="C899" s="434"/>
      <c r="D899" s="434"/>
      <c r="E899" s="434"/>
      <c r="F899" s="434"/>
      <c r="G899" s="434"/>
      <c r="J899" s="434"/>
      <c r="K899" s="434"/>
      <c r="L899" s="434"/>
      <c r="M899" s="434"/>
      <c r="N899" s="434"/>
      <c r="O899" s="434"/>
      <c r="P899" s="436"/>
      <c r="Q899" s="434"/>
      <c r="R899" s="434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  <c r="AH899" s="434"/>
      <c r="AI899" s="434"/>
      <c r="AJ899" s="434"/>
      <c r="AK899" s="434"/>
      <c r="AL899" s="434"/>
      <c r="AM899" s="434"/>
      <c r="AN899" s="434"/>
      <c r="AO899" s="434"/>
      <c r="AP899" s="434"/>
      <c r="AQ899" s="434"/>
      <c r="AR899" s="434"/>
      <c r="AU899" s="434"/>
    </row>
    <row r="900" spans="1:47" s="435" customFormat="1" ht="12.75" x14ac:dyDescent="0.2">
      <c r="A900" s="434"/>
      <c r="B900" s="438"/>
      <c r="C900" s="434"/>
      <c r="D900" s="434"/>
      <c r="E900" s="434"/>
      <c r="F900" s="434"/>
      <c r="G900" s="434"/>
      <c r="J900" s="434"/>
      <c r="K900" s="434"/>
      <c r="L900" s="434"/>
      <c r="M900" s="434"/>
      <c r="N900" s="434"/>
      <c r="O900" s="434"/>
      <c r="P900" s="436"/>
      <c r="Q900" s="434"/>
      <c r="R900" s="434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  <c r="AH900" s="434"/>
      <c r="AI900" s="434"/>
      <c r="AJ900" s="434"/>
      <c r="AK900" s="434"/>
      <c r="AL900" s="434"/>
      <c r="AM900" s="434"/>
      <c r="AN900" s="434"/>
      <c r="AO900" s="434"/>
      <c r="AP900" s="434"/>
      <c r="AQ900" s="434"/>
      <c r="AR900" s="434"/>
      <c r="AU900" s="434"/>
    </row>
    <row r="901" spans="1:47" s="435" customFormat="1" ht="12.75" x14ac:dyDescent="0.2">
      <c r="A901" s="434"/>
      <c r="B901" s="438"/>
      <c r="C901" s="434"/>
      <c r="D901" s="434"/>
      <c r="E901" s="434"/>
      <c r="F901" s="434"/>
      <c r="G901" s="434"/>
      <c r="J901" s="434"/>
      <c r="K901" s="434"/>
      <c r="L901" s="434"/>
      <c r="M901" s="434"/>
      <c r="N901" s="434"/>
      <c r="O901" s="434"/>
      <c r="P901" s="436"/>
      <c r="Q901" s="434"/>
      <c r="R901" s="434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  <c r="AH901" s="434"/>
      <c r="AI901" s="434"/>
      <c r="AJ901" s="434"/>
      <c r="AK901" s="434"/>
      <c r="AL901" s="434"/>
      <c r="AM901" s="434"/>
      <c r="AN901" s="434"/>
      <c r="AO901" s="434"/>
      <c r="AP901" s="434"/>
      <c r="AQ901" s="434"/>
      <c r="AR901" s="434"/>
      <c r="AU901" s="434"/>
    </row>
    <row r="902" spans="1:47" s="435" customFormat="1" ht="12.75" x14ac:dyDescent="0.2">
      <c r="A902" s="434"/>
      <c r="B902" s="438"/>
      <c r="C902" s="434"/>
      <c r="D902" s="434"/>
      <c r="E902" s="434"/>
      <c r="F902" s="434"/>
      <c r="G902" s="434"/>
      <c r="J902" s="434"/>
      <c r="K902" s="434"/>
      <c r="L902" s="434"/>
      <c r="M902" s="434"/>
      <c r="N902" s="434"/>
      <c r="O902" s="434"/>
      <c r="P902" s="436"/>
      <c r="Q902" s="434"/>
      <c r="R902" s="434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  <c r="AH902" s="434"/>
      <c r="AI902" s="434"/>
      <c r="AJ902" s="434"/>
      <c r="AK902" s="434"/>
      <c r="AL902" s="434"/>
      <c r="AM902" s="434"/>
      <c r="AN902" s="434"/>
      <c r="AO902" s="434"/>
      <c r="AP902" s="434"/>
      <c r="AQ902" s="434"/>
      <c r="AR902" s="434"/>
      <c r="AU902" s="434"/>
    </row>
    <row r="903" spans="1:47" s="435" customFormat="1" ht="12.75" x14ac:dyDescent="0.2">
      <c r="A903" s="434"/>
      <c r="B903" s="438"/>
      <c r="C903" s="434"/>
      <c r="D903" s="434"/>
      <c r="E903" s="434"/>
      <c r="F903" s="434"/>
      <c r="G903" s="434"/>
      <c r="J903" s="434"/>
      <c r="K903" s="434"/>
      <c r="L903" s="434"/>
      <c r="M903" s="434"/>
      <c r="N903" s="434"/>
      <c r="O903" s="434"/>
      <c r="P903" s="436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  <c r="AJ903" s="434"/>
      <c r="AK903" s="434"/>
      <c r="AL903" s="434"/>
      <c r="AM903" s="434"/>
      <c r="AN903" s="434"/>
      <c r="AO903" s="434"/>
      <c r="AP903" s="434"/>
      <c r="AQ903" s="434"/>
      <c r="AR903" s="434"/>
      <c r="AU903" s="434"/>
    </row>
    <row r="904" spans="1:47" s="435" customFormat="1" ht="12.75" x14ac:dyDescent="0.2">
      <c r="A904" s="434"/>
      <c r="B904" s="438"/>
      <c r="C904" s="434"/>
      <c r="D904" s="434"/>
      <c r="E904" s="434"/>
      <c r="F904" s="434"/>
      <c r="G904" s="434"/>
      <c r="J904" s="434"/>
      <c r="K904" s="434"/>
      <c r="L904" s="434"/>
      <c r="M904" s="434"/>
      <c r="N904" s="434"/>
      <c r="O904" s="434"/>
      <c r="P904" s="436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  <c r="AJ904" s="434"/>
      <c r="AK904" s="434"/>
      <c r="AL904" s="434"/>
      <c r="AM904" s="434"/>
      <c r="AN904" s="434"/>
      <c r="AO904" s="434"/>
      <c r="AP904" s="434"/>
      <c r="AQ904" s="434"/>
      <c r="AR904" s="434"/>
      <c r="AU904" s="434"/>
    </row>
    <row r="905" spans="1:47" s="435" customFormat="1" ht="12.75" x14ac:dyDescent="0.2">
      <c r="A905" s="434"/>
      <c r="B905" s="438"/>
      <c r="C905" s="434"/>
      <c r="D905" s="434"/>
      <c r="E905" s="434"/>
      <c r="F905" s="434"/>
      <c r="G905" s="434"/>
      <c r="J905" s="434"/>
      <c r="K905" s="434"/>
      <c r="L905" s="434"/>
      <c r="M905" s="434"/>
      <c r="N905" s="434"/>
      <c r="O905" s="434"/>
      <c r="P905" s="436"/>
      <c r="Q905" s="434"/>
      <c r="R905" s="434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  <c r="AH905" s="434"/>
      <c r="AI905" s="434"/>
      <c r="AJ905" s="434"/>
      <c r="AK905" s="434"/>
      <c r="AL905" s="434"/>
      <c r="AM905" s="434"/>
      <c r="AN905" s="434"/>
      <c r="AO905" s="434"/>
      <c r="AP905" s="434"/>
      <c r="AQ905" s="434"/>
      <c r="AR905" s="434"/>
      <c r="AU905" s="434"/>
    </row>
    <row r="906" spans="1:47" s="435" customFormat="1" ht="12.75" x14ac:dyDescent="0.2">
      <c r="A906" s="434"/>
      <c r="B906" s="438"/>
      <c r="C906" s="434"/>
      <c r="D906" s="434"/>
      <c r="E906" s="434"/>
      <c r="F906" s="434"/>
      <c r="G906" s="434"/>
      <c r="J906" s="434"/>
      <c r="K906" s="434"/>
      <c r="L906" s="434"/>
      <c r="M906" s="434"/>
      <c r="N906" s="434"/>
      <c r="O906" s="434"/>
      <c r="P906" s="436"/>
      <c r="Q906" s="434"/>
      <c r="R906" s="434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  <c r="AH906" s="434"/>
      <c r="AI906" s="434"/>
      <c r="AJ906" s="434"/>
      <c r="AK906" s="434"/>
      <c r="AL906" s="434"/>
      <c r="AM906" s="434"/>
      <c r="AN906" s="434"/>
      <c r="AO906" s="434"/>
      <c r="AP906" s="434"/>
      <c r="AQ906" s="434"/>
      <c r="AR906" s="434"/>
      <c r="AU906" s="434"/>
    </row>
    <row r="907" spans="1:47" s="435" customFormat="1" ht="12.75" x14ac:dyDescent="0.2">
      <c r="A907" s="434"/>
      <c r="B907" s="438"/>
      <c r="C907" s="434"/>
      <c r="D907" s="434"/>
      <c r="E907" s="434"/>
      <c r="F907" s="434"/>
      <c r="G907" s="434"/>
      <c r="J907" s="434"/>
      <c r="K907" s="434"/>
      <c r="L907" s="434"/>
      <c r="M907" s="434"/>
      <c r="N907" s="434"/>
      <c r="O907" s="434"/>
      <c r="P907" s="436"/>
      <c r="Q907" s="434"/>
      <c r="R907" s="434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  <c r="AH907" s="434"/>
      <c r="AI907" s="434"/>
      <c r="AJ907" s="434"/>
      <c r="AK907" s="434"/>
      <c r="AL907" s="434"/>
      <c r="AM907" s="434"/>
      <c r="AN907" s="434"/>
      <c r="AO907" s="434"/>
      <c r="AP907" s="434"/>
      <c r="AQ907" s="434"/>
      <c r="AR907" s="434"/>
      <c r="AU907" s="434"/>
    </row>
    <row r="908" spans="1:47" s="435" customFormat="1" ht="12.75" x14ac:dyDescent="0.2">
      <c r="A908" s="434"/>
      <c r="B908" s="438"/>
      <c r="C908" s="434"/>
      <c r="D908" s="434"/>
      <c r="E908" s="434"/>
      <c r="F908" s="434"/>
      <c r="G908" s="434"/>
      <c r="J908" s="434"/>
      <c r="K908" s="434"/>
      <c r="L908" s="434"/>
      <c r="M908" s="434"/>
      <c r="N908" s="434"/>
      <c r="O908" s="434"/>
      <c r="P908" s="436"/>
      <c r="Q908" s="434"/>
      <c r="R908" s="434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  <c r="AH908" s="434"/>
      <c r="AI908" s="434"/>
      <c r="AJ908" s="434"/>
      <c r="AK908" s="434"/>
      <c r="AL908" s="434"/>
      <c r="AM908" s="434"/>
      <c r="AN908" s="434"/>
      <c r="AO908" s="434"/>
      <c r="AP908" s="434"/>
      <c r="AQ908" s="434"/>
      <c r="AR908" s="434"/>
      <c r="AU908" s="434"/>
    </row>
    <row r="909" spans="1:47" s="435" customFormat="1" ht="12.75" x14ac:dyDescent="0.2">
      <c r="A909" s="434"/>
      <c r="B909" s="438"/>
      <c r="C909" s="434"/>
      <c r="D909" s="434"/>
      <c r="E909" s="434"/>
      <c r="F909" s="434"/>
      <c r="G909" s="434"/>
      <c r="J909" s="434"/>
      <c r="K909" s="434"/>
      <c r="L909" s="434"/>
      <c r="M909" s="434"/>
      <c r="N909" s="434"/>
      <c r="O909" s="434"/>
      <c r="P909" s="436"/>
      <c r="Q909" s="434"/>
      <c r="R909" s="434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  <c r="AH909" s="434"/>
      <c r="AI909" s="434"/>
      <c r="AJ909" s="434"/>
      <c r="AK909" s="434"/>
      <c r="AL909" s="434"/>
      <c r="AM909" s="434"/>
      <c r="AN909" s="434"/>
      <c r="AO909" s="434"/>
      <c r="AP909" s="434"/>
      <c r="AQ909" s="434"/>
      <c r="AR909" s="434"/>
      <c r="AU909" s="434"/>
    </row>
    <row r="910" spans="1:47" s="435" customFormat="1" ht="12.75" x14ac:dyDescent="0.2">
      <c r="A910" s="434"/>
      <c r="B910" s="438"/>
      <c r="C910" s="434"/>
      <c r="D910" s="434"/>
      <c r="E910" s="434"/>
      <c r="F910" s="434"/>
      <c r="G910" s="434"/>
      <c r="J910" s="434"/>
      <c r="K910" s="434"/>
      <c r="L910" s="434"/>
      <c r="M910" s="434"/>
      <c r="N910" s="434"/>
      <c r="O910" s="434"/>
      <c r="P910" s="436"/>
      <c r="Q910" s="434"/>
      <c r="R910" s="434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  <c r="AH910" s="434"/>
      <c r="AI910" s="434"/>
      <c r="AJ910" s="434"/>
      <c r="AK910" s="434"/>
      <c r="AL910" s="434"/>
      <c r="AM910" s="434"/>
      <c r="AN910" s="434"/>
      <c r="AO910" s="434"/>
      <c r="AP910" s="434"/>
      <c r="AQ910" s="434"/>
      <c r="AR910" s="434"/>
      <c r="AU910" s="434"/>
    </row>
    <row r="911" spans="1:47" s="435" customFormat="1" ht="12.75" x14ac:dyDescent="0.2">
      <c r="A911" s="434"/>
      <c r="B911" s="438"/>
      <c r="C911" s="434"/>
      <c r="D911" s="434"/>
      <c r="E911" s="434"/>
      <c r="F911" s="434"/>
      <c r="G911" s="434"/>
      <c r="J911" s="434"/>
      <c r="K911" s="434"/>
      <c r="L911" s="434"/>
      <c r="M911" s="434"/>
      <c r="N911" s="434"/>
      <c r="O911" s="434"/>
      <c r="P911" s="436"/>
      <c r="Q911" s="434"/>
      <c r="R911" s="434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  <c r="AH911" s="434"/>
      <c r="AI911" s="434"/>
      <c r="AJ911" s="434"/>
      <c r="AK911" s="434"/>
      <c r="AL911" s="434"/>
      <c r="AM911" s="434"/>
      <c r="AN911" s="434"/>
      <c r="AO911" s="434"/>
      <c r="AP911" s="434"/>
      <c r="AQ911" s="434"/>
      <c r="AR911" s="434"/>
      <c r="AU911" s="434"/>
    </row>
    <row r="912" spans="1:47" s="435" customFormat="1" ht="12.75" x14ac:dyDescent="0.2">
      <c r="A912" s="434"/>
      <c r="B912" s="438"/>
      <c r="C912" s="434"/>
      <c r="D912" s="434"/>
      <c r="E912" s="434"/>
      <c r="F912" s="434"/>
      <c r="G912" s="434"/>
      <c r="J912" s="434"/>
      <c r="K912" s="434"/>
      <c r="L912" s="434"/>
      <c r="M912" s="434"/>
      <c r="N912" s="434"/>
      <c r="O912" s="434"/>
      <c r="P912" s="436"/>
      <c r="Q912" s="434"/>
      <c r="R912" s="434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  <c r="AH912" s="434"/>
      <c r="AI912" s="434"/>
      <c r="AJ912" s="434"/>
      <c r="AK912" s="434"/>
      <c r="AL912" s="434"/>
      <c r="AM912" s="434"/>
      <c r="AN912" s="434"/>
      <c r="AO912" s="434"/>
      <c r="AP912" s="434"/>
      <c r="AQ912" s="434"/>
      <c r="AR912" s="434"/>
      <c r="AU912" s="434"/>
    </row>
    <row r="913" spans="1:47" s="435" customFormat="1" ht="12.75" x14ac:dyDescent="0.2">
      <c r="A913" s="434"/>
      <c r="B913" s="438"/>
      <c r="C913" s="434"/>
      <c r="D913" s="434"/>
      <c r="E913" s="434"/>
      <c r="F913" s="434"/>
      <c r="G913" s="434"/>
      <c r="J913" s="434"/>
      <c r="K913" s="434"/>
      <c r="L913" s="434"/>
      <c r="M913" s="434"/>
      <c r="N913" s="434"/>
      <c r="O913" s="434"/>
      <c r="P913" s="436"/>
      <c r="Q913" s="434"/>
      <c r="R913" s="434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  <c r="AH913" s="434"/>
      <c r="AI913" s="434"/>
      <c r="AJ913" s="434"/>
      <c r="AK913" s="434"/>
      <c r="AL913" s="434"/>
      <c r="AM913" s="434"/>
      <c r="AN913" s="434"/>
      <c r="AO913" s="434"/>
      <c r="AP913" s="434"/>
      <c r="AQ913" s="434"/>
      <c r="AR913" s="434"/>
      <c r="AU913" s="434"/>
    </row>
    <row r="914" spans="1:47" s="435" customFormat="1" ht="12.75" x14ac:dyDescent="0.2">
      <c r="A914" s="434"/>
      <c r="B914" s="438"/>
      <c r="C914" s="434"/>
      <c r="D914" s="434"/>
      <c r="E914" s="434"/>
      <c r="F914" s="434"/>
      <c r="G914" s="434"/>
      <c r="J914" s="434"/>
      <c r="K914" s="434"/>
      <c r="L914" s="434"/>
      <c r="M914" s="434"/>
      <c r="N914" s="434"/>
      <c r="O914" s="434"/>
      <c r="P914" s="436"/>
      <c r="Q914" s="434"/>
      <c r="R914" s="434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  <c r="AH914" s="434"/>
      <c r="AI914" s="434"/>
      <c r="AJ914" s="434"/>
      <c r="AK914" s="434"/>
      <c r="AL914" s="434"/>
      <c r="AM914" s="434"/>
      <c r="AN914" s="434"/>
      <c r="AO914" s="434"/>
      <c r="AP914" s="434"/>
      <c r="AQ914" s="434"/>
      <c r="AR914" s="434"/>
      <c r="AU914" s="434"/>
    </row>
    <row r="915" spans="1:47" s="435" customFormat="1" ht="12.75" x14ac:dyDescent="0.2">
      <c r="A915" s="434"/>
      <c r="B915" s="438"/>
      <c r="C915" s="434"/>
      <c r="D915" s="434"/>
      <c r="E915" s="434"/>
      <c r="F915" s="434"/>
      <c r="G915" s="434"/>
      <c r="J915" s="434"/>
      <c r="K915" s="434"/>
      <c r="L915" s="434"/>
      <c r="M915" s="434"/>
      <c r="N915" s="434"/>
      <c r="O915" s="434"/>
      <c r="P915" s="436"/>
      <c r="Q915" s="434"/>
      <c r="R915" s="434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  <c r="AH915" s="434"/>
      <c r="AI915" s="434"/>
      <c r="AJ915" s="434"/>
      <c r="AK915" s="434"/>
      <c r="AL915" s="434"/>
      <c r="AM915" s="434"/>
      <c r="AN915" s="434"/>
      <c r="AO915" s="434"/>
      <c r="AP915" s="434"/>
      <c r="AQ915" s="434"/>
      <c r="AR915" s="434"/>
      <c r="AU915" s="434"/>
    </row>
    <row r="916" spans="1:47" s="435" customFormat="1" ht="12.75" x14ac:dyDescent="0.2">
      <c r="A916" s="434"/>
      <c r="B916" s="438"/>
      <c r="C916" s="434"/>
      <c r="D916" s="434"/>
      <c r="E916" s="434"/>
      <c r="F916" s="434"/>
      <c r="G916" s="434"/>
      <c r="J916" s="434"/>
      <c r="K916" s="434"/>
      <c r="L916" s="434"/>
      <c r="M916" s="434"/>
      <c r="N916" s="434"/>
      <c r="O916" s="434"/>
      <c r="P916" s="436"/>
      <c r="Q916" s="434"/>
      <c r="R916" s="434"/>
      <c r="S916" s="434"/>
      <c r="T916" s="434"/>
      <c r="U916" s="434"/>
      <c r="V916" s="434"/>
      <c r="W916" s="434"/>
      <c r="X916" s="434"/>
      <c r="Y916" s="434"/>
      <c r="Z916" s="434"/>
      <c r="AA916" s="434"/>
      <c r="AB916" s="434"/>
      <c r="AC916" s="434"/>
      <c r="AD916" s="434"/>
      <c r="AE916" s="434"/>
      <c r="AF916" s="434"/>
      <c r="AG916" s="434"/>
      <c r="AH916" s="434"/>
      <c r="AI916" s="434"/>
      <c r="AJ916" s="434"/>
      <c r="AK916" s="434"/>
      <c r="AL916" s="434"/>
      <c r="AM916" s="434"/>
      <c r="AN916" s="434"/>
      <c r="AO916" s="434"/>
      <c r="AP916" s="434"/>
      <c r="AQ916" s="434"/>
      <c r="AR916" s="434"/>
      <c r="AU916" s="434"/>
    </row>
    <row r="917" spans="1:47" s="435" customFormat="1" ht="12.75" x14ac:dyDescent="0.2">
      <c r="A917" s="434"/>
      <c r="B917" s="438"/>
      <c r="C917" s="434"/>
      <c r="D917" s="434"/>
      <c r="E917" s="434"/>
      <c r="F917" s="434"/>
      <c r="G917" s="434"/>
      <c r="J917" s="434"/>
      <c r="K917" s="434"/>
      <c r="L917" s="434"/>
      <c r="M917" s="434"/>
      <c r="N917" s="434"/>
      <c r="O917" s="434"/>
      <c r="P917" s="436"/>
      <c r="Q917" s="434"/>
      <c r="R917" s="434"/>
      <c r="S917" s="434"/>
      <c r="T917" s="434"/>
      <c r="U917" s="434"/>
      <c r="V917" s="434"/>
      <c r="W917" s="434"/>
      <c r="X917" s="434"/>
      <c r="Y917" s="434"/>
      <c r="Z917" s="434"/>
      <c r="AA917" s="434"/>
      <c r="AB917" s="434"/>
      <c r="AC917" s="434"/>
      <c r="AD917" s="434"/>
      <c r="AE917" s="434"/>
      <c r="AF917" s="434"/>
      <c r="AG917" s="434"/>
      <c r="AH917" s="434"/>
      <c r="AI917" s="434"/>
      <c r="AJ917" s="434"/>
      <c r="AK917" s="434"/>
      <c r="AL917" s="434"/>
      <c r="AM917" s="434"/>
      <c r="AN917" s="434"/>
      <c r="AO917" s="434"/>
      <c r="AP917" s="434"/>
      <c r="AQ917" s="434"/>
      <c r="AR917" s="434"/>
      <c r="AU917" s="434"/>
    </row>
    <row r="918" spans="1:47" s="435" customFormat="1" ht="12.75" x14ac:dyDescent="0.2">
      <c r="A918" s="434"/>
      <c r="B918" s="438"/>
      <c r="C918" s="434"/>
      <c r="D918" s="434"/>
      <c r="E918" s="434"/>
      <c r="F918" s="434"/>
      <c r="G918" s="434"/>
      <c r="J918" s="434"/>
      <c r="K918" s="434"/>
      <c r="L918" s="434"/>
      <c r="M918" s="434"/>
      <c r="N918" s="434"/>
      <c r="O918" s="434"/>
      <c r="P918" s="436"/>
      <c r="Q918" s="434"/>
      <c r="R918" s="434"/>
      <c r="S918" s="434"/>
      <c r="T918" s="434"/>
      <c r="U918" s="434"/>
      <c r="V918" s="434"/>
      <c r="W918" s="434"/>
      <c r="X918" s="434"/>
      <c r="Y918" s="434"/>
      <c r="Z918" s="434"/>
      <c r="AA918" s="434"/>
      <c r="AB918" s="434"/>
      <c r="AC918" s="434"/>
      <c r="AD918" s="434"/>
      <c r="AE918" s="434"/>
      <c r="AF918" s="434"/>
      <c r="AG918" s="434"/>
      <c r="AH918" s="434"/>
      <c r="AI918" s="434"/>
      <c r="AJ918" s="434"/>
      <c r="AK918" s="434"/>
      <c r="AL918" s="434"/>
      <c r="AM918" s="434"/>
      <c r="AN918" s="434"/>
      <c r="AO918" s="434"/>
      <c r="AP918" s="434"/>
      <c r="AQ918" s="434"/>
      <c r="AR918" s="434"/>
      <c r="AU918" s="434"/>
    </row>
    <row r="919" spans="1:47" s="435" customFormat="1" ht="12.75" x14ac:dyDescent="0.2">
      <c r="A919" s="434"/>
      <c r="B919" s="438"/>
      <c r="C919" s="434"/>
      <c r="D919" s="434"/>
      <c r="E919" s="434"/>
      <c r="F919" s="434"/>
      <c r="G919" s="434"/>
      <c r="J919" s="434"/>
      <c r="K919" s="434"/>
      <c r="L919" s="434"/>
      <c r="M919" s="434"/>
      <c r="N919" s="434"/>
      <c r="O919" s="434"/>
      <c r="P919" s="436"/>
      <c r="Q919" s="434"/>
      <c r="R919" s="434"/>
      <c r="S919" s="434"/>
      <c r="T919" s="434"/>
      <c r="U919" s="434"/>
      <c r="V919" s="434"/>
      <c r="W919" s="434"/>
      <c r="X919" s="434"/>
      <c r="Y919" s="434"/>
      <c r="Z919" s="434"/>
      <c r="AA919" s="434"/>
      <c r="AB919" s="434"/>
      <c r="AC919" s="434"/>
      <c r="AD919" s="434"/>
      <c r="AE919" s="434"/>
      <c r="AF919" s="434"/>
      <c r="AG919" s="434"/>
      <c r="AH919" s="434"/>
      <c r="AI919" s="434"/>
      <c r="AJ919" s="434"/>
      <c r="AK919" s="434"/>
      <c r="AL919" s="434"/>
      <c r="AM919" s="434"/>
      <c r="AN919" s="434"/>
      <c r="AO919" s="434"/>
      <c r="AP919" s="434"/>
      <c r="AQ919" s="434"/>
      <c r="AR919" s="434"/>
      <c r="AU919" s="434"/>
    </row>
    <row r="920" spans="1:47" s="435" customFormat="1" ht="12.75" x14ac:dyDescent="0.2">
      <c r="A920" s="434"/>
      <c r="B920" s="438"/>
      <c r="C920" s="434"/>
      <c r="D920" s="434"/>
      <c r="E920" s="434"/>
      <c r="F920" s="434"/>
      <c r="G920" s="434"/>
      <c r="J920" s="434"/>
      <c r="K920" s="434"/>
      <c r="L920" s="434"/>
      <c r="M920" s="434"/>
      <c r="N920" s="434"/>
      <c r="O920" s="434"/>
      <c r="P920" s="436"/>
      <c r="Q920" s="434"/>
      <c r="R920" s="434"/>
      <c r="S920" s="434"/>
      <c r="T920" s="434"/>
      <c r="U920" s="434"/>
      <c r="V920" s="434"/>
      <c r="W920" s="434"/>
      <c r="X920" s="434"/>
      <c r="Y920" s="434"/>
      <c r="Z920" s="434"/>
      <c r="AA920" s="434"/>
      <c r="AB920" s="434"/>
      <c r="AC920" s="434"/>
      <c r="AD920" s="434"/>
      <c r="AE920" s="434"/>
      <c r="AF920" s="434"/>
      <c r="AG920" s="434"/>
      <c r="AH920" s="434"/>
      <c r="AI920" s="434"/>
      <c r="AJ920" s="434"/>
      <c r="AK920" s="434"/>
      <c r="AL920" s="434"/>
      <c r="AM920" s="434"/>
      <c r="AN920" s="434"/>
      <c r="AO920" s="434"/>
      <c r="AP920" s="434"/>
      <c r="AQ920" s="434"/>
      <c r="AR920" s="434"/>
      <c r="AU920" s="434"/>
    </row>
    <row r="921" spans="1:47" s="435" customFormat="1" ht="12.75" x14ac:dyDescent="0.2">
      <c r="A921" s="434"/>
      <c r="B921" s="438"/>
      <c r="C921" s="434"/>
      <c r="D921" s="434"/>
      <c r="E921" s="434"/>
      <c r="F921" s="434"/>
      <c r="G921" s="434"/>
      <c r="J921" s="434"/>
      <c r="K921" s="434"/>
      <c r="L921" s="434"/>
      <c r="M921" s="434"/>
      <c r="N921" s="434"/>
      <c r="O921" s="434"/>
      <c r="P921" s="436"/>
      <c r="Q921" s="434"/>
      <c r="R921" s="434"/>
      <c r="S921" s="434"/>
      <c r="T921" s="434"/>
      <c r="U921" s="434"/>
      <c r="V921" s="434"/>
      <c r="W921" s="434"/>
      <c r="X921" s="434"/>
      <c r="Y921" s="434"/>
      <c r="Z921" s="434"/>
      <c r="AA921" s="434"/>
      <c r="AB921" s="434"/>
      <c r="AC921" s="434"/>
      <c r="AD921" s="434"/>
      <c r="AE921" s="434"/>
      <c r="AF921" s="434"/>
      <c r="AG921" s="434"/>
      <c r="AH921" s="434"/>
      <c r="AI921" s="434"/>
      <c r="AJ921" s="434"/>
      <c r="AK921" s="434"/>
      <c r="AL921" s="434"/>
      <c r="AM921" s="434"/>
      <c r="AN921" s="434"/>
      <c r="AO921" s="434"/>
      <c r="AP921" s="434"/>
      <c r="AQ921" s="434"/>
      <c r="AR921" s="434"/>
      <c r="AU921" s="434"/>
    </row>
    <row r="922" spans="1:47" s="435" customFormat="1" ht="12.75" x14ac:dyDescent="0.2">
      <c r="A922" s="434"/>
      <c r="B922" s="438"/>
      <c r="C922" s="434"/>
      <c r="D922" s="434"/>
      <c r="E922" s="434"/>
      <c r="F922" s="434"/>
      <c r="G922" s="434"/>
      <c r="J922" s="434"/>
      <c r="K922" s="434"/>
      <c r="L922" s="434"/>
      <c r="M922" s="434"/>
      <c r="N922" s="434"/>
      <c r="O922" s="434"/>
      <c r="P922" s="436"/>
      <c r="Q922" s="434"/>
      <c r="R922" s="434"/>
      <c r="S922" s="434"/>
      <c r="T922" s="434"/>
      <c r="U922" s="434"/>
      <c r="V922" s="434"/>
      <c r="W922" s="434"/>
      <c r="X922" s="434"/>
      <c r="Y922" s="434"/>
      <c r="Z922" s="434"/>
      <c r="AA922" s="434"/>
      <c r="AB922" s="434"/>
      <c r="AC922" s="434"/>
      <c r="AD922" s="434"/>
      <c r="AE922" s="434"/>
      <c r="AF922" s="434"/>
      <c r="AG922" s="434"/>
      <c r="AH922" s="434"/>
      <c r="AI922" s="434"/>
      <c r="AJ922" s="434"/>
      <c r="AK922" s="434"/>
      <c r="AL922" s="434"/>
      <c r="AM922" s="434"/>
      <c r="AN922" s="434"/>
      <c r="AO922" s="434"/>
      <c r="AP922" s="434"/>
      <c r="AQ922" s="434"/>
      <c r="AR922" s="434"/>
      <c r="AU922" s="434"/>
    </row>
    <row r="923" spans="1:47" s="435" customFormat="1" ht="12.75" x14ac:dyDescent="0.2">
      <c r="A923" s="434"/>
      <c r="B923" s="438"/>
      <c r="C923" s="434"/>
      <c r="D923" s="434"/>
      <c r="E923" s="434"/>
      <c r="F923" s="434"/>
      <c r="G923" s="434"/>
      <c r="J923" s="434"/>
      <c r="K923" s="434"/>
      <c r="L923" s="434"/>
      <c r="M923" s="434"/>
      <c r="N923" s="434"/>
      <c r="O923" s="434"/>
      <c r="P923" s="436"/>
      <c r="Q923" s="434"/>
      <c r="R923" s="434"/>
      <c r="S923" s="434"/>
      <c r="T923" s="434"/>
      <c r="U923" s="434"/>
      <c r="V923" s="434"/>
      <c r="W923" s="434"/>
      <c r="X923" s="434"/>
      <c r="Y923" s="434"/>
      <c r="Z923" s="434"/>
      <c r="AA923" s="434"/>
      <c r="AB923" s="434"/>
      <c r="AC923" s="434"/>
      <c r="AD923" s="434"/>
      <c r="AE923" s="434"/>
      <c r="AF923" s="434"/>
      <c r="AG923" s="434"/>
      <c r="AH923" s="434"/>
      <c r="AI923" s="434"/>
      <c r="AJ923" s="434"/>
      <c r="AK923" s="434"/>
      <c r="AL923" s="434"/>
      <c r="AM923" s="434"/>
      <c r="AN923" s="434"/>
      <c r="AO923" s="434"/>
      <c r="AP923" s="434"/>
      <c r="AQ923" s="434"/>
      <c r="AR923" s="434"/>
      <c r="AU923" s="434"/>
    </row>
    <row r="924" spans="1:47" s="435" customFormat="1" ht="12.75" x14ac:dyDescent="0.2">
      <c r="A924" s="434"/>
      <c r="B924" s="438"/>
      <c r="C924" s="434"/>
      <c r="D924" s="434"/>
      <c r="E924" s="434"/>
      <c r="F924" s="434"/>
      <c r="G924" s="434"/>
      <c r="J924" s="434"/>
      <c r="K924" s="434"/>
      <c r="L924" s="434"/>
      <c r="M924" s="434"/>
      <c r="N924" s="434"/>
      <c r="O924" s="434"/>
      <c r="P924" s="436"/>
      <c r="Q924" s="434"/>
      <c r="R924" s="434"/>
      <c r="S924" s="434"/>
      <c r="T924" s="434"/>
      <c r="U924" s="434"/>
      <c r="V924" s="434"/>
      <c r="W924" s="434"/>
      <c r="X924" s="434"/>
      <c r="Y924" s="434"/>
      <c r="Z924" s="434"/>
      <c r="AA924" s="434"/>
      <c r="AB924" s="434"/>
      <c r="AC924" s="434"/>
      <c r="AD924" s="434"/>
      <c r="AE924" s="434"/>
      <c r="AF924" s="434"/>
      <c r="AG924" s="434"/>
      <c r="AH924" s="434"/>
      <c r="AI924" s="434"/>
      <c r="AJ924" s="434"/>
      <c r="AK924" s="434"/>
      <c r="AL924" s="434"/>
      <c r="AM924" s="434"/>
      <c r="AN924" s="434"/>
      <c r="AO924" s="434"/>
      <c r="AP924" s="434"/>
      <c r="AQ924" s="434"/>
      <c r="AR924" s="434"/>
      <c r="AU924" s="434"/>
    </row>
    <row r="925" spans="1:47" s="435" customFormat="1" ht="12.75" x14ac:dyDescent="0.2">
      <c r="A925" s="434"/>
      <c r="B925" s="438"/>
      <c r="C925" s="434"/>
      <c r="D925" s="434"/>
      <c r="E925" s="434"/>
      <c r="F925" s="434"/>
      <c r="G925" s="434"/>
      <c r="J925" s="434"/>
      <c r="K925" s="434"/>
      <c r="L925" s="434"/>
      <c r="M925" s="434"/>
      <c r="N925" s="434"/>
      <c r="O925" s="434"/>
      <c r="P925" s="436"/>
      <c r="Q925" s="434"/>
      <c r="R925" s="434"/>
      <c r="S925" s="434"/>
      <c r="T925" s="434"/>
      <c r="U925" s="434"/>
      <c r="V925" s="434"/>
      <c r="W925" s="434"/>
      <c r="X925" s="434"/>
      <c r="Y925" s="434"/>
      <c r="Z925" s="434"/>
      <c r="AA925" s="434"/>
      <c r="AB925" s="434"/>
      <c r="AC925" s="434"/>
      <c r="AD925" s="434"/>
      <c r="AE925" s="434"/>
      <c r="AF925" s="434"/>
      <c r="AG925" s="434"/>
      <c r="AH925" s="434"/>
      <c r="AI925" s="434"/>
      <c r="AJ925" s="434"/>
      <c r="AK925" s="434"/>
      <c r="AL925" s="434"/>
      <c r="AM925" s="434"/>
      <c r="AN925" s="434"/>
      <c r="AO925" s="434"/>
      <c r="AP925" s="434"/>
      <c r="AQ925" s="434"/>
      <c r="AR925" s="434"/>
      <c r="AU925" s="434"/>
    </row>
    <row r="926" spans="1:47" s="435" customFormat="1" ht="12.75" x14ac:dyDescent="0.2">
      <c r="A926" s="434"/>
      <c r="B926" s="438"/>
      <c r="C926" s="434"/>
      <c r="D926" s="434"/>
      <c r="E926" s="434"/>
      <c r="F926" s="434"/>
      <c r="G926" s="434"/>
      <c r="J926" s="434"/>
      <c r="K926" s="434"/>
      <c r="L926" s="434"/>
      <c r="M926" s="434"/>
      <c r="N926" s="434"/>
      <c r="O926" s="434"/>
      <c r="P926" s="436"/>
      <c r="Q926" s="434"/>
      <c r="R926" s="434"/>
      <c r="S926" s="434"/>
      <c r="T926" s="434"/>
      <c r="U926" s="434"/>
      <c r="V926" s="434"/>
      <c r="W926" s="434"/>
      <c r="X926" s="434"/>
      <c r="Y926" s="434"/>
      <c r="Z926" s="434"/>
      <c r="AA926" s="434"/>
      <c r="AB926" s="434"/>
      <c r="AC926" s="434"/>
      <c r="AD926" s="434"/>
      <c r="AE926" s="434"/>
      <c r="AF926" s="434"/>
      <c r="AG926" s="434"/>
      <c r="AH926" s="434"/>
      <c r="AI926" s="434"/>
      <c r="AJ926" s="434"/>
      <c r="AK926" s="434"/>
      <c r="AL926" s="434"/>
      <c r="AM926" s="434"/>
      <c r="AN926" s="434"/>
      <c r="AO926" s="434"/>
      <c r="AP926" s="434"/>
      <c r="AQ926" s="434"/>
      <c r="AR926" s="434"/>
      <c r="AU926" s="434"/>
    </row>
    <row r="927" spans="1:47" s="435" customFormat="1" ht="12.75" x14ac:dyDescent="0.2">
      <c r="A927" s="434"/>
      <c r="B927" s="438"/>
      <c r="C927" s="434"/>
      <c r="D927" s="434"/>
      <c r="E927" s="434"/>
      <c r="F927" s="434"/>
      <c r="G927" s="434"/>
      <c r="J927" s="434"/>
      <c r="K927" s="434"/>
      <c r="L927" s="434"/>
      <c r="M927" s="434"/>
      <c r="N927" s="434"/>
      <c r="O927" s="434"/>
      <c r="P927" s="436"/>
      <c r="Q927" s="434"/>
      <c r="R927" s="434"/>
      <c r="S927" s="434"/>
      <c r="T927" s="434"/>
      <c r="U927" s="434"/>
      <c r="V927" s="434"/>
      <c r="W927" s="434"/>
      <c r="X927" s="434"/>
      <c r="Y927" s="434"/>
      <c r="Z927" s="434"/>
      <c r="AA927" s="434"/>
      <c r="AB927" s="434"/>
      <c r="AC927" s="434"/>
      <c r="AD927" s="434"/>
      <c r="AE927" s="434"/>
      <c r="AF927" s="434"/>
      <c r="AG927" s="434"/>
      <c r="AH927" s="434"/>
      <c r="AI927" s="434"/>
      <c r="AJ927" s="434"/>
      <c r="AK927" s="434"/>
      <c r="AL927" s="434"/>
      <c r="AM927" s="434"/>
      <c r="AN927" s="434"/>
      <c r="AO927" s="434"/>
      <c r="AP927" s="434"/>
      <c r="AQ927" s="434"/>
      <c r="AR927" s="434"/>
      <c r="AU927" s="434"/>
    </row>
    <row r="928" spans="1:47" s="435" customFormat="1" ht="12.75" x14ac:dyDescent="0.2">
      <c r="A928" s="434"/>
      <c r="B928" s="438"/>
      <c r="C928" s="434"/>
      <c r="D928" s="434"/>
      <c r="E928" s="434"/>
      <c r="F928" s="434"/>
      <c r="G928" s="434"/>
      <c r="J928" s="434"/>
      <c r="K928" s="434"/>
      <c r="L928" s="434"/>
      <c r="M928" s="434"/>
      <c r="N928" s="434"/>
      <c r="O928" s="434"/>
      <c r="P928" s="436"/>
      <c r="Q928" s="434"/>
      <c r="R928" s="434"/>
      <c r="S928" s="434"/>
      <c r="T928" s="434"/>
      <c r="U928" s="434"/>
      <c r="V928" s="434"/>
      <c r="W928" s="434"/>
      <c r="X928" s="434"/>
      <c r="Y928" s="434"/>
      <c r="Z928" s="434"/>
      <c r="AA928" s="434"/>
      <c r="AB928" s="434"/>
      <c r="AC928" s="434"/>
      <c r="AD928" s="434"/>
      <c r="AE928" s="434"/>
      <c r="AF928" s="434"/>
      <c r="AG928" s="434"/>
      <c r="AH928" s="434"/>
      <c r="AI928" s="434"/>
      <c r="AJ928" s="434"/>
      <c r="AK928" s="434"/>
      <c r="AL928" s="434"/>
      <c r="AM928" s="434"/>
      <c r="AN928" s="434"/>
      <c r="AO928" s="434"/>
      <c r="AP928" s="434"/>
      <c r="AQ928" s="434"/>
      <c r="AR928" s="434"/>
      <c r="AU928" s="434"/>
    </row>
    <row r="929" spans="1:47" s="435" customFormat="1" ht="12.75" x14ac:dyDescent="0.2">
      <c r="A929" s="434"/>
      <c r="B929" s="438"/>
      <c r="C929" s="434"/>
      <c r="D929" s="434"/>
      <c r="E929" s="434"/>
      <c r="F929" s="434"/>
      <c r="G929" s="434"/>
      <c r="J929" s="434"/>
      <c r="K929" s="434"/>
      <c r="L929" s="434"/>
      <c r="M929" s="434"/>
      <c r="N929" s="434"/>
      <c r="O929" s="434"/>
      <c r="P929" s="436"/>
      <c r="Q929" s="434"/>
      <c r="R929" s="434"/>
      <c r="S929" s="434"/>
      <c r="T929" s="434"/>
      <c r="U929" s="434"/>
      <c r="V929" s="434"/>
      <c r="W929" s="434"/>
      <c r="X929" s="434"/>
      <c r="Y929" s="434"/>
      <c r="Z929" s="434"/>
      <c r="AA929" s="434"/>
      <c r="AB929" s="434"/>
      <c r="AC929" s="434"/>
      <c r="AD929" s="434"/>
      <c r="AE929" s="434"/>
      <c r="AF929" s="434"/>
      <c r="AG929" s="434"/>
      <c r="AH929" s="434"/>
      <c r="AI929" s="434"/>
      <c r="AJ929" s="434"/>
      <c r="AK929" s="434"/>
      <c r="AL929" s="434"/>
      <c r="AM929" s="434"/>
      <c r="AN929" s="434"/>
      <c r="AO929" s="434"/>
      <c r="AP929" s="434"/>
      <c r="AQ929" s="434"/>
      <c r="AR929" s="434"/>
      <c r="AU929" s="434"/>
    </row>
    <row r="930" spans="1:47" s="435" customFormat="1" ht="12.75" x14ac:dyDescent="0.2">
      <c r="A930" s="434"/>
      <c r="B930" s="438"/>
      <c r="C930" s="434"/>
      <c r="D930" s="434"/>
      <c r="E930" s="434"/>
      <c r="F930" s="434"/>
      <c r="G930" s="434"/>
      <c r="J930" s="434"/>
      <c r="K930" s="434"/>
      <c r="L930" s="434"/>
      <c r="M930" s="434"/>
      <c r="N930" s="434"/>
      <c r="O930" s="434"/>
      <c r="P930" s="436"/>
      <c r="Q930" s="434"/>
      <c r="R930" s="434"/>
      <c r="S930" s="434"/>
      <c r="T930" s="434"/>
      <c r="U930" s="434"/>
      <c r="V930" s="434"/>
      <c r="W930" s="434"/>
      <c r="X930" s="434"/>
      <c r="Y930" s="434"/>
      <c r="Z930" s="434"/>
      <c r="AA930" s="434"/>
      <c r="AB930" s="434"/>
      <c r="AC930" s="434"/>
      <c r="AD930" s="434"/>
      <c r="AE930" s="434"/>
      <c r="AF930" s="434"/>
      <c r="AG930" s="434"/>
      <c r="AH930" s="434"/>
      <c r="AI930" s="434"/>
      <c r="AJ930" s="434"/>
      <c r="AK930" s="434"/>
      <c r="AL930" s="434"/>
      <c r="AM930" s="434"/>
      <c r="AN930" s="434"/>
      <c r="AO930" s="434"/>
      <c r="AP930" s="434"/>
      <c r="AQ930" s="434"/>
      <c r="AR930" s="434"/>
      <c r="AU930" s="434"/>
    </row>
    <row r="931" spans="1:47" s="435" customFormat="1" ht="12.75" x14ac:dyDescent="0.2">
      <c r="A931" s="434"/>
      <c r="B931" s="438"/>
      <c r="C931" s="434"/>
      <c r="D931" s="434"/>
      <c r="E931" s="434"/>
      <c r="F931" s="434"/>
      <c r="G931" s="434"/>
      <c r="J931" s="434"/>
      <c r="K931" s="434"/>
      <c r="L931" s="434"/>
      <c r="M931" s="434"/>
      <c r="N931" s="434"/>
      <c r="O931" s="434"/>
      <c r="P931" s="436"/>
      <c r="Q931" s="434"/>
      <c r="R931" s="434"/>
      <c r="S931" s="434"/>
      <c r="T931" s="434"/>
      <c r="U931" s="434"/>
      <c r="V931" s="434"/>
      <c r="W931" s="434"/>
      <c r="X931" s="434"/>
      <c r="Y931" s="434"/>
      <c r="Z931" s="434"/>
      <c r="AA931" s="434"/>
      <c r="AB931" s="434"/>
      <c r="AC931" s="434"/>
      <c r="AD931" s="434"/>
      <c r="AE931" s="434"/>
      <c r="AF931" s="434"/>
      <c r="AG931" s="434"/>
      <c r="AH931" s="434"/>
      <c r="AI931" s="434"/>
      <c r="AJ931" s="434"/>
      <c r="AK931" s="434"/>
      <c r="AL931" s="434"/>
      <c r="AM931" s="434"/>
      <c r="AN931" s="434"/>
      <c r="AO931" s="434"/>
      <c r="AP931" s="434"/>
      <c r="AQ931" s="434"/>
      <c r="AR931" s="434"/>
      <c r="AU931" s="434"/>
    </row>
    <row r="932" spans="1:47" s="435" customFormat="1" ht="12.75" x14ac:dyDescent="0.2">
      <c r="A932" s="434"/>
      <c r="B932" s="438"/>
      <c r="C932" s="434"/>
      <c r="D932" s="434"/>
      <c r="E932" s="434"/>
      <c r="F932" s="434"/>
      <c r="G932" s="434"/>
      <c r="J932" s="434"/>
      <c r="K932" s="434"/>
      <c r="L932" s="434"/>
      <c r="M932" s="434"/>
      <c r="N932" s="434"/>
      <c r="O932" s="434"/>
      <c r="P932" s="436"/>
      <c r="Q932" s="434"/>
      <c r="R932" s="434"/>
      <c r="S932" s="434"/>
      <c r="T932" s="434"/>
      <c r="U932" s="434"/>
      <c r="V932" s="434"/>
      <c r="W932" s="434"/>
      <c r="X932" s="434"/>
      <c r="Y932" s="434"/>
      <c r="Z932" s="434"/>
      <c r="AA932" s="434"/>
      <c r="AB932" s="434"/>
      <c r="AC932" s="434"/>
      <c r="AD932" s="434"/>
      <c r="AE932" s="434"/>
      <c r="AF932" s="434"/>
      <c r="AG932" s="434"/>
      <c r="AH932" s="434"/>
      <c r="AI932" s="434"/>
      <c r="AJ932" s="434"/>
      <c r="AK932" s="434"/>
      <c r="AL932" s="434"/>
      <c r="AM932" s="434"/>
      <c r="AN932" s="434"/>
      <c r="AO932" s="434"/>
      <c r="AP932" s="434"/>
      <c r="AQ932" s="434"/>
      <c r="AR932" s="434"/>
      <c r="AU932" s="434"/>
    </row>
    <row r="933" spans="1:47" s="435" customFormat="1" ht="12.75" x14ac:dyDescent="0.2">
      <c r="A933" s="434"/>
      <c r="B933" s="438"/>
      <c r="C933" s="434"/>
      <c r="D933" s="434"/>
      <c r="E933" s="434"/>
      <c r="F933" s="434"/>
      <c r="G933" s="434"/>
      <c r="J933" s="434"/>
      <c r="K933" s="434"/>
      <c r="L933" s="434"/>
      <c r="M933" s="434"/>
      <c r="N933" s="434"/>
      <c r="O933" s="434"/>
      <c r="P933" s="436"/>
      <c r="Q933" s="434"/>
      <c r="R933" s="434"/>
      <c r="S933" s="434"/>
      <c r="T933" s="434"/>
      <c r="U933" s="434"/>
      <c r="V933" s="434"/>
      <c r="W933" s="434"/>
      <c r="X933" s="434"/>
      <c r="Y933" s="434"/>
      <c r="Z933" s="434"/>
      <c r="AA933" s="434"/>
      <c r="AB933" s="434"/>
      <c r="AC933" s="434"/>
      <c r="AD933" s="434"/>
      <c r="AE933" s="434"/>
      <c r="AF933" s="434"/>
      <c r="AG933" s="434"/>
      <c r="AH933" s="434"/>
      <c r="AI933" s="434"/>
      <c r="AJ933" s="434"/>
      <c r="AK933" s="434"/>
      <c r="AL933" s="434"/>
      <c r="AM933" s="434"/>
      <c r="AN933" s="434"/>
      <c r="AO933" s="434"/>
      <c r="AP933" s="434"/>
      <c r="AQ933" s="434"/>
      <c r="AR933" s="434"/>
      <c r="AU933" s="434"/>
    </row>
    <row r="934" spans="1:47" s="435" customFormat="1" ht="12.75" x14ac:dyDescent="0.2">
      <c r="A934" s="434"/>
      <c r="B934" s="438"/>
      <c r="C934" s="434"/>
      <c r="D934" s="434"/>
      <c r="E934" s="434"/>
      <c r="F934" s="434"/>
      <c r="G934" s="434"/>
      <c r="J934" s="434"/>
      <c r="K934" s="434"/>
      <c r="L934" s="434"/>
      <c r="M934" s="434"/>
      <c r="N934" s="434"/>
      <c r="O934" s="434"/>
      <c r="P934" s="436"/>
      <c r="Q934" s="434"/>
      <c r="R934" s="434"/>
      <c r="S934" s="434"/>
      <c r="T934" s="434"/>
      <c r="U934" s="434"/>
      <c r="V934" s="434"/>
      <c r="W934" s="434"/>
      <c r="X934" s="434"/>
      <c r="Y934" s="434"/>
      <c r="Z934" s="434"/>
      <c r="AA934" s="434"/>
      <c r="AB934" s="434"/>
      <c r="AC934" s="434"/>
      <c r="AD934" s="434"/>
      <c r="AE934" s="434"/>
      <c r="AF934" s="434"/>
      <c r="AG934" s="434"/>
      <c r="AH934" s="434"/>
      <c r="AI934" s="434"/>
      <c r="AJ934" s="434"/>
      <c r="AK934" s="434"/>
      <c r="AL934" s="434"/>
      <c r="AM934" s="434"/>
      <c r="AN934" s="434"/>
      <c r="AO934" s="434"/>
      <c r="AP934" s="434"/>
      <c r="AQ934" s="434"/>
      <c r="AR934" s="434"/>
      <c r="AU934" s="434"/>
    </row>
    <row r="935" spans="1:47" s="435" customFormat="1" ht="12.75" x14ac:dyDescent="0.2">
      <c r="A935" s="434"/>
      <c r="B935" s="438"/>
      <c r="C935" s="434"/>
      <c r="D935" s="434"/>
      <c r="E935" s="434"/>
      <c r="F935" s="434"/>
      <c r="G935" s="434"/>
      <c r="J935" s="434"/>
      <c r="K935" s="434"/>
      <c r="L935" s="434"/>
      <c r="M935" s="434"/>
      <c r="N935" s="434"/>
      <c r="O935" s="434"/>
      <c r="P935" s="436"/>
      <c r="Q935" s="434"/>
      <c r="R935" s="434"/>
      <c r="S935" s="434"/>
      <c r="T935" s="434"/>
      <c r="U935" s="434"/>
      <c r="V935" s="434"/>
      <c r="W935" s="434"/>
      <c r="X935" s="434"/>
      <c r="Y935" s="434"/>
      <c r="Z935" s="434"/>
      <c r="AA935" s="434"/>
      <c r="AB935" s="434"/>
      <c r="AC935" s="434"/>
      <c r="AD935" s="434"/>
      <c r="AE935" s="434"/>
      <c r="AF935" s="434"/>
      <c r="AG935" s="434"/>
      <c r="AH935" s="434"/>
      <c r="AI935" s="434"/>
      <c r="AJ935" s="434"/>
      <c r="AK935" s="434"/>
      <c r="AL935" s="434"/>
      <c r="AM935" s="434"/>
      <c r="AN935" s="434"/>
      <c r="AO935" s="434"/>
      <c r="AP935" s="434"/>
      <c r="AQ935" s="434"/>
      <c r="AR935" s="434"/>
      <c r="AU935" s="434"/>
    </row>
    <row r="936" spans="1:47" s="435" customFormat="1" ht="12.75" x14ac:dyDescent="0.2">
      <c r="A936" s="434"/>
      <c r="B936" s="438"/>
      <c r="C936" s="434"/>
      <c r="D936" s="434"/>
      <c r="E936" s="434"/>
      <c r="F936" s="434"/>
      <c r="G936" s="434"/>
      <c r="J936" s="434"/>
      <c r="K936" s="434"/>
      <c r="L936" s="434"/>
      <c r="M936" s="434"/>
      <c r="N936" s="434"/>
      <c r="O936" s="434"/>
      <c r="P936" s="436"/>
      <c r="Q936" s="434"/>
      <c r="R936" s="434"/>
      <c r="S936" s="434"/>
      <c r="T936" s="434"/>
      <c r="U936" s="434"/>
      <c r="V936" s="434"/>
      <c r="W936" s="434"/>
      <c r="X936" s="434"/>
      <c r="Y936" s="434"/>
      <c r="Z936" s="434"/>
      <c r="AA936" s="434"/>
      <c r="AB936" s="434"/>
      <c r="AC936" s="434"/>
      <c r="AD936" s="434"/>
      <c r="AE936" s="434"/>
      <c r="AF936" s="434"/>
      <c r="AG936" s="434"/>
      <c r="AH936" s="434"/>
      <c r="AI936" s="434"/>
      <c r="AJ936" s="434"/>
      <c r="AK936" s="434"/>
      <c r="AL936" s="434"/>
      <c r="AM936" s="434"/>
      <c r="AN936" s="434"/>
      <c r="AO936" s="434"/>
      <c r="AP936" s="434"/>
      <c r="AQ936" s="434"/>
      <c r="AR936" s="434"/>
      <c r="AU936" s="434"/>
    </row>
    <row r="937" spans="1:47" s="435" customFormat="1" ht="12.75" x14ac:dyDescent="0.2">
      <c r="A937" s="434"/>
      <c r="B937" s="438"/>
      <c r="C937" s="434"/>
      <c r="D937" s="434"/>
      <c r="E937" s="434"/>
      <c r="F937" s="434"/>
      <c r="G937" s="434"/>
      <c r="J937" s="434"/>
      <c r="K937" s="434"/>
      <c r="L937" s="434"/>
      <c r="M937" s="434"/>
      <c r="N937" s="434"/>
      <c r="O937" s="434"/>
      <c r="P937" s="436"/>
      <c r="Q937" s="434"/>
      <c r="R937" s="434"/>
      <c r="S937" s="434"/>
      <c r="T937" s="434"/>
      <c r="U937" s="434"/>
      <c r="V937" s="434"/>
      <c r="W937" s="434"/>
      <c r="X937" s="434"/>
      <c r="Y937" s="434"/>
      <c r="Z937" s="434"/>
      <c r="AA937" s="434"/>
      <c r="AB937" s="434"/>
      <c r="AC937" s="434"/>
      <c r="AD937" s="434"/>
      <c r="AE937" s="434"/>
      <c r="AF937" s="434"/>
      <c r="AG937" s="434"/>
      <c r="AH937" s="434"/>
      <c r="AI937" s="434"/>
      <c r="AJ937" s="434"/>
      <c r="AK937" s="434"/>
      <c r="AL937" s="434"/>
      <c r="AM937" s="434"/>
      <c r="AN937" s="434"/>
      <c r="AO937" s="434"/>
      <c r="AP937" s="434"/>
      <c r="AQ937" s="434"/>
      <c r="AR937" s="434"/>
      <c r="AU937" s="434"/>
    </row>
    <row r="938" spans="1:47" s="435" customFormat="1" ht="12.75" x14ac:dyDescent="0.2">
      <c r="A938" s="434"/>
      <c r="B938" s="438"/>
      <c r="C938" s="434"/>
      <c r="D938" s="434"/>
      <c r="E938" s="434"/>
      <c r="F938" s="434"/>
      <c r="G938" s="434"/>
      <c r="J938" s="434"/>
      <c r="K938" s="434"/>
      <c r="L938" s="434"/>
      <c r="M938" s="434"/>
      <c r="N938" s="434"/>
      <c r="O938" s="434"/>
      <c r="P938" s="436"/>
      <c r="Q938" s="434"/>
      <c r="R938" s="434"/>
      <c r="S938" s="434"/>
      <c r="T938" s="434"/>
      <c r="U938" s="434"/>
      <c r="V938" s="434"/>
      <c r="W938" s="434"/>
      <c r="X938" s="434"/>
      <c r="Y938" s="434"/>
      <c r="Z938" s="434"/>
      <c r="AA938" s="434"/>
      <c r="AB938" s="434"/>
      <c r="AC938" s="434"/>
      <c r="AD938" s="434"/>
      <c r="AE938" s="434"/>
      <c r="AF938" s="434"/>
      <c r="AG938" s="434"/>
      <c r="AH938" s="434"/>
      <c r="AI938" s="434"/>
      <c r="AJ938" s="434"/>
      <c r="AK938" s="434"/>
      <c r="AL938" s="434"/>
      <c r="AM938" s="434"/>
      <c r="AN938" s="434"/>
      <c r="AO938" s="434"/>
      <c r="AP938" s="434"/>
      <c r="AQ938" s="434"/>
      <c r="AR938" s="434"/>
      <c r="AU938" s="434"/>
    </row>
    <row r="939" spans="1:47" s="435" customFormat="1" ht="12.75" x14ac:dyDescent="0.2">
      <c r="A939" s="434"/>
      <c r="B939" s="438"/>
      <c r="C939" s="434"/>
      <c r="D939" s="434"/>
      <c r="E939" s="434"/>
      <c r="F939" s="434"/>
      <c r="G939" s="434"/>
      <c r="J939" s="434"/>
      <c r="K939" s="434"/>
      <c r="L939" s="434"/>
      <c r="M939" s="434"/>
      <c r="N939" s="434"/>
      <c r="O939" s="434"/>
      <c r="P939" s="436"/>
      <c r="Q939" s="434"/>
      <c r="R939" s="434"/>
      <c r="S939" s="434"/>
      <c r="T939" s="434"/>
      <c r="U939" s="434"/>
      <c r="V939" s="434"/>
      <c r="W939" s="434"/>
      <c r="X939" s="434"/>
      <c r="Y939" s="434"/>
      <c r="Z939" s="434"/>
      <c r="AA939" s="434"/>
      <c r="AB939" s="434"/>
      <c r="AC939" s="434"/>
      <c r="AD939" s="434"/>
      <c r="AE939" s="434"/>
      <c r="AF939" s="434"/>
      <c r="AG939" s="434"/>
      <c r="AH939" s="434"/>
      <c r="AI939" s="434"/>
      <c r="AJ939" s="434"/>
      <c r="AK939" s="434"/>
      <c r="AL939" s="434"/>
      <c r="AM939" s="434"/>
      <c r="AN939" s="434"/>
      <c r="AO939" s="434"/>
      <c r="AP939" s="434"/>
      <c r="AQ939" s="434"/>
      <c r="AR939" s="434"/>
      <c r="AU939" s="434"/>
    </row>
    <row r="940" spans="1:47" s="435" customFormat="1" ht="12.75" x14ac:dyDescent="0.2">
      <c r="A940" s="434"/>
      <c r="B940" s="438"/>
      <c r="C940" s="434"/>
      <c r="D940" s="434"/>
      <c r="E940" s="434"/>
      <c r="F940" s="434"/>
      <c r="G940" s="434"/>
      <c r="J940" s="434"/>
      <c r="K940" s="434"/>
      <c r="L940" s="434"/>
      <c r="M940" s="434"/>
      <c r="N940" s="434"/>
      <c r="O940" s="434"/>
      <c r="P940" s="436"/>
      <c r="Q940" s="434"/>
      <c r="R940" s="434"/>
      <c r="S940" s="434"/>
      <c r="T940" s="434"/>
      <c r="U940" s="434"/>
      <c r="V940" s="434"/>
      <c r="W940" s="434"/>
      <c r="X940" s="434"/>
      <c r="Y940" s="434"/>
      <c r="Z940" s="434"/>
      <c r="AA940" s="434"/>
      <c r="AB940" s="434"/>
      <c r="AC940" s="434"/>
      <c r="AD940" s="434"/>
      <c r="AE940" s="434"/>
      <c r="AF940" s="434"/>
      <c r="AG940" s="434"/>
      <c r="AH940" s="434"/>
      <c r="AI940" s="434"/>
      <c r="AJ940" s="434"/>
      <c r="AK940" s="434"/>
      <c r="AL940" s="434"/>
      <c r="AM940" s="434"/>
      <c r="AN940" s="434"/>
      <c r="AO940" s="434"/>
      <c r="AP940" s="434"/>
      <c r="AQ940" s="434"/>
      <c r="AR940" s="434"/>
      <c r="AU940" s="434"/>
    </row>
    <row r="941" spans="1:47" s="435" customFormat="1" ht="12.75" x14ac:dyDescent="0.2">
      <c r="A941" s="434"/>
      <c r="B941" s="438"/>
      <c r="C941" s="434"/>
      <c r="D941" s="434"/>
      <c r="E941" s="434"/>
      <c r="F941" s="434"/>
      <c r="G941" s="434"/>
      <c r="J941" s="434"/>
      <c r="K941" s="434"/>
      <c r="L941" s="434"/>
      <c r="M941" s="434"/>
      <c r="N941" s="434"/>
      <c r="O941" s="434"/>
      <c r="P941" s="436"/>
      <c r="Q941" s="434"/>
      <c r="R941" s="434"/>
      <c r="S941" s="434"/>
      <c r="T941" s="434"/>
      <c r="U941" s="434"/>
      <c r="V941" s="434"/>
      <c r="W941" s="434"/>
      <c r="X941" s="434"/>
      <c r="Y941" s="434"/>
      <c r="Z941" s="434"/>
      <c r="AA941" s="434"/>
      <c r="AB941" s="434"/>
      <c r="AC941" s="434"/>
      <c r="AD941" s="434"/>
      <c r="AE941" s="434"/>
      <c r="AF941" s="434"/>
      <c r="AG941" s="434"/>
      <c r="AH941" s="434"/>
      <c r="AI941" s="434"/>
      <c r="AJ941" s="434"/>
      <c r="AK941" s="434"/>
      <c r="AL941" s="434"/>
      <c r="AM941" s="434"/>
      <c r="AN941" s="434"/>
      <c r="AO941" s="434"/>
      <c r="AP941" s="434"/>
      <c r="AQ941" s="434"/>
      <c r="AR941" s="434"/>
      <c r="AU941" s="434"/>
    </row>
    <row r="942" spans="1:47" s="435" customFormat="1" ht="12.75" x14ac:dyDescent="0.2">
      <c r="A942" s="434"/>
      <c r="B942" s="438"/>
      <c r="C942" s="434"/>
      <c r="D942" s="434"/>
      <c r="E942" s="434"/>
      <c r="F942" s="434"/>
      <c r="G942" s="434"/>
      <c r="J942" s="434"/>
      <c r="K942" s="434"/>
      <c r="L942" s="434"/>
      <c r="M942" s="434"/>
      <c r="N942" s="434"/>
      <c r="O942" s="434"/>
      <c r="P942" s="436"/>
      <c r="Q942" s="434"/>
      <c r="R942" s="434"/>
      <c r="S942" s="434"/>
      <c r="T942" s="434"/>
      <c r="U942" s="434"/>
      <c r="V942" s="434"/>
      <c r="W942" s="434"/>
      <c r="X942" s="434"/>
      <c r="Y942" s="434"/>
      <c r="Z942" s="434"/>
      <c r="AA942" s="434"/>
      <c r="AB942" s="434"/>
      <c r="AC942" s="434"/>
      <c r="AD942" s="434"/>
      <c r="AE942" s="434"/>
      <c r="AF942" s="434"/>
      <c r="AG942" s="434"/>
      <c r="AH942" s="434"/>
      <c r="AI942" s="434"/>
      <c r="AJ942" s="434"/>
      <c r="AK942" s="434"/>
      <c r="AL942" s="434"/>
      <c r="AM942" s="434"/>
      <c r="AN942" s="434"/>
      <c r="AO942" s="434"/>
      <c r="AP942" s="434"/>
      <c r="AQ942" s="434"/>
      <c r="AR942" s="434"/>
      <c r="AU942" s="434"/>
    </row>
    <row r="943" spans="1:47" s="435" customFormat="1" ht="12.75" x14ac:dyDescent="0.2">
      <c r="A943" s="434"/>
      <c r="B943" s="438"/>
      <c r="C943" s="434"/>
      <c r="D943" s="434"/>
      <c r="E943" s="434"/>
      <c r="F943" s="434"/>
      <c r="G943" s="434"/>
      <c r="J943" s="434"/>
      <c r="K943" s="434"/>
      <c r="L943" s="434"/>
      <c r="M943" s="434"/>
      <c r="N943" s="434"/>
      <c r="O943" s="434"/>
      <c r="P943" s="436"/>
      <c r="Q943" s="434"/>
      <c r="R943" s="434"/>
      <c r="S943" s="434"/>
      <c r="T943" s="434"/>
      <c r="U943" s="434"/>
      <c r="V943" s="434"/>
      <c r="W943" s="434"/>
      <c r="X943" s="434"/>
      <c r="Y943" s="434"/>
      <c r="Z943" s="434"/>
      <c r="AA943" s="434"/>
      <c r="AB943" s="434"/>
      <c r="AC943" s="434"/>
      <c r="AD943" s="434"/>
      <c r="AE943" s="434"/>
      <c r="AF943" s="434"/>
      <c r="AG943" s="434"/>
      <c r="AH943" s="434"/>
      <c r="AI943" s="434"/>
      <c r="AJ943" s="434"/>
      <c r="AK943" s="434"/>
      <c r="AL943" s="434"/>
      <c r="AM943" s="434"/>
      <c r="AN943" s="434"/>
      <c r="AO943" s="434"/>
      <c r="AP943" s="434"/>
      <c r="AQ943" s="434"/>
      <c r="AR943" s="434"/>
      <c r="AU943" s="434"/>
    </row>
    <row r="944" spans="1:47" s="435" customFormat="1" ht="12.75" x14ac:dyDescent="0.2">
      <c r="A944" s="434"/>
      <c r="B944" s="438"/>
      <c r="C944" s="434"/>
      <c r="D944" s="434"/>
      <c r="E944" s="434"/>
      <c r="F944" s="434"/>
      <c r="G944" s="434"/>
      <c r="J944" s="434"/>
      <c r="K944" s="434"/>
      <c r="L944" s="434"/>
      <c r="M944" s="434"/>
      <c r="N944" s="434"/>
      <c r="O944" s="434"/>
      <c r="P944" s="436"/>
      <c r="Q944" s="434"/>
      <c r="R944" s="434"/>
      <c r="S944" s="434"/>
      <c r="T944" s="434"/>
      <c r="U944" s="434"/>
      <c r="V944" s="434"/>
      <c r="W944" s="434"/>
      <c r="X944" s="434"/>
      <c r="Y944" s="434"/>
      <c r="Z944" s="434"/>
      <c r="AA944" s="434"/>
      <c r="AB944" s="434"/>
      <c r="AC944" s="434"/>
      <c r="AD944" s="434"/>
      <c r="AE944" s="434"/>
      <c r="AF944" s="434"/>
      <c r="AG944" s="434"/>
      <c r="AH944" s="434"/>
      <c r="AI944" s="434"/>
      <c r="AJ944" s="434"/>
      <c r="AK944" s="434"/>
      <c r="AL944" s="434"/>
      <c r="AM944" s="434"/>
      <c r="AN944" s="434"/>
      <c r="AO944" s="434"/>
      <c r="AP944" s="434"/>
      <c r="AQ944" s="434"/>
      <c r="AR944" s="434"/>
      <c r="AU944" s="434"/>
    </row>
    <row r="945" spans="1:47" s="435" customFormat="1" ht="12.75" x14ac:dyDescent="0.2">
      <c r="A945" s="434"/>
      <c r="B945" s="438"/>
      <c r="C945" s="434"/>
      <c r="D945" s="434"/>
      <c r="E945" s="434"/>
      <c r="F945" s="434"/>
      <c r="G945" s="434"/>
      <c r="J945" s="434"/>
      <c r="K945" s="434"/>
      <c r="L945" s="434"/>
      <c r="M945" s="434"/>
      <c r="N945" s="434"/>
      <c r="O945" s="434"/>
      <c r="P945" s="436"/>
      <c r="Q945" s="434"/>
      <c r="R945" s="434"/>
      <c r="S945" s="434"/>
      <c r="T945" s="434"/>
      <c r="U945" s="434"/>
      <c r="V945" s="434"/>
      <c r="W945" s="434"/>
      <c r="X945" s="434"/>
      <c r="Y945" s="434"/>
      <c r="Z945" s="434"/>
      <c r="AA945" s="434"/>
      <c r="AB945" s="434"/>
      <c r="AC945" s="434"/>
      <c r="AD945" s="434"/>
      <c r="AE945" s="434"/>
      <c r="AF945" s="434"/>
      <c r="AG945" s="434"/>
      <c r="AH945" s="434"/>
      <c r="AI945" s="434"/>
      <c r="AJ945" s="434"/>
      <c r="AK945" s="434"/>
      <c r="AL945" s="434"/>
      <c r="AM945" s="434"/>
      <c r="AN945" s="434"/>
      <c r="AO945" s="434"/>
      <c r="AP945" s="434"/>
      <c r="AQ945" s="434"/>
      <c r="AR945" s="434"/>
      <c r="AU945" s="434"/>
    </row>
    <row r="946" spans="1:47" s="435" customFormat="1" ht="12.75" x14ac:dyDescent="0.2">
      <c r="A946" s="434"/>
      <c r="B946" s="438"/>
      <c r="C946" s="434"/>
      <c r="D946" s="434"/>
      <c r="E946" s="434"/>
      <c r="F946" s="434"/>
      <c r="G946" s="434"/>
      <c r="J946" s="434"/>
      <c r="K946" s="434"/>
      <c r="L946" s="434"/>
      <c r="M946" s="434"/>
      <c r="N946" s="434"/>
      <c r="O946" s="434"/>
      <c r="P946" s="436"/>
      <c r="Q946" s="434"/>
      <c r="R946" s="434"/>
      <c r="S946" s="434"/>
      <c r="T946" s="434"/>
      <c r="U946" s="434"/>
      <c r="V946" s="434"/>
      <c r="W946" s="434"/>
      <c r="X946" s="434"/>
      <c r="Y946" s="434"/>
      <c r="Z946" s="434"/>
      <c r="AA946" s="434"/>
      <c r="AB946" s="434"/>
      <c r="AC946" s="434"/>
      <c r="AD946" s="434"/>
      <c r="AE946" s="434"/>
      <c r="AF946" s="434"/>
      <c r="AG946" s="434"/>
      <c r="AH946" s="434"/>
      <c r="AI946" s="434"/>
      <c r="AJ946" s="434"/>
      <c r="AK946" s="434"/>
      <c r="AL946" s="434"/>
      <c r="AM946" s="434"/>
      <c r="AN946" s="434"/>
      <c r="AO946" s="434"/>
      <c r="AP946" s="434"/>
      <c r="AQ946" s="434"/>
      <c r="AR946" s="434"/>
      <c r="AU946" s="434"/>
    </row>
    <row r="947" spans="1:47" s="435" customFormat="1" ht="12.75" x14ac:dyDescent="0.2">
      <c r="A947" s="434"/>
      <c r="B947" s="438"/>
      <c r="C947" s="434"/>
      <c r="D947" s="434"/>
      <c r="E947" s="434"/>
      <c r="F947" s="434"/>
      <c r="G947" s="434"/>
      <c r="J947" s="434"/>
      <c r="K947" s="434"/>
      <c r="L947" s="434"/>
      <c r="M947" s="434"/>
      <c r="N947" s="434"/>
      <c r="O947" s="434"/>
      <c r="P947" s="436"/>
      <c r="Q947" s="434"/>
      <c r="R947" s="434"/>
      <c r="S947" s="434"/>
      <c r="T947" s="434"/>
      <c r="U947" s="434"/>
      <c r="V947" s="434"/>
      <c r="W947" s="434"/>
      <c r="X947" s="434"/>
      <c r="Y947" s="434"/>
      <c r="Z947" s="434"/>
      <c r="AA947" s="434"/>
      <c r="AB947" s="434"/>
      <c r="AC947" s="434"/>
      <c r="AD947" s="434"/>
      <c r="AE947" s="434"/>
      <c r="AF947" s="434"/>
      <c r="AG947" s="434"/>
      <c r="AH947" s="434"/>
      <c r="AI947" s="434"/>
      <c r="AJ947" s="434"/>
      <c r="AK947" s="434"/>
      <c r="AL947" s="434"/>
      <c r="AM947" s="434"/>
      <c r="AN947" s="434"/>
      <c r="AO947" s="434"/>
      <c r="AP947" s="434"/>
      <c r="AQ947" s="434"/>
      <c r="AR947" s="434"/>
      <c r="AU947" s="434"/>
    </row>
    <row r="948" spans="1:47" s="435" customFormat="1" ht="12.75" x14ac:dyDescent="0.2">
      <c r="A948" s="434"/>
      <c r="B948" s="438"/>
      <c r="C948" s="434"/>
      <c r="D948" s="434"/>
      <c r="E948" s="434"/>
      <c r="F948" s="434"/>
      <c r="G948" s="434"/>
      <c r="J948" s="434"/>
      <c r="K948" s="434"/>
      <c r="L948" s="434"/>
      <c r="M948" s="434"/>
      <c r="N948" s="434"/>
      <c r="O948" s="434"/>
      <c r="P948" s="436"/>
      <c r="Q948" s="434"/>
      <c r="R948" s="434"/>
      <c r="S948" s="434"/>
      <c r="T948" s="434"/>
      <c r="U948" s="434"/>
      <c r="V948" s="434"/>
      <c r="W948" s="434"/>
      <c r="X948" s="434"/>
      <c r="Y948" s="434"/>
      <c r="Z948" s="434"/>
      <c r="AA948" s="434"/>
      <c r="AB948" s="434"/>
      <c r="AC948" s="434"/>
      <c r="AD948" s="434"/>
      <c r="AE948" s="434"/>
      <c r="AF948" s="434"/>
      <c r="AG948" s="434"/>
      <c r="AH948" s="434"/>
      <c r="AI948" s="434"/>
      <c r="AJ948" s="434"/>
      <c r="AK948" s="434"/>
      <c r="AL948" s="434"/>
      <c r="AM948" s="434"/>
      <c r="AN948" s="434"/>
      <c r="AO948" s="434"/>
      <c r="AP948" s="434"/>
      <c r="AQ948" s="434"/>
      <c r="AR948" s="434"/>
      <c r="AU948" s="434"/>
    </row>
    <row r="949" spans="1:47" s="435" customFormat="1" ht="12.75" x14ac:dyDescent="0.2">
      <c r="A949" s="434"/>
      <c r="B949" s="438"/>
      <c r="C949" s="434"/>
      <c r="D949" s="434"/>
      <c r="E949" s="434"/>
      <c r="F949" s="434"/>
      <c r="G949" s="434"/>
      <c r="J949" s="434"/>
      <c r="K949" s="434"/>
      <c r="L949" s="434"/>
      <c r="M949" s="434"/>
      <c r="N949" s="434"/>
      <c r="O949" s="434"/>
      <c r="P949" s="436"/>
      <c r="Q949" s="434"/>
      <c r="R949" s="434"/>
      <c r="S949" s="434"/>
      <c r="T949" s="434"/>
      <c r="U949" s="434"/>
      <c r="V949" s="434"/>
      <c r="W949" s="434"/>
      <c r="X949" s="434"/>
      <c r="Y949" s="434"/>
      <c r="Z949" s="434"/>
      <c r="AA949" s="434"/>
      <c r="AB949" s="434"/>
      <c r="AC949" s="434"/>
      <c r="AD949" s="434"/>
      <c r="AE949" s="434"/>
      <c r="AF949" s="434"/>
      <c r="AG949" s="434"/>
      <c r="AH949" s="434"/>
      <c r="AI949" s="434"/>
      <c r="AJ949" s="434"/>
      <c r="AK949" s="434"/>
      <c r="AL949" s="434"/>
      <c r="AM949" s="434"/>
      <c r="AN949" s="434"/>
      <c r="AO949" s="434"/>
      <c r="AP949" s="434"/>
      <c r="AQ949" s="434"/>
      <c r="AR949" s="434"/>
      <c r="AU949" s="434"/>
    </row>
    <row r="950" spans="1:47" s="435" customFormat="1" ht="12.75" x14ac:dyDescent="0.2">
      <c r="A950" s="434"/>
      <c r="B950" s="438"/>
      <c r="C950" s="434"/>
      <c r="D950" s="434"/>
      <c r="E950" s="434"/>
      <c r="F950" s="434"/>
      <c r="G950" s="434"/>
      <c r="J950" s="434"/>
      <c r="K950" s="434"/>
      <c r="L950" s="434"/>
      <c r="M950" s="434"/>
      <c r="N950" s="434"/>
      <c r="O950" s="434"/>
      <c r="P950" s="436"/>
      <c r="Q950" s="434"/>
      <c r="R950" s="434"/>
      <c r="S950" s="434"/>
      <c r="T950" s="434"/>
      <c r="U950" s="434"/>
      <c r="V950" s="434"/>
      <c r="W950" s="434"/>
      <c r="X950" s="434"/>
      <c r="Y950" s="434"/>
      <c r="Z950" s="434"/>
      <c r="AA950" s="434"/>
      <c r="AB950" s="434"/>
      <c r="AC950" s="434"/>
      <c r="AD950" s="434"/>
      <c r="AE950" s="434"/>
      <c r="AF950" s="434"/>
      <c r="AG950" s="434"/>
      <c r="AH950" s="434"/>
      <c r="AI950" s="434"/>
      <c r="AJ950" s="434"/>
      <c r="AK950" s="434"/>
      <c r="AL950" s="434"/>
      <c r="AM950" s="434"/>
      <c r="AN950" s="434"/>
      <c r="AO950" s="434"/>
      <c r="AP950" s="434"/>
      <c r="AQ950" s="434"/>
      <c r="AR950" s="434"/>
      <c r="AU950" s="434"/>
    </row>
    <row r="951" spans="1:47" s="435" customFormat="1" ht="12.75" x14ac:dyDescent="0.2">
      <c r="A951" s="434"/>
      <c r="B951" s="438"/>
      <c r="C951" s="434"/>
      <c r="D951" s="434"/>
      <c r="E951" s="434"/>
      <c r="F951" s="434"/>
      <c r="G951" s="434"/>
      <c r="J951" s="434"/>
      <c r="K951" s="434"/>
      <c r="L951" s="434"/>
      <c r="M951" s="434"/>
      <c r="N951" s="434"/>
      <c r="O951" s="434"/>
      <c r="P951" s="436"/>
      <c r="Q951" s="434"/>
      <c r="R951" s="434"/>
      <c r="S951" s="434"/>
      <c r="T951" s="434"/>
      <c r="U951" s="434"/>
      <c r="V951" s="434"/>
      <c r="W951" s="434"/>
      <c r="X951" s="434"/>
      <c r="Y951" s="434"/>
      <c r="Z951" s="434"/>
      <c r="AA951" s="434"/>
      <c r="AB951" s="434"/>
      <c r="AC951" s="434"/>
      <c r="AD951" s="434"/>
      <c r="AE951" s="434"/>
      <c r="AF951" s="434"/>
      <c r="AG951" s="434"/>
      <c r="AH951" s="434"/>
      <c r="AI951" s="434"/>
      <c r="AJ951" s="434"/>
      <c r="AK951" s="434"/>
      <c r="AL951" s="434"/>
      <c r="AM951" s="434"/>
      <c r="AN951" s="434"/>
      <c r="AO951" s="434"/>
      <c r="AP951" s="434"/>
      <c r="AQ951" s="434"/>
      <c r="AR951" s="434"/>
      <c r="AU951" s="434"/>
    </row>
    <row r="952" spans="1:47" s="435" customFormat="1" ht="12.75" x14ac:dyDescent="0.2">
      <c r="A952" s="434"/>
      <c r="B952" s="438"/>
      <c r="C952" s="434"/>
      <c r="D952" s="434"/>
      <c r="E952" s="434"/>
      <c r="F952" s="434"/>
      <c r="G952" s="434"/>
      <c r="J952" s="434"/>
      <c r="K952" s="434"/>
      <c r="L952" s="434"/>
      <c r="M952" s="434"/>
      <c r="N952" s="434"/>
      <c r="O952" s="434"/>
      <c r="P952" s="436"/>
      <c r="Q952" s="434"/>
      <c r="R952" s="434"/>
      <c r="S952" s="434"/>
      <c r="T952" s="434"/>
      <c r="U952" s="434"/>
      <c r="V952" s="434"/>
      <c r="W952" s="434"/>
      <c r="X952" s="434"/>
      <c r="Y952" s="434"/>
      <c r="Z952" s="434"/>
      <c r="AA952" s="434"/>
      <c r="AB952" s="434"/>
      <c r="AC952" s="434"/>
      <c r="AD952" s="434"/>
      <c r="AE952" s="434"/>
      <c r="AF952" s="434"/>
      <c r="AG952" s="434"/>
      <c r="AH952" s="434"/>
      <c r="AI952" s="434"/>
      <c r="AJ952" s="434"/>
      <c r="AK952" s="434"/>
      <c r="AL952" s="434"/>
      <c r="AM952" s="434"/>
      <c r="AN952" s="434"/>
      <c r="AO952" s="434"/>
      <c r="AP952" s="434"/>
      <c r="AQ952" s="434"/>
      <c r="AR952" s="434"/>
      <c r="AU952" s="434"/>
    </row>
    <row r="953" spans="1:47" s="435" customFormat="1" ht="12.75" x14ac:dyDescent="0.2">
      <c r="A953" s="434"/>
      <c r="B953" s="438"/>
      <c r="C953" s="434"/>
      <c r="D953" s="434"/>
      <c r="E953" s="434"/>
      <c r="F953" s="434"/>
      <c r="G953" s="434"/>
      <c r="J953" s="434"/>
      <c r="K953" s="434"/>
      <c r="L953" s="434"/>
      <c r="M953" s="434"/>
      <c r="N953" s="434"/>
      <c r="O953" s="434"/>
      <c r="P953" s="436"/>
      <c r="Q953" s="434"/>
      <c r="R953" s="434"/>
      <c r="S953" s="434"/>
      <c r="T953" s="434"/>
      <c r="U953" s="434"/>
      <c r="V953" s="434"/>
      <c r="W953" s="434"/>
      <c r="X953" s="434"/>
      <c r="Y953" s="434"/>
      <c r="Z953" s="434"/>
      <c r="AA953" s="434"/>
      <c r="AB953" s="434"/>
      <c r="AC953" s="434"/>
      <c r="AD953" s="434"/>
      <c r="AE953" s="434"/>
      <c r="AF953" s="434"/>
      <c r="AG953" s="434"/>
      <c r="AH953" s="434"/>
      <c r="AI953" s="434"/>
      <c r="AJ953" s="434"/>
      <c r="AK953" s="434"/>
      <c r="AL953" s="434"/>
      <c r="AM953" s="434"/>
      <c r="AN953" s="434"/>
      <c r="AO953" s="434"/>
      <c r="AP953" s="434"/>
      <c r="AQ953" s="434"/>
      <c r="AR953" s="434"/>
      <c r="AU953" s="434"/>
    </row>
    <row r="954" spans="1:47" s="435" customFormat="1" ht="12.75" x14ac:dyDescent="0.2">
      <c r="A954" s="434"/>
      <c r="B954" s="438"/>
      <c r="C954" s="434"/>
      <c r="D954" s="434"/>
      <c r="E954" s="434"/>
      <c r="F954" s="434"/>
      <c r="G954" s="434"/>
      <c r="J954" s="434"/>
      <c r="K954" s="434"/>
      <c r="L954" s="434"/>
      <c r="M954" s="434"/>
      <c r="N954" s="434"/>
      <c r="O954" s="434"/>
      <c r="P954" s="436"/>
      <c r="Q954" s="434"/>
      <c r="R954" s="434"/>
      <c r="S954" s="434"/>
      <c r="T954" s="434"/>
      <c r="U954" s="434"/>
      <c r="V954" s="434"/>
      <c r="W954" s="434"/>
      <c r="X954" s="434"/>
      <c r="Y954" s="434"/>
      <c r="Z954" s="434"/>
      <c r="AA954" s="434"/>
      <c r="AB954" s="434"/>
      <c r="AC954" s="434"/>
      <c r="AD954" s="434"/>
      <c r="AE954" s="434"/>
      <c r="AF954" s="434"/>
      <c r="AG954" s="434"/>
      <c r="AH954" s="434"/>
      <c r="AI954" s="434"/>
      <c r="AJ954" s="434"/>
      <c r="AK954" s="434"/>
      <c r="AL954" s="434"/>
      <c r="AM954" s="434"/>
      <c r="AN954" s="434"/>
      <c r="AO954" s="434"/>
      <c r="AP954" s="434"/>
      <c r="AQ954" s="434"/>
      <c r="AR954" s="434"/>
      <c r="AU954" s="434"/>
    </row>
    <row r="955" spans="1:47" s="435" customFormat="1" ht="12.75" x14ac:dyDescent="0.2">
      <c r="A955" s="434"/>
      <c r="B955" s="438"/>
      <c r="C955" s="434"/>
      <c r="D955" s="434"/>
      <c r="E955" s="434"/>
      <c r="F955" s="434"/>
      <c r="G955" s="434"/>
      <c r="J955" s="434"/>
      <c r="K955" s="434"/>
      <c r="L955" s="434"/>
      <c r="M955" s="434"/>
      <c r="N955" s="434"/>
      <c r="O955" s="434"/>
      <c r="P955" s="436"/>
      <c r="Q955" s="434"/>
      <c r="R955" s="434"/>
      <c r="S955" s="434"/>
      <c r="T955" s="434"/>
      <c r="U955" s="434"/>
      <c r="V955" s="434"/>
      <c r="W955" s="434"/>
      <c r="X955" s="434"/>
      <c r="Y955" s="434"/>
      <c r="Z955" s="434"/>
      <c r="AA955" s="434"/>
      <c r="AB955" s="434"/>
      <c r="AC955" s="434"/>
      <c r="AD955" s="434"/>
      <c r="AE955" s="434"/>
      <c r="AF955" s="434"/>
      <c r="AG955" s="434"/>
      <c r="AH955" s="434"/>
      <c r="AI955" s="434"/>
      <c r="AJ955" s="434"/>
      <c r="AK955" s="434"/>
      <c r="AL955" s="434"/>
      <c r="AM955" s="434"/>
      <c r="AN955" s="434"/>
      <c r="AO955" s="434"/>
      <c r="AP955" s="434"/>
      <c r="AQ955" s="434"/>
      <c r="AR955" s="434"/>
      <c r="AU955" s="434"/>
    </row>
    <row r="956" spans="1:47" s="435" customFormat="1" ht="12.75" x14ac:dyDescent="0.2">
      <c r="A956" s="434"/>
      <c r="B956" s="438"/>
      <c r="C956" s="434"/>
      <c r="D956" s="434"/>
      <c r="E956" s="434"/>
      <c r="F956" s="434"/>
      <c r="G956" s="434"/>
      <c r="J956" s="434"/>
      <c r="K956" s="434"/>
      <c r="L956" s="434"/>
      <c r="M956" s="434"/>
      <c r="N956" s="434"/>
      <c r="O956" s="434"/>
      <c r="P956" s="436"/>
      <c r="Q956" s="434"/>
      <c r="R956" s="434"/>
      <c r="S956" s="434"/>
      <c r="T956" s="434"/>
      <c r="U956" s="434"/>
      <c r="V956" s="434"/>
      <c r="W956" s="434"/>
      <c r="X956" s="434"/>
      <c r="Y956" s="434"/>
      <c r="Z956" s="434"/>
      <c r="AA956" s="434"/>
      <c r="AB956" s="434"/>
      <c r="AC956" s="434"/>
      <c r="AD956" s="434"/>
      <c r="AE956" s="434"/>
      <c r="AF956" s="434"/>
      <c r="AG956" s="434"/>
      <c r="AH956" s="434"/>
      <c r="AI956" s="434"/>
      <c r="AJ956" s="434"/>
      <c r="AK956" s="434"/>
      <c r="AL956" s="434"/>
      <c r="AM956" s="434"/>
      <c r="AN956" s="434"/>
      <c r="AO956" s="434"/>
      <c r="AP956" s="434"/>
      <c r="AQ956" s="434"/>
      <c r="AR956" s="434"/>
      <c r="AU956" s="434"/>
    </row>
    <row r="957" spans="1:47" s="435" customFormat="1" ht="12.75" x14ac:dyDescent="0.2">
      <c r="A957" s="434"/>
      <c r="B957" s="438"/>
      <c r="C957" s="434"/>
      <c r="D957" s="434"/>
      <c r="E957" s="434"/>
      <c r="F957" s="434"/>
      <c r="G957" s="434"/>
      <c r="J957" s="434"/>
      <c r="K957" s="434"/>
      <c r="L957" s="434"/>
      <c r="M957" s="434"/>
      <c r="N957" s="434"/>
      <c r="O957" s="434"/>
      <c r="P957" s="436"/>
      <c r="Q957" s="434"/>
      <c r="R957" s="434"/>
      <c r="S957" s="434"/>
      <c r="T957" s="434"/>
      <c r="U957" s="434"/>
      <c r="V957" s="434"/>
      <c r="W957" s="434"/>
      <c r="X957" s="434"/>
      <c r="Y957" s="434"/>
      <c r="Z957" s="434"/>
      <c r="AA957" s="434"/>
      <c r="AB957" s="434"/>
      <c r="AC957" s="434"/>
      <c r="AD957" s="434"/>
      <c r="AE957" s="434"/>
      <c r="AF957" s="434"/>
      <c r="AG957" s="434"/>
      <c r="AH957" s="434"/>
      <c r="AI957" s="434"/>
      <c r="AJ957" s="434"/>
      <c r="AK957" s="434"/>
      <c r="AL957" s="434"/>
      <c r="AM957" s="434"/>
      <c r="AN957" s="434"/>
      <c r="AO957" s="434"/>
      <c r="AP957" s="434"/>
      <c r="AQ957" s="434"/>
      <c r="AR957" s="434"/>
      <c r="AU957" s="434"/>
    </row>
    <row r="958" spans="1:47" s="435" customFormat="1" ht="12.75" x14ac:dyDescent="0.2">
      <c r="A958" s="434"/>
      <c r="B958" s="438"/>
      <c r="C958" s="434"/>
      <c r="D958" s="434"/>
      <c r="E958" s="434"/>
      <c r="F958" s="434"/>
      <c r="G958" s="434"/>
      <c r="J958" s="434"/>
      <c r="K958" s="434"/>
      <c r="L958" s="434"/>
      <c r="M958" s="434"/>
      <c r="N958" s="434"/>
      <c r="O958" s="434"/>
      <c r="P958" s="436"/>
      <c r="Q958" s="434"/>
      <c r="R958" s="434"/>
      <c r="S958" s="434"/>
      <c r="T958" s="434"/>
      <c r="U958" s="434"/>
      <c r="V958" s="434"/>
      <c r="W958" s="434"/>
      <c r="X958" s="434"/>
      <c r="Y958" s="434"/>
      <c r="Z958" s="434"/>
      <c r="AA958" s="434"/>
      <c r="AB958" s="434"/>
      <c r="AC958" s="434"/>
      <c r="AD958" s="434"/>
      <c r="AE958" s="434"/>
      <c r="AF958" s="434"/>
      <c r="AG958" s="434"/>
      <c r="AH958" s="434"/>
      <c r="AI958" s="434"/>
      <c r="AJ958" s="434"/>
      <c r="AK958" s="434"/>
      <c r="AL958" s="434"/>
      <c r="AM958" s="434"/>
      <c r="AN958" s="434"/>
      <c r="AO958" s="434"/>
      <c r="AP958" s="434"/>
      <c r="AQ958" s="434"/>
      <c r="AR958" s="434"/>
      <c r="AU958" s="434"/>
    </row>
    <row r="959" spans="1:47" s="435" customFormat="1" ht="12.75" x14ac:dyDescent="0.2">
      <c r="A959" s="434"/>
      <c r="B959" s="438"/>
      <c r="C959" s="434"/>
      <c r="D959" s="434"/>
      <c r="E959" s="434"/>
      <c r="F959" s="434"/>
      <c r="G959" s="434"/>
      <c r="J959" s="434"/>
      <c r="K959" s="434"/>
      <c r="L959" s="434"/>
      <c r="M959" s="434"/>
      <c r="N959" s="434"/>
      <c r="O959" s="434"/>
      <c r="P959" s="436"/>
      <c r="Q959" s="434"/>
      <c r="R959" s="434"/>
      <c r="S959" s="434"/>
      <c r="T959" s="434"/>
      <c r="U959" s="434"/>
      <c r="V959" s="434"/>
      <c r="W959" s="434"/>
      <c r="X959" s="434"/>
      <c r="Y959" s="434"/>
      <c r="Z959" s="434"/>
      <c r="AA959" s="434"/>
      <c r="AB959" s="434"/>
      <c r="AC959" s="434"/>
      <c r="AD959" s="434"/>
      <c r="AE959" s="434"/>
      <c r="AF959" s="434"/>
      <c r="AG959" s="434"/>
      <c r="AH959" s="434"/>
      <c r="AI959" s="434"/>
      <c r="AJ959" s="434"/>
      <c r="AK959" s="434"/>
      <c r="AL959" s="434"/>
      <c r="AM959" s="434"/>
      <c r="AN959" s="434"/>
      <c r="AO959" s="434"/>
      <c r="AP959" s="434"/>
      <c r="AQ959" s="434"/>
      <c r="AR959" s="434"/>
      <c r="AU959" s="434"/>
    </row>
    <row r="960" spans="1:47" s="435" customFormat="1" ht="12.75" x14ac:dyDescent="0.2">
      <c r="A960" s="434"/>
      <c r="B960" s="438"/>
      <c r="C960" s="434"/>
      <c r="D960" s="434"/>
      <c r="E960" s="434"/>
      <c r="F960" s="434"/>
      <c r="G960" s="434"/>
      <c r="J960" s="434"/>
      <c r="K960" s="434"/>
      <c r="L960" s="434"/>
      <c r="M960" s="434"/>
      <c r="N960" s="434"/>
      <c r="O960" s="434"/>
      <c r="P960" s="436"/>
      <c r="Q960" s="434"/>
      <c r="R960" s="434"/>
      <c r="S960" s="434"/>
      <c r="T960" s="434"/>
      <c r="U960" s="434"/>
      <c r="V960" s="434"/>
      <c r="W960" s="434"/>
      <c r="X960" s="434"/>
      <c r="Y960" s="434"/>
      <c r="Z960" s="434"/>
      <c r="AA960" s="434"/>
      <c r="AB960" s="434"/>
      <c r="AC960" s="434"/>
      <c r="AD960" s="434"/>
      <c r="AE960" s="434"/>
      <c r="AF960" s="434"/>
      <c r="AG960" s="434"/>
      <c r="AH960" s="434"/>
      <c r="AI960" s="434"/>
      <c r="AJ960" s="434"/>
      <c r="AK960" s="434"/>
      <c r="AL960" s="434"/>
      <c r="AM960" s="434"/>
      <c r="AN960" s="434"/>
      <c r="AO960" s="434"/>
      <c r="AP960" s="434"/>
      <c r="AQ960" s="434"/>
      <c r="AR960" s="434"/>
      <c r="AU960" s="434"/>
    </row>
    <row r="961" spans="1:47" s="435" customFormat="1" ht="12.75" x14ac:dyDescent="0.2">
      <c r="A961" s="434"/>
      <c r="B961" s="438"/>
      <c r="C961" s="434"/>
      <c r="D961" s="434"/>
      <c r="E961" s="434"/>
      <c r="F961" s="434"/>
      <c r="G961" s="434"/>
      <c r="J961" s="434"/>
      <c r="K961" s="434"/>
      <c r="L961" s="434"/>
      <c r="M961" s="434"/>
      <c r="N961" s="434"/>
      <c r="O961" s="434"/>
      <c r="P961" s="436"/>
      <c r="Q961" s="434"/>
      <c r="R961" s="434"/>
      <c r="S961" s="434"/>
      <c r="T961" s="434"/>
      <c r="U961" s="434"/>
      <c r="V961" s="434"/>
      <c r="W961" s="434"/>
      <c r="X961" s="434"/>
      <c r="Y961" s="434"/>
      <c r="Z961" s="434"/>
      <c r="AA961" s="434"/>
      <c r="AB961" s="434"/>
      <c r="AC961" s="434"/>
      <c r="AD961" s="434"/>
      <c r="AE961" s="434"/>
      <c r="AF961" s="434"/>
      <c r="AG961" s="434"/>
      <c r="AH961" s="434"/>
      <c r="AI961" s="434"/>
      <c r="AJ961" s="434"/>
      <c r="AK961" s="434"/>
      <c r="AL961" s="434"/>
      <c r="AM961" s="434"/>
      <c r="AN961" s="434"/>
      <c r="AO961" s="434"/>
      <c r="AP961" s="434"/>
      <c r="AQ961" s="434"/>
      <c r="AR961" s="434"/>
      <c r="AU961" s="434"/>
    </row>
    <row r="962" spans="1:47" s="435" customFormat="1" ht="12.75" x14ac:dyDescent="0.2">
      <c r="A962" s="434"/>
      <c r="B962" s="438"/>
      <c r="C962" s="434"/>
      <c r="D962" s="434"/>
      <c r="E962" s="434"/>
      <c r="F962" s="434"/>
      <c r="G962" s="434"/>
      <c r="J962" s="434"/>
      <c r="K962" s="434"/>
      <c r="L962" s="434"/>
      <c r="M962" s="434"/>
      <c r="N962" s="434"/>
      <c r="O962" s="434"/>
      <c r="P962" s="436"/>
      <c r="Q962" s="434"/>
      <c r="R962" s="434"/>
      <c r="S962" s="434"/>
      <c r="T962" s="434"/>
      <c r="U962" s="434"/>
      <c r="V962" s="434"/>
      <c r="W962" s="434"/>
      <c r="X962" s="434"/>
      <c r="Y962" s="434"/>
      <c r="Z962" s="434"/>
      <c r="AA962" s="434"/>
      <c r="AB962" s="434"/>
      <c r="AC962" s="434"/>
      <c r="AD962" s="434"/>
      <c r="AE962" s="434"/>
      <c r="AF962" s="434"/>
      <c r="AG962" s="434"/>
      <c r="AH962" s="434"/>
      <c r="AI962" s="434"/>
      <c r="AJ962" s="434"/>
      <c r="AK962" s="434"/>
      <c r="AL962" s="434"/>
      <c r="AM962" s="434"/>
      <c r="AN962" s="434"/>
      <c r="AO962" s="434"/>
      <c r="AP962" s="434"/>
      <c r="AQ962" s="434"/>
      <c r="AR962" s="434"/>
      <c r="AU962" s="434"/>
    </row>
    <row r="963" spans="1:47" s="435" customFormat="1" ht="12.75" x14ac:dyDescent="0.2">
      <c r="A963" s="434"/>
      <c r="B963" s="438"/>
      <c r="C963" s="434"/>
      <c r="D963" s="434"/>
      <c r="E963" s="434"/>
      <c r="F963" s="434"/>
      <c r="G963" s="434"/>
      <c r="J963" s="434"/>
      <c r="K963" s="434"/>
      <c r="L963" s="434"/>
      <c r="M963" s="434"/>
      <c r="N963" s="434"/>
      <c r="O963" s="434"/>
      <c r="P963" s="436"/>
      <c r="Q963" s="434"/>
      <c r="R963" s="434"/>
      <c r="S963" s="434"/>
      <c r="T963" s="434"/>
      <c r="U963" s="434"/>
      <c r="V963" s="434"/>
      <c r="W963" s="434"/>
      <c r="X963" s="434"/>
      <c r="Y963" s="434"/>
      <c r="Z963" s="434"/>
      <c r="AA963" s="434"/>
      <c r="AB963" s="434"/>
      <c r="AC963" s="434"/>
      <c r="AD963" s="434"/>
      <c r="AE963" s="434"/>
      <c r="AF963" s="434"/>
      <c r="AG963" s="434"/>
      <c r="AH963" s="434"/>
      <c r="AI963" s="434"/>
      <c r="AJ963" s="434"/>
      <c r="AK963" s="434"/>
      <c r="AL963" s="434"/>
      <c r="AM963" s="434"/>
      <c r="AN963" s="434"/>
      <c r="AO963" s="434"/>
      <c r="AP963" s="434"/>
      <c r="AQ963" s="434"/>
      <c r="AR963" s="434"/>
      <c r="AU963" s="434"/>
    </row>
    <row r="964" spans="1:47" s="435" customFormat="1" ht="12.75" x14ac:dyDescent="0.2">
      <c r="A964" s="434"/>
      <c r="B964" s="438"/>
      <c r="C964" s="434"/>
      <c r="D964" s="434"/>
      <c r="E964" s="434"/>
      <c r="F964" s="434"/>
      <c r="G964" s="434"/>
      <c r="J964" s="434"/>
      <c r="K964" s="434"/>
      <c r="L964" s="434"/>
      <c r="M964" s="434"/>
      <c r="N964" s="434"/>
      <c r="O964" s="434"/>
      <c r="P964" s="436"/>
      <c r="Q964" s="434"/>
      <c r="R964" s="434"/>
      <c r="S964" s="434"/>
      <c r="T964" s="434"/>
      <c r="U964" s="434"/>
      <c r="V964" s="434"/>
      <c r="W964" s="434"/>
      <c r="X964" s="434"/>
      <c r="Y964" s="434"/>
      <c r="Z964" s="434"/>
      <c r="AA964" s="434"/>
      <c r="AB964" s="434"/>
      <c r="AC964" s="434"/>
      <c r="AD964" s="434"/>
      <c r="AE964" s="434"/>
      <c r="AF964" s="434"/>
      <c r="AG964" s="434"/>
      <c r="AH964" s="434"/>
      <c r="AI964" s="434"/>
      <c r="AJ964" s="434"/>
      <c r="AK964" s="434"/>
      <c r="AL964" s="434"/>
      <c r="AM964" s="434"/>
      <c r="AN964" s="434"/>
      <c r="AO964" s="434"/>
      <c r="AP964" s="434"/>
      <c r="AQ964" s="434"/>
      <c r="AR964" s="434"/>
      <c r="AU964" s="434"/>
    </row>
    <row r="965" spans="1:47" s="435" customFormat="1" ht="12.75" x14ac:dyDescent="0.2">
      <c r="A965" s="434"/>
      <c r="B965" s="438"/>
      <c r="C965" s="434"/>
      <c r="D965" s="434"/>
      <c r="E965" s="434"/>
      <c r="F965" s="434"/>
      <c r="G965" s="434"/>
      <c r="J965" s="434"/>
      <c r="K965" s="434"/>
      <c r="L965" s="434"/>
      <c r="M965" s="434"/>
      <c r="N965" s="434"/>
      <c r="O965" s="434"/>
      <c r="P965" s="436"/>
      <c r="Q965" s="434"/>
      <c r="R965" s="434"/>
      <c r="S965" s="434"/>
      <c r="T965" s="434"/>
      <c r="U965" s="434"/>
      <c r="V965" s="434"/>
      <c r="W965" s="434"/>
      <c r="X965" s="434"/>
      <c r="Y965" s="434"/>
      <c r="Z965" s="434"/>
      <c r="AA965" s="434"/>
      <c r="AB965" s="434"/>
      <c r="AC965" s="434"/>
      <c r="AD965" s="434"/>
      <c r="AE965" s="434"/>
      <c r="AF965" s="434"/>
      <c r="AG965" s="434"/>
      <c r="AH965" s="434"/>
      <c r="AI965" s="434"/>
      <c r="AJ965" s="434"/>
      <c r="AK965" s="434"/>
      <c r="AL965" s="434"/>
      <c r="AM965" s="434"/>
      <c r="AN965" s="434"/>
      <c r="AO965" s="434"/>
      <c r="AP965" s="434"/>
      <c r="AQ965" s="434"/>
      <c r="AR965" s="434"/>
      <c r="AU965" s="434"/>
    </row>
    <row r="966" spans="1:47" s="435" customFormat="1" ht="12.75" x14ac:dyDescent="0.2">
      <c r="A966" s="434"/>
      <c r="B966" s="438"/>
      <c r="C966" s="434"/>
      <c r="D966" s="434"/>
      <c r="E966" s="434"/>
      <c r="F966" s="434"/>
      <c r="G966" s="434"/>
      <c r="J966" s="434"/>
      <c r="K966" s="434"/>
      <c r="L966" s="434"/>
      <c r="M966" s="434"/>
      <c r="N966" s="434"/>
      <c r="O966" s="434"/>
      <c r="P966" s="436"/>
      <c r="Q966" s="434"/>
      <c r="R966" s="434"/>
      <c r="S966" s="434"/>
      <c r="T966" s="434"/>
      <c r="U966" s="434"/>
      <c r="V966" s="434"/>
      <c r="W966" s="434"/>
      <c r="X966" s="434"/>
      <c r="Y966" s="434"/>
      <c r="Z966" s="434"/>
      <c r="AA966" s="434"/>
      <c r="AB966" s="434"/>
      <c r="AC966" s="434"/>
      <c r="AD966" s="434"/>
      <c r="AE966" s="434"/>
      <c r="AF966" s="434"/>
      <c r="AG966" s="434"/>
      <c r="AH966" s="434"/>
      <c r="AI966" s="434"/>
      <c r="AJ966" s="434"/>
      <c r="AK966" s="434"/>
      <c r="AL966" s="434"/>
      <c r="AM966" s="434"/>
      <c r="AN966" s="434"/>
      <c r="AO966" s="434"/>
      <c r="AP966" s="434"/>
      <c r="AQ966" s="434"/>
      <c r="AR966" s="434"/>
      <c r="AU966" s="434"/>
    </row>
    <row r="967" spans="1:47" s="435" customFormat="1" ht="12.75" x14ac:dyDescent="0.2">
      <c r="A967" s="434"/>
      <c r="B967" s="438"/>
      <c r="C967" s="434"/>
      <c r="D967" s="434"/>
      <c r="E967" s="434"/>
      <c r="F967" s="434"/>
      <c r="G967" s="434"/>
      <c r="J967" s="434"/>
      <c r="K967" s="434"/>
      <c r="L967" s="434"/>
      <c r="M967" s="434"/>
      <c r="N967" s="434"/>
      <c r="O967" s="434"/>
      <c r="P967" s="436"/>
      <c r="Q967" s="434"/>
      <c r="R967" s="434"/>
      <c r="S967" s="434"/>
      <c r="T967" s="434"/>
      <c r="U967" s="434"/>
      <c r="V967" s="434"/>
      <c r="W967" s="434"/>
      <c r="X967" s="434"/>
      <c r="Y967" s="434"/>
      <c r="Z967" s="434"/>
      <c r="AA967" s="434"/>
      <c r="AB967" s="434"/>
      <c r="AC967" s="434"/>
      <c r="AD967" s="434"/>
      <c r="AE967" s="434"/>
      <c r="AF967" s="434"/>
      <c r="AG967" s="434"/>
      <c r="AH967" s="434"/>
      <c r="AI967" s="434"/>
      <c r="AJ967" s="434"/>
      <c r="AK967" s="434"/>
      <c r="AL967" s="434"/>
      <c r="AM967" s="434"/>
      <c r="AN967" s="434"/>
      <c r="AO967" s="434"/>
      <c r="AP967" s="434"/>
      <c r="AQ967" s="434"/>
      <c r="AR967" s="434"/>
      <c r="AU967" s="434"/>
    </row>
    <row r="968" spans="1:47" s="435" customFormat="1" ht="12.75" x14ac:dyDescent="0.2">
      <c r="A968" s="434"/>
      <c r="B968" s="438"/>
      <c r="C968" s="434"/>
      <c r="D968" s="434"/>
      <c r="E968" s="434"/>
      <c r="F968" s="434"/>
      <c r="G968" s="434"/>
      <c r="J968" s="434"/>
      <c r="K968" s="434"/>
      <c r="L968" s="434"/>
      <c r="M968" s="434"/>
      <c r="N968" s="434"/>
      <c r="O968" s="434"/>
      <c r="P968" s="436"/>
      <c r="Q968" s="434"/>
      <c r="R968" s="434"/>
      <c r="S968" s="434"/>
      <c r="T968" s="434"/>
      <c r="U968" s="434"/>
      <c r="V968" s="434"/>
      <c r="W968" s="434"/>
      <c r="X968" s="434"/>
      <c r="Y968" s="434"/>
      <c r="Z968" s="434"/>
      <c r="AA968" s="434"/>
      <c r="AB968" s="434"/>
      <c r="AC968" s="434"/>
      <c r="AD968" s="434"/>
      <c r="AE968" s="434"/>
      <c r="AF968" s="434"/>
      <c r="AG968" s="434"/>
      <c r="AH968" s="434"/>
      <c r="AI968" s="434"/>
      <c r="AJ968" s="434"/>
      <c r="AK968" s="434"/>
      <c r="AL968" s="434"/>
      <c r="AM968" s="434"/>
      <c r="AN968" s="434"/>
      <c r="AO968" s="434"/>
      <c r="AP968" s="434"/>
      <c r="AQ968" s="434"/>
      <c r="AR968" s="434"/>
      <c r="AU968" s="434"/>
    </row>
    <row r="969" spans="1:47" s="435" customFormat="1" ht="12.75" x14ac:dyDescent="0.2">
      <c r="A969" s="434"/>
      <c r="B969" s="438"/>
      <c r="C969" s="434"/>
      <c r="D969" s="434"/>
      <c r="E969" s="434"/>
      <c r="F969" s="434"/>
      <c r="G969" s="434"/>
      <c r="J969" s="434"/>
      <c r="K969" s="434"/>
      <c r="L969" s="434"/>
      <c r="M969" s="434"/>
      <c r="N969" s="434"/>
      <c r="O969" s="434"/>
      <c r="P969" s="436"/>
      <c r="Q969" s="434"/>
      <c r="R969" s="434"/>
      <c r="S969" s="434"/>
      <c r="T969" s="434"/>
      <c r="U969" s="434"/>
      <c r="V969" s="434"/>
      <c r="W969" s="434"/>
      <c r="X969" s="434"/>
      <c r="Y969" s="434"/>
      <c r="Z969" s="434"/>
      <c r="AA969" s="434"/>
      <c r="AB969" s="434"/>
      <c r="AC969" s="434"/>
      <c r="AD969" s="434"/>
      <c r="AE969" s="434"/>
      <c r="AF969" s="434"/>
      <c r="AG969" s="434"/>
      <c r="AH969" s="434"/>
      <c r="AI969" s="434"/>
      <c r="AJ969" s="434"/>
      <c r="AK969" s="434"/>
      <c r="AL969" s="434"/>
      <c r="AM969" s="434"/>
      <c r="AN969" s="434"/>
      <c r="AO969" s="434"/>
      <c r="AP969" s="434"/>
      <c r="AQ969" s="434"/>
      <c r="AR969" s="434"/>
      <c r="AU969" s="434"/>
    </row>
    <row r="970" spans="1:47" s="435" customFormat="1" ht="12.75" x14ac:dyDescent="0.2">
      <c r="A970" s="434"/>
      <c r="B970" s="438"/>
      <c r="C970" s="434"/>
      <c r="D970" s="434"/>
      <c r="E970" s="434"/>
      <c r="F970" s="434"/>
      <c r="G970" s="434"/>
      <c r="J970" s="434"/>
      <c r="K970" s="434"/>
      <c r="L970" s="434"/>
      <c r="M970" s="434"/>
      <c r="N970" s="434"/>
      <c r="O970" s="434"/>
      <c r="P970" s="436"/>
      <c r="Q970" s="434"/>
      <c r="R970" s="434"/>
      <c r="S970" s="434"/>
      <c r="T970" s="434"/>
      <c r="U970" s="434"/>
      <c r="V970" s="434"/>
      <c r="W970" s="434"/>
      <c r="X970" s="434"/>
      <c r="Y970" s="434"/>
      <c r="Z970" s="434"/>
      <c r="AA970" s="434"/>
      <c r="AB970" s="434"/>
      <c r="AC970" s="434"/>
      <c r="AD970" s="434"/>
      <c r="AE970" s="434"/>
      <c r="AF970" s="434"/>
      <c r="AG970" s="434"/>
      <c r="AH970" s="434"/>
      <c r="AI970" s="434"/>
      <c r="AJ970" s="434"/>
      <c r="AK970" s="434"/>
      <c r="AL970" s="434"/>
      <c r="AM970" s="434"/>
      <c r="AN970" s="434"/>
      <c r="AO970" s="434"/>
      <c r="AP970" s="434"/>
      <c r="AQ970" s="434"/>
      <c r="AR970" s="434"/>
      <c r="AU970" s="434"/>
    </row>
    <row r="971" spans="1:47" s="435" customFormat="1" ht="12.75" x14ac:dyDescent="0.2">
      <c r="A971" s="434"/>
      <c r="B971" s="438"/>
      <c r="C971" s="434"/>
      <c r="D971" s="434"/>
      <c r="E971" s="434"/>
      <c r="F971" s="434"/>
      <c r="G971" s="434"/>
      <c r="J971" s="434"/>
      <c r="K971" s="434"/>
      <c r="L971" s="434"/>
      <c r="M971" s="434"/>
      <c r="N971" s="434"/>
      <c r="O971" s="434"/>
      <c r="P971" s="436"/>
      <c r="Q971" s="434"/>
      <c r="R971" s="434"/>
      <c r="S971" s="434"/>
      <c r="T971" s="434"/>
      <c r="U971" s="434"/>
      <c r="V971" s="434"/>
      <c r="W971" s="434"/>
      <c r="X971" s="434"/>
      <c r="Y971" s="434"/>
      <c r="Z971" s="434"/>
      <c r="AA971" s="434"/>
      <c r="AB971" s="434"/>
      <c r="AC971" s="434"/>
      <c r="AD971" s="434"/>
      <c r="AE971" s="434"/>
      <c r="AF971" s="434"/>
      <c r="AG971" s="434"/>
      <c r="AH971" s="434"/>
      <c r="AI971" s="434"/>
      <c r="AJ971" s="434"/>
      <c r="AK971" s="434"/>
      <c r="AL971" s="434"/>
      <c r="AM971" s="434"/>
      <c r="AN971" s="434"/>
      <c r="AO971" s="434"/>
      <c r="AP971" s="434"/>
      <c r="AQ971" s="434"/>
      <c r="AR971" s="434"/>
      <c r="AU971" s="434"/>
    </row>
    <row r="972" spans="1:47" s="435" customFormat="1" ht="12.75" x14ac:dyDescent="0.2">
      <c r="A972" s="434"/>
      <c r="B972" s="438"/>
      <c r="C972" s="434"/>
      <c r="D972" s="434"/>
      <c r="E972" s="434"/>
      <c r="F972" s="434"/>
      <c r="G972" s="434"/>
      <c r="J972" s="434"/>
      <c r="K972" s="434"/>
      <c r="L972" s="434"/>
      <c r="M972" s="434"/>
      <c r="N972" s="434"/>
      <c r="O972" s="434"/>
      <c r="P972" s="436"/>
      <c r="Q972" s="434"/>
      <c r="R972" s="434"/>
      <c r="S972" s="434"/>
      <c r="T972" s="434"/>
      <c r="U972" s="434"/>
      <c r="V972" s="434"/>
      <c r="W972" s="434"/>
      <c r="X972" s="434"/>
      <c r="Y972" s="434"/>
      <c r="Z972" s="434"/>
      <c r="AA972" s="434"/>
      <c r="AB972" s="434"/>
      <c r="AC972" s="434"/>
      <c r="AD972" s="434"/>
      <c r="AE972" s="434"/>
      <c r="AF972" s="434"/>
      <c r="AG972" s="434"/>
      <c r="AH972" s="434"/>
      <c r="AI972" s="434"/>
      <c r="AJ972" s="434"/>
      <c r="AK972" s="434"/>
      <c r="AL972" s="434"/>
      <c r="AM972" s="434"/>
      <c r="AN972" s="434"/>
      <c r="AO972" s="434"/>
      <c r="AP972" s="434"/>
      <c r="AQ972" s="434"/>
      <c r="AR972" s="434"/>
      <c r="AU972" s="434"/>
    </row>
    <row r="973" spans="1:47" s="435" customFormat="1" ht="12.75" x14ac:dyDescent="0.2">
      <c r="A973" s="434"/>
      <c r="B973" s="438"/>
      <c r="C973" s="434"/>
      <c r="D973" s="434"/>
      <c r="E973" s="434"/>
      <c r="F973" s="434"/>
      <c r="G973" s="434"/>
      <c r="J973" s="434"/>
      <c r="K973" s="434"/>
      <c r="L973" s="434"/>
      <c r="M973" s="434"/>
      <c r="N973" s="434"/>
      <c r="O973" s="434"/>
      <c r="P973" s="436"/>
      <c r="Q973" s="434"/>
      <c r="R973" s="434"/>
      <c r="S973" s="434"/>
      <c r="T973" s="434"/>
      <c r="U973" s="434"/>
      <c r="V973" s="434"/>
      <c r="W973" s="434"/>
      <c r="X973" s="434"/>
      <c r="Y973" s="434"/>
      <c r="Z973" s="434"/>
      <c r="AA973" s="434"/>
      <c r="AB973" s="434"/>
      <c r="AC973" s="434"/>
      <c r="AD973" s="434"/>
      <c r="AE973" s="434"/>
      <c r="AF973" s="434"/>
      <c r="AG973" s="434"/>
      <c r="AH973" s="434"/>
      <c r="AI973" s="434"/>
      <c r="AJ973" s="434"/>
      <c r="AK973" s="434"/>
      <c r="AL973" s="434"/>
      <c r="AM973" s="434"/>
      <c r="AN973" s="434"/>
      <c r="AO973" s="434"/>
      <c r="AP973" s="434"/>
      <c r="AQ973" s="434"/>
      <c r="AR973" s="434"/>
      <c r="AU973" s="434"/>
    </row>
    <row r="974" spans="1:47" s="435" customFormat="1" ht="12.75" x14ac:dyDescent="0.2">
      <c r="A974" s="434"/>
      <c r="B974" s="438"/>
      <c r="C974" s="434"/>
      <c r="D974" s="434"/>
      <c r="E974" s="434"/>
      <c r="F974" s="434"/>
      <c r="G974" s="434"/>
      <c r="J974" s="434"/>
      <c r="K974" s="434"/>
      <c r="L974" s="434"/>
      <c r="M974" s="434"/>
      <c r="N974" s="434"/>
      <c r="O974" s="434"/>
      <c r="P974" s="436"/>
      <c r="Q974" s="434"/>
      <c r="R974" s="434"/>
      <c r="S974" s="434"/>
      <c r="T974" s="434"/>
      <c r="U974" s="434"/>
      <c r="V974" s="434"/>
      <c r="W974" s="434"/>
      <c r="X974" s="434"/>
      <c r="Y974" s="434"/>
      <c r="Z974" s="434"/>
      <c r="AA974" s="434"/>
      <c r="AB974" s="434"/>
      <c r="AC974" s="434"/>
      <c r="AD974" s="434"/>
      <c r="AE974" s="434"/>
      <c r="AF974" s="434"/>
      <c r="AG974" s="434"/>
      <c r="AH974" s="434"/>
      <c r="AI974" s="434"/>
      <c r="AJ974" s="434"/>
      <c r="AK974" s="434"/>
      <c r="AL974" s="434"/>
      <c r="AM974" s="434"/>
      <c r="AN974" s="434"/>
      <c r="AO974" s="434"/>
      <c r="AP974" s="434"/>
      <c r="AQ974" s="434"/>
      <c r="AR974" s="434"/>
      <c r="AU974" s="434"/>
    </row>
    <row r="975" spans="1:47" s="435" customFormat="1" ht="12.75" x14ac:dyDescent="0.2">
      <c r="A975" s="434"/>
      <c r="B975" s="438"/>
      <c r="C975" s="434"/>
      <c r="D975" s="434"/>
      <c r="E975" s="434"/>
      <c r="F975" s="434"/>
      <c r="G975" s="434"/>
      <c r="J975" s="434"/>
      <c r="K975" s="434"/>
      <c r="L975" s="434"/>
      <c r="M975" s="434"/>
      <c r="N975" s="434"/>
      <c r="O975" s="434"/>
      <c r="P975" s="436"/>
      <c r="Q975" s="434"/>
      <c r="R975" s="434"/>
      <c r="S975" s="434"/>
      <c r="T975" s="434"/>
      <c r="U975" s="434"/>
      <c r="V975" s="434"/>
      <c r="W975" s="434"/>
      <c r="X975" s="434"/>
      <c r="Y975" s="434"/>
      <c r="Z975" s="434"/>
      <c r="AA975" s="434"/>
      <c r="AB975" s="434"/>
      <c r="AC975" s="434"/>
      <c r="AD975" s="434"/>
      <c r="AE975" s="434"/>
      <c r="AF975" s="434"/>
      <c r="AG975" s="434"/>
      <c r="AH975" s="434"/>
      <c r="AI975" s="434"/>
      <c r="AJ975" s="434"/>
      <c r="AK975" s="434"/>
      <c r="AL975" s="434"/>
      <c r="AM975" s="434"/>
      <c r="AN975" s="434"/>
      <c r="AO975" s="434"/>
      <c r="AP975" s="434"/>
      <c r="AQ975" s="434"/>
      <c r="AR975" s="434"/>
      <c r="AU975" s="434"/>
    </row>
    <row r="976" spans="1:47" s="435" customFormat="1" ht="12.75" x14ac:dyDescent="0.2">
      <c r="A976" s="434"/>
      <c r="B976" s="438"/>
      <c r="C976" s="434"/>
      <c r="D976" s="434"/>
      <c r="E976" s="434"/>
      <c r="F976" s="434"/>
      <c r="G976" s="434"/>
      <c r="J976" s="434"/>
      <c r="K976" s="434"/>
      <c r="L976" s="434"/>
      <c r="M976" s="434"/>
      <c r="N976" s="434"/>
      <c r="O976" s="434"/>
      <c r="P976" s="436"/>
      <c r="Q976" s="434"/>
      <c r="R976" s="434"/>
      <c r="S976" s="434"/>
      <c r="T976" s="434"/>
      <c r="U976" s="434"/>
      <c r="V976" s="434"/>
      <c r="W976" s="434"/>
      <c r="X976" s="434"/>
      <c r="Y976" s="434"/>
      <c r="Z976" s="434"/>
      <c r="AA976" s="434"/>
      <c r="AB976" s="434"/>
      <c r="AC976" s="434"/>
      <c r="AD976" s="434"/>
      <c r="AE976" s="434"/>
      <c r="AF976" s="434"/>
      <c r="AG976" s="434"/>
      <c r="AH976" s="434"/>
      <c r="AI976" s="434"/>
      <c r="AJ976" s="434"/>
      <c r="AK976" s="434"/>
      <c r="AL976" s="434"/>
      <c r="AM976" s="434"/>
      <c r="AN976" s="434"/>
      <c r="AO976" s="434"/>
      <c r="AP976" s="434"/>
      <c r="AQ976" s="434"/>
      <c r="AR976" s="434"/>
      <c r="AU976" s="434"/>
    </row>
    <row r="977" spans="1:47" s="435" customFormat="1" ht="15" customHeight="1" x14ac:dyDescent="0.2">
      <c r="A977" s="434"/>
      <c r="B977" s="434"/>
      <c r="C977" s="434"/>
      <c r="D977" s="434"/>
      <c r="E977" s="434"/>
      <c r="F977" s="434"/>
      <c r="G977" s="434"/>
      <c r="J977" s="434"/>
      <c r="K977" s="434"/>
      <c r="L977" s="434"/>
      <c r="M977" s="434"/>
      <c r="N977" s="434"/>
      <c r="O977" s="434"/>
      <c r="P977" s="436"/>
      <c r="Q977" s="434"/>
      <c r="R977" s="434"/>
      <c r="S977" s="434"/>
      <c r="T977" s="434"/>
      <c r="U977" s="434"/>
      <c r="V977" s="434"/>
      <c r="W977" s="434"/>
      <c r="X977" s="434"/>
      <c r="Y977" s="434"/>
      <c r="Z977" s="434"/>
      <c r="AA977" s="434"/>
      <c r="AB977" s="434"/>
      <c r="AC977" s="434"/>
      <c r="AD977" s="434"/>
      <c r="AE977" s="434"/>
      <c r="AF977" s="434"/>
      <c r="AG977" s="434"/>
      <c r="AH977" s="434"/>
      <c r="AI977" s="434"/>
      <c r="AJ977" s="434"/>
      <c r="AK977" s="434"/>
      <c r="AL977" s="434"/>
      <c r="AM977" s="434"/>
      <c r="AN977" s="434"/>
      <c r="AO977" s="434"/>
      <c r="AP977" s="434"/>
      <c r="AQ977" s="434"/>
      <c r="AR977" s="434"/>
      <c r="AU977" s="434"/>
    </row>
    <row r="978" spans="1:47" s="435" customFormat="1" ht="15" customHeight="1" x14ac:dyDescent="0.2">
      <c r="A978" s="434"/>
      <c r="B978" s="434"/>
      <c r="C978" s="434"/>
      <c r="D978" s="434"/>
      <c r="E978" s="434"/>
      <c r="F978" s="434"/>
      <c r="G978" s="434"/>
      <c r="J978" s="434"/>
      <c r="K978" s="434"/>
      <c r="L978" s="434"/>
      <c r="M978" s="434"/>
      <c r="N978" s="434"/>
      <c r="O978" s="434"/>
      <c r="P978" s="436"/>
      <c r="Q978" s="434"/>
      <c r="R978" s="434"/>
      <c r="S978" s="434"/>
      <c r="T978" s="434"/>
      <c r="U978" s="434"/>
      <c r="V978" s="434"/>
      <c r="W978" s="434"/>
      <c r="X978" s="434"/>
      <c r="Y978" s="434"/>
      <c r="Z978" s="434"/>
      <c r="AA978" s="434"/>
      <c r="AB978" s="434"/>
      <c r="AC978" s="434"/>
      <c r="AD978" s="434"/>
      <c r="AE978" s="434"/>
      <c r="AF978" s="434"/>
      <c r="AG978" s="434"/>
      <c r="AH978" s="434"/>
      <c r="AI978" s="434"/>
      <c r="AJ978" s="434"/>
      <c r="AK978" s="434"/>
      <c r="AL978" s="434"/>
      <c r="AM978" s="434"/>
      <c r="AN978" s="434"/>
      <c r="AO978" s="434"/>
      <c r="AP978" s="434"/>
      <c r="AQ978" s="434"/>
      <c r="AR978" s="434"/>
      <c r="AU978" s="434"/>
    </row>
  </sheetData>
  <autoFilter ref="A5:AT50" xr:uid="{63CC3BBF-B5BE-41AA-970B-20BF7157863F}">
    <sortState xmlns:xlrd2="http://schemas.microsoft.com/office/spreadsheetml/2017/richdata2" ref="A6:AT50">
      <sortCondition ref="M5:M50"/>
    </sortState>
  </autoFilter>
  <mergeCells count="4">
    <mergeCell ref="AG3:AJ3"/>
    <mergeCell ref="AK3:AN3"/>
    <mergeCell ref="AO3:AR3"/>
    <mergeCell ref="D4:E4"/>
  </mergeCells>
  <conditionalFormatting sqref="H7:I8 H10:I10 H21:I21 H12:I12 H14:I19">
    <cfRule type="expression" dxfId="42" priority="29">
      <formula>H7&lt;&gt;AS7</formula>
    </cfRule>
  </conditionalFormatting>
  <conditionalFormatting sqref="H17:I17">
    <cfRule type="expression" dxfId="41" priority="28">
      <formula>H17&lt;&gt;AS17</formula>
    </cfRule>
  </conditionalFormatting>
  <conditionalFormatting sqref="H9:I9">
    <cfRule type="expression" dxfId="40" priority="26">
      <formula>H9&lt;&gt;AS9</formula>
    </cfRule>
  </conditionalFormatting>
  <conditionalFormatting sqref="I9">
    <cfRule type="expression" dxfId="39" priority="27">
      <formula>I9&lt;&gt;AT9</formula>
    </cfRule>
  </conditionalFormatting>
  <conditionalFormatting sqref="H11:I11">
    <cfRule type="expression" dxfId="38" priority="25">
      <formula>H11&lt;&gt;AS11</formula>
    </cfRule>
  </conditionalFormatting>
  <conditionalFormatting sqref="H22:I25">
    <cfRule type="expression" dxfId="37" priority="24">
      <formula>H22&lt;&gt;AS22</formula>
    </cfRule>
  </conditionalFormatting>
  <conditionalFormatting sqref="H26:I26">
    <cfRule type="expression" dxfId="36" priority="23">
      <formula>H26&lt;&gt;AS26</formula>
    </cfRule>
  </conditionalFormatting>
  <conditionalFormatting sqref="H27:I27">
    <cfRule type="expression" dxfId="35" priority="22">
      <formula>H27&lt;&gt;AS27</formula>
    </cfRule>
  </conditionalFormatting>
  <conditionalFormatting sqref="H29:I29">
    <cfRule type="expression" dxfId="34" priority="21">
      <formula>H29&lt;&gt;AS29</formula>
    </cfRule>
  </conditionalFormatting>
  <conditionalFormatting sqref="H30:I30">
    <cfRule type="expression" dxfId="33" priority="20">
      <formula>H30&lt;&gt;AS30</formula>
    </cfRule>
  </conditionalFormatting>
  <conditionalFormatting sqref="H31:I31">
    <cfRule type="expression" dxfId="32" priority="19">
      <formula>H31&lt;&gt;AS31</formula>
    </cfRule>
  </conditionalFormatting>
  <conditionalFormatting sqref="H6">
    <cfRule type="expression" dxfId="31" priority="18">
      <formula>H6&lt;&gt;AS6</formula>
    </cfRule>
  </conditionalFormatting>
  <conditionalFormatting sqref="H32:I32">
    <cfRule type="expression" dxfId="30" priority="17">
      <formula>H32&lt;&gt;AS32</formula>
    </cfRule>
  </conditionalFormatting>
  <conditionalFormatting sqref="H13:I13">
    <cfRule type="expression" dxfId="29" priority="16">
      <formula>H13&lt;&gt;AS13</formula>
    </cfRule>
  </conditionalFormatting>
  <conditionalFormatting sqref="H34:I34">
    <cfRule type="expression" dxfId="28" priority="15">
      <formula>H34&lt;&gt;AS34</formula>
    </cfRule>
  </conditionalFormatting>
  <conditionalFormatting sqref="H35:I35">
    <cfRule type="expression" dxfId="27" priority="14">
      <formula>H35&lt;&gt;AS35</formula>
    </cfRule>
  </conditionalFormatting>
  <conditionalFormatting sqref="H36:I36">
    <cfRule type="expression" dxfId="26" priority="13">
      <formula>H36&lt;&gt;AS36</formula>
    </cfRule>
  </conditionalFormatting>
  <conditionalFormatting sqref="H37:I37">
    <cfRule type="expression" dxfId="25" priority="12">
      <formula>H37&lt;&gt;AS37</formula>
    </cfRule>
  </conditionalFormatting>
  <conditionalFormatting sqref="H38:I38">
    <cfRule type="expression" dxfId="24" priority="11">
      <formula>H38&lt;&gt;AS38</formula>
    </cfRule>
  </conditionalFormatting>
  <conditionalFormatting sqref="H40:I40">
    <cfRule type="expression" dxfId="23" priority="10">
      <formula>H40&lt;&gt;AS40</formula>
    </cfRule>
  </conditionalFormatting>
  <conditionalFormatting sqref="H42:I42">
    <cfRule type="expression" dxfId="22" priority="9">
      <formula>H42&lt;&gt;AS42</formula>
    </cfRule>
  </conditionalFormatting>
  <conditionalFormatting sqref="H45:I45">
    <cfRule type="expression" dxfId="21" priority="8">
      <formula>H45&lt;&gt;AS45</formula>
    </cfRule>
  </conditionalFormatting>
  <conditionalFormatting sqref="H47:I47">
    <cfRule type="expression" dxfId="20" priority="7">
      <formula>H47&lt;&gt;AS47</formula>
    </cfRule>
  </conditionalFormatting>
  <conditionalFormatting sqref="H48:I48">
    <cfRule type="expression" dxfId="19" priority="6">
      <formula>H48&lt;&gt;AS48</formula>
    </cfRule>
  </conditionalFormatting>
  <conditionalFormatting sqref="H49:I49">
    <cfRule type="expression" dxfId="18" priority="5">
      <formula>H49&lt;&gt;AS49</formula>
    </cfRule>
  </conditionalFormatting>
  <conditionalFormatting sqref="H50:I50">
    <cfRule type="expression" dxfId="17" priority="4">
      <formula>H50&lt;&gt;AS50</formula>
    </cfRule>
  </conditionalFormatting>
  <conditionalFormatting sqref="H51:I51">
    <cfRule type="expression" dxfId="16" priority="3">
      <formula>H51&lt;&gt;AS51</formula>
    </cfRule>
  </conditionalFormatting>
  <conditionalFormatting sqref="H52:I52">
    <cfRule type="expression" dxfId="15" priority="2">
      <formula>H52&lt;&gt;AS52</formula>
    </cfRule>
  </conditionalFormatting>
  <conditionalFormatting sqref="H33:I33">
    <cfRule type="expression" dxfId="14" priority="1">
      <formula>H33&lt;&gt;AS33</formula>
    </cfRule>
  </conditionalFormatting>
  <dataValidations count="2">
    <dataValidation type="list" allowBlank="1" showInputMessage="1" prompt="Click and enter a value from range '2016'!AC2:AE2" sqref="E3" xr:uid="{9F7E611D-93A1-4104-8B41-44773E1655B5}">
      <formula1>$AG$2:$AI$2</formula1>
    </dataValidation>
    <dataValidation type="list" allowBlank="1" sqref="H21:I27 AS21:AT27 H6 AS7:AT19 H7:I19 AS47:AT52 AS40:AT40 H40:I40 AS42:AT42 H42:I42 AS45:AT45 H45:I45 H47:I52 H29:I38 AS29:AT38" xr:uid="{C3A50FA6-539C-4F6D-8A4D-14B20512DC40}">
      <formula1>$AG$1:$AH$1</formula1>
    </dataValidation>
  </dataValidations>
  <hyperlinks>
    <hyperlink ref="P31" r:id="rId1" xr:uid="{59EA26F9-6FE9-4674-A088-97EEFB3CF33C}"/>
    <hyperlink ref="P14" r:id="rId2" xr:uid="{44955AA6-BCC1-4543-AE3B-8988D0CD0B40}"/>
    <hyperlink ref="P13" r:id="rId3" xr:uid="{DFAB6D53-38ED-41D4-84D1-5AE2993840F4}"/>
    <hyperlink ref="P9" r:id="rId4" xr:uid="{FE48FDC4-86FF-415C-B530-F13CD24F566A}"/>
    <hyperlink ref="P21" r:id="rId5" xr:uid="{BC93A597-C665-4151-8C77-59F9AEA337DE}"/>
    <hyperlink ref="P7" r:id="rId6" xr:uid="{3B724685-AA67-467D-9EEA-EA392A977EBB}"/>
    <hyperlink ref="P12" r:id="rId7" display="mailto:wendigo4296@gmail.com" xr:uid="{54A3523B-2D42-4B14-A94F-E500F95645B9}"/>
    <hyperlink ref="P23" r:id="rId8" xr:uid="{E53F25BA-DC94-4CD4-A966-4629C2EF537F}"/>
    <hyperlink ref="P18" r:id="rId9" xr:uid="{4EC1FB3F-5EE1-42A5-A53C-7002087802F3}"/>
    <hyperlink ref="P25" r:id="rId10" xr:uid="{066D7F11-E8BD-44CA-B8F6-A7C389F9EEA3}"/>
    <hyperlink ref="P6" r:id="rId11" xr:uid="{C591777E-F953-4ABA-87A5-4C1F8A9791BF}"/>
    <hyperlink ref="P22" r:id="rId12" xr:uid="{CA5D02A8-5B74-4047-B294-CB561D0E82F1}"/>
    <hyperlink ref="P29" r:id="rId13" display="mailto:pal.arvid.saltvedt@dnvgl.com" xr:uid="{3CF21BB9-C34E-4463-92F6-567D518F152A}"/>
    <hyperlink ref="P30" r:id="rId14" xr:uid="{1AA931AE-9053-463F-9EED-69AA79D52DEF}"/>
    <hyperlink ref="P16" r:id="rId15" xr:uid="{56A7DE79-37C5-4783-97B4-C90D00ACBCF6}"/>
    <hyperlink ref="P20" r:id="rId16" xr:uid="{4274BA01-E8A6-4A16-883F-DEF8978114AB}"/>
    <hyperlink ref="P24" r:id="rId17" xr:uid="{E7E44CAA-2A98-4B32-9FA6-98C45FBEC228}"/>
    <hyperlink ref="P17" r:id="rId18" xr:uid="{C2903D76-5553-421E-AD22-CEA213715D56}"/>
    <hyperlink ref="P28" r:id="rId19" xr:uid="{AC601DD6-1F48-41F5-AF76-8B98790338FC}"/>
    <hyperlink ref="P15" r:id="rId20" xr:uid="{EB9C079C-4E6E-4581-ACA4-FA55BE0BC78C}"/>
    <hyperlink ref="P33" r:id="rId21" xr:uid="{A116DA26-33BE-41E9-8CE6-B6CE0A799680}"/>
    <hyperlink ref="P32" r:id="rId22" xr:uid="{07BA13A4-BFC2-4066-87FF-81488D41F15A}"/>
    <hyperlink ref="P11" r:id="rId23" xr:uid="{FBC0B8FE-266E-4603-A919-49EFF26FD304}"/>
    <hyperlink ref="P27" r:id="rId24" xr:uid="{520299EB-10F8-4FEC-B19B-68B2915F877A}"/>
    <hyperlink ref="P8" r:id="rId25" xr:uid="{A055CB84-5A1F-4835-8D63-2C9E74AF2CA4}"/>
    <hyperlink ref="P19" r:id="rId26" xr:uid="{2CA06834-BD59-4777-82A4-10720A953B39}"/>
    <hyperlink ref="P10" r:id="rId27" xr:uid="{D31C5C27-7C1C-459F-9801-E87E71E682A7}"/>
  </hyperlinks>
  <pageMargins left="0.19685039370078741" right="0.19685039370078741" top="0.39370078740157483" bottom="0" header="0.31496062992125984" footer="0.31496062992125984"/>
  <pageSetup paperSize="9" orientation="landscape" r:id="rId28"/>
  <drawing r:id="rId29"/>
  <legacyDrawing r:id="rId3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D112B-5383-4447-9945-9788CDAF81D9}">
  <dimension ref="A1:AU915"/>
  <sheetViews>
    <sheetView zoomScale="85" zoomScaleNormal="85" workbookViewId="0">
      <pane ySplit="5" topLeftCell="A6" activePane="bottomLeft" state="frozenSplit"/>
      <selection pane="bottomLeft" activeCell="C35" sqref="C35"/>
    </sheetView>
  </sheetViews>
  <sheetFormatPr baseColWidth="10" defaultColWidth="17.42578125" defaultRowHeight="15" customHeight="1" x14ac:dyDescent="0.2"/>
  <cols>
    <col min="1" max="1" width="5.5703125" style="434" customWidth="1"/>
    <col min="2" max="2" width="22.5703125" style="434" bestFit="1" customWidth="1"/>
    <col min="3" max="3" width="12.7109375" style="434" customWidth="1"/>
    <col min="4" max="4" width="6.140625" style="434" customWidth="1"/>
    <col min="5" max="5" width="7.5703125" style="434" customWidth="1"/>
    <col min="6" max="6" width="16.85546875" style="434" customWidth="1"/>
    <col min="7" max="7" width="14.5703125" style="434" customWidth="1"/>
    <col min="8" max="9" width="6" style="435" customWidth="1"/>
    <col min="10" max="11" width="8.5703125" style="434" customWidth="1"/>
    <col min="12" max="12" width="8.85546875" style="434" customWidth="1"/>
    <col min="13" max="13" width="10.5703125" style="434" customWidth="1"/>
    <col min="14" max="14" width="6.5703125" style="434" customWidth="1"/>
    <col min="15" max="15" width="12.42578125" style="434" customWidth="1"/>
    <col min="16" max="16" width="26.42578125" style="436" customWidth="1"/>
    <col min="17" max="19" width="9" style="434" customWidth="1"/>
    <col min="20" max="20" width="8.42578125" style="434" customWidth="1"/>
    <col min="21" max="21" width="8.5703125" style="434" customWidth="1"/>
    <col min="22" max="26" width="9" style="434" customWidth="1"/>
    <col min="27" max="27" width="9.5703125" style="434" customWidth="1"/>
    <col min="28" max="28" width="12.5703125" style="434" customWidth="1"/>
    <col min="29" max="44" width="8.5703125" style="434" customWidth="1"/>
    <col min="45" max="46" width="6.5703125" style="435" customWidth="1"/>
    <col min="47" max="16384" width="17.42578125" style="434"/>
  </cols>
  <sheetData>
    <row r="1" spans="1:46" ht="19.5" customHeight="1" x14ac:dyDescent="0.2">
      <c r="A1" s="596" t="s">
        <v>0</v>
      </c>
      <c r="B1" s="595"/>
      <c r="C1" s="594"/>
      <c r="D1" s="583"/>
      <c r="E1" s="584"/>
      <c r="F1" s="593"/>
      <c r="G1" s="593"/>
      <c r="H1" s="583"/>
      <c r="I1" s="587"/>
      <c r="J1" s="592"/>
      <c r="K1" s="435"/>
      <c r="N1" s="583"/>
      <c r="O1" s="591"/>
      <c r="P1" s="590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G1" s="434" t="s">
        <v>1</v>
      </c>
      <c r="AH1" s="434" t="s">
        <v>2</v>
      </c>
      <c r="AJ1" s="588" t="s">
        <v>3</v>
      </c>
      <c r="AK1" s="578"/>
      <c r="AL1" s="588" t="s">
        <v>4</v>
      </c>
      <c r="AM1" s="578"/>
      <c r="AN1" s="578"/>
      <c r="AS1" s="583"/>
      <c r="AT1" s="587"/>
    </row>
    <row r="2" spans="1:46" ht="19.5" customHeight="1" thickBot="1" x14ac:dyDescent="0.25">
      <c r="A2" s="586" t="s">
        <v>294</v>
      </c>
      <c r="B2" s="585"/>
      <c r="D2" s="435"/>
      <c r="E2" s="584" t="s">
        <v>6</v>
      </c>
      <c r="F2" s="438"/>
      <c r="G2" s="438"/>
      <c r="H2" s="576"/>
      <c r="I2" s="578" t="s">
        <v>7</v>
      </c>
      <c r="J2" s="583" t="s">
        <v>8</v>
      </c>
      <c r="K2" s="435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F2" s="434" t="s">
        <v>9</v>
      </c>
      <c r="AG2" s="582" t="s">
        <v>10</v>
      </c>
      <c r="AH2" s="582" t="s">
        <v>11</v>
      </c>
      <c r="AI2" s="581" t="s">
        <v>12</v>
      </c>
      <c r="AJ2" s="580" t="s">
        <v>13</v>
      </c>
      <c r="AK2" s="574"/>
      <c r="AL2" s="579" t="s">
        <v>14</v>
      </c>
      <c r="AM2" s="574"/>
      <c r="AN2" s="574"/>
      <c r="AS2" s="576"/>
      <c r="AT2" s="578"/>
    </row>
    <row r="3" spans="1:46" ht="19.5" customHeight="1" thickBot="1" x14ac:dyDescent="0.25">
      <c r="A3" s="564"/>
      <c r="B3" s="564"/>
      <c r="D3" s="435"/>
      <c r="E3" s="577" t="s">
        <v>11</v>
      </c>
      <c r="F3" s="438"/>
      <c r="G3" s="438"/>
      <c r="H3" s="576" t="s">
        <v>15</v>
      </c>
      <c r="I3" s="563">
        <v>26</v>
      </c>
      <c r="J3" s="576">
        <v>26</v>
      </c>
      <c r="K3" s="573"/>
      <c r="L3" s="574"/>
      <c r="M3" s="573"/>
      <c r="N3" s="572"/>
      <c r="O3" s="571"/>
      <c r="P3" s="570"/>
      <c r="Q3" s="568"/>
      <c r="R3" s="569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810"/>
      <c r="AD3" s="567" t="s">
        <v>16</v>
      </c>
      <c r="AE3" s="566" t="s">
        <v>17</v>
      </c>
      <c r="AF3" s="565"/>
      <c r="AG3" s="832" t="s">
        <v>18</v>
      </c>
      <c r="AH3" s="833"/>
      <c r="AI3" s="833"/>
      <c r="AJ3" s="834"/>
      <c r="AK3" s="832" t="s">
        <v>19</v>
      </c>
      <c r="AL3" s="833"/>
      <c r="AM3" s="833"/>
      <c r="AN3" s="834"/>
      <c r="AO3" s="832" t="s">
        <v>20</v>
      </c>
      <c r="AP3" s="833"/>
      <c r="AQ3" s="833"/>
      <c r="AR3" s="834"/>
      <c r="AS3" s="564" t="s">
        <v>21</v>
      </c>
      <c r="AT3" s="563"/>
    </row>
    <row r="4" spans="1:46" ht="26.25" customHeight="1" thickBot="1" x14ac:dyDescent="0.25">
      <c r="A4" s="562" t="s">
        <v>22</v>
      </c>
      <c r="B4" s="561" t="s">
        <v>23</v>
      </c>
      <c r="C4" s="560" t="s">
        <v>24</v>
      </c>
      <c r="D4" s="835" t="s">
        <v>25</v>
      </c>
      <c r="E4" s="833"/>
      <c r="F4" s="559" t="s">
        <v>26</v>
      </c>
      <c r="G4" s="558" t="s">
        <v>27</v>
      </c>
      <c r="H4" s="541" t="s">
        <v>28</v>
      </c>
      <c r="I4" s="811" t="s">
        <v>29</v>
      </c>
      <c r="J4" s="557" t="s">
        <v>30</v>
      </c>
      <c r="K4" s="557" t="s">
        <v>31</v>
      </c>
      <c r="L4" s="555" t="s">
        <v>32</v>
      </c>
      <c r="M4" s="554" t="s">
        <v>33</v>
      </c>
      <c r="N4" s="553" t="s">
        <v>34</v>
      </c>
      <c r="O4" s="552" t="s">
        <v>35</v>
      </c>
      <c r="P4" s="551" t="s">
        <v>36</v>
      </c>
      <c r="Q4" s="550" t="s">
        <v>37</v>
      </c>
      <c r="R4" s="549" t="s">
        <v>38</v>
      </c>
      <c r="S4" s="549" t="s">
        <v>39</v>
      </c>
      <c r="T4" s="549" t="s">
        <v>40</v>
      </c>
      <c r="U4" s="549" t="s">
        <v>41</v>
      </c>
      <c r="V4" s="549" t="s">
        <v>42</v>
      </c>
      <c r="W4" s="549" t="s">
        <v>43</v>
      </c>
      <c r="X4" s="549" t="s">
        <v>44</v>
      </c>
      <c r="Y4" s="549" t="s">
        <v>45</v>
      </c>
      <c r="Z4" s="549" t="s">
        <v>46</v>
      </c>
      <c r="AA4" s="548" t="s">
        <v>47</v>
      </c>
      <c r="AB4" s="547" t="s">
        <v>48</v>
      </c>
      <c r="AC4" s="546" t="s">
        <v>49</v>
      </c>
      <c r="AD4" s="546" t="s">
        <v>50</v>
      </c>
      <c r="AE4" s="546" t="s">
        <v>51</v>
      </c>
      <c r="AF4" s="545" t="s">
        <v>52</v>
      </c>
      <c r="AG4" s="544" t="s">
        <v>49</v>
      </c>
      <c r="AH4" s="543" t="s">
        <v>50</v>
      </c>
      <c r="AI4" s="543" t="s">
        <v>51</v>
      </c>
      <c r="AJ4" s="542" t="s">
        <v>52</v>
      </c>
      <c r="AK4" s="544" t="s">
        <v>49</v>
      </c>
      <c r="AL4" s="543" t="s">
        <v>50</v>
      </c>
      <c r="AM4" s="543" t="s">
        <v>51</v>
      </c>
      <c r="AN4" s="542" t="s">
        <v>52</v>
      </c>
      <c r="AO4" s="544" t="s">
        <v>49</v>
      </c>
      <c r="AP4" s="543" t="s">
        <v>50</v>
      </c>
      <c r="AQ4" s="543" t="s">
        <v>51</v>
      </c>
      <c r="AR4" s="542" t="s">
        <v>52</v>
      </c>
      <c r="AS4" s="541" t="s">
        <v>28</v>
      </c>
      <c r="AT4" s="541" t="s">
        <v>29</v>
      </c>
    </row>
    <row r="5" spans="1:46" s="479" customFormat="1" ht="12.75" customHeight="1" x14ac:dyDescent="0.2">
      <c r="A5" s="540">
        <v>0</v>
      </c>
      <c r="B5" s="539"/>
      <c r="C5" s="538"/>
      <c r="D5" s="537"/>
      <c r="E5" s="536"/>
      <c r="F5" s="535"/>
      <c r="G5" s="534"/>
      <c r="H5" s="519"/>
      <c r="I5" s="533"/>
      <c r="J5" s="532"/>
      <c r="K5" s="783"/>
      <c r="L5" s="530"/>
      <c r="M5" s="529"/>
      <c r="N5" s="528"/>
      <c r="O5" s="527"/>
      <c r="P5" s="526"/>
      <c r="Q5" s="525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3"/>
      <c r="AC5" s="522"/>
      <c r="AD5" s="521"/>
      <c r="AE5" s="521"/>
      <c r="AF5" s="520"/>
      <c r="AG5" s="522"/>
      <c r="AH5" s="521"/>
      <c r="AI5" s="521"/>
      <c r="AJ5" s="520"/>
      <c r="AK5" s="522"/>
      <c r="AL5" s="521"/>
      <c r="AM5" s="521"/>
      <c r="AN5" s="520"/>
      <c r="AO5" s="522"/>
      <c r="AP5" s="521"/>
      <c r="AQ5" s="521"/>
      <c r="AR5" s="520"/>
      <c r="AS5" s="519" t="s">
        <v>53</v>
      </c>
      <c r="AT5" s="519" t="s">
        <v>54</v>
      </c>
    </row>
    <row r="6" spans="1:46" s="440" customFormat="1" ht="13.7" customHeight="1" x14ac:dyDescent="0.2">
      <c r="A6" s="441">
        <v>1</v>
      </c>
      <c r="B6" s="459" t="s">
        <v>156</v>
      </c>
      <c r="C6" s="462" t="s">
        <v>62</v>
      </c>
      <c r="D6" s="461" t="s">
        <v>57</v>
      </c>
      <c r="E6" s="460">
        <v>14784</v>
      </c>
      <c r="F6" s="478" t="s">
        <v>157</v>
      </c>
      <c r="G6" s="440" t="s">
        <v>158</v>
      </c>
      <c r="H6" s="442" t="s">
        <v>1</v>
      </c>
      <c r="I6" s="477" t="s">
        <v>2</v>
      </c>
      <c r="J6" s="456" t="str">
        <f t="shared" ref="J6:J31" si="0">IF(Q6&lt;0.98,"18:00","18:10")</f>
        <v>18:00</v>
      </c>
      <c r="K6" s="784">
        <v>0.77500000000000002</v>
      </c>
      <c r="L6" s="454">
        <f t="shared" ref="L6:L31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1.0859604685995505</v>
      </c>
      <c r="M6" s="453">
        <f t="shared" ref="M6:M31" si="2">(K6-J6)*L6</f>
        <v>2.7149011714988788E-2</v>
      </c>
      <c r="N6" s="467">
        <f t="shared" ref="N6:N31" si="3">IF(K6="Dnf",1,(IF(K6="Dns",1.5,(IF(K6="Dsq",1.5,(A6/I$3))))))</f>
        <v>3.8461538461538464E-2</v>
      </c>
      <c r="O6" s="451">
        <v>92057626</v>
      </c>
      <c r="P6" s="450" t="s">
        <v>159</v>
      </c>
      <c r="Q6" s="476">
        <v>0.96099999999999997</v>
      </c>
      <c r="R6" s="464">
        <v>0.90290000000000004</v>
      </c>
      <c r="S6" s="464">
        <v>0.9254</v>
      </c>
      <c r="T6" s="464">
        <v>1.1836</v>
      </c>
      <c r="U6" s="464">
        <v>1.3180000000000001</v>
      </c>
      <c r="V6" s="464">
        <v>0.93469999999999998</v>
      </c>
      <c r="W6" s="464">
        <v>0.88149999999999995</v>
      </c>
      <c r="X6" s="464">
        <v>0.91659999999999997</v>
      </c>
      <c r="Y6" s="464">
        <v>1.1515</v>
      </c>
      <c r="Z6" s="464">
        <v>1.2585999999999999</v>
      </c>
      <c r="AA6" s="449">
        <f t="shared" ref="AA6:AA31" si="4">R6/Q6</f>
        <v>0.93954214360041632</v>
      </c>
      <c r="AB6" s="448">
        <f t="shared" ref="AB6:AB31" si="5">W6/V6</f>
        <v>0.94308334224884982</v>
      </c>
      <c r="AC6" s="447">
        <f t="shared" ref="AC6:AC31" si="6">Q6</f>
        <v>0.96099999999999997</v>
      </c>
      <c r="AD6" s="446">
        <f t="shared" ref="AD6:AD31" si="7">R6</f>
        <v>0.90290000000000004</v>
      </c>
      <c r="AE6" s="446">
        <f t="shared" ref="AE6:AE31" si="8">V6</f>
        <v>0.93469999999999998</v>
      </c>
      <c r="AF6" s="443">
        <f t="shared" ref="AF6:AF31" si="9">W6</f>
        <v>0.88149999999999995</v>
      </c>
      <c r="AG6" s="445">
        <f t="shared" ref="AG6:AG31" si="10">S6</f>
        <v>0.9254</v>
      </c>
      <c r="AH6" s="444">
        <f t="shared" ref="AH6:AH31" si="11">AG6*AA6</f>
        <v>0.86945229968782523</v>
      </c>
      <c r="AI6" s="444">
        <f t="shared" ref="AI6:AI31" si="12">X6</f>
        <v>0.91659999999999997</v>
      </c>
      <c r="AJ6" s="443">
        <f t="shared" ref="AJ6:AJ31" si="13">AI6*AB6</f>
        <v>0.86443019150529576</v>
      </c>
      <c r="AK6" s="445">
        <f t="shared" ref="AK6:AK31" si="14">T6</f>
        <v>1.1836</v>
      </c>
      <c r="AL6" s="444">
        <f t="shared" ref="AL6:AL31" si="15">AK6*AA6</f>
        <v>1.1120420811654528</v>
      </c>
      <c r="AM6" s="444">
        <f t="shared" ref="AM6:AM31" si="16">Y6</f>
        <v>1.1515</v>
      </c>
      <c r="AN6" s="443">
        <f t="shared" ref="AN6:AN31" si="17">AM6*AB6</f>
        <v>1.0859604685995505</v>
      </c>
      <c r="AO6" s="445">
        <f t="shared" ref="AO6:AO31" si="18">U6</f>
        <v>1.3180000000000001</v>
      </c>
      <c r="AP6" s="444">
        <f t="shared" ref="AP6:AP31" si="19">AO6*AA6</f>
        <v>1.2383165452653488</v>
      </c>
      <c r="AQ6" s="444">
        <f t="shared" ref="AQ6:AQ31" si="20">Z6</f>
        <v>1.2585999999999999</v>
      </c>
      <c r="AR6" s="443">
        <f t="shared" ref="AR6:AR31" si="21">AQ6*AB6</f>
        <v>1.1869646945544023</v>
      </c>
      <c r="AS6" s="441" t="s">
        <v>1</v>
      </c>
      <c r="AT6" s="441" t="s">
        <v>2</v>
      </c>
    </row>
    <row r="7" spans="1:46" ht="12.75" customHeight="1" x14ac:dyDescent="0.2">
      <c r="A7" s="743">
        <v>2</v>
      </c>
      <c r="B7" s="744" t="s">
        <v>130</v>
      </c>
      <c r="C7" s="745" t="s">
        <v>62</v>
      </c>
      <c r="D7" s="746" t="s">
        <v>131</v>
      </c>
      <c r="E7" s="747">
        <v>70</v>
      </c>
      <c r="F7" s="744" t="s">
        <v>132</v>
      </c>
      <c r="G7" s="785" t="s">
        <v>133</v>
      </c>
      <c r="H7" s="749" t="s">
        <v>1</v>
      </c>
      <c r="I7" s="786" t="s">
        <v>2</v>
      </c>
      <c r="J7" s="751" t="str">
        <f t="shared" si="0"/>
        <v>18:00</v>
      </c>
      <c r="K7" s="787">
        <v>0.77829861111111109</v>
      </c>
      <c r="L7" s="753">
        <f t="shared" si="1"/>
        <v>0.96017757183035779</v>
      </c>
      <c r="M7" s="754">
        <f t="shared" si="2"/>
        <v>2.7171691702838233E-2</v>
      </c>
      <c r="N7" s="755">
        <f t="shared" si="3"/>
        <v>7.6923076923076927E-2</v>
      </c>
      <c r="O7" s="756">
        <v>95227075</v>
      </c>
      <c r="P7" s="757" t="s">
        <v>134</v>
      </c>
      <c r="Q7" s="313">
        <v>0.82609999999999995</v>
      </c>
      <c r="R7" s="314">
        <v>0.78839999999999999</v>
      </c>
      <c r="S7" s="314">
        <v>0.7792</v>
      </c>
      <c r="T7" s="314">
        <v>1.0207999999999999</v>
      </c>
      <c r="U7" s="315">
        <v>1.1511</v>
      </c>
      <c r="V7" s="314">
        <v>0.80710999999999999</v>
      </c>
      <c r="W7" s="314">
        <v>0.77590000000000003</v>
      </c>
      <c r="X7" s="314">
        <v>0.7762</v>
      </c>
      <c r="Y7" s="314">
        <v>0.99880000000000002</v>
      </c>
      <c r="Z7" s="314">
        <v>1.1006</v>
      </c>
      <c r="AA7" s="484">
        <f t="shared" si="4"/>
        <v>0.95436387846507686</v>
      </c>
      <c r="AB7" s="448">
        <f t="shared" si="5"/>
        <v>0.96133116923343787</v>
      </c>
      <c r="AC7" s="758">
        <f t="shared" si="6"/>
        <v>0.82609999999999995</v>
      </c>
      <c r="AD7" s="482">
        <f t="shared" si="7"/>
        <v>0.78839999999999999</v>
      </c>
      <c r="AE7" s="482">
        <f t="shared" si="8"/>
        <v>0.80710999999999999</v>
      </c>
      <c r="AF7" s="443">
        <f t="shared" si="9"/>
        <v>0.77590000000000003</v>
      </c>
      <c r="AG7" s="481">
        <f t="shared" si="10"/>
        <v>0.7792</v>
      </c>
      <c r="AH7" s="480">
        <f t="shared" si="11"/>
        <v>0.74364033409998787</v>
      </c>
      <c r="AI7" s="444">
        <f t="shared" si="12"/>
        <v>0.7762</v>
      </c>
      <c r="AJ7" s="443">
        <f t="shared" si="13"/>
        <v>0.74618525355899445</v>
      </c>
      <c r="AK7" s="481">
        <f t="shared" si="14"/>
        <v>1.0207999999999999</v>
      </c>
      <c r="AL7" s="480">
        <f t="shared" si="15"/>
        <v>0.97421464713715045</v>
      </c>
      <c r="AM7" s="444">
        <f t="shared" si="16"/>
        <v>0.99880000000000002</v>
      </c>
      <c r="AN7" s="443">
        <f t="shared" si="17"/>
        <v>0.96017757183035779</v>
      </c>
      <c r="AO7" s="481">
        <f t="shared" si="18"/>
        <v>1.1511</v>
      </c>
      <c r="AP7" s="480">
        <f t="shared" si="19"/>
        <v>1.09856826050115</v>
      </c>
      <c r="AQ7" s="444">
        <f t="shared" si="20"/>
        <v>1.1006</v>
      </c>
      <c r="AR7" s="443">
        <f t="shared" si="21"/>
        <v>1.0580410848583217</v>
      </c>
      <c r="AS7" s="683" t="s">
        <v>1</v>
      </c>
      <c r="AT7" s="689" t="s">
        <v>2</v>
      </c>
    </row>
    <row r="8" spans="1:46" s="440" customFormat="1" ht="12.75" customHeight="1" x14ac:dyDescent="0.25">
      <c r="A8" s="441">
        <v>3</v>
      </c>
      <c r="B8" s="459" t="s">
        <v>106</v>
      </c>
      <c r="C8" s="462" t="s">
        <v>56</v>
      </c>
      <c r="D8" s="461" t="s">
        <v>57</v>
      </c>
      <c r="E8" s="460">
        <v>11655</v>
      </c>
      <c r="F8" s="459" t="s">
        <v>107</v>
      </c>
      <c r="G8" s="458" t="s">
        <v>108</v>
      </c>
      <c r="H8" s="441" t="s">
        <v>2</v>
      </c>
      <c r="I8" s="498" t="s">
        <v>54</v>
      </c>
      <c r="J8" s="456" t="str">
        <f t="shared" si="0"/>
        <v>18:10</v>
      </c>
      <c r="K8" s="784">
        <v>0.78082175925925934</v>
      </c>
      <c r="L8" s="454">
        <f t="shared" si="1"/>
        <v>1.1877560710366157</v>
      </c>
      <c r="M8" s="453">
        <f t="shared" si="2"/>
        <v>2.8360425631348815E-2</v>
      </c>
      <c r="N8" s="755">
        <f t="shared" si="3"/>
        <v>0.11538461538461539</v>
      </c>
      <c r="O8" s="497">
        <v>92022071</v>
      </c>
      <c r="P8" s="788" t="s">
        <v>109</v>
      </c>
      <c r="Q8" s="319">
        <v>1.0023</v>
      </c>
      <c r="R8" s="318">
        <v>0.96309999999999996</v>
      </c>
      <c r="S8" s="318">
        <v>0.9597</v>
      </c>
      <c r="T8" s="318">
        <v>1.2361</v>
      </c>
      <c r="U8" s="318">
        <v>1.3776999999999999</v>
      </c>
      <c r="V8" s="476">
        <v>0.98499999999999999</v>
      </c>
      <c r="W8" s="315">
        <v>0.94789999999999996</v>
      </c>
      <c r="X8" s="315">
        <v>0.95420000000000005</v>
      </c>
      <c r="Y8" s="315">
        <v>1.2151000000000001</v>
      </c>
      <c r="Z8" s="315">
        <v>1.3391</v>
      </c>
      <c r="AA8" s="449">
        <f t="shared" si="4"/>
        <v>0.96088995310785197</v>
      </c>
      <c r="AB8" s="448">
        <f t="shared" si="5"/>
        <v>0.96233502538071058</v>
      </c>
      <c r="AC8" s="447">
        <f t="shared" si="6"/>
        <v>1.0023</v>
      </c>
      <c r="AD8" s="446">
        <f t="shared" si="7"/>
        <v>0.96309999999999996</v>
      </c>
      <c r="AE8" s="446">
        <f t="shared" si="8"/>
        <v>0.98499999999999999</v>
      </c>
      <c r="AF8" s="443">
        <f t="shared" si="9"/>
        <v>0.94789999999999996</v>
      </c>
      <c r="AG8" s="445">
        <f t="shared" si="10"/>
        <v>0.9597</v>
      </c>
      <c r="AH8" s="444">
        <f t="shared" si="11"/>
        <v>0.92216608799760558</v>
      </c>
      <c r="AI8" s="444">
        <f t="shared" si="12"/>
        <v>0.95420000000000005</v>
      </c>
      <c r="AJ8" s="443">
        <f t="shared" si="13"/>
        <v>0.91826008121827407</v>
      </c>
      <c r="AK8" s="445">
        <f t="shared" si="14"/>
        <v>1.2361</v>
      </c>
      <c r="AL8" s="444">
        <f t="shared" si="15"/>
        <v>1.1877560710366157</v>
      </c>
      <c r="AM8" s="444">
        <f t="shared" si="16"/>
        <v>1.2151000000000001</v>
      </c>
      <c r="AN8" s="443">
        <f t="shared" si="17"/>
        <v>1.1693332893401014</v>
      </c>
      <c r="AO8" s="445">
        <f t="shared" si="18"/>
        <v>1.3776999999999999</v>
      </c>
      <c r="AP8" s="444">
        <f t="shared" si="19"/>
        <v>1.3238180883966877</v>
      </c>
      <c r="AQ8" s="444">
        <f t="shared" si="20"/>
        <v>1.3391</v>
      </c>
      <c r="AR8" s="443">
        <f t="shared" si="21"/>
        <v>1.2886628324873095</v>
      </c>
      <c r="AS8" s="441" t="s">
        <v>2</v>
      </c>
      <c r="AT8" s="441" t="s">
        <v>1</v>
      </c>
    </row>
    <row r="9" spans="1:46" s="440" customFormat="1" ht="12.75" customHeight="1" x14ac:dyDescent="0.2">
      <c r="A9" s="743">
        <v>4</v>
      </c>
      <c r="B9" s="478" t="s">
        <v>199</v>
      </c>
      <c r="C9" s="512" t="s">
        <v>56</v>
      </c>
      <c r="D9" s="513" t="s">
        <v>57</v>
      </c>
      <c r="E9" s="512">
        <v>9727</v>
      </c>
      <c r="F9" s="511" t="s">
        <v>200</v>
      </c>
      <c r="G9" s="458" t="s">
        <v>201</v>
      </c>
      <c r="H9" s="441" t="s">
        <v>2</v>
      </c>
      <c r="I9" s="498" t="s">
        <v>2</v>
      </c>
      <c r="J9" s="456" t="str">
        <f t="shared" si="0"/>
        <v>18:00</v>
      </c>
      <c r="K9" s="760">
        <v>0.7767708333333333</v>
      </c>
      <c r="L9" s="454">
        <f t="shared" si="1"/>
        <v>1.0611054629731818</v>
      </c>
      <c r="M9" s="453">
        <f t="shared" si="2"/>
        <v>2.8406677498344517E-2</v>
      </c>
      <c r="N9" s="467">
        <f t="shared" si="3"/>
        <v>0.15384615384615385</v>
      </c>
      <c r="O9" s="510">
        <v>90135104</v>
      </c>
      <c r="P9" s="788" t="s">
        <v>202</v>
      </c>
      <c r="Q9" s="508">
        <v>0.90610000000000002</v>
      </c>
      <c r="R9" s="487">
        <v>0.85829999999999995</v>
      </c>
      <c r="S9" s="487">
        <v>0.88160000000000005</v>
      </c>
      <c r="T9" s="487">
        <v>1.1202000000000001</v>
      </c>
      <c r="U9" s="487">
        <v>1.2423999999999999</v>
      </c>
      <c r="V9" s="487">
        <v>0.88880000000000003</v>
      </c>
      <c r="W9" s="487">
        <v>0.84519999999999995</v>
      </c>
      <c r="X9" s="487">
        <v>0.87660000000000005</v>
      </c>
      <c r="Y9" s="487">
        <v>1.0994999999999999</v>
      </c>
      <c r="Z9" s="487">
        <v>1.2031000000000001</v>
      </c>
      <c r="AA9" s="449">
        <f t="shared" si="4"/>
        <v>0.94724644079019971</v>
      </c>
      <c r="AB9" s="448">
        <f t="shared" si="5"/>
        <v>0.95094509450945086</v>
      </c>
      <c r="AC9" s="447">
        <f t="shared" si="6"/>
        <v>0.90610000000000002</v>
      </c>
      <c r="AD9" s="446">
        <f t="shared" si="7"/>
        <v>0.85829999999999995</v>
      </c>
      <c r="AE9" s="446">
        <f t="shared" si="8"/>
        <v>0.88880000000000003</v>
      </c>
      <c r="AF9" s="443">
        <f t="shared" si="9"/>
        <v>0.84519999999999995</v>
      </c>
      <c r="AG9" s="445">
        <f t="shared" si="10"/>
        <v>0.88160000000000005</v>
      </c>
      <c r="AH9" s="444">
        <f t="shared" si="11"/>
        <v>0.83509246220064015</v>
      </c>
      <c r="AI9" s="444">
        <f t="shared" si="12"/>
        <v>0.87660000000000005</v>
      </c>
      <c r="AJ9" s="443">
        <f t="shared" si="13"/>
        <v>0.83359846984698471</v>
      </c>
      <c r="AK9" s="445">
        <f t="shared" si="14"/>
        <v>1.1202000000000001</v>
      </c>
      <c r="AL9" s="444">
        <f t="shared" si="15"/>
        <v>1.0611054629731818</v>
      </c>
      <c r="AM9" s="444">
        <f t="shared" si="16"/>
        <v>1.0994999999999999</v>
      </c>
      <c r="AN9" s="443">
        <f t="shared" si="17"/>
        <v>1.0455641314131412</v>
      </c>
      <c r="AO9" s="445">
        <f t="shared" si="18"/>
        <v>1.2423999999999999</v>
      </c>
      <c r="AP9" s="444">
        <f t="shared" si="19"/>
        <v>1.1768589780377441</v>
      </c>
      <c r="AQ9" s="444">
        <f t="shared" si="20"/>
        <v>1.2031000000000001</v>
      </c>
      <c r="AR9" s="443">
        <f t="shared" si="21"/>
        <v>1.1440820432043204</v>
      </c>
      <c r="AS9" s="441" t="s">
        <v>1</v>
      </c>
      <c r="AT9" s="441" t="s">
        <v>2</v>
      </c>
    </row>
    <row r="10" spans="1:46" s="440" customFormat="1" ht="12.75" customHeight="1" x14ac:dyDescent="0.25">
      <c r="A10" s="441">
        <v>5</v>
      </c>
      <c r="B10" s="459" t="s">
        <v>184</v>
      </c>
      <c r="C10" s="462" t="s">
        <v>56</v>
      </c>
      <c r="D10" s="461" t="s">
        <v>57</v>
      </c>
      <c r="E10" s="460">
        <v>63</v>
      </c>
      <c r="F10" s="459" t="s">
        <v>132</v>
      </c>
      <c r="G10" s="458" t="s">
        <v>185</v>
      </c>
      <c r="H10" s="441" t="s">
        <v>1</v>
      </c>
      <c r="I10" s="498" t="s">
        <v>2</v>
      </c>
      <c r="J10" s="456" t="str">
        <f t="shared" si="0"/>
        <v>18:00</v>
      </c>
      <c r="K10" s="784">
        <v>0.77968749999999998</v>
      </c>
      <c r="L10" s="454">
        <f t="shared" si="1"/>
        <v>0.96017757183035779</v>
      </c>
      <c r="M10" s="453">
        <f t="shared" si="2"/>
        <v>2.8505271663713725E-2</v>
      </c>
      <c r="N10" s="467">
        <f t="shared" si="3"/>
        <v>0.19230769230769232</v>
      </c>
      <c r="O10" s="497">
        <v>90046568</v>
      </c>
      <c r="P10" s="788" t="s">
        <v>186</v>
      </c>
      <c r="Q10" s="319">
        <v>0.82609999999999995</v>
      </c>
      <c r="R10" s="318">
        <v>0.78839999999999999</v>
      </c>
      <c r="S10" s="318">
        <v>0.7792</v>
      </c>
      <c r="T10" s="318">
        <v>1.0207999999999999</v>
      </c>
      <c r="U10" s="318">
        <v>1.1511</v>
      </c>
      <c r="V10" s="464">
        <v>0.80710999999999999</v>
      </c>
      <c r="W10" s="315">
        <v>0.77590000000000003</v>
      </c>
      <c r="X10" s="315">
        <v>0.7762</v>
      </c>
      <c r="Y10" s="315">
        <v>0.99880000000000002</v>
      </c>
      <c r="Z10" s="315">
        <v>1.1006</v>
      </c>
      <c r="AA10" s="449">
        <f t="shared" si="4"/>
        <v>0.95436387846507686</v>
      </c>
      <c r="AB10" s="448">
        <f t="shared" si="5"/>
        <v>0.96133116923343787</v>
      </c>
      <c r="AC10" s="447">
        <f t="shared" si="6"/>
        <v>0.82609999999999995</v>
      </c>
      <c r="AD10" s="446">
        <f t="shared" si="7"/>
        <v>0.78839999999999999</v>
      </c>
      <c r="AE10" s="446">
        <f t="shared" si="8"/>
        <v>0.80710999999999999</v>
      </c>
      <c r="AF10" s="443">
        <f t="shared" si="9"/>
        <v>0.77590000000000003</v>
      </c>
      <c r="AG10" s="445">
        <f t="shared" si="10"/>
        <v>0.7792</v>
      </c>
      <c r="AH10" s="444">
        <f t="shared" si="11"/>
        <v>0.74364033409998787</v>
      </c>
      <c r="AI10" s="444">
        <f t="shared" si="12"/>
        <v>0.7762</v>
      </c>
      <c r="AJ10" s="443">
        <f t="shared" si="13"/>
        <v>0.74618525355899445</v>
      </c>
      <c r="AK10" s="445">
        <f t="shared" si="14"/>
        <v>1.0207999999999999</v>
      </c>
      <c r="AL10" s="444">
        <f t="shared" si="15"/>
        <v>0.97421464713715045</v>
      </c>
      <c r="AM10" s="444">
        <f t="shared" si="16"/>
        <v>0.99880000000000002</v>
      </c>
      <c r="AN10" s="443">
        <f t="shared" si="17"/>
        <v>0.96017757183035779</v>
      </c>
      <c r="AO10" s="445">
        <f t="shared" si="18"/>
        <v>1.1511</v>
      </c>
      <c r="AP10" s="444">
        <f t="shared" si="19"/>
        <v>1.09856826050115</v>
      </c>
      <c r="AQ10" s="444">
        <f t="shared" si="20"/>
        <v>1.1006</v>
      </c>
      <c r="AR10" s="443">
        <f t="shared" si="21"/>
        <v>1.0580410848583217</v>
      </c>
      <c r="AS10" s="441" t="s">
        <v>1</v>
      </c>
      <c r="AT10" s="441" t="s">
        <v>2</v>
      </c>
    </row>
    <row r="11" spans="1:46" s="479" customFormat="1" ht="12.75" customHeight="1" x14ac:dyDescent="0.2">
      <c r="A11" s="743">
        <v>6</v>
      </c>
      <c r="B11" s="470" t="s">
        <v>203</v>
      </c>
      <c r="C11" s="473" t="s">
        <v>56</v>
      </c>
      <c r="D11" s="472" t="s">
        <v>57</v>
      </c>
      <c r="E11" s="471">
        <v>11722</v>
      </c>
      <c r="F11" s="474" t="s">
        <v>165</v>
      </c>
      <c r="G11" s="491" t="s">
        <v>204</v>
      </c>
      <c r="H11" s="441" t="s">
        <v>1</v>
      </c>
      <c r="I11" s="468" t="s">
        <v>2</v>
      </c>
      <c r="J11" s="456" t="str">
        <f t="shared" si="0"/>
        <v>18:00</v>
      </c>
      <c r="K11" s="760">
        <v>0.77629629629629626</v>
      </c>
      <c r="L11" s="454">
        <f t="shared" si="1"/>
        <v>1.0978193130751124</v>
      </c>
      <c r="M11" s="453">
        <f t="shared" si="2"/>
        <v>2.8868581936419585E-2</v>
      </c>
      <c r="N11" s="467">
        <f t="shared" si="3"/>
        <v>0.23076923076923078</v>
      </c>
      <c r="O11" s="466">
        <v>91357690</v>
      </c>
      <c r="P11" s="697" t="s">
        <v>205</v>
      </c>
      <c r="Q11" s="669">
        <v>0.94259999999999999</v>
      </c>
      <c r="R11" s="670">
        <v>0.89490000000000003</v>
      </c>
      <c r="S11" s="670">
        <v>0.91139999999999999</v>
      </c>
      <c r="T11" s="670">
        <v>1.1656</v>
      </c>
      <c r="U11" s="670">
        <v>1.2795000000000001</v>
      </c>
      <c r="V11" s="475">
        <v>0.93459999999999999</v>
      </c>
      <c r="W11" s="84">
        <v>0.8881</v>
      </c>
      <c r="X11" s="84">
        <v>0.90849999999999997</v>
      </c>
      <c r="Y11" s="84">
        <v>1.1553</v>
      </c>
      <c r="Z11" s="84">
        <v>1.2619</v>
      </c>
      <c r="AA11" s="449">
        <f t="shared" si="4"/>
        <v>0.94939528962444308</v>
      </c>
      <c r="AB11" s="448">
        <f t="shared" si="5"/>
        <v>0.95024609458591913</v>
      </c>
      <c r="AC11" s="447">
        <f t="shared" si="6"/>
        <v>0.94259999999999999</v>
      </c>
      <c r="AD11" s="446">
        <f t="shared" si="7"/>
        <v>0.89490000000000003</v>
      </c>
      <c r="AE11" s="446">
        <f t="shared" si="8"/>
        <v>0.93459999999999999</v>
      </c>
      <c r="AF11" s="443">
        <f t="shared" si="9"/>
        <v>0.8881</v>
      </c>
      <c r="AG11" s="445">
        <f t="shared" si="10"/>
        <v>0.91139999999999999</v>
      </c>
      <c r="AH11" s="444">
        <f t="shared" si="11"/>
        <v>0.86527886696371736</v>
      </c>
      <c r="AI11" s="444">
        <f t="shared" si="12"/>
        <v>0.90849999999999997</v>
      </c>
      <c r="AJ11" s="443">
        <f t="shared" si="13"/>
        <v>0.86329857693130752</v>
      </c>
      <c r="AK11" s="445">
        <f t="shared" si="14"/>
        <v>1.1656</v>
      </c>
      <c r="AL11" s="444">
        <f t="shared" si="15"/>
        <v>1.1066151495862508</v>
      </c>
      <c r="AM11" s="444">
        <f t="shared" si="16"/>
        <v>1.1553</v>
      </c>
      <c r="AN11" s="443">
        <f t="shared" si="17"/>
        <v>1.0978193130751124</v>
      </c>
      <c r="AO11" s="445">
        <f t="shared" si="18"/>
        <v>1.2795000000000001</v>
      </c>
      <c r="AP11" s="444">
        <f t="shared" si="19"/>
        <v>1.2147512730744749</v>
      </c>
      <c r="AQ11" s="444">
        <f t="shared" si="20"/>
        <v>1.2619</v>
      </c>
      <c r="AR11" s="443">
        <f t="shared" si="21"/>
        <v>1.1991155467579713</v>
      </c>
      <c r="AS11" s="499" t="s">
        <v>2</v>
      </c>
      <c r="AT11" s="499" t="s">
        <v>2</v>
      </c>
    </row>
    <row r="12" spans="1:46" s="440" customFormat="1" ht="12.75" customHeight="1" x14ac:dyDescent="0.2">
      <c r="A12" s="441">
        <v>7</v>
      </c>
      <c r="B12" s="459" t="s">
        <v>160</v>
      </c>
      <c r="C12" s="462" t="s">
        <v>62</v>
      </c>
      <c r="D12" s="461" t="s">
        <v>57</v>
      </c>
      <c r="E12" s="460">
        <v>15383</v>
      </c>
      <c r="F12" s="459" t="s">
        <v>161</v>
      </c>
      <c r="G12" s="506" t="s">
        <v>162</v>
      </c>
      <c r="H12" s="442" t="s">
        <v>1</v>
      </c>
      <c r="I12" s="477" t="s">
        <v>2</v>
      </c>
      <c r="J12" s="456" t="str">
        <f t="shared" si="0"/>
        <v>18:00</v>
      </c>
      <c r="K12" s="789">
        <v>0.77732638888888894</v>
      </c>
      <c r="L12" s="454">
        <f t="shared" si="1"/>
        <v>1.0645</v>
      </c>
      <c r="M12" s="453">
        <f t="shared" si="2"/>
        <v>2.9088940972222279E-2</v>
      </c>
      <c r="N12" s="452">
        <f t="shared" si="3"/>
        <v>0.26923076923076922</v>
      </c>
      <c r="O12" s="451">
        <v>92435488</v>
      </c>
      <c r="P12" s="450" t="s">
        <v>163</v>
      </c>
      <c r="Q12" s="508">
        <v>0.88460000000000005</v>
      </c>
      <c r="R12" s="515">
        <v>0.88460000000000005</v>
      </c>
      <c r="S12" s="315">
        <v>0.8508</v>
      </c>
      <c r="T12" s="315">
        <v>1.0921000000000001</v>
      </c>
      <c r="U12" s="315">
        <v>1.2128000000000001</v>
      </c>
      <c r="V12" s="315">
        <v>0.86060000000000003</v>
      </c>
      <c r="W12" s="315">
        <v>0.86060000000000003</v>
      </c>
      <c r="X12" s="315">
        <v>0.84199999999999997</v>
      </c>
      <c r="Y12" s="315">
        <v>1.0645</v>
      </c>
      <c r="Z12" s="315">
        <v>1.1676</v>
      </c>
      <c r="AA12" s="449">
        <f t="shared" si="4"/>
        <v>1</v>
      </c>
      <c r="AB12" s="448">
        <f t="shared" si="5"/>
        <v>1</v>
      </c>
      <c r="AC12" s="447">
        <f t="shared" si="6"/>
        <v>0.88460000000000005</v>
      </c>
      <c r="AD12" s="446">
        <f t="shared" si="7"/>
        <v>0.88460000000000005</v>
      </c>
      <c r="AE12" s="446">
        <f t="shared" si="8"/>
        <v>0.86060000000000003</v>
      </c>
      <c r="AF12" s="443">
        <f t="shared" si="9"/>
        <v>0.86060000000000003</v>
      </c>
      <c r="AG12" s="445">
        <f t="shared" si="10"/>
        <v>0.8508</v>
      </c>
      <c r="AH12" s="444">
        <f t="shared" si="11"/>
        <v>0.8508</v>
      </c>
      <c r="AI12" s="444">
        <f t="shared" si="12"/>
        <v>0.84199999999999997</v>
      </c>
      <c r="AJ12" s="443">
        <f t="shared" si="13"/>
        <v>0.84199999999999997</v>
      </c>
      <c r="AK12" s="445">
        <f t="shared" si="14"/>
        <v>1.0921000000000001</v>
      </c>
      <c r="AL12" s="444">
        <f t="shared" si="15"/>
        <v>1.0921000000000001</v>
      </c>
      <c r="AM12" s="444">
        <f t="shared" si="16"/>
        <v>1.0645</v>
      </c>
      <c r="AN12" s="443">
        <f t="shared" si="17"/>
        <v>1.0645</v>
      </c>
      <c r="AO12" s="445">
        <f t="shared" si="18"/>
        <v>1.2128000000000001</v>
      </c>
      <c r="AP12" s="444">
        <f t="shared" si="19"/>
        <v>1.2128000000000001</v>
      </c>
      <c r="AQ12" s="444">
        <f t="shared" si="20"/>
        <v>1.1676</v>
      </c>
      <c r="AR12" s="443">
        <f t="shared" si="21"/>
        <v>1.1676</v>
      </c>
      <c r="AS12" s="442" t="s">
        <v>1</v>
      </c>
      <c r="AT12" s="514" t="s">
        <v>2</v>
      </c>
    </row>
    <row r="13" spans="1:46" s="440" customFormat="1" ht="13.7" customHeight="1" x14ac:dyDescent="0.25">
      <c r="A13" s="743">
        <v>8</v>
      </c>
      <c r="B13" s="459" t="s">
        <v>94</v>
      </c>
      <c r="C13" s="462" t="s">
        <v>56</v>
      </c>
      <c r="D13" s="461" t="s">
        <v>57</v>
      </c>
      <c r="E13" s="460">
        <v>11733</v>
      </c>
      <c r="F13" s="459" t="s">
        <v>95</v>
      </c>
      <c r="G13" s="458" t="s">
        <v>96</v>
      </c>
      <c r="H13" s="441" t="s">
        <v>1</v>
      </c>
      <c r="I13" s="498" t="s">
        <v>2</v>
      </c>
      <c r="J13" s="456" t="str">
        <f t="shared" si="0"/>
        <v>18:10</v>
      </c>
      <c r="K13" s="784">
        <v>0.78142361111111114</v>
      </c>
      <c r="L13" s="454">
        <f t="shared" si="1"/>
        <v>1.1936500299760193</v>
      </c>
      <c r="M13" s="453">
        <f t="shared" si="2"/>
        <v>2.9219558025454569E-2</v>
      </c>
      <c r="N13" s="467">
        <f t="shared" si="3"/>
        <v>0.30769230769230771</v>
      </c>
      <c r="O13" s="497">
        <v>45065008</v>
      </c>
      <c r="P13" s="496" t="s">
        <v>97</v>
      </c>
      <c r="Q13" s="495">
        <v>1.0167999999999999</v>
      </c>
      <c r="R13" s="190">
        <v>0.98129999999999995</v>
      </c>
      <c r="S13" s="190">
        <v>0.97799999999999998</v>
      </c>
      <c r="T13" s="190">
        <v>1.2556</v>
      </c>
      <c r="U13" s="190">
        <v>1.3983000000000001</v>
      </c>
      <c r="V13" s="190">
        <v>1.0007999999999999</v>
      </c>
      <c r="W13" s="464">
        <v>0.96689999999999998</v>
      </c>
      <c r="X13" s="464">
        <v>0.97399999999999998</v>
      </c>
      <c r="Y13" s="464">
        <v>1.2355</v>
      </c>
      <c r="Z13" s="464">
        <v>1.3627</v>
      </c>
      <c r="AA13" s="449">
        <f t="shared" si="4"/>
        <v>0.96508654602675059</v>
      </c>
      <c r="AB13" s="448">
        <f t="shared" si="5"/>
        <v>0.96612709832134303</v>
      </c>
      <c r="AC13" s="447">
        <f t="shared" si="6"/>
        <v>1.0167999999999999</v>
      </c>
      <c r="AD13" s="446">
        <f t="shared" si="7"/>
        <v>0.98129999999999995</v>
      </c>
      <c r="AE13" s="446">
        <f t="shared" si="8"/>
        <v>1.0007999999999999</v>
      </c>
      <c r="AF13" s="443">
        <f t="shared" si="9"/>
        <v>0.96689999999999998</v>
      </c>
      <c r="AG13" s="445">
        <f t="shared" si="10"/>
        <v>0.97799999999999998</v>
      </c>
      <c r="AH13" s="444">
        <f t="shared" si="11"/>
        <v>0.94385464201416203</v>
      </c>
      <c r="AI13" s="444">
        <f t="shared" si="12"/>
        <v>0.97399999999999998</v>
      </c>
      <c r="AJ13" s="443">
        <f t="shared" si="13"/>
        <v>0.94100779376498811</v>
      </c>
      <c r="AK13" s="445">
        <f t="shared" si="14"/>
        <v>1.2556</v>
      </c>
      <c r="AL13" s="444">
        <f t="shared" si="15"/>
        <v>1.2117626671911881</v>
      </c>
      <c r="AM13" s="444">
        <f t="shared" si="16"/>
        <v>1.2355</v>
      </c>
      <c r="AN13" s="443">
        <f t="shared" si="17"/>
        <v>1.1936500299760193</v>
      </c>
      <c r="AO13" s="445">
        <f t="shared" si="18"/>
        <v>1.3983000000000001</v>
      </c>
      <c r="AP13" s="444">
        <f t="shared" si="19"/>
        <v>1.3494805173092055</v>
      </c>
      <c r="AQ13" s="444">
        <f t="shared" si="20"/>
        <v>1.3627</v>
      </c>
      <c r="AR13" s="443">
        <f t="shared" si="21"/>
        <v>1.3165413968824942</v>
      </c>
      <c r="AS13" s="441" t="s">
        <v>2</v>
      </c>
      <c r="AT13" s="441" t="s">
        <v>1</v>
      </c>
    </row>
    <row r="14" spans="1:46" s="440" customFormat="1" ht="13.35" customHeight="1" x14ac:dyDescent="0.2">
      <c r="A14" s="441">
        <v>9</v>
      </c>
      <c r="B14" s="459" t="s">
        <v>66</v>
      </c>
      <c r="C14" s="462" t="s">
        <v>62</v>
      </c>
      <c r="D14" s="461" t="s">
        <v>57</v>
      </c>
      <c r="E14" s="460">
        <v>175</v>
      </c>
      <c r="F14" s="459" t="s">
        <v>67</v>
      </c>
      <c r="G14" s="506" t="s">
        <v>68</v>
      </c>
      <c r="H14" s="442" t="s">
        <v>1</v>
      </c>
      <c r="I14" s="457" t="s">
        <v>2</v>
      </c>
      <c r="J14" s="456" t="str">
        <f t="shared" si="0"/>
        <v>18:10</v>
      </c>
      <c r="K14" s="784">
        <v>0.78269675925925919</v>
      </c>
      <c r="L14" s="454">
        <f t="shared" si="1"/>
        <v>1.1393370855588028</v>
      </c>
      <c r="M14" s="453">
        <f t="shared" si="2"/>
        <v>2.9340567307503711E-2</v>
      </c>
      <c r="N14" s="467">
        <f t="shared" si="3"/>
        <v>0.34615384615384615</v>
      </c>
      <c r="O14" s="505">
        <v>22554387</v>
      </c>
      <c r="P14" s="504" t="s">
        <v>69</v>
      </c>
      <c r="Q14" s="476">
        <v>1.0253000000000001</v>
      </c>
      <c r="R14" s="464">
        <v>0.95</v>
      </c>
      <c r="S14" s="464">
        <v>1.0048999999999999</v>
      </c>
      <c r="T14" s="464">
        <v>1.2564</v>
      </c>
      <c r="U14" s="464">
        <v>1.4159999999999999</v>
      </c>
      <c r="V14" s="464">
        <v>0.99229999999999996</v>
      </c>
      <c r="W14" s="464">
        <v>0.92889999999999995</v>
      </c>
      <c r="X14" s="464">
        <v>0.99470000000000003</v>
      </c>
      <c r="Y14" s="464">
        <v>1.2171000000000001</v>
      </c>
      <c r="Z14" s="464">
        <v>1.3467</v>
      </c>
      <c r="AA14" s="449">
        <f t="shared" si="4"/>
        <v>0.92655808056178668</v>
      </c>
      <c r="AB14" s="448">
        <f t="shared" si="5"/>
        <v>0.93610803184520808</v>
      </c>
      <c r="AC14" s="447">
        <f t="shared" si="6"/>
        <v>1.0253000000000001</v>
      </c>
      <c r="AD14" s="446">
        <f t="shared" si="7"/>
        <v>0.95</v>
      </c>
      <c r="AE14" s="446">
        <f t="shared" si="8"/>
        <v>0.99229999999999996</v>
      </c>
      <c r="AF14" s="443">
        <f t="shared" si="9"/>
        <v>0.92889999999999995</v>
      </c>
      <c r="AG14" s="445">
        <f t="shared" si="10"/>
        <v>1.0048999999999999</v>
      </c>
      <c r="AH14" s="444">
        <f t="shared" si="11"/>
        <v>0.93109821515653934</v>
      </c>
      <c r="AI14" s="444">
        <f t="shared" si="12"/>
        <v>0.99470000000000003</v>
      </c>
      <c r="AJ14" s="443">
        <f t="shared" si="13"/>
        <v>0.93114665927642848</v>
      </c>
      <c r="AK14" s="445">
        <f t="shared" si="14"/>
        <v>1.2564</v>
      </c>
      <c r="AL14" s="444">
        <f t="shared" si="15"/>
        <v>1.1641275724178288</v>
      </c>
      <c r="AM14" s="444">
        <f t="shared" si="16"/>
        <v>1.2171000000000001</v>
      </c>
      <c r="AN14" s="443">
        <f t="shared" si="17"/>
        <v>1.1393370855588028</v>
      </c>
      <c r="AO14" s="445">
        <f t="shared" si="18"/>
        <v>1.4159999999999999</v>
      </c>
      <c r="AP14" s="444">
        <f t="shared" si="19"/>
        <v>1.3120062420754899</v>
      </c>
      <c r="AQ14" s="444">
        <f t="shared" si="20"/>
        <v>1.3467</v>
      </c>
      <c r="AR14" s="443">
        <f t="shared" si="21"/>
        <v>1.2606566864859416</v>
      </c>
      <c r="AS14" s="442" t="s">
        <v>2</v>
      </c>
      <c r="AT14" s="442" t="s">
        <v>1</v>
      </c>
    </row>
    <row r="15" spans="1:46" s="479" customFormat="1" ht="12.75" customHeight="1" x14ac:dyDescent="0.2">
      <c r="A15" s="743">
        <v>10</v>
      </c>
      <c r="B15" s="474" t="s">
        <v>71</v>
      </c>
      <c r="C15" s="473" t="s">
        <v>62</v>
      </c>
      <c r="D15" s="472" t="s">
        <v>57</v>
      </c>
      <c r="E15" s="471">
        <v>9934</v>
      </c>
      <c r="F15" s="474" t="s">
        <v>76</v>
      </c>
      <c r="G15" s="501" t="s">
        <v>77</v>
      </c>
      <c r="H15" s="463" t="s">
        <v>1</v>
      </c>
      <c r="I15" s="468" t="s">
        <v>2</v>
      </c>
      <c r="J15" s="456" t="str">
        <f t="shared" si="0"/>
        <v>18:10</v>
      </c>
      <c r="K15" s="813">
        <v>0.78236111111111117</v>
      </c>
      <c r="L15" s="454">
        <f t="shared" si="1"/>
        <v>1.1599092973740242</v>
      </c>
      <c r="M15" s="724">
        <f t="shared" si="2"/>
        <v>2.9481027974923087E-2</v>
      </c>
      <c r="N15" s="452">
        <f t="shared" si="3"/>
        <v>0.38461538461538464</v>
      </c>
      <c r="O15" s="451">
        <v>91916214</v>
      </c>
      <c r="P15" s="465" t="s">
        <v>75</v>
      </c>
      <c r="Q15" s="476">
        <v>1.0078</v>
      </c>
      <c r="R15" s="464">
        <v>0.95809999999999995</v>
      </c>
      <c r="S15" s="464">
        <v>0.96120000000000005</v>
      </c>
      <c r="T15" s="464">
        <v>1.2438</v>
      </c>
      <c r="U15" s="318">
        <v>1.3974</v>
      </c>
      <c r="V15" s="464">
        <v>0.98629999999999995</v>
      </c>
      <c r="W15" s="475">
        <v>0.93979999999999997</v>
      </c>
      <c r="X15" s="475">
        <v>0.95540000000000003</v>
      </c>
      <c r="Y15" s="475">
        <v>1.2173</v>
      </c>
      <c r="Z15" s="475">
        <v>1.3461000000000001</v>
      </c>
      <c r="AA15" s="484">
        <f t="shared" si="4"/>
        <v>0.95068465965469329</v>
      </c>
      <c r="AB15" s="448">
        <f t="shared" si="5"/>
        <v>0.95285410118625169</v>
      </c>
      <c r="AC15" s="483">
        <f t="shared" si="6"/>
        <v>1.0078</v>
      </c>
      <c r="AD15" s="446">
        <f t="shared" si="7"/>
        <v>0.95809999999999995</v>
      </c>
      <c r="AE15" s="482">
        <f t="shared" si="8"/>
        <v>0.98629999999999995</v>
      </c>
      <c r="AF15" s="443">
        <f t="shared" si="9"/>
        <v>0.93979999999999997</v>
      </c>
      <c r="AG15" s="481">
        <f t="shared" si="10"/>
        <v>0.96120000000000005</v>
      </c>
      <c r="AH15" s="480">
        <f t="shared" si="11"/>
        <v>0.91379809486009123</v>
      </c>
      <c r="AI15" s="444">
        <f t="shared" si="12"/>
        <v>0.95540000000000003</v>
      </c>
      <c r="AJ15" s="443">
        <f t="shared" si="13"/>
        <v>0.91035680827334486</v>
      </c>
      <c r="AK15" s="481">
        <f t="shared" si="14"/>
        <v>1.2438</v>
      </c>
      <c r="AL15" s="480">
        <f t="shared" si="15"/>
        <v>1.1824615796785076</v>
      </c>
      <c r="AM15" s="444">
        <f t="shared" si="16"/>
        <v>1.2173</v>
      </c>
      <c r="AN15" s="443">
        <f t="shared" si="17"/>
        <v>1.1599092973740242</v>
      </c>
      <c r="AO15" s="481">
        <f t="shared" si="18"/>
        <v>1.3974</v>
      </c>
      <c r="AP15" s="480">
        <f t="shared" si="19"/>
        <v>1.3284867434014684</v>
      </c>
      <c r="AQ15" s="444">
        <f t="shared" si="20"/>
        <v>1.3461000000000001</v>
      </c>
      <c r="AR15" s="443">
        <f t="shared" si="21"/>
        <v>1.2826369056068134</v>
      </c>
      <c r="AS15" s="463" t="s">
        <v>1</v>
      </c>
      <c r="AT15" s="463" t="s">
        <v>2</v>
      </c>
    </row>
    <row r="16" spans="1:46" s="440" customFormat="1" ht="12.6" customHeight="1" x14ac:dyDescent="0.2">
      <c r="A16" s="441">
        <v>11</v>
      </c>
      <c r="B16" s="478" t="s">
        <v>126</v>
      </c>
      <c r="C16" s="512" t="s">
        <v>62</v>
      </c>
      <c r="D16" s="461" t="s">
        <v>57</v>
      </c>
      <c r="E16" s="460">
        <v>11172</v>
      </c>
      <c r="F16" s="459" t="s">
        <v>127</v>
      </c>
      <c r="G16" s="458" t="s">
        <v>128</v>
      </c>
      <c r="H16" s="441" t="s">
        <v>2</v>
      </c>
      <c r="I16" s="498" t="s">
        <v>2</v>
      </c>
      <c r="J16" s="456" t="str">
        <f t="shared" si="0"/>
        <v>18:10</v>
      </c>
      <c r="K16" s="760">
        <v>0.77986111111111101</v>
      </c>
      <c r="L16" s="454">
        <f t="shared" si="1"/>
        <v>1.2891205074381675</v>
      </c>
      <c r="M16" s="453">
        <f t="shared" si="2"/>
        <v>2.9542344962124423E-2</v>
      </c>
      <c r="N16" s="452">
        <f t="shared" si="3"/>
        <v>0.42307692307692307</v>
      </c>
      <c r="O16" s="451">
        <v>90518559</v>
      </c>
      <c r="P16" s="502" t="s">
        <v>129</v>
      </c>
      <c r="Q16" s="669">
        <v>1.0956999999999999</v>
      </c>
      <c r="R16" s="670">
        <v>1.0442</v>
      </c>
      <c r="S16" s="670">
        <v>1.0523</v>
      </c>
      <c r="T16" s="670">
        <v>1.3527</v>
      </c>
      <c r="U16" s="670">
        <v>1.5148999999999999</v>
      </c>
      <c r="V16" s="475">
        <v>1.0692999999999999</v>
      </c>
      <c r="W16" s="84">
        <v>1.0216000000000001</v>
      </c>
      <c r="X16" s="84">
        <v>1.0487</v>
      </c>
      <c r="Y16" s="84">
        <v>1.3196000000000001</v>
      </c>
      <c r="Z16" s="84">
        <v>1.4568000000000001</v>
      </c>
      <c r="AA16" s="449">
        <f t="shared" si="4"/>
        <v>0.95299808341699377</v>
      </c>
      <c r="AB16" s="448">
        <f t="shared" si="5"/>
        <v>0.95539137753670644</v>
      </c>
      <c r="AC16" s="447">
        <f t="shared" si="6"/>
        <v>1.0956999999999999</v>
      </c>
      <c r="AD16" s="446">
        <f t="shared" si="7"/>
        <v>1.0442</v>
      </c>
      <c r="AE16" s="446">
        <f t="shared" si="8"/>
        <v>1.0692999999999999</v>
      </c>
      <c r="AF16" s="443">
        <f t="shared" si="9"/>
        <v>1.0216000000000001</v>
      </c>
      <c r="AG16" s="445">
        <f t="shared" si="10"/>
        <v>1.0523</v>
      </c>
      <c r="AH16" s="444">
        <f t="shared" si="11"/>
        <v>1.0028398831797025</v>
      </c>
      <c r="AI16" s="444">
        <f t="shared" si="12"/>
        <v>1.0487</v>
      </c>
      <c r="AJ16" s="443">
        <f t="shared" si="13"/>
        <v>1.001918937622744</v>
      </c>
      <c r="AK16" s="445">
        <f t="shared" si="14"/>
        <v>1.3527</v>
      </c>
      <c r="AL16" s="444">
        <f t="shared" si="15"/>
        <v>1.2891205074381675</v>
      </c>
      <c r="AM16" s="444">
        <f t="shared" si="16"/>
        <v>1.3196000000000001</v>
      </c>
      <c r="AN16" s="443">
        <f t="shared" si="17"/>
        <v>1.2607344617974379</v>
      </c>
      <c r="AO16" s="445">
        <f t="shared" si="18"/>
        <v>1.5148999999999999</v>
      </c>
      <c r="AP16" s="444">
        <f t="shared" si="19"/>
        <v>1.4436967965684038</v>
      </c>
      <c r="AQ16" s="444">
        <f t="shared" si="20"/>
        <v>1.4568000000000001</v>
      </c>
      <c r="AR16" s="443">
        <f t="shared" si="21"/>
        <v>1.391814158795474</v>
      </c>
      <c r="AS16" s="442" t="s">
        <v>2</v>
      </c>
      <c r="AT16" s="442" t="s">
        <v>2</v>
      </c>
    </row>
    <row r="17" spans="1:46" s="440" customFormat="1" ht="12.75" customHeight="1" x14ac:dyDescent="0.2">
      <c r="A17" s="743">
        <v>12</v>
      </c>
      <c r="B17" s="459" t="s">
        <v>82</v>
      </c>
      <c r="C17" s="462" t="s">
        <v>62</v>
      </c>
      <c r="D17" s="461" t="s">
        <v>57</v>
      </c>
      <c r="E17" s="460">
        <v>11620</v>
      </c>
      <c r="F17" s="459" t="s">
        <v>83</v>
      </c>
      <c r="G17" s="506" t="s">
        <v>84</v>
      </c>
      <c r="H17" s="442" t="s">
        <v>2</v>
      </c>
      <c r="I17" s="457" t="s">
        <v>2</v>
      </c>
      <c r="J17" s="456" t="str">
        <f t="shared" si="0"/>
        <v>18:10</v>
      </c>
      <c r="K17" s="760">
        <v>0.7822337962962963</v>
      </c>
      <c r="L17" s="454">
        <f t="shared" si="1"/>
        <v>1.17337235968618</v>
      </c>
      <c r="M17" s="453">
        <f t="shared" si="2"/>
        <v>2.967382645734138E-2</v>
      </c>
      <c r="N17" s="452">
        <f t="shared" si="3"/>
        <v>0.46153846153846156</v>
      </c>
      <c r="O17" s="451">
        <v>97723926</v>
      </c>
      <c r="P17" s="450" t="s">
        <v>85</v>
      </c>
      <c r="Q17" s="476">
        <v>0.99419999999999997</v>
      </c>
      <c r="R17" s="464">
        <v>0.94920000000000004</v>
      </c>
      <c r="S17" s="464">
        <v>0.95069999999999999</v>
      </c>
      <c r="T17" s="464">
        <v>1.2290000000000001</v>
      </c>
      <c r="U17" s="464">
        <v>1.371</v>
      </c>
      <c r="V17" s="464">
        <v>0.97840000000000005</v>
      </c>
      <c r="W17" s="464">
        <v>0.9355</v>
      </c>
      <c r="X17" s="464">
        <v>0.94689999999999996</v>
      </c>
      <c r="Y17" s="464">
        <v>1.2097</v>
      </c>
      <c r="Z17" s="464">
        <v>1.3327</v>
      </c>
      <c r="AA17" s="449">
        <f t="shared" si="4"/>
        <v>0.95473747736873871</v>
      </c>
      <c r="AB17" s="448">
        <f t="shared" si="5"/>
        <v>0.9561529026982829</v>
      </c>
      <c r="AC17" s="447">
        <f t="shared" si="6"/>
        <v>0.99419999999999997</v>
      </c>
      <c r="AD17" s="446">
        <f t="shared" si="7"/>
        <v>0.94920000000000004</v>
      </c>
      <c r="AE17" s="446">
        <f t="shared" si="8"/>
        <v>0.97840000000000005</v>
      </c>
      <c r="AF17" s="443">
        <f t="shared" si="9"/>
        <v>0.9355</v>
      </c>
      <c r="AG17" s="445">
        <f t="shared" si="10"/>
        <v>0.95069999999999999</v>
      </c>
      <c r="AH17" s="444">
        <f t="shared" si="11"/>
        <v>0.90766891973445984</v>
      </c>
      <c r="AI17" s="444">
        <f t="shared" si="12"/>
        <v>0.94689999999999996</v>
      </c>
      <c r="AJ17" s="443">
        <f t="shared" si="13"/>
        <v>0.90538118356500408</v>
      </c>
      <c r="AK17" s="445">
        <f t="shared" si="14"/>
        <v>1.2290000000000001</v>
      </c>
      <c r="AL17" s="444">
        <f t="shared" si="15"/>
        <v>1.17337235968618</v>
      </c>
      <c r="AM17" s="444">
        <f t="shared" si="16"/>
        <v>1.2097</v>
      </c>
      <c r="AN17" s="443">
        <f t="shared" si="17"/>
        <v>1.1566581663941129</v>
      </c>
      <c r="AO17" s="445">
        <f t="shared" si="18"/>
        <v>1.371</v>
      </c>
      <c r="AP17" s="444">
        <f t="shared" si="19"/>
        <v>1.3089450814725407</v>
      </c>
      <c r="AQ17" s="444">
        <f t="shared" si="20"/>
        <v>1.3327</v>
      </c>
      <c r="AR17" s="443">
        <f t="shared" si="21"/>
        <v>1.2742649734260016</v>
      </c>
      <c r="AS17" s="442" t="s">
        <v>2</v>
      </c>
      <c r="AT17" s="442" t="s">
        <v>1</v>
      </c>
    </row>
    <row r="18" spans="1:46" s="440" customFormat="1" ht="12.75" customHeight="1" x14ac:dyDescent="0.2">
      <c r="A18" s="441">
        <v>13</v>
      </c>
      <c r="B18" s="459" t="s">
        <v>195</v>
      </c>
      <c r="C18" s="462" t="s">
        <v>188</v>
      </c>
      <c r="D18" s="461" t="s">
        <v>57</v>
      </c>
      <c r="E18" s="460">
        <v>332</v>
      </c>
      <c r="F18" s="459" t="s">
        <v>229</v>
      </c>
      <c r="G18" s="458" t="s">
        <v>230</v>
      </c>
      <c r="H18" s="442" t="s">
        <v>1</v>
      </c>
      <c r="I18" s="457" t="s">
        <v>1</v>
      </c>
      <c r="J18" s="456" t="str">
        <f t="shared" si="0"/>
        <v>18:00</v>
      </c>
      <c r="K18" s="789">
        <v>0.77721064814814811</v>
      </c>
      <c r="L18" s="454">
        <f t="shared" si="1"/>
        <v>1.0911</v>
      </c>
      <c r="M18" s="453">
        <f t="shared" si="2"/>
        <v>2.96895381944444E-2</v>
      </c>
      <c r="N18" s="467">
        <f t="shared" si="3"/>
        <v>0.5</v>
      </c>
      <c r="O18" s="451">
        <v>92625063</v>
      </c>
      <c r="P18" s="450" t="s">
        <v>198</v>
      </c>
      <c r="Q18" s="313">
        <v>0.92359999999999998</v>
      </c>
      <c r="R18" s="314">
        <v>0.85719999999999996</v>
      </c>
      <c r="S18" s="314">
        <v>0.87619999999999998</v>
      </c>
      <c r="T18" s="314">
        <v>1.1289</v>
      </c>
      <c r="U18" s="315">
        <v>1.3304</v>
      </c>
      <c r="V18" s="314">
        <v>0.8891</v>
      </c>
      <c r="W18" s="314">
        <v>0.83450000000000002</v>
      </c>
      <c r="X18" s="314">
        <v>0.873</v>
      </c>
      <c r="Y18" s="314">
        <v>1.0911</v>
      </c>
      <c r="Z18" s="314">
        <v>1.2216</v>
      </c>
      <c r="AA18" s="449">
        <f t="shared" si="4"/>
        <v>0.92810740580337803</v>
      </c>
      <c r="AB18" s="448">
        <f t="shared" si="5"/>
        <v>0.93858958497356881</v>
      </c>
      <c r="AC18" s="447">
        <f t="shared" si="6"/>
        <v>0.92359999999999998</v>
      </c>
      <c r="AD18" s="446">
        <f t="shared" si="7"/>
        <v>0.85719999999999996</v>
      </c>
      <c r="AE18" s="446">
        <f t="shared" si="8"/>
        <v>0.8891</v>
      </c>
      <c r="AF18" s="443">
        <f t="shared" si="9"/>
        <v>0.83450000000000002</v>
      </c>
      <c r="AG18" s="445">
        <f t="shared" si="10"/>
        <v>0.87619999999999998</v>
      </c>
      <c r="AH18" s="444">
        <f t="shared" si="11"/>
        <v>0.81320770896491978</v>
      </c>
      <c r="AI18" s="444">
        <f t="shared" si="12"/>
        <v>0.873</v>
      </c>
      <c r="AJ18" s="443">
        <f t="shared" si="13"/>
        <v>0.81938870768192562</v>
      </c>
      <c r="AK18" s="445">
        <f t="shared" si="14"/>
        <v>1.1289</v>
      </c>
      <c r="AL18" s="444">
        <f t="shared" si="15"/>
        <v>1.0477404504114334</v>
      </c>
      <c r="AM18" s="444">
        <f t="shared" si="16"/>
        <v>1.0911</v>
      </c>
      <c r="AN18" s="443">
        <f t="shared" si="17"/>
        <v>1.0240950961646609</v>
      </c>
      <c r="AO18" s="445">
        <f t="shared" si="18"/>
        <v>1.3304</v>
      </c>
      <c r="AP18" s="444">
        <f t="shared" si="19"/>
        <v>1.234754092680814</v>
      </c>
      <c r="AQ18" s="444">
        <f t="shared" si="20"/>
        <v>1.2216</v>
      </c>
      <c r="AR18" s="443">
        <f t="shared" si="21"/>
        <v>1.1465810370037117</v>
      </c>
      <c r="AS18" s="442" t="s">
        <v>1</v>
      </c>
      <c r="AT18" s="441" t="s">
        <v>1</v>
      </c>
    </row>
    <row r="19" spans="1:46" s="440" customFormat="1" ht="12.75" customHeight="1" x14ac:dyDescent="0.2">
      <c r="A19" s="743">
        <v>14</v>
      </c>
      <c r="B19" s="459" t="s">
        <v>221</v>
      </c>
      <c r="C19" s="462" t="s">
        <v>122</v>
      </c>
      <c r="D19" s="461" t="s">
        <v>131</v>
      </c>
      <c r="E19" s="460">
        <v>123</v>
      </c>
      <c r="F19" s="459" t="s">
        <v>132</v>
      </c>
      <c r="G19" s="458" t="s">
        <v>222</v>
      </c>
      <c r="H19" s="442" t="s">
        <v>1</v>
      </c>
      <c r="I19" s="457" t="s">
        <v>2</v>
      </c>
      <c r="J19" s="456" t="str">
        <f t="shared" si="0"/>
        <v>18:00</v>
      </c>
      <c r="K19" s="789">
        <v>0.7809490740740741</v>
      </c>
      <c r="L19" s="454">
        <f t="shared" si="1"/>
        <v>0.96017757183035779</v>
      </c>
      <c r="M19" s="453">
        <f t="shared" si="2"/>
        <v>2.9716606794842348E-2</v>
      </c>
      <c r="N19" s="467">
        <f t="shared" si="3"/>
        <v>0.53846153846153844</v>
      </c>
      <c r="O19" s="451">
        <v>92226193</v>
      </c>
      <c r="P19" s="450" t="s">
        <v>223</v>
      </c>
      <c r="Q19" s="313">
        <v>0.82609999999999995</v>
      </c>
      <c r="R19" s="314">
        <v>0.78839999999999999</v>
      </c>
      <c r="S19" s="314">
        <v>0.7792</v>
      </c>
      <c r="T19" s="314">
        <v>1.0207999999999999</v>
      </c>
      <c r="U19" s="315">
        <v>1.1511</v>
      </c>
      <c r="V19" s="314">
        <v>0.80710999999999999</v>
      </c>
      <c r="W19" s="314">
        <v>0.77590000000000003</v>
      </c>
      <c r="X19" s="314">
        <v>0.7762</v>
      </c>
      <c r="Y19" s="314">
        <v>0.99880000000000002</v>
      </c>
      <c r="Z19" s="314">
        <v>1.1006</v>
      </c>
      <c r="AA19" s="449">
        <f t="shared" si="4"/>
        <v>0.95436387846507686</v>
      </c>
      <c r="AB19" s="448">
        <f t="shared" si="5"/>
        <v>0.96133116923343787</v>
      </c>
      <c r="AC19" s="447">
        <f t="shared" si="6"/>
        <v>0.82609999999999995</v>
      </c>
      <c r="AD19" s="446">
        <f t="shared" si="7"/>
        <v>0.78839999999999999</v>
      </c>
      <c r="AE19" s="446">
        <f t="shared" si="8"/>
        <v>0.80710999999999999</v>
      </c>
      <c r="AF19" s="443">
        <f t="shared" si="9"/>
        <v>0.77590000000000003</v>
      </c>
      <c r="AG19" s="445">
        <f t="shared" si="10"/>
        <v>0.7792</v>
      </c>
      <c r="AH19" s="444">
        <f t="shared" si="11"/>
        <v>0.74364033409998787</v>
      </c>
      <c r="AI19" s="444">
        <f t="shared" si="12"/>
        <v>0.7762</v>
      </c>
      <c r="AJ19" s="443">
        <f t="shared" si="13"/>
        <v>0.74618525355899445</v>
      </c>
      <c r="AK19" s="445">
        <f t="shared" si="14"/>
        <v>1.0207999999999999</v>
      </c>
      <c r="AL19" s="444">
        <f t="shared" si="15"/>
        <v>0.97421464713715045</v>
      </c>
      <c r="AM19" s="444">
        <f t="shared" si="16"/>
        <v>0.99880000000000002</v>
      </c>
      <c r="AN19" s="443">
        <f t="shared" si="17"/>
        <v>0.96017757183035779</v>
      </c>
      <c r="AO19" s="445">
        <f t="shared" si="18"/>
        <v>1.1511</v>
      </c>
      <c r="AP19" s="444">
        <f t="shared" si="19"/>
        <v>1.09856826050115</v>
      </c>
      <c r="AQ19" s="444">
        <f t="shared" si="20"/>
        <v>1.1006</v>
      </c>
      <c r="AR19" s="443">
        <f t="shared" si="21"/>
        <v>1.0580410848583217</v>
      </c>
      <c r="AS19" s="442" t="s">
        <v>2</v>
      </c>
      <c r="AT19" s="441" t="s">
        <v>2</v>
      </c>
    </row>
    <row r="20" spans="1:46" s="479" customFormat="1" ht="12.75" customHeight="1" x14ac:dyDescent="0.2">
      <c r="A20" s="441">
        <v>15</v>
      </c>
      <c r="B20" s="474" t="s">
        <v>135</v>
      </c>
      <c r="C20" s="473" t="s">
        <v>62</v>
      </c>
      <c r="D20" s="472" t="s">
        <v>57</v>
      </c>
      <c r="E20" s="471">
        <v>896</v>
      </c>
      <c r="F20" s="474" t="s">
        <v>136</v>
      </c>
      <c r="G20" s="501" t="s">
        <v>137</v>
      </c>
      <c r="H20" s="499" t="s">
        <v>2</v>
      </c>
      <c r="I20" s="665" t="s">
        <v>1</v>
      </c>
      <c r="J20" s="456" t="str">
        <f t="shared" si="0"/>
        <v>18:00</v>
      </c>
      <c r="K20" s="791">
        <v>0.77842592592592597</v>
      </c>
      <c r="L20" s="454">
        <f t="shared" si="1"/>
        <v>1.0475000000000001</v>
      </c>
      <c r="M20" s="453">
        <f t="shared" si="2"/>
        <v>2.9776157407407453E-2</v>
      </c>
      <c r="N20" s="467">
        <f t="shared" si="3"/>
        <v>0.57692307692307687</v>
      </c>
      <c r="O20" s="668">
        <v>93458224</v>
      </c>
      <c r="P20" s="465" t="s">
        <v>138</v>
      </c>
      <c r="Q20" s="476">
        <v>0.85040000000000004</v>
      </c>
      <c r="R20" s="464">
        <v>0.81730000000000003</v>
      </c>
      <c r="S20" s="464">
        <v>0.81759999999999999</v>
      </c>
      <c r="T20" s="464">
        <v>1.0475000000000001</v>
      </c>
      <c r="U20" s="464">
        <v>1.1659999999999999</v>
      </c>
      <c r="V20" s="464">
        <v>0.83360000000000001</v>
      </c>
      <c r="W20" s="464">
        <v>0.80279999999999996</v>
      </c>
      <c r="X20" s="464">
        <v>0.81499999999999995</v>
      </c>
      <c r="Y20" s="464">
        <v>1.0286</v>
      </c>
      <c r="Z20" s="464">
        <v>1.1207</v>
      </c>
      <c r="AA20" s="449">
        <f t="shared" si="4"/>
        <v>0.9610771401693321</v>
      </c>
      <c r="AB20" s="448">
        <f t="shared" si="5"/>
        <v>0.96305182341650664</v>
      </c>
      <c r="AC20" s="447">
        <f t="shared" si="6"/>
        <v>0.85040000000000004</v>
      </c>
      <c r="AD20" s="446">
        <f t="shared" si="7"/>
        <v>0.81730000000000003</v>
      </c>
      <c r="AE20" s="446">
        <f t="shared" si="8"/>
        <v>0.83360000000000001</v>
      </c>
      <c r="AF20" s="443">
        <f t="shared" si="9"/>
        <v>0.80279999999999996</v>
      </c>
      <c r="AG20" s="445">
        <f t="shared" si="10"/>
        <v>0.81759999999999999</v>
      </c>
      <c r="AH20" s="444">
        <f t="shared" si="11"/>
        <v>0.78577666980244587</v>
      </c>
      <c r="AI20" s="444">
        <f t="shared" si="12"/>
        <v>0.81499999999999995</v>
      </c>
      <c r="AJ20" s="443">
        <f t="shared" si="13"/>
        <v>0.78488723608445288</v>
      </c>
      <c r="AK20" s="445">
        <f t="shared" si="14"/>
        <v>1.0475000000000001</v>
      </c>
      <c r="AL20" s="444">
        <f t="shared" si="15"/>
        <v>1.0067283043273754</v>
      </c>
      <c r="AM20" s="444">
        <f t="shared" si="16"/>
        <v>1.0286</v>
      </c>
      <c r="AN20" s="443">
        <f t="shared" si="17"/>
        <v>0.99059510556621866</v>
      </c>
      <c r="AO20" s="445">
        <f t="shared" si="18"/>
        <v>1.1659999999999999</v>
      </c>
      <c r="AP20" s="444">
        <f t="shared" si="19"/>
        <v>1.1206159454374411</v>
      </c>
      <c r="AQ20" s="444">
        <f t="shared" si="20"/>
        <v>1.1207</v>
      </c>
      <c r="AR20" s="443">
        <f t="shared" si="21"/>
        <v>1.0792921785028791</v>
      </c>
      <c r="AS20" s="499" t="s">
        <v>1</v>
      </c>
      <c r="AT20" s="499" t="s">
        <v>1</v>
      </c>
    </row>
    <row r="21" spans="1:46" s="479" customFormat="1" ht="12.75" customHeight="1" x14ac:dyDescent="0.25">
      <c r="A21" s="743">
        <v>16</v>
      </c>
      <c r="B21" s="474" t="s">
        <v>172</v>
      </c>
      <c r="C21" s="473" t="s">
        <v>56</v>
      </c>
      <c r="D21" s="472" t="s">
        <v>57</v>
      </c>
      <c r="E21" s="812">
        <v>10044</v>
      </c>
      <c r="F21" s="470" t="s">
        <v>173</v>
      </c>
      <c r="G21" s="469" t="s">
        <v>174</v>
      </c>
      <c r="H21" s="499" t="s">
        <v>1</v>
      </c>
      <c r="I21" s="665" t="s">
        <v>2</v>
      </c>
      <c r="J21" s="456" t="str">
        <f t="shared" si="0"/>
        <v>18:00</v>
      </c>
      <c r="K21" s="804">
        <v>0.77633101851851849</v>
      </c>
      <c r="L21" s="454">
        <f t="shared" si="1"/>
        <v>1.1328938396010804</v>
      </c>
      <c r="M21" s="453">
        <f t="shared" si="2"/>
        <v>2.9830248670051563E-2</v>
      </c>
      <c r="N21" s="467">
        <f t="shared" si="3"/>
        <v>0.61538461538461542</v>
      </c>
      <c r="O21" s="451">
        <v>93200166</v>
      </c>
      <c r="P21" s="489" t="s">
        <v>175</v>
      </c>
      <c r="Q21" s="476">
        <v>0.97640000000000005</v>
      </c>
      <c r="R21" s="464">
        <v>0.92879999999999996</v>
      </c>
      <c r="S21" s="464">
        <v>0.92630000000000001</v>
      </c>
      <c r="T21" s="464">
        <v>1.206</v>
      </c>
      <c r="U21" s="464">
        <v>1.3534999999999999</v>
      </c>
      <c r="V21" s="464">
        <v>0.96260000000000001</v>
      </c>
      <c r="W21" s="464">
        <v>0.91710000000000003</v>
      </c>
      <c r="X21" s="464">
        <v>0.92259999999999998</v>
      </c>
      <c r="Y21" s="464">
        <v>1.1891</v>
      </c>
      <c r="Z21" s="464">
        <v>1.3174999999999999</v>
      </c>
      <c r="AA21" s="449">
        <f t="shared" si="4"/>
        <v>0.95124948791478892</v>
      </c>
      <c r="AB21" s="448">
        <f t="shared" si="5"/>
        <v>0.95273218366922918</v>
      </c>
      <c r="AC21" s="447">
        <f t="shared" si="6"/>
        <v>0.97640000000000005</v>
      </c>
      <c r="AD21" s="446">
        <f t="shared" si="7"/>
        <v>0.92879999999999996</v>
      </c>
      <c r="AE21" s="446">
        <f t="shared" si="8"/>
        <v>0.96260000000000001</v>
      </c>
      <c r="AF21" s="443">
        <f t="shared" si="9"/>
        <v>0.91710000000000003</v>
      </c>
      <c r="AG21" s="445">
        <f t="shared" si="10"/>
        <v>0.92630000000000001</v>
      </c>
      <c r="AH21" s="444">
        <f t="shared" si="11"/>
        <v>0.881142400655469</v>
      </c>
      <c r="AI21" s="444">
        <f t="shared" si="12"/>
        <v>0.92259999999999998</v>
      </c>
      <c r="AJ21" s="443">
        <f t="shared" si="13"/>
        <v>0.87899071265323081</v>
      </c>
      <c r="AK21" s="445">
        <f t="shared" si="14"/>
        <v>1.206</v>
      </c>
      <c r="AL21" s="444">
        <f t="shared" si="15"/>
        <v>1.1472068824252355</v>
      </c>
      <c r="AM21" s="444">
        <f t="shared" si="16"/>
        <v>1.1891</v>
      </c>
      <c r="AN21" s="443">
        <f t="shared" si="17"/>
        <v>1.1328938396010804</v>
      </c>
      <c r="AO21" s="445">
        <f t="shared" si="18"/>
        <v>1.3534999999999999</v>
      </c>
      <c r="AP21" s="444">
        <f t="shared" si="19"/>
        <v>1.2875161818926668</v>
      </c>
      <c r="AQ21" s="444">
        <f t="shared" si="20"/>
        <v>1.3174999999999999</v>
      </c>
      <c r="AR21" s="443">
        <f t="shared" si="21"/>
        <v>1.2552246519842094</v>
      </c>
      <c r="AS21" s="463" t="s">
        <v>1</v>
      </c>
      <c r="AT21" s="463" t="s">
        <v>1</v>
      </c>
    </row>
    <row r="22" spans="1:46" s="440" customFormat="1" ht="12.75" customHeight="1" x14ac:dyDescent="0.2">
      <c r="A22" s="441">
        <v>17</v>
      </c>
      <c r="B22" s="459" t="s">
        <v>61</v>
      </c>
      <c r="C22" s="462" t="s">
        <v>62</v>
      </c>
      <c r="D22" s="461" t="s">
        <v>57</v>
      </c>
      <c r="E22" s="460">
        <v>88</v>
      </c>
      <c r="F22" s="459" t="s">
        <v>63</v>
      </c>
      <c r="G22" s="506" t="s">
        <v>64</v>
      </c>
      <c r="H22" s="442" t="s">
        <v>2</v>
      </c>
      <c r="I22" s="457" t="s">
        <v>2</v>
      </c>
      <c r="J22" s="456" t="str">
        <f t="shared" si="0"/>
        <v>18:10</v>
      </c>
      <c r="K22" s="760">
        <v>0.78222222222222226</v>
      </c>
      <c r="L22" s="454">
        <f t="shared" si="1"/>
        <v>1.1892316812248502</v>
      </c>
      <c r="M22" s="453">
        <f t="shared" si="2"/>
        <v>3.0061134164294772E-2</v>
      </c>
      <c r="N22" s="467">
        <f t="shared" si="3"/>
        <v>0.65384615384615385</v>
      </c>
      <c r="O22" s="451">
        <v>40290565</v>
      </c>
      <c r="P22" s="450" t="s">
        <v>65</v>
      </c>
      <c r="Q22" s="476">
        <v>1.0188999999999999</v>
      </c>
      <c r="R22" s="464">
        <v>0.96719999999999995</v>
      </c>
      <c r="S22" s="464">
        <v>0.99529999999999996</v>
      </c>
      <c r="T22" s="464">
        <v>1.2527999999999999</v>
      </c>
      <c r="U22" s="464">
        <v>1.3878999999999999</v>
      </c>
      <c r="V22" s="464">
        <v>0.99670000000000003</v>
      </c>
      <c r="W22" s="464">
        <v>0.95450000000000002</v>
      </c>
      <c r="X22" s="464">
        <v>0.9879</v>
      </c>
      <c r="Y22" s="464">
        <v>1.2242999999999999</v>
      </c>
      <c r="Z22" s="464">
        <v>1.341</v>
      </c>
      <c r="AA22" s="449">
        <f t="shared" si="4"/>
        <v>0.94925900480910785</v>
      </c>
      <c r="AB22" s="448">
        <f t="shared" si="5"/>
        <v>0.95766027892043748</v>
      </c>
      <c r="AC22" s="447">
        <f t="shared" si="6"/>
        <v>1.0188999999999999</v>
      </c>
      <c r="AD22" s="446">
        <f t="shared" si="7"/>
        <v>0.96719999999999995</v>
      </c>
      <c r="AE22" s="446">
        <f t="shared" si="8"/>
        <v>0.99670000000000003</v>
      </c>
      <c r="AF22" s="443">
        <f t="shared" si="9"/>
        <v>0.95450000000000002</v>
      </c>
      <c r="AG22" s="445">
        <f t="shared" si="10"/>
        <v>0.99529999999999996</v>
      </c>
      <c r="AH22" s="444">
        <f t="shared" si="11"/>
        <v>0.94479748748650505</v>
      </c>
      <c r="AI22" s="444">
        <f t="shared" si="12"/>
        <v>0.9879</v>
      </c>
      <c r="AJ22" s="443">
        <f t="shared" si="13"/>
        <v>0.94607258954550022</v>
      </c>
      <c r="AK22" s="445">
        <f t="shared" si="14"/>
        <v>1.2527999999999999</v>
      </c>
      <c r="AL22" s="444">
        <f t="shared" si="15"/>
        <v>1.1892316812248502</v>
      </c>
      <c r="AM22" s="444">
        <f t="shared" si="16"/>
        <v>1.2242999999999999</v>
      </c>
      <c r="AN22" s="443">
        <f t="shared" si="17"/>
        <v>1.1724634794822915</v>
      </c>
      <c r="AO22" s="445">
        <f t="shared" si="18"/>
        <v>1.3878999999999999</v>
      </c>
      <c r="AP22" s="444">
        <f t="shared" si="19"/>
        <v>1.3174765727745608</v>
      </c>
      <c r="AQ22" s="444">
        <f t="shared" si="20"/>
        <v>1.341</v>
      </c>
      <c r="AR22" s="443">
        <f t="shared" si="21"/>
        <v>1.2842224340323067</v>
      </c>
      <c r="AS22" s="442" t="s">
        <v>2</v>
      </c>
      <c r="AT22" s="442" t="s">
        <v>1</v>
      </c>
    </row>
    <row r="23" spans="1:46" s="440" customFormat="1" ht="12.75" customHeight="1" x14ac:dyDescent="0.2">
      <c r="A23" s="743">
        <v>18</v>
      </c>
      <c r="B23" s="459" t="s">
        <v>164</v>
      </c>
      <c r="C23" s="462" t="s">
        <v>62</v>
      </c>
      <c r="D23" s="461" t="s">
        <v>57</v>
      </c>
      <c r="E23" s="460">
        <v>15735</v>
      </c>
      <c r="F23" s="459" t="s">
        <v>165</v>
      </c>
      <c r="G23" s="506" t="s">
        <v>166</v>
      </c>
      <c r="H23" s="442" t="s">
        <v>2</v>
      </c>
      <c r="I23" s="477" t="s">
        <v>2</v>
      </c>
      <c r="J23" s="456" t="str">
        <f t="shared" si="0"/>
        <v>18:00</v>
      </c>
      <c r="K23" s="789">
        <v>0.77679398148148149</v>
      </c>
      <c r="L23" s="454">
        <f t="shared" si="1"/>
        <v>1.1269446479020615</v>
      </c>
      <c r="M23" s="453">
        <f t="shared" si="2"/>
        <v>3.0195334026542512E-2</v>
      </c>
      <c r="N23" s="467">
        <f t="shared" si="3"/>
        <v>0.69230769230769229</v>
      </c>
      <c r="O23" s="451">
        <v>90059026</v>
      </c>
      <c r="P23" s="450" t="s">
        <v>167</v>
      </c>
      <c r="Q23" s="476">
        <v>0.95569999999999999</v>
      </c>
      <c r="R23" s="464">
        <v>0.91080000000000005</v>
      </c>
      <c r="S23" s="464">
        <v>0.90500000000000003</v>
      </c>
      <c r="T23" s="464">
        <v>1.1825000000000001</v>
      </c>
      <c r="U23" s="318">
        <v>1.3283</v>
      </c>
      <c r="V23" s="464">
        <v>0.94330000000000003</v>
      </c>
      <c r="W23" s="464">
        <v>0.90039999999999998</v>
      </c>
      <c r="X23" s="464">
        <v>0.90159999999999996</v>
      </c>
      <c r="Y23" s="464">
        <v>1.1673</v>
      </c>
      <c r="Z23" s="464">
        <v>1.2927</v>
      </c>
      <c r="AA23" s="449">
        <f t="shared" si="4"/>
        <v>0.95301872972690183</v>
      </c>
      <c r="AB23" s="448">
        <f t="shared" si="5"/>
        <v>0.95452136117884023</v>
      </c>
      <c r="AC23" s="447">
        <f t="shared" si="6"/>
        <v>0.95569999999999999</v>
      </c>
      <c r="AD23" s="446">
        <f t="shared" si="7"/>
        <v>0.91080000000000005</v>
      </c>
      <c r="AE23" s="446">
        <f t="shared" si="8"/>
        <v>0.94330000000000003</v>
      </c>
      <c r="AF23" s="443">
        <f t="shared" si="9"/>
        <v>0.90039999999999998</v>
      </c>
      <c r="AG23" s="445">
        <f t="shared" si="10"/>
        <v>0.90500000000000003</v>
      </c>
      <c r="AH23" s="444">
        <f t="shared" si="11"/>
        <v>0.86248195040284614</v>
      </c>
      <c r="AI23" s="444">
        <f t="shared" si="12"/>
        <v>0.90159999999999996</v>
      </c>
      <c r="AJ23" s="443">
        <f t="shared" si="13"/>
        <v>0.86059645923884232</v>
      </c>
      <c r="AK23" s="445">
        <f t="shared" si="14"/>
        <v>1.1825000000000001</v>
      </c>
      <c r="AL23" s="444">
        <f t="shared" si="15"/>
        <v>1.1269446479020615</v>
      </c>
      <c r="AM23" s="444">
        <f t="shared" si="16"/>
        <v>1.1673</v>
      </c>
      <c r="AN23" s="443">
        <f t="shared" si="17"/>
        <v>1.1142127849040602</v>
      </c>
      <c r="AO23" s="445">
        <f t="shared" si="18"/>
        <v>1.3283</v>
      </c>
      <c r="AP23" s="444">
        <f t="shared" si="19"/>
        <v>1.2658947786962438</v>
      </c>
      <c r="AQ23" s="444">
        <f t="shared" si="20"/>
        <v>1.2927</v>
      </c>
      <c r="AR23" s="443">
        <f t="shared" si="21"/>
        <v>1.2339097635958867</v>
      </c>
      <c r="AS23" s="442" t="s">
        <v>1</v>
      </c>
      <c r="AT23" s="514" t="s">
        <v>2</v>
      </c>
    </row>
    <row r="24" spans="1:46" s="479" customFormat="1" ht="12.75" customHeight="1" x14ac:dyDescent="0.2">
      <c r="A24" s="441">
        <v>19</v>
      </c>
      <c r="B24" s="474" t="s">
        <v>55</v>
      </c>
      <c r="C24" s="473" t="s">
        <v>56</v>
      </c>
      <c r="D24" s="472" t="s">
        <v>57</v>
      </c>
      <c r="E24" s="471">
        <v>26</v>
      </c>
      <c r="F24" s="474" t="s">
        <v>58</v>
      </c>
      <c r="G24" s="501" t="s">
        <v>59</v>
      </c>
      <c r="H24" s="499" t="s">
        <v>2</v>
      </c>
      <c r="I24" s="665" t="s">
        <v>1</v>
      </c>
      <c r="J24" s="456" t="str">
        <f t="shared" si="0"/>
        <v>18:10</v>
      </c>
      <c r="K24" s="760">
        <v>0.78158564814814813</v>
      </c>
      <c r="L24" s="485">
        <f t="shared" si="1"/>
        <v>1.2774000000000001</v>
      </c>
      <c r="M24" s="453">
        <f t="shared" si="2"/>
        <v>3.1476673611110978E-2</v>
      </c>
      <c r="N24" s="452">
        <f t="shared" si="3"/>
        <v>0.73076923076923073</v>
      </c>
      <c r="O24" s="466">
        <v>99479805</v>
      </c>
      <c r="P24" s="465" t="s">
        <v>60</v>
      </c>
      <c r="Q24" s="814">
        <v>1.0456000000000001</v>
      </c>
      <c r="R24" s="84">
        <v>0.98080000000000001</v>
      </c>
      <c r="S24" s="803">
        <v>1.0426</v>
      </c>
      <c r="T24" s="815">
        <v>1.2774000000000001</v>
      </c>
      <c r="U24" s="803">
        <v>1.4394</v>
      </c>
      <c r="V24" s="84">
        <v>0.99419999999999997</v>
      </c>
      <c r="W24" s="84">
        <v>0.93959999999999999</v>
      </c>
      <c r="X24" s="84">
        <v>1.0204</v>
      </c>
      <c r="Y24" s="84">
        <v>1.2166999999999999</v>
      </c>
      <c r="Z24" s="84">
        <v>1.333</v>
      </c>
      <c r="AA24" s="484">
        <f t="shared" si="4"/>
        <v>0.9380260137719969</v>
      </c>
      <c r="AB24" s="448">
        <f t="shared" si="5"/>
        <v>0.94508147254073627</v>
      </c>
      <c r="AC24" s="483">
        <f t="shared" si="6"/>
        <v>1.0456000000000001</v>
      </c>
      <c r="AD24" s="482">
        <f t="shared" si="7"/>
        <v>0.98080000000000001</v>
      </c>
      <c r="AE24" s="482">
        <f t="shared" si="8"/>
        <v>0.99419999999999997</v>
      </c>
      <c r="AF24" s="443">
        <f t="shared" si="9"/>
        <v>0.93959999999999999</v>
      </c>
      <c r="AG24" s="481">
        <f t="shared" si="10"/>
        <v>1.0426</v>
      </c>
      <c r="AH24" s="480">
        <f t="shared" si="11"/>
        <v>0.97798592195868395</v>
      </c>
      <c r="AI24" s="444">
        <f t="shared" si="12"/>
        <v>1.0204</v>
      </c>
      <c r="AJ24" s="443">
        <f t="shared" si="13"/>
        <v>0.96436113458056727</v>
      </c>
      <c r="AK24" s="481">
        <f t="shared" si="14"/>
        <v>1.2774000000000001</v>
      </c>
      <c r="AL24" s="480">
        <f t="shared" si="15"/>
        <v>1.1982344299923489</v>
      </c>
      <c r="AM24" s="444">
        <f t="shared" si="16"/>
        <v>1.2166999999999999</v>
      </c>
      <c r="AN24" s="443">
        <f t="shared" si="17"/>
        <v>1.1498806276403137</v>
      </c>
      <c r="AO24" s="481">
        <f t="shared" si="18"/>
        <v>1.4394</v>
      </c>
      <c r="AP24" s="480">
        <f t="shared" si="19"/>
        <v>1.3501946442234123</v>
      </c>
      <c r="AQ24" s="444">
        <f t="shared" si="20"/>
        <v>1.333</v>
      </c>
      <c r="AR24" s="443">
        <f t="shared" si="21"/>
        <v>1.2597936028968013</v>
      </c>
      <c r="AS24" s="499" t="s">
        <v>2</v>
      </c>
      <c r="AT24" s="499" t="s">
        <v>1</v>
      </c>
    </row>
    <row r="25" spans="1:46" s="479" customFormat="1" ht="12.6" customHeight="1" x14ac:dyDescent="0.2">
      <c r="A25" s="743">
        <v>20</v>
      </c>
      <c r="B25" s="474" t="s">
        <v>218</v>
      </c>
      <c r="C25" s="473" t="s">
        <v>62</v>
      </c>
      <c r="D25" s="472" t="s">
        <v>131</v>
      </c>
      <c r="E25" s="471">
        <v>19</v>
      </c>
      <c r="F25" s="474" t="s">
        <v>132</v>
      </c>
      <c r="G25" s="491" t="s">
        <v>219</v>
      </c>
      <c r="H25" s="499" t="s">
        <v>1</v>
      </c>
      <c r="I25" s="660" t="s">
        <v>2</v>
      </c>
      <c r="J25" s="456" t="str">
        <f t="shared" si="0"/>
        <v>18:00</v>
      </c>
      <c r="K25" s="789">
        <v>0.78344907407407405</v>
      </c>
      <c r="L25" s="485">
        <f t="shared" si="1"/>
        <v>0.96017757183035779</v>
      </c>
      <c r="M25" s="453">
        <f t="shared" si="2"/>
        <v>3.2117050724418193E-2</v>
      </c>
      <c r="N25" s="452">
        <f t="shared" si="3"/>
        <v>0.76923076923076927</v>
      </c>
      <c r="O25" s="466">
        <v>48218696</v>
      </c>
      <c r="P25" s="465" t="s">
        <v>220</v>
      </c>
      <c r="Q25" s="313">
        <v>0.82609999999999995</v>
      </c>
      <c r="R25" s="314">
        <v>0.78839999999999999</v>
      </c>
      <c r="S25" s="314">
        <v>0.7792</v>
      </c>
      <c r="T25" s="314">
        <v>1.0207999999999999</v>
      </c>
      <c r="U25" s="315">
        <v>1.1511</v>
      </c>
      <c r="V25" s="314">
        <v>0.80710999999999999</v>
      </c>
      <c r="W25" s="83">
        <v>0.77590000000000003</v>
      </c>
      <c r="X25" s="83">
        <v>0.7762</v>
      </c>
      <c r="Y25" s="83">
        <v>0.99880000000000002</v>
      </c>
      <c r="Z25" s="83">
        <v>1.1006</v>
      </c>
      <c r="AA25" s="484">
        <f t="shared" si="4"/>
        <v>0.95436387846507686</v>
      </c>
      <c r="AB25" s="448">
        <f t="shared" si="5"/>
        <v>0.96133116923343787</v>
      </c>
      <c r="AC25" s="483">
        <f t="shared" si="6"/>
        <v>0.82609999999999995</v>
      </c>
      <c r="AD25" s="482">
        <f t="shared" si="7"/>
        <v>0.78839999999999999</v>
      </c>
      <c r="AE25" s="482">
        <f t="shared" si="8"/>
        <v>0.80710999999999999</v>
      </c>
      <c r="AF25" s="443">
        <f t="shared" si="9"/>
        <v>0.77590000000000003</v>
      </c>
      <c r="AG25" s="481">
        <f t="shared" si="10"/>
        <v>0.7792</v>
      </c>
      <c r="AH25" s="480">
        <f t="shared" si="11"/>
        <v>0.74364033409998787</v>
      </c>
      <c r="AI25" s="444">
        <f t="shared" si="12"/>
        <v>0.7762</v>
      </c>
      <c r="AJ25" s="443">
        <f t="shared" si="13"/>
        <v>0.74618525355899445</v>
      </c>
      <c r="AK25" s="481">
        <f t="shared" si="14"/>
        <v>1.0207999999999999</v>
      </c>
      <c r="AL25" s="480">
        <f t="shared" si="15"/>
        <v>0.97421464713715045</v>
      </c>
      <c r="AM25" s="444">
        <f t="shared" si="16"/>
        <v>0.99880000000000002</v>
      </c>
      <c r="AN25" s="443">
        <f t="shared" si="17"/>
        <v>0.96017757183035779</v>
      </c>
      <c r="AO25" s="481">
        <f t="shared" si="18"/>
        <v>1.1511</v>
      </c>
      <c r="AP25" s="480">
        <f t="shared" si="19"/>
        <v>1.09856826050115</v>
      </c>
      <c r="AQ25" s="444">
        <f t="shared" si="20"/>
        <v>1.1006</v>
      </c>
      <c r="AR25" s="443">
        <f t="shared" si="21"/>
        <v>1.0580410848583217</v>
      </c>
      <c r="AS25" s="499" t="s">
        <v>1</v>
      </c>
      <c r="AT25" s="463" t="s">
        <v>2</v>
      </c>
    </row>
    <row r="26" spans="1:46" ht="12.75" customHeight="1" x14ac:dyDescent="0.2">
      <c r="A26" s="441">
        <v>21</v>
      </c>
      <c r="B26" s="678" t="s">
        <v>139</v>
      </c>
      <c r="C26" s="679" t="s">
        <v>62</v>
      </c>
      <c r="D26" s="680" t="s">
        <v>57</v>
      </c>
      <c r="E26" s="681">
        <v>7055</v>
      </c>
      <c r="F26" s="678" t="s">
        <v>140</v>
      </c>
      <c r="G26" s="682" t="s">
        <v>141</v>
      </c>
      <c r="H26" s="683" t="s">
        <v>2</v>
      </c>
      <c r="I26" s="695" t="s">
        <v>2</v>
      </c>
      <c r="J26" s="456" t="str">
        <f t="shared" si="0"/>
        <v>18:00</v>
      </c>
      <c r="K26" s="760">
        <v>0.78017361111111105</v>
      </c>
      <c r="L26" s="485">
        <f t="shared" si="1"/>
        <v>1.0673780841799712</v>
      </c>
      <c r="M26" s="453">
        <f t="shared" si="2"/>
        <v>3.2206651220569205E-2</v>
      </c>
      <c r="N26" s="452">
        <f t="shared" si="3"/>
        <v>0.80769230769230771</v>
      </c>
      <c r="O26" s="691">
        <v>91649715</v>
      </c>
      <c r="P26" s="692" t="s">
        <v>142</v>
      </c>
      <c r="Q26" s="476">
        <v>0.89570000000000005</v>
      </c>
      <c r="R26" s="464">
        <v>0.86450000000000005</v>
      </c>
      <c r="S26" s="464">
        <v>0.85089999999999999</v>
      </c>
      <c r="T26" s="464">
        <v>1.1059000000000001</v>
      </c>
      <c r="U26" s="464">
        <v>1.2395</v>
      </c>
      <c r="V26" s="464">
        <v>0.88190000000000002</v>
      </c>
      <c r="W26" s="464">
        <v>0.85209999999999997</v>
      </c>
      <c r="X26" s="464">
        <v>0.84730000000000005</v>
      </c>
      <c r="Y26" s="464">
        <v>1.0886</v>
      </c>
      <c r="Z26" s="464">
        <v>1.2047000000000001</v>
      </c>
      <c r="AA26" s="484">
        <f t="shared" si="4"/>
        <v>0.96516690856313503</v>
      </c>
      <c r="AB26" s="448">
        <f t="shared" si="5"/>
        <v>0.96620932078466937</v>
      </c>
      <c r="AC26" s="686">
        <f t="shared" si="6"/>
        <v>0.89570000000000005</v>
      </c>
      <c r="AD26" s="482">
        <f t="shared" si="7"/>
        <v>0.86450000000000005</v>
      </c>
      <c r="AE26" s="482">
        <f t="shared" si="8"/>
        <v>0.88190000000000002</v>
      </c>
      <c r="AF26" s="443">
        <f t="shared" si="9"/>
        <v>0.85209999999999997</v>
      </c>
      <c r="AG26" s="481">
        <f t="shared" si="10"/>
        <v>0.85089999999999999</v>
      </c>
      <c r="AH26" s="480">
        <f t="shared" si="11"/>
        <v>0.8212605224963716</v>
      </c>
      <c r="AI26" s="444">
        <f t="shared" si="12"/>
        <v>0.84730000000000005</v>
      </c>
      <c r="AJ26" s="443">
        <f t="shared" si="13"/>
        <v>0.81866915750085045</v>
      </c>
      <c r="AK26" s="481">
        <f t="shared" si="14"/>
        <v>1.1059000000000001</v>
      </c>
      <c r="AL26" s="480">
        <f t="shared" si="15"/>
        <v>1.0673780841799712</v>
      </c>
      <c r="AM26" s="444">
        <f t="shared" si="16"/>
        <v>1.0886</v>
      </c>
      <c r="AN26" s="443">
        <f t="shared" si="17"/>
        <v>1.0518154666061912</v>
      </c>
      <c r="AO26" s="481">
        <f t="shared" si="18"/>
        <v>1.2395</v>
      </c>
      <c r="AP26" s="480">
        <f t="shared" si="19"/>
        <v>1.196324383164006</v>
      </c>
      <c r="AQ26" s="444">
        <f t="shared" si="20"/>
        <v>1.2047000000000001</v>
      </c>
      <c r="AR26" s="443">
        <f t="shared" si="21"/>
        <v>1.1639923687492912</v>
      </c>
      <c r="AS26" s="683" t="s">
        <v>1</v>
      </c>
      <c r="AT26" s="683" t="s">
        <v>2</v>
      </c>
    </row>
    <row r="27" spans="1:46" ht="12.75" customHeight="1" x14ac:dyDescent="0.2">
      <c r="A27" s="743">
        <v>22</v>
      </c>
      <c r="B27" s="678" t="s">
        <v>176</v>
      </c>
      <c r="C27" s="679" t="s">
        <v>56</v>
      </c>
      <c r="D27" s="680" t="s">
        <v>57</v>
      </c>
      <c r="E27" s="681">
        <v>13724</v>
      </c>
      <c r="F27" s="687" t="s">
        <v>177</v>
      </c>
      <c r="G27" s="688" t="s">
        <v>178</v>
      </c>
      <c r="H27" s="689" t="s">
        <v>1</v>
      </c>
      <c r="I27" s="690" t="s">
        <v>1</v>
      </c>
      <c r="J27" s="456" t="str">
        <f t="shared" si="0"/>
        <v>18:00</v>
      </c>
      <c r="K27" s="784">
        <v>0.7788194444444444</v>
      </c>
      <c r="L27" s="485">
        <f t="shared" si="1"/>
        <v>1.125</v>
      </c>
      <c r="M27" s="453">
        <f t="shared" si="2"/>
        <v>3.2421874999999947E-2</v>
      </c>
      <c r="N27" s="452">
        <f t="shared" si="3"/>
        <v>0.84615384615384615</v>
      </c>
      <c r="O27" s="691">
        <v>91374436</v>
      </c>
      <c r="P27" s="692" t="s">
        <v>179</v>
      </c>
      <c r="Q27" s="693">
        <v>0.93589999999999995</v>
      </c>
      <c r="R27" s="694">
        <v>0.88490000000000002</v>
      </c>
      <c r="S27" s="694">
        <v>0.90400000000000003</v>
      </c>
      <c r="T27" s="694">
        <v>1.1554</v>
      </c>
      <c r="U27" s="694">
        <v>1.2968999999999999</v>
      </c>
      <c r="V27" s="694">
        <v>0.91090000000000004</v>
      </c>
      <c r="W27" s="694">
        <v>0.86499999999999999</v>
      </c>
      <c r="X27" s="694">
        <v>0.89610000000000001</v>
      </c>
      <c r="Y27" s="694">
        <v>1.125</v>
      </c>
      <c r="Z27" s="694">
        <v>1.2370000000000001</v>
      </c>
      <c r="AA27" s="484">
        <f t="shared" si="4"/>
        <v>0.94550699861096277</v>
      </c>
      <c r="AB27" s="448">
        <f t="shared" si="5"/>
        <v>0.94961027555165212</v>
      </c>
      <c r="AC27" s="686">
        <f t="shared" si="6"/>
        <v>0.93589999999999995</v>
      </c>
      <c r="AD27" s="482">
        <f t="shared" si="7"/>
        <v>0.88490000000000002</v>
      </c>
      <c r="AE27" s="482">
        <f t="shared" si="8"/>
        <v>0.91090000000000004</v>
      </c>
      <c r="AF27" s="443">
        <f t="shared" si="9"/>
        <v>0.86499999999999999</v>
      </c>
      <c r="AG27" s="481">
        <f t="shared" si="10"/>
        <v>0.90400000000000003</v>
      </c>
      <c r="AH27" s="480">
        <f t="shared" si="11"/>
        <v>0.85473832674431038</v>
      </c>
      <c r="AI27" s="444">
        <f t="shared" si="12"/>
        <v>0.89610000000000001</v>
      </c>
      <c r="AJ27" s="443">
        <f t="shared" si="13"/>
        <v>0.85094576792183552</v>
      </c>
      <c r="AK27" s="481">
        <f t="shared" si="14"/>
        <v>1.1554</v>
      </c>
      <c r="AL27" s="480">
        <f t="shared" si="15"/>
        <v>1.0924387861951064</v>
      </c>
      <c r="AM27" s="444">
        <f t="shared" si="16"/>
        <v>1.125</v>
      </c>
      <c r="AN27" s="443">
        <f t="shared" si="17"/>
        <v>1.0683115599956086</v>
      </c>
      <c r="AO27" s="481">
        <f t="shared" si="18"/>
        <v>1.2968999999999999</v>
      </c>
      <c r="AP27" s="480">
        <f t="shared" si="19"/>
        <v>1.2262280264985577</v>
      </c>
      <c r="AQ27" s="444">
        <f t="shared" si="20"/>
        <v>1.2370000000000001</v>
      </c>
      <c r="AR27" s="443">
        <f t="shared" si="21"/>
        <v>1.1746679108573939</v>
      </c>
      <c r="AS27" s="689" t="s">
        <v>1</v>
      </c>
      <c r="AT27" s="689" t="s">
        <v>1</v>
      </c>
    </row>
    <row r="28" spans="1:46" s="440" customFormat="1" ht="13.7" customHeight="1" x14ac:dyDescent="0.2">
      <c r="A28" s="441">
        <v>23</v>
      </c>
      <c r="B28" s="459" t="s">
        <v>231</v>
      </c>
      <c r="C28" s="462" t="s">
        <v>188</v>
      </c>
      <c r="D28" s="461" t="s">
        <v>57</v>
      </c>
      <c r="E28" s="460">
        <v>203</v>
      </c>
      <c r="F28" s="459" t="s">
        <v>136</v>
      </c>
      <c r="G28" s="506" t="s">
        <v>232</v>
      </c>
      <c r="H28" s="683" t="s">
        <v>1</v>
      </c>
      <c r="I28" s="695" t="s">
        <v>1</v>
      </c>
      <c r="J28" s="456" t="str">
        <f t="shared" si="0"/>
        <v>18:00</v>
      </c>
      <c r="K28" s="760">
        <v>0.78182870370370372</v>
      </c>
      <c r="L28" s="454">
        <f t="shared" si="1"/>
        <v>1.0286</v>
      </c>
      <c r="M28" s="453">
        <f t="shared" si="2"/>
        <v>3.2739004629629642E-2</v>
      </c>
      <c r="N28" s="467">
        <f t="shared" si="3"/>
        <v>0.88461538461538458</v>
      </c>
      <c r="O28" s="466">
        <v>92696559</v>
      </c>
      <c r="P28" s="465" t="s">
        <v>233</v>
      </c>
      <c r="Q28" s="476">
        <v>0.85040000000000004</v>
      </c>
      <c r="R28" s="464">
        <v>0.81730000000000003</v>
      </c>
      <c r="S28" s="464">
        <v>0.81759999999999999</v>
      </c>
      <c r="T28" s="464">
        <v>1.0475000000000001</v>
      </c>
      <c r="U28" s="464">
        <v>1.1659999999999999</v>
      </c>
      <c r="V28" s="464">
        <v>0.83360000000000001</v>
      </c>
      <c r="W28" s="464">
        <v>0.80279999999999996</v>
      </c>
      <c r="X28" s="464">
        <v>0.81499999999999995</v>
      </c>
      <c r="Y28" s="464">
        <v>1.0286</v>
      </c>
      <c r="Z28" s="464">
        <v>1.1207</v>
      </c>
      <c r="AA28" s="449">
        <f t="shared" si="4"/>
        <v>0.9610771401693321</v>
      </c>
      <c r="AB28" s="448">
        <f t="shared" si="5"/>
        <v>0.96305182341650664</v>
      </c>
      <c r="AC28" s="447">
        <f t="shared" si="6"/>
        <v>0.85040000000000004</v>
      </c>
      <c r="AD28" s="446">
        <f t="shared" si="7"/>
        <v>0.81730000000000003</v>
      </c>
      <c r="AE28" s="446">
        <f t="shared" si="8"/>
        <v>0.83360000000000001</v>
      </c>
      <c r="AF28" s="443">
        <f t="shared" si="9"/>
        <v>0.80279999999999996</v>
      </c>
      <c r="AG28" s="445">
        <f t="shared" si="10"/>
        <v>0.81759999999999999</v>
      </c>
      <c r="AH28" s="444">
        <f t="shared" si="11"/>
        <v>0.78577666980244587</v>
      </c>
      <c r="AI28" s="444">
        <f t="shared" si="12"/>
        <v>0.81499999999999995</v>
      </c>
      <c r="AJ28" s="443">
        <f t="shared" si="13"/>
        <v>0.78488723608445288</v>
      </c>
      <c r="AK28" s="445">
        <f t="shared" si="14"/>
        <v>1.0475000000000001</v>
      </c>
      <c r="AL28" s="444">
        <f t="shared" si="15"/>
        <v>1.0067283043273754</v>
      </c>
      <c r="AM28" s="444">
        <f t="shared" si="16"/>
        <v>1.0286</v>
      </c>
      <c r="AN28" s="443">
        <f t="shared" si="17"/>
        <v>0.99059510556621866</v>
      </c>
      <c r="AO28" s="445">
        <f t="shared" si="18"/>
        <v>1.1659999999999999</v>
      </c>
      <c r="AP28" s="444">
        <f t="shared" si="19"/>
        <v>1.1206159454374411</v>
      </c>
      <c r="AQ28" s="444">
        <f t="shared" si="20"/>
        <v>1.1207</v>
      </c>
      <c r="AR28" s="443">
        <f t="shared" si="21"/>
        <v>1.0792921785028791</v>
      </c>
      <c r="AS28" s="442" t="s">
        <v>1</v>
      </c>
      <c r="AT28" s="442" t="s">
        <v>1</v>
      </c>
    </row>
    <row r="29" spans="1:46" s="440" customFormat="1" ht="13.7" customHeight="1" x14ac:dyDescent="0.2">
      <c r="A29" s="743">
        <v>24</v>
      </c>
      <c r="B29" s="459" t="s">
        <v>168</v>
      </c>
      <c r="C29" s="462" t="s">
        <v>62</v>
      </c>
      <c r="D29" s="461" t="s">
        <v>57</v>
      </c>
      <c r="E29" s="460">
        <v>15953</v>
      </c>
      <c r="F29" s="478" t="s">
        <v>169</v>
      </c>
      <c r="G29" s="462" t="s">
        <v>170</v>
      </c>
      <c r="H29" s="442" t="s">
        <v>1</v>
      </c>
      <c r="I29" s="477" t="s">
        <v>2</v>
      </c>
      <c r="J29" s="456" t="str">
        <f t="shared" si="0"/>
        <v>18:00</v>
      </c>
      <c r="K29" s="784">
        <v>0.78075231481481477</v>
      </c>
      <c r="L29" s="454">
        <f t="shared" si="1"/>
        <v>1.0689</v>
      </c>
      <c r="M29" s="453">
        <f t="shared" si="2"/>
        <v>3.2871149305555514E-2</v>
      </c>
      <c r="N29" s="467">
        <f t="shared" si="3"/>
        <v>0.92307692307692313</v>
      </c>
      <c r="O29" s="451">
        <v>93087082</v>
      </c>
      <c r="P29" s="450" t="s">
        <v>171</v>
      </c>
      <c r="Q29" s="476">
        <v>0.88490000000000002</v>
      </c>
      <c r="R29" s="464">
        <v>0.88490000000000002</v>
      </c>
      <c r="S29" s="464">
        <v>0.81859999999999999</v>
      </c>
      <c r="T29" s="464">
        <v>1.0996999999999999</v>
      </c>
      <c r="U29" s="464">
        <v>1.2527999999999999</v>
      </c>
      <c r="V29" s="464">
        <v>0.86</v>
      </c>
      <c r="W29" s="464">
        <v>0.86</v>
      </c>
      <c r="X29" s="464">
        <v>0.80279999999999996</v>
      </c>
      <c r="Y29" s="464">
        <v>1.0689</v>
      </c>
      <c r="Z29" s="464">
        <v>1.2058</v>
      </c>
      <c r="AA29" s="449">
        <f t="shared" si="4"/>
        <v>1</v>
      </c>
      <c r="AB29" s="448">
        <f t="shared" si="5"/>
        <v>1</v>
      </c>
      <c r="AC29" s="447">
        <f t="shared" si="6"/>
        <v>0.88490000000000002</v>
      </c>
      <c r="AD29" s="446">
        <f t="shared" si="7"/>
        <v>0.88490000000000002</v>
      </c>
      <c r="AE29" s="446">
        <f t="shared" si="8"/>
        <v>0.86</v>
      </c>
      <c r="AF29" s="443">
        <f t="shared" si="9"/>
        <v>0.86</v>
      </c>
      <c r="AG29" s="445">
        <f t="shared" si="10"/>
        <v>0.81859999999999999</v>
      </c>
      <c r="AH29" s="444">
        <f t="shared" si="11"/>
        <v>0.81859999999999999</v>
      </c>
      <c r="AI29" s="444">
        <f t="shared" si="12"/>
        <v>0.80279999999999996</v>
      </c>
      <c r="AJ29" s="443">
        <f t="shared" si="13"/>
        <v>0.80279999999999996</v>
      </c>
      <c r="AK29" s="445">
        <f t="shared" si="14"/>
        <v>1.0996999999999999</v>
      </c>
      <c r="AL29" s="444">
        <f t="shared" si="15"/>
        <v>1.0996999999999999</v>
      </c>
      <c r="AM29" s="444">
        <f t="shared" si="16"/>
        <v>1.0689</v>
      </c>
      <c r="AN29" s="443">
        <f t="shared" si="17"/>
        <v>1.0689</v>
      </c>
      <c r="AO29" s="445">
        <f t="shared" si="18"/>
        <v>1.2527999999999999</v>
      </c>
      <c r="AP29" s="444">
        <f t="shared" si="19"/>
        <v>1.2527999999999999</v>
      </c>
      <c r="AQ29" s="444">
        <f t="shared" si="20"/>
        <v>1.2058</v>
      </c>
      <c r="AR29" s="443">
        <f t="shared" si="21"/>
        <v>1.2058</v>
      </c>
      <c r="AS29" s="441" t="s">
        <v>1</v>
      </c>
      <c r="AT29" s="441" t="s">
        <v>2</v>
      </c>
    </row>
    <row r="30" spans="1:46" s="440" customFormat="1" ht="13.7" customHeight="1" x14ac:dyDescent="0.2">
      <c r="A30" s="441">
        <v>25</v>
      </c>
      <c r="B30" s="459" t="s">
        <v>192</v>
      </c>
      <c r="C30" s="462" t="s">
        <v>62</v>
      </c>
      <c r="D30" s="461" t="s">
        <v>57</v>
      </c>
      <c r="E30" s="460">
        <v>110</v>
      </c>
      <c r="F30" s="459" t="s">
        <v>132</v>
      </c>
      <c r="G30" s="458" t="s">
        <v>193</v>
      </c>
      <c r="H30" s="442" t="s">
        <v>2</v>
      </c>
      <c r="I30" s="457" t="s">
        <v>2</v>
      </c>
      <c r="J30" s="456" t="str">
        <f t="shared" si="0"/>
        <v>18:00</v>
      </c>
      <c r="K30" s="789">
        <v>0.78425925925925932</v>
      </c>
      <c r="L30" s="454">
        <f t="shared" si="1"/>
        <v>0.97421464713715045</v>
      </c>
      <c r="M30" s="453">
        <f t="shared" si="2"/>
        <v>3.3375872170439476E-2</v>
      </c>
      <c r="N30" s="467">
        <f t="shared" si="3"/>
        <v>0.96153846153846156</v>
      </c>
      <c r="O30" s="451">
        <v>93613991</v>
      </c>
      <c r="P30" s="517" t="s">
        <v>194</v>
      </c>
      <c r="Q30" s="313">
        <v>0.82609999999999995</v>
      </c>
      <c r="R30" s="314">
        <v>0.78839999999999999</v>
      </c>
      <c r="S30" s="314">
        <v>0.7792</v>
      </c>
      <c r="T30" s="314">
        <v>1.0207999999999999</v>
      </c>
      <c r="U30" s="315">
        <v>1.1511</v>
      </c>
      <c r="V30" s="314">
        <v>0.80710999999999999</v>
      </c>
      <c r="W30" s="314">
        <v>0.77590000000000003</v>
      </c>
      <c r="X30" s="314">
        <v>0.7762</v>
      </c>
      <c r="Y30" s="314">
        <v>0.99880000000000002</v>
      </c>
      <c r="Z30" s="314">
        <v>1.1006</v>
      </c>
      <c r="AA30" s="449">
        <f t="shared" si="4"/>
        <v>0.95436387846507686</v>
      </c>
      <c r="AB30" s="448">
        <f t="shared" si="5"/>
        <v>0.96133116923343787</v>
      </c>
      <c r="AC30" s="447">
        <f t="shared" si="6"/>
        <v>0.82609999999999995</v>
      </c>
      <c r="AD30" s="446">
        <f t="shared" si="7"/>
        <v>0.78839999999999999</v>
      </c>
      <c r="AE30" s="446">
        <f t="shared" si="8"/>
        <v>0.80710999999999999</v>
      </c>
      <c r="AF30" s="443">
        <f t="shared" si="9"/>
        <v>0.77590000000000003</v>
      </c>
      <c r="AG30" s="445">
        <f t="shared" si="10"/>
        <v>0.7792</v>
      </c>
      <c r="AH30" s="444">
        <f t="shared" si="11"/>
        <v>0.74364033409998787</v>
      </c>
      <c r="AI30" s="444">
        <f t="shared" si="12"/>
        <v>0.7762</v>
      </c>
      <c r="AJ30" s="443">
        <f t="shared" si="13"/>
        <v>0.74618525355899445</v>
      </c>
      <c r="AK30" s="445">
        <f t="shared" si="14"/>
        <v>1.0207999999999999</v>
      </c>
      <c r="AL30" s="444">
        <f t="shared" si="15"/>
        <v>0.97421464713715045</v>
      </c>
      <c r="AM30" s="444">
        <f t="shared" si="16"/>
        <v>0.99880000000000002</v>
      </c>
      <c r="AN30" s="443">
        <f t="shared" si="17"/>
        <v>0.96017757183035779</v>
      </c>
      <c r="AO30" s="445">
        <f t="shared" si="18"/>
        <v>1.1511</v>
      </c>
      <c r="AP30" s="444">
        <f t="shared" si="19"/>
        <v>1.09856826050115</v>
      </c>
      <c r="AQ30" s="444">
        <f t="shared" si="20"/>
        <v>1.1006</v>
      </c>
      <c r="AR30" s="443">
        <f t="shared" si="21"/>
        <v>1.0580410848583217</v>
      </c>
      <c r="AS30" s="442" t="s">
        <v>2</v>
      </c>
      <c r="AT30" s="441" t="s">
        <v>2</v>
      </c>
    </row>
    <row r="31" spans="1:46" s="440" customFormat="1" ht="13.7" customHeight="1" x14ac:dyDescent="0.2">
      <c r="A31" s="743">
        <v>26</v>
      </c>
      <c r="B31" s="459" t="s">
        <v>224</v>
      </c>
      <c r="C31" s="462" t="s">
        <v>225</v>
      </c>
      <c r="D31" s="461" t="s">
        <v>57</v>
      </c>
      <c r="E31" s="460">
        <v>13131</v>
      </c>
      <c r="F31" s="459" t="s">
        <v>226</v>
      </c>
      <c r="G31" s="506" t="s">
        <v>227</v>
      </c>
      <c r="H31" s="441" t="s">
        <v>2</v>
      </c>
      <c r="I31" s="498" t="s">
        <v>1</v>
      </c>
      <c r="J31" s="456" t="str">
        <f t="shared" si="0"/>
        <v>18:10</v>
      </c>
      <c r="K31" s="790">
        <v>0.78425925925925932</v>
      </c>
      <c r="L31" s="454">
        <f t="shared" si="1"/>
        <v>1.2917000000000001</v>
      </c>
      <c r="M31" s="453">
        <f t="shared" si="2"/>
        <v>3.528254629629627E-2</v>
      </c>
      <c r="N31" s="452">
        <f t="shared" si="3"/>
        <v>1</v>
      </c>
      <c r="O31" s="451">
        <v>92248174</v>
      </c>
      <c r="P31" s="516" t="s">
        <v>228</v>
      </c>
      <c r="Q31" s="476">
        <v>1.0478000000000001</v>
      </c>
      <c r="R31" s="464">
        <v>1.0111000000000001</v>
      </c>
      <c r="S31" s="464">
        <v>1.0133000000000001</v>
      </c>
      <c r="T31" s="464">
        <v>1.2917000000000001</v>
      </c>
      <c r="U31" s="318">
        <v>1.4367000000000001</v>
      </c>
      <c r="V31" s="464">
        <v>1.0304</v>
      </c>
      <c r="W31" s="475">
        <v>0.99550000000000005</v>
      </c>
      <c r="X31" s="475">
        <v>1.0091000000000001</v>
      </c>
      <c r="Y31" s="475">
        <v>1.2706999999999999</v>
      </c>
      <c r="Z31" s="475">
        <v>1.3974</v>
      </c>
      <c r="AA31" s="449">
        <f t="shared" si="4"/>
        <v>0.96497423172361141</v>
      </c>
      <c r="AB31" s="448">
        <f t="shared" si="5"/>
        <v>0.96612965838509324</v>
      </c>
      <c r="AC31" s="447">
        <f t="shared" si="6"/>
        <v>1.0478000000000001</v>
      </c>
      <c r="AD31" s="446">
        <f t="shared" si="7"/>
        <v>1.0111000000000001</v>
      </c>
      <c r="AE31" s="446">
        <f t="shared" si="8"/>
        <v>1.0304</v>
      </c>
      <c r="AF31" s="443">
        <f t="shared" si="9"/>
        <v>0.99550000000000005</v>
      </c>
      <c r="AG31" s="445">
        <f t="shared" si="10"/>
        <v>1.0133000000000001</v>
      </c>
      <c r="AH31" s="444">
        <f t="shared" si="11"/>
        <v>0.97780838900553557</v>
      </c>
      <c r="AI31" s="444">
        <f t="shared" si="12"/>
        <v>1.0091000000000001</v>
      </c>
      <c r="AJ31" s="443">
        <f t="shared" si="13"/>
        <v>0.97492143827639766</v>
      </c>
      <c r="AK31" s="445">
        <f t="shared" si="14"/>
        <v>1.2917000000000001</v>
      </c>
      <c r="AL31" s="444">
        <f t="shared" si="15"/>
        <v>1.2464572151173889</v>
      </c>
      <c r="AM31" s="444">
        <f t="shared" si="16"/>
        <v>1.2706999999999999</v>
      </c>
      <c r="AN31" s="443">
        <f t="shared" si="17"/>
        <v>1.2276609569099379</v>
      </c>
      <c r="AO31" s="445">
        <f t="shared" si="18"/>
        <v>1.4367000000000001</v>
      </c>
      <c r="AP31" s="444">
        <f t="shared" si="19"/>
        <v>1.3863784787173126</v>
      </c>
      <c r="AQ31" s="444">
        <f t="shared" si="20"/>
        <v>1.3974</v>
      </c>
      <c r="AR31" s="443">
        <f t="shared" si="21"/>
        <v>1.3500695846273292</v>
      </c>
      <c r="AS31" s="441" t="s">
        <v>2</v>
      </c>
      <c r="AT31" s="441" t="s">
        <v>1</v>
      </c>
    </row>
    <row r="32" spans="1:46" s="440" customFormat="1" ht="13.15" customHeight="1" x14ac:dyDescent="0.2">
      <c r="A32" s="792"/>
      <c r="B32" s="793"/>
      <c r="D32" s="794"/>
      <c r="E32" s="795"/>
      <c r="F32" s="793"/>
      <c r="G32" s="796"/>
      <c r="H32" s="797"/>
      <c r="I32" s="798"/>
      <c r="J32" s="792"/>
      <c r="K32" s="797"/>
      <c r="L32" s="792"/>
      <c r="N32" s="792"/>
      <c r="O32" s="792"/>
      <c r="P32" s="799"/>
      <c r="Q32" s="800"/>
      <c r="R32" s="801"/>
      <c r="S32" s="801"/>
      <c r="T32" s="801"/>
      <c r="U32" s="801"/>
      <c r="V32" s="801"/>
      <c r="W32" s="801"/>
      <c r="X32" s="801"/>
      <c r="Y32" s="801"/>
      <c r="Z32" s="801"/>
      <c r="AA32" s="801"/>
      <c r="AB32" s="802"/>
      <c r="AC32" s="800"/>
      <c r="AD32" s="801"/>
      <c r="AE32" s="801"/>
      <c r="AF32" s="802"/>
      <c r="AG32" s="800"/>
      <c r="AH32" s="801"/>
      <c r="AI32" s="801"/>
      <c r="AJ32" s="802"/>
      <c r="AK32" s="800"/>
      <c r="AL32" s="801"/>
      <c r="AM32" s="801"/>
      <c r="AN32" s="802"/>
      <c r="AO32" s="800"/>
      <c r="AP32" s="801"/>
      <c r="AQ32" s="801"/>
      <c r="AR32" s="802"/>
      <c r="AS32" s="797"/>
      <c r="AT32" s="797"/>
    </row>
    <row r="33" spans="1:47" s="435" customFormat="1" ht="12.75" customHeight="1" x14ac:dyDescent="0.2">
      <c r="A33" s="434"/>
      <c r="B33" s="438"/>
      <c r="C33" s="434"/>
      <c r="E33" s="434"/>
      <c r="F33" s="438"/>
      <c r="G33" s="438"/>
      <c r="J33" s="434"/>
      <c r="L33" s="434"/>
      <c r="M33" s="434"/>
      <c r="N33" s="434"/>
      <c r="O33" s="434"/>
      <c r="P33" s="436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  <c r="AK33" s="434"/>
      <c r="AL33" s="434"/>
      <c r="AM33" s="434"/>
      <c r="AN33" s="434"/>
      <c r="AO33" s="434"/>
      <c r="AP33" s="434"/>
      <c r="AQ33" s="434"/>
      <c r="AR33" s="434"/>
      <c r="AU33" s="434"/>
    </row>
    <row r="34" spans="1:47" s="435" customFormat="1" ht="12.75" customHeight="1" x14ac:dyDescent="0.2">
      <c r="A34" s="434"/>
      <c r="B34" s="438"/>
      <c r="C34" s="434"/>
      <c r="E34" s="434"/>
      <c r="F34" s="438"/>
      <c r="G34" s="438"/>
      <c r="J34" s="434"/>
      <c r="L34" s="434"/>
      <c r="M34" s="434"/>
      <c r="N34" s="434"/>
      <c r="O34" s="434"/>
      <c r="P34" s="436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434"/>
      <c r="AE34" s="434"/>
      <c r="AF34" s="434"/>
      <c r="AG34" s="434"/>
      <c r="AH34" s="434"/>
      <c r="AI34" s="434"/>
      <c r="AJ34" s="434"/>
      <c r="AK34" s="434"/>
      <c r="AL34" s="434"/>
      <c r="AM34" s="434"/>
      <c r="AN34" s="434"/>
      <c r="AO34" s="434"/>
      <c r="AP34" s="434"/>
      <c r="AQ34" s="434"/>
      <c r="AR34" s="434"/>
      <c r="AU34" s="434"/>
    </row>
    <row r="35" spans="1:47" s="435" customFormat="1" ht="12.75" customHeight="1" x14ac:dyDescent="0.2">
      <c r="A35" s="434"/>
      <c r="B35" s="438"/>
      <c r="C35" s="434"/>
      <c r="E35" s="434"/>
      <c r="F35" s="438"/>
      <c r="G35" s="438"/>
      <c r="J35" s="434"/>
      <c r="L35" s="434"/>
      <c r="M35" s="434"/>
      <c r="N35" s="434"/>
      <c r="O35" s="434"/>
      <c r="P35" s="436"/>
      <c r="Q35" s="434"/>
      <c r="R35" s="434"/>
      <c r="S35" s="434"/>
      <c r="T35" s="434"/>
      <c r="U35" s="434"/>
      <c r="V35" s="434"/>
      <c r="W35" s="434"/>
      <c r="X35" s="434"/>
      <c r="Y35" s="434"/>
      <c r="Z35" s="434"/>
      <c r="AA35" s="434"/>
      <c r="AB35" s="434"/>
      <c r="AC35" s="434"/>
      <c r="AD35" s="434"/>
      <c r="AE35" s="434"/>
      <c r="AF35" s="434"/>
      <c r="AG35" s="434"/>
      <c r="AH35" s="434"/>
      <c r="AI35" s="434"/>
      <c r="AJ35" s="434"/>
      <c r="AK35" s="434"/>
      <c r="AL35" s="434"/>
      <c r="AM35" s="434"/>
      <c r="AN35" s="434"/>
      <c r="AO35" s="434"/>
      <c r="AP35" s="434"/>
      <c r="AQ35" s="434"/>
      <c r="AR35" s="434"/>
      <c r="AU35" s="434"/>
    </row>
    <row r="36" spans="1:47" s="435" customFormat="1" ht="12.75" customHeight="1" x14ac:dyDescent="0.2">
      <c r="A36" s="434"/>
      <c r="B36" s="438"/>
      <c r="C36" s="434"/>
      <c r="E36" s="434"/>
      <c r="F36" s="438"/>
      <c r="G36" s="438"/>
      <c r="J36" s="434"/>
      <c r="L36" s="434"/>
      <c r="M36" s="434"/>
      <c r="N36" s="434"/>
      <c r="O36" s="434"/>
      <c r="P36" s="436"/>
      <c r="Q36" s="434"/>
      <c r="R36" s="434"/>
      <c r="S36" s="434"/>
      <c r="T36" s="434"/>
      <c r="U36" s="434"/>
      <c r="V36" s="434"/>
      <c r="W36" s="434"/>
      <c r="X36" s="434"/>
      <c r="Y36" s="434"/>
      <c r="Z36" s="434"/>
      <c r="AA36" s="434"/>
      <c r="AB36" s="434"/>
      <c r="AC36" s="434"/>
      <c r="AD36" s="434"/>
      <c r="AE36" s="434"/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U36" s="434"/>
    </row>
    <row r="37" spans="1:47" s="435" customFormat="1" ht="12.75" customHeight="1" x14ac:dyDescent="0.2">
      <c r="A37" s="434"/>
      <c r="B37" s="438"/>
      <c r="C37" s="434"/>
      <c r="E37" s="434"/>
      <c r="F37" s="438"/>
      <c r="G37" s="438"/>
      <c r="J37" s="434"/>
      <c r="L37" s="434"/>
      <c r="M37" s="434"/>
      <c r="N37" s="434"/>
      <c r="O37" s="434"/>
      <c r="P37" s="436"/>
      <c r="Q37" s="434"/>
      <c r="R37" s="434"/>
      <c r="S37" s="434"/>
      <c r="T37" s="434"/>
      <c r="U37" s="434"/>
      <c r="V37" s="434"/>
      <c r="W37" s="434"/>
      <c r="X37" s="434"/>
      <c r="Y37" s="434"/>
      <c r="Z37" s="434"/>
      <c r="AA37" s="434"/>
      <c r="AB37" s="434"/>
      <c r="AC37" s="434"/>
      <c r="AD37" s="434"/>
      <c r="AE37" s="434"/>
      <c r="AF37" s="434"/>
      <c r="AG37" s="434"/>
      <c r="AH37" s="434"/>
      <c r="AI37" s="434"/>
      <c r="AJ37" s="434"/>
      <c r="AK37" s="434"/>
      <c r="AL37" s="434"/>
      <c r="AM37" s="434"/>
      <c r="AN37" s="434"/>
      <c r="AO37" s="434"/>
      <c r="AP37" s="434"/>
      <c r="AQ37" s="434"/>
      <c r="AR37" s="434"/>
      <c r="AU37" s="434"/>
    </row>
    <row r="38" spans="1:47" s="435" customFormat="1" ht="12.75" customHeight="1" x14ac:dyDescent="0.2">
      <c r="A38" s="434"/>
      <c r="B38" s="438"/>
      <c r="C38" s="434"/>
      <c r="E38" s="434"/>
      <c r="F38" s="438"/>
      <c r="G38" s="438"/>
      <c r="J38" s="434"/>
      <c r="L38" s="434"/>
      <c r="M38" s="434"/>
      <c r="N38" s="434"/>
      <c r="O38" s="434"/>
      <c r="P38" s="436"/>
      <c r="Q38" s="434"/>
      <c r="R38" s="434"/>
      <c r="S38" s="434"/>
      <c r="T38" s="434"/>
      <c r="U38" s="434"/>
      <c r="V38" s="434"/>
      <c r="W38" s="434"/>
      <c r="X38" s="434"/>
      <c r="Y38" s="434"/>
      <c r="Z38" s="434"/>
      <c r="AA38" s="434"/>
      <c r="AB38" s="434"/>
      <c r="AC38" s="434"/>
      <c r="AD38" s="434"/>
      <c r="AE38" s="434"/>
      <c r="AF38" s="434"/>
      <c r="AG38" s="434"/>
      <c r="AH38" s="434"/>
      <c r="AI38" s="434"/>
      <c r="AJ38" s="434"/>
      <c r="AK38" s="434"/>
      <c r="AL38" s="434"/>
      <c r="AM38" s="434"/>
      <c r="AN38" s="434"/>
      <c r="AO38" s="434"/>
      <c r="AP38" s="434"/>
      <c r="AQ38" s="434"/>
      <c r="AR38" s="434"/>
      <c r="AU38" s="434"/>
    </row>
    <row r="39" spans="1:47" s="435" customFormat="1" ht="12.75" customHeight="1" x14ac:dyDescent="0.2">
      <c r="A39" s="434"/>
      <c r="B39" s="438"/>
      <c r="C39" s="434"/>
      <c r="E39" s="434"/>
      <c r="F39" s="438"/>
      <c r="G39" s="438"/>
      <c r="J39" s="434"/>
      <c r="L39" s="434"/>
      <c r="M39" s="434"/>
      <c r="N39" s="434"/>
      <c r="O39" s="434"/>
      <c r="P39" s="436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434"/>
      <c r="AE39" s="434"/>
      <c r="AF39" s="434"/>
      <c r="AG39" s="434"/>
      <c r="AH39" s="434"/>
      <c r="AI39" s="434"/>
      <c r="AJ39" s="434"/>
      <c r="AK39" s="434"/>
      <c r="AL39" s="434"/>
      <c r="AM39" s="434"/>
      <c r="AN39" s="434"/>
      <c r="AO39" s="434"/>
      <c r="AP39" s="434"/>
      <c r="AQ39" s="434"/>
      <c r="AR39" s="434"/>
      <c r="AU39" s="434"/>
    </row>
    <row r="40" spans="1:47" s="435" customFormat="1" ht="12.75" customHeight="1" x14ac:dyDescent="0.2">
      <c r="A40" s="434"/>
      <c r="B40" s="438"/>
      <c r="C40" s="434"/>
      <c r="E40" s="434"/>
      <c r="F40" s="438"/>
      <c r="G40" s="438"/>
      <c r="J40" s="434"/>
      <c r="L40" s="434"/>
      <c r="M40" s="434"/>
      <c r="N40" s="434"/>
      <c r="O40" s="434"/>
      <c r="P40" s="436"/>
      <c r="Q40" s="434"/>
      <c r="R40" s="434"/>
      <c r="S40" s="434"/>
      <c r="T40" s="434"/>
      <c r="U40" s="434"/>
      <c r="V40" s="434"/>
      <c r="W40" s="434"/>
      <c r="X40" s="434"/>
      <c r="Y40" s="434"/>
      <c r="Z40" s="434"/>
      <c r="AA40" s="434"/>
      <c r="AB40" s="434"/>
      <c r="AC40" s="434"/>
      <c r="AD40" s="434"/>
      <c r="AE40" s="434"/>
      <c r="AF40" s="434"/>
      <c r="AG40" s="434"/>
      <c r="AH40" s="434"/>
      <c r="AI40" s="434"/>
      <c r="AJ40" s="434"/>
      <c r="AK40" s="434"/>
      <c r="AL40" s="434"/>
      <c r="AM40" s="434"/>
      <c r="AN40" s="434"/>
      <c r="AO40" s="434"/>
      <c r="AP40" s="434"/>
      <c r="AQ40" s="434"/>
      <c r="AR40" s="434"/>
      <c r="AU40" s="434"/>
    </row>
    <row r="41" spans="1:47" s="435" customFormat="1" ht="12.75" customHeight="1" x14ac:dyDescent="0.2">
      <c r="A41" s="434"/>
      <c r="B41" s="438"/>
      <c r="C41" s="434"/>
      <c r="E41" s="434"/>
      <c r="F41" s="438"/>
      <c r="G41" s="438"/>
      <c r="J41" s="434"/>
      <c r="L41" s="434"/>
      <c r="M41" s="434"/>
      <c r="N41" s="434"/>
      <c r="O41" s="434"/>
      <c r="P41" s="436"/>
      <c r="Q41" s="434"/>
      <c r="R41" s="434"/>
      <c r="S41" s="434"/>
      <c r="T41" s="434"/>
      <c r="U41" s="434"/>
      <c r="V41" s="434"/>
      <c r="W41" s="434"/>
      <c r="X41" s="434"/>
      <c r="Y41" s="434"/>
      <c r="Z41" s="434"/>
      <c r="AA41" s="434"/>
      <c r="AB41" s="434"/>
      <c r="AC41" s="434"/>
      <c r="AD41" s="434"/>
      <c r="AE41" s="434"/>
      <c r="AF41" s="434"/>
      <c r="AG41" s="434"/>
      <c r="AH41" s="434"/>
      <c r="AI41" s="434"/>
      <c r="AJ41" s="434"/>
      <c r="AK41" s="434"/>
      <c r="AL41" s="434"/>
      <c r="AM41" s="434"/>
      <c r="AN41" s="434"/>
      <c r="AO41" s="434"/>
      <c r="AP41" s="434"/>
      <c r="AQ41" s="434"/>
      <c r="AR41" s="434"/>
      <c r="AU41" s="434"/>
    </row>
    <row r="42" spans="1:47" s="435" customFormat="1" ht="12.75" customHeight="1" x14ac:dyDescent="0.2">
      <c r="A42" s="434"/>
      <c r="B42" s="438"/>
      <c r="C42" s="434"/>
      <c r="D42" s="434"/>
      <c r="E42" s="434"/>
      <c r="F42" s="438"/>
      <c r="G42" s="438"/>
      <c r="J42" s="434"/>
      <c r="L42" s="434"/>
      <c r="M42" s="434"/>
      <c r="N42" s="434"/>
      <c r="O42" s="434"/>
      <c r="P42" s="436"/>
      <c r="Q42" s="434"/>
      <c r="R42" s="434"/>
      <c r="S42" s="434"/>
      <c r="T42" s="434"/>
      <c r="U42" s="434"/>
      <c r="V42" s="434"/>
      <c r="W42" s="434"/>
      <c r="X42" s="434"/>
      <c r="Y42" s="434"/>
      <c r="Z42" s="434"/>
      <c r="AA42" s="434"/>
      <c r="AB42" s="434"/>
      <c r="AC42" s="434"/>
      <c r="AD42" s="434"/>
      <c r="AE42" s="434"/>
      <c r="AF42" s="434"/>
      <c r="AG42" s="434"/>
      <c r="AH42" s="434"/>
      <c r="AI42" s="434"/>
      <c r="AJ42" s="434"/>
      <c r="AK42" s="434"/>
      <c r="AL42" s="434"/>
      <c r="AM42" s="434"/>
      <c r="AN42" s="434"/>
      <c r="AO42" s="434"/>
      <c r="AP42" s="434"/>
      <c r="AQ42" s="434"/>
      <c r="AR42" s="434"/>
      <c r="AU42" s="434"/>
    </row>
    <row r="43" spans="1:47" s="435" customFormat="1" ht="12.75" x14ac:dyDescent="0.2">
      <c r="A43" s="434"/>
      <c r="B43" s="438"/>
      <c r="C43" s="434"/>
      <c r="D43" s="434"/>
      <c r="E43" s="434"/>
      <c r="F43" s="434"/>
      <c r="G43" s="434"/>
      <c r="J43" s="434"/>
      <c r="K43" s="434"/>
      <c r="L43" s="434"/>
      <c r="M43" s="434"/>
      <c r="N43" s="434"/>
      <c r="O43" s="434"/>
      <c r="P43" s="436"/>
      <c r="Q43" s="434"/>
      <c r="R43" s="434"/>
      <c r="S43" s="434"/>
      <c r="T43" s="434"/>
      <c r="U43" s="434"/>
      <c r="V43" s="434"/>
      <c r="W43" s="434"/>
      <c r="X43" s="434"/>
      <c r="Y43" s="434"/>
      <c r="Z43" s="434"/>
      <c r="AA43" s="434"/>
      <c r="AB43" s="434"/>
      <c r="AC43" s="434"/>
      <c r="AD43" s="434"/>
      <c r="AE43" s="434"/>
      <c r="AF43" s="434"/>
      <c r="AG43" s="434"/>
      <c r="AH43" s="434"/>
      <c r="AI43" s="434"/>
      <c r="AJ43" s="434"/>
      <c r="AK43" s="434"/>
      <c r="AL43" s="434"/>
      <c r="AM43" s="434"/>
      <c r="AN43" s="434"/>
      <c r="AO43" s="434"/>
      <c r="AP43" s="434"/>
      <c r="AQ43" s="434"/>
      <c r="AR43" s="434"/>
      <c r="AU43" s="434"/>
    </row>
    <row r="44" spans="1:47" s="435" customFormat="1" ht="12.75" x14ac:dyDescent="0.2">
      <c r="A44" s="434"/>
      <c r="B44" s="438"/>
      <c r="C44" s="434"/>
      <c r="D44" s="434"/>
      <c r="E44" s="434"/>
      <c r="F44" s="434"/>
      <c r="G44" s="434"/>
      <c r="J44" s="434"/>
      <c r="K44" s="434"/>
      <c r="L44" s="434"/>
      <c r="M44" s="434"/>
      <c r="N44" s="434"/>
      <c r="O44" s="434"/>
      <c r="P44" s="436"/>
      <c r="Q44" s="434"/>
      <c r="R44" s="434"/>
      <c r="S44" s="434"/>
      <c r="T44" s="434"/>
      <c r="U44" s="434"/>
      <c r="V44" s="434"/>
      <c r="W44" s="434"/>
      <c r="X44" s="434"/>
      <c r="Y44" s="434"/>
      <c r="Z44" s="434"/>
      <c r="AA44" s="434"/>
      <c r="AB44" s="434"/>
      <c r="AC44" s="434"/>
      <c r="AD44" s="434"/>
      <c r="AE44" s="434"/>
      <c r="AF44" s="434"/>
      <c r="AG44" s="434"/>
      <c r="AH44" s="434"/>
      <c r="AI44" s="434"/>
      <c r="AJ44" s="434"/>
      <c r="AK44" s="434"/>
      <c r="AL44" s="434"/>
      <c r="AM44" s="434"/>
      <c r="AN44" s="434"/>
      <c r="AO44" s="434"/>
      <c r="AP44" s="434"/>
      <c r="AQ44" s="434"/>
      <c r="AR44" s="434"/>
      <c r="AU44" s="434"/>
    </row>
    <row r="45" spans="1:47" s="435" customFormat="1" ht="12.75" x14ac:dyDescent="0.2">
      <c r="A45" s="434"/>
      <c r="B45" s="438"/>
      <c r="C45" s="434"/>
      <c r="D45" s="434"/>
      <c r="E45" s="434"/>
      <c r="F45" s="434"/>
      <c r="G45" s="434"/>
      <c r="J45" s="434"/>
      <c r="K45" s="434"/>
      <c r="L45" s="434"/>
      <c r="M45" s="434"/>
      <c r="N45" s="434"/>
      <c r="O45" s="434"/>
      <c r="P45" s="436"/>
      <c r="Q45" s="434"/>
      <c r="R45" s="434"/>
      <c r="S45" s="434"/>
      <c r="T45" s="434"/>
      <c r="U45" s="434"/>
      <c r="V45" s="434"/>
      <c r="W45" s="434"/>
      <c r="X45" s="434"/>
      <c r="Y45" s="434"/>
      <c r="Z45" s="434"/>
      <c r="AA45" s="434"/>
      <c r="AB45" s="434"/>
      <c r="AC45" s="434"/>
      <c r="AD45" s="434"/>
      <c r="AE45" s="434"/>
      <c r="AF45" s="434"/>
      <c r="AG45" s="434"/>
      <c r="AH45" s="434"/>
      <c r="AI45" s="434"/>
      <c r="AJ45" s="434"/>
      <c r="AK45" s="434"/>
      <c r="AL45" s="434"/>
      <c r="AM45" s="434"/>
      <c r="AN45" s="434"/>
      <c r="AO45" s="434"/>
      <c r="AP45" s="434"/>
      <c r="AQ45" s="434"/>
      <c r="AR45" s="434"/>
      <c r="AU45" s="434"/>
    </row>
    <row r="46" spans="1:47" s="435" customFormat="1" ht="12.75" x14ac:dyDescent="0.2">
      <c r="A46" s="434"/>
      <c r="B46" s="438"/>
      <c r="C46" s="434"/>
      <c r="D46" s="434"/>
      <c r="E46" s="434"/>
      <c r="F46" s="434"/>
      <c r="G46" s="434"/>
      <c r="J46" s="434"/>
      <c r="K46" s="434"/>
      <c r="L46" s="434"/>
      <c r="M46" s="434"/>
      <c r="N46" s="434"/>
      <c r="O46" s="434"/>
      <c r="P46" s="436"/>
      <c r="Q46" s="434"/>
      <c r="R46" s="434"/>
      <c r="S46" s="434"/>
      <c r="T46" s="434"/>
      <c r="U46" s="434"/>
      <c r="V46" s="434"/>
      <c r="W46" s="434"/>
      <c r="X46" s="434"/>
      <c r="Y46" s="434"/>
      <c r="Z46" s="434"/>
      <c r="AA46" s="434"/>
      <c r="AB46" s="434"/>
      <c r="AC46" s="434"/>
      <c r="AD46" s="434"/>
      <c r="AE46" s="434"/>
      <c r="AF46" s="434"/>
      <c r="AG46" s="434"/>
      <c r="AH46" s="434"/>
      <c r="AI46" s="434"/>
      <c r="AJ46" s="434"/>
      <c r="AK46" s="434"/>
      <c r="AL46" s="434"/>
      <c r="AM46" s="434"/>
      <c r="AN46" s="434"/>
      <c r="AO46" s="434"/>
      <c r="AP46" s="434"/>
      <c r="AQ46" s="434"/>
      <c r="AR46" s="434"/>
      <c r="AU46" s="434"/>
    </row>
    <row r="47" spans="1:47" s="435" customFormat="1" ht="12.75" x14ac:dyDescent="0.2">
      <c r="A47" s="434"/>
      <c r="B47" s="438"/>
      <c r="C47" s="434"/>
      <c r="D47" s="434"/>
      <c r="E47" s="434"/>
      <c r="F47" s="434"/>
      <c r="G47" s="434"/>
      <c r="J47" s="434"/>
      <c r="K47" s="434"/>
      <c r="L47" s="434"/>
      <c r="M47" s="434"/>
      <c r="N47" s="434"/>
      <c r="O47" s="434"/>
      <c r="P47" s="436"/>
      <c r="Q47" s="434"/>
      <c r="R47" s="434"/>
      <c r="S47" s="434"/>
      <c r="T47" s="434"/>
      <c r="U47" s="434"/>
      <c r="V47" s="434"/>
      <c r="W47" s="434"/>
      <c r="X47" s="434"/>
      <c r="Y47" s="434"/>
      <c r="Z47" s="434"/>
      <c r="AA47" s="434"/>
      <c r="AB47" s="434"/>
      <c r="AC47" s="434"/>
      <c r="AD47" s="434"/>
      <c r="AE47" s="434"/>
      <c r="AF47" s="434"/>
      <c r="AG47" s="434"/>
      <c r="AH47" s="434"/>
      <c r="AI47" s="434"/>
      <c r="AJ47" s="434"/>
      <c r="AK47" s="434"/>
      <c r="AL47" s="434"/>
      <c r="AM47" s="434"/>
      <c r="AN47" s="434"/>
      <c r="AO47" s="434"/>
      <c r="AP47" s="434"/>
      <c r="AQ47" s="434"/>
      <c r="AR47" s="434"/>
      <c r="AU47" s="434"/>
    </row>
    <row r="48" spans="1:47" s="435" customFormat="1" ht="12.75" x14ac:dyDescent="0.2">
      <c r="A48" s="434"/>
      <c r="B48" s="438"/>
      <c r="C48" s="434"/>
      <c r="D48" s="434"/>
      <c r="E48" s="434"/>
      <c r="F48" s="434"/>
      <c r="G48" s="434"/>
      <c r="J48" s="434"/>
      <c r="K48" s="434"/>
      <c r="L48" s="434"/>
      <c r="M48" s="434"/>
      <c r="N48" s="434"/>
      <c r="O48" s="434"/>
      <c r="P48" s="436"/>
      <c r="Q48" s="434"/>
      <c r="R48" s="434"/>
      <c r="S48" s="434"/>
      <c r="T48" s="434"/>
      <c r="U48" s="434"/>
      <c r="V48" s="434"/>
      <c r="W48" s="434"/>
      <c r="X48" s="434"/>
      <c r="Y48" s="434"/>
      <c r="Z48" s="434"/>
      <c r="AA48" s="434"/>
      <c r="AB48" s="434"/>
      <c r="AC48" s="434"/>
      <c r="AD48" s="434"/>
      <c r="AE48" s="434"/>
      <c r="AF48" s="434"/>
      <c r="AG48" s="434"/>
      <c r="AH48" s="434"/>
      <c r="AI48" s="434"/>
      <c r="AJ48" s="434"/>
      <c r="AK48" s="434"/>
      <c r="AL48" s="434"/>
      <c r="AM48" s="434"/>
      <c r="AN48" s="434"/>
      <c r="AO48" s="434"/>
      <c r="AP48" s="434"/>
      <c r="AQ48" s="434"/>
      <c r="AR48" s="434"/>
      <c r="AU48" s="434"/>
    </row>
    <row r="49" spans="1:47" s="435" customFormat="1" ht="12.75" x14ac:dyDescent="0.2">
      <c r="A49" s="434"/>
      <c r="B49" s="438"/>
      <c r="C49" s="434"/>
      <c r="D49" s="434"/>
      <c r="E49" s="434"/>
      <c r="F49" s="434"/>
      <c r="G49" s="434"/>
      <c r="J49" s="434"/>
      <c r="K49" s="434"/>
      <c r="L49" s="434"/>
      <c r="M49" s="434"/>
      <c r="N49" s="434"/>
      <c r="O49" s="434"/>
      <c r="P49" s="436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U49" s="434"/>
    </row>
    <row r="50" spans="1:47" s="435" customFormat="1" ht="12.75" x14ac:dyDescent="0.2">
      <c r="A50" s="434"/>
      <c r="B50" s="438"/>
      <c r="C50" s="434"/>
      <c r="D50" s="434"/>
      <c r="E50" s="434"/>
      <c r="F50" s="434"/>
      <c r="G50" s="434"/>
      <c r="J50" s="434"/>
      <c r="K50" s="434"/>
      <c r="L50" s="434"/>
      <c r="M50" s="434"/>
      <c r="N50" s="434"/>
      <c r="O50" s="434"/>
      <c r="P50" s="436"/>
      <c r="Q50" s="434"/>
      <c r="R50" s="434"/>
      <c r="S50" s="434"/>
      <c r="T50" s="434"/>
      <c r="U50" s="434"/>
      <c r="V50" s="434"/>
      <c r="W50" s="434"/>
      <c r="X50" s="434"/>
      <c r="Y50" s="434"/>
      <c r="Z50" s="434"/>
      <c r="AA50" s="434"/>
      <c r="AB50" s="434"/>
      <c r="AC50" s="434"/>
      <c r="AD50" s="434"/>
      <c r="AE50" s="434"/>
      <c r="AF50" s="434"/>
      <c r="AG50" s="434"/>
      <c r="AH50" s="434"/>
      <c r="AI50" s="434"/>
      <c r="AJ50" s="434"/>
      <c r="AK50" s="434"/>
      <c r="AL50" s="434"/>
      <c r="AM50" s="434"/>
      <c r="AN50" s="434"/>
      <c r="AO50" s="434"/>
      <c r="AP50" s="434"/>
      <c r="AQ50" s="434"/>
      <c r="AR50" s="434"/>
      <c r="AU50" s="434"/>
    </row>
    <row r="51" spans="1:47" s="435" customFormat="1" ht="12.75" x14ac:dyDescent="0.2">
      <c r="A51" s="434"/>
      <c r="B51" s="438"/>
      <c r="C51" s="434"/>
      <c r="D51" s="434"/>
      <c r="E51" s="434"/>
      <c r="F51" s="434"/>
      <c r="G51" s="434"/>
      <c r="J51" s="434"/>
      <c r="K51" s="434"/>
      <c r="L51" s="434"/>
      <c r="M51" s="434"/>
      <c r="N51" s="434"/>
      <c r="O51" s="434"/>
      <c r="P51" s="436"/>
      <c r="Q51" s="434"/>
      <c r="R51" s="434"/>
      <c r="S51" s="434"/>
      <c r="T51" s="434"/>
      <c r="U51" s="434"/>
      <c r="V51" s="434"/>
      <c r="W51" s="434"/>
      <c r="X51" s="434"/>
      <c r="Y51" s="434"/>
      <c r="Z51" s="434"/>
      <c r="AA51" s="434"/>
      <c r="AB51" s="434"/>
      <c r="AC51" s="434"/>
      <c r="AD51" s="434"/>
      <c r="AE51" s="434"/>
      <c r="AF51" s="434"/>
      <c r="AG51" s="434"/>
      <c r="AH51" s="434"/>
      <c r="AI51" s="434"/>
      <c r="AJ51" s="434"/>
      <c r="AK51" s="434"/>
      <c r="AL51" s="434"/>
      <c r="AM51" s="434"/>
      <c r="AN51" s="434"/>
      <c r="AO51" s="434"/>
      <c r="AP51" s="434"/>
      <c r="AQ51" s="434"/>
      <c r="AR51" s="434"/>
      <c r="AU51" s="434"/>
    </row>
    <row r="52" spans="1:47" s="435" customFormat="1" ht="12.75" x14ac:dyDescent="0.2">
      <c r="A52" s="434"/>
      <c r="B52" s="438"/>
      <c r="C52" s="434"/>
      <c r="D52" s="434"/>
      <c r="E52" s="434"/>
      <c r="F52" s="434"/>
      <c r="G52" s="434"/>
      <c r="J52" s="434"/>
      <c r="K52" s="434"/>
      <c r="L52" s="434"/>
      <c r="M52" s="434"/>
      <c r="N52" s="434"/>
      <c r="O52" s="434"/>
      <c r="P52" s="436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34"/>
      <c r="AF52" s="434"/>
      <c r="AG52" s="434"/>
      <c r="AH52" s="434"/>
      <c r="AI52" s="434"/>
      <c r="AJ52" s="434"/>
      <c r="AK52" s="434"/>
      <c r="AL52" s="434"/>
      <c r="AM52" s="434"/>
      <c r="AN52" s="434"/>
      <c r="AO52" s="434"/>
      <c r="AP52" s="434"/>
      <c r="AQ52" s="434"/>
      <c r="AR52" s="434"/>
      <c r="AU52" s="434"/>
    </row>
    <row r="53" spans="1:47" s="435" customFormat="1" ht="12.75" x14ac:dyDescent="0.2">
      <c r="A53" s="434"/>
      <c r="B53" s="438"/>
      <c r="C53" s="434"/>
      <c r="D53" s="434"/>
      <c r="E53" s="434"/>
      <c r="F53" s="434"/>
      <c r="G53" s="434"/>
      <c r="J53" s="434"/>
      <c r="K53" s="434"/>
      <c r="L53" s="434"/>
      <c r="M53" s="434"/>
      <c r="N53" s="434"/>
      <c r="O53" s="434"/>
      <c r="P53" s="436"/>
      <c r="Q53" s="434"/>
      <c r="R53" s="434"/>
      <c r="S53" s="434"/>
      <c r="T53" s="434"/>
      <c r="U53" s="434"/>
      <c r="V53" s="434"/>
      <c r="W53" s="434"/>
      <c r="X53" s="434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U53" s="434"/>
    </row>
    <row r="54" spans="1:47" s="435" customFormat="1" ht="12.75" x14ac:dyDescent="0.2">
      <c r="A54" s="434"/>
      <c r="B54" s="438"/>
      <c r="C54" s="434"/>
      <c r="D54" s="434"/>
      <c r="E54" s="434"/>
      <c r="F54" s="434"/>
      <c r="G54" s="434"/>
      <c r="J54" s="434"/>
      <c r="K54" s="434"/>
      <c r="L54" s="434"/>
      <c r="M54" s="434"/>
      <c r="N54" s="434"/>
      <c r="O54" s="434"/>
      <c r="P54" s="436"/>
      <c r="Q54" s="434"/>
      <c r="R54" s="434"/>
      <c r="S54" s="434"/>
      <c r="T54" s="434"/>
      <c r="U54" s="434"/>
      <c r="V54" s="434"/>
      <c r="W54" s="434"/>
      <c r="X54" s="434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U54" s="434"/>
    </row>
    <row r="55" spans="1:47" s="435" customFormat="1" ht="12.75" x14ac:dyDescent="0.2">
      <c r="A55" s="434"/>
      <c r="B55" s="438"/>
      <c r="C55" s="434"/>
      <c r="D55" s="434"/>
      <c r="E55" s="434"/>
      <c r="F55" s="434"/>
      <c r="G55" s="434"/>
      <c r="J55" s="434"/>
      <c r="K55" s="434"/>
      <c r="L55" s="434"/>
      <c r="M55" s="434"/>
      <c r="N55" s="434"/>
      <c r="O55" s="434"/>
      <c r="P55" s="436"/>
      <c r="Q55" s="434"/>
      <c r="R55" s="434"/>
      <c r="S55" s="434"/>
      <c r="T55" s="434"/>
      <c r="U55" s="434"/>
      <c r="V55" s="434"/>
      <c r="W55" s="434"/>
      <c r="X55" s="434"/>
      <c r="Y55" s="434"/>
      <c r="Z55" s="434"/>
      <c r="AA55" s="434"/>
      <c r="AB55" s="434"/>
      <c r="AC55" s="434"/>
      <c r="AD55" s="434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U55" s="434"/>
    </row>
    <row r="56" spans="1:47" s="435" customFormat="1" ht="12.75" x14ac:dyDescent="0.2">
      <c r="A56" s="434"/>
      <c r="B56" s="438"/>
      <c r="C56" s="434"/>
      <c r="D56" s="434"/>
      <c r="E56" s="434"/>
      <c r="F56" s="434"/>
      <c r="G56" s="434"/>
      <c r="J56" s="434"/>
      <c r="K56" s="434"/>
      <c r="L56" s="434"/>
      <c r="M56" s="434"/>
      <c r="N56" s="434"/>
      <c r="O56" s="434"/>
      <c r="P56" s="436"/>
      <c r="Q56" s="434"/>
      <c r="R56" s="434"/>
      <c r="S56" s="434"/>
      <c r="T56" s="434"/>
      <c r="U56" s="434"/>
      <c r="V56" s="434"/>
      <c r="W56" s="434"/>
      <c r="X56" s="434"/>
      <c r="Y56" s="434"/>
      <c r="Z56" s="434"/>
      <c r="AA56" s="434"/>
      <c r="AB56" s="434"/>
      <c r="AC56" s="434"/>
      <c r="AD56" s="434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U56" s="434"/>
    </row>
    <row r="57" spans="1:47" s="435" customFormat="1" ht="12.75" x14ac:dyDescent="0.2">
      <c r="A57" s="434"/>
      <c r="B57" s="438"/>
      <c r="C57" s="434"/>
      <c r="D57" s="434"/>
      <c r="E57" s="434"/>
      <c r="F57" s="434"/>
      <c r="G57" s="434"/>
      <c r="J57" s="434"/>
      <c r="K57" s="434"/>
      <c r="L57" s="434"/>
      <c r="M57" s="434"/>
      <c r="N57" s="434"/>
      <c r="O57" s="434"/>
      <c r="P57" s="436"/>
      <c r="Q57" s="434"/>
      <c r="R57" s="434"/>
      <c r="S57" s="434"/>
      <c r="T57" s="434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434"/>
      <c r="AJ57" s="434"/>
      <c r="AK57" s="434"/>
      <c r="AL57" s="434"/>
      <c r="AM57" s="434"/>
      <c r="AN57" s="434"/>
      <c r="AO57" s="434"/>
      <c r="AP57" s="434"/>
      <c r="AQ57" s="434"/>
      <c r="AR57" s="434"/>
      <c r="AU57" s="434"/>
    </row>
    <row r="58" spans="1:47" s="435" customFormat="1" ht="12.75" x14ac:dyDescent="0.2">
      <c r="A58" s="434"/>
      <c r="B58" s="438"/>
      <c r="C58" s="434"/>
      <c r="D58" s="434"/>
      <c r="E58" s="434"/>
      <c r="F58" s="434"/>
      <c r="G58" s="434"/>
      <c r="J58" s="434"/>
      <c r="K58" s="434"/>
      <c r="L58" s="434"/>
      <c r="M58" s="434"/>
      <c r="N58" s="434"/>
      <c r="O58" s="434"/>
      <c r="P58" s="436"/>
      <c r="Q58" s="434"/>
      <c r="R58" s="434"/>
      <c r="S58" s="434"/>
      <c r="T58" s="434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U58" s="434"/>
    </row>
    <row r="59" spans="1:47" s="435" customFormat="1" ht="12.75" x14ac:dyDescent="0.2">
      <c r="A59" s="434"/>
      <c r="B59" s="438"/>
      <c r="C59" s="434"/>
      <c r="D59" s="434"/>
      <c r="E59" s="434"/>
      <c r="F59" s="434"/>
      <c r="G59" s="434"/>
      <c r="J59" s="434"/>
      <c r="K59" s="434"/>
      <c r="L59" s="434"/>
      <c r="M59" s="434"/>
      <c r="N59" s="434"/>
      <c r="O59" s="434"/>
      <c r="P59" s="436"/>
      <c r="Q59" s="434"/>
      <c r="R59" s="434"/>
      <c r="S59" s="434"/>
      <c r="T59" s="434"/>
      <c r="U59" s="434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U59" s="434"/>
    </row>
    <row r="60" spans="1:47" s="435" customFormat="1" ht="12.75" x14ac:dyDescent="0.2">
      <c r="A60" s="434"/>
      <c r="B60" s="438"/>
      <c r="C60" s="434"/>
      <c r="D60" s="434"/>
      <c r="E60" s="434"/>
      <c r="F60" s="434"/>
      <c r="G60" s="434"/>
      <c r="J60" s="434"/>
      <c r="K60" s="434"/>
      <c r="L60" s="434"/>
      <c r="M60" s="434"/>
      <c r="N60" s="434"/>
      <c r="O60" s="434"/>
      <c r="P60" s="436"/>
      <c r="Q60" s="434"/>
      <c r="R60" s="434"/>
      <c r="S60" s="434"/>
      <c r="T60" s="434"/>
      <c r="U60" s="434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434"/>
      <c r="AJ60" s="434"/>
      <c r="AK60" s="434"/>
      <c r="AL60" s="434"/>
      <c r="AM60" s="434"/>
      <c r="AN60" s="434"/>
      <c r="AO60" s="434"/>
      <c r="AP60" s="434"/>
      <c r="AQ60" s="434"/>
      <c r="AR60" s="434"/>
      <c r="AU60" s="434"/>
    </row>
    <row r="61" spans="1:47" s="435" customFormat="1" ht="12.75" x14ac:dyDescent="0.2">
      <c r="A61" s="434"/>
      <c r="B61" s="438"/>
      <c r="C61" s="434"/>
      <c r="D61" s="434"/>
      <c r="E61" s="434"/>
      <c r="F61" s="434"/>
      <c r="G61" s="434"/>
      <c r="J61" s="434"/>
      <c r="K61" s="434"/>
      <c r="L61" s="434"/>
      <c r="M61" s="434"/>
      <c r="N61" s="434"/>
      <c r="O61" s="434"/>
      <c r="P61" s="436"/>
      <c r="Q61" s="434"/>
      <c r="R61" s="434"/>
      <c r="S61" s="434"/>
      <c r="T61" s="434"/>
      <c r="U61" s="434"/>
      <c r="V61" s="434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  <c r="AG61" s="434"/>
      <c r="AH61" s="434"/>
      <c r="AI61" s="434"/>
      <c r="AJ61" s="434"/>
      <c r="AK61" s="434"/>
      <c r="AL61" s="434"/>
      <c r="AM61" s="434"/>
      <c r="AN61" s="434"/>
      <c r="AO61" s="434"/>
      <c r="AP61" s="434"/>
      <c r="AQ61" s="434"/>
      <c r="AR61" s="434"/>
      <c r="AU61" s="434"/>
    </row>
    <row r="62" spans="1:47" s="435" customFormat="1" ht="12.75" x14ac:dyDescent="0.2">
      <c r="A62" s="434"/>
      <c r="B62" s="438"/>
      <c r="C62" s="434"/>
      <c r="D62" s="434"/>
      <c r="E62" s="434"/>
      <c r="F62" s="434"/>
      <c r="G62" s="434"/>
      <c r="J62" s="434"/>
      <c r="K62" s="434"/>
      <c r="L62" s="434"/>
      <c r="M62" s="434"/>
      <c r="N62" s="434"/>
      <c r="O62" s="434"/>
      <c r="P62" s="436"/>
      <c r="Q62" s="434"/>
      <c r="R62" s="434"/>
      <c r="S62" s="434"/>
      <c r="T62" s="434"/>
      <c r="U62" s="434"/>
      <c r="V62" s="434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  <c r="AG62" s="434"/>
      <c r="AH62" s="434"/>
      <c r="AI62" s="434"/>
      <c r="AJ62" s="434"/>
      <c r="AK62" s="434"/>
      <c r="AL62" s="434"/>
      <c r="AM62" s="434"/>
      <c r="AN62" s="434"/>
      <c r="AO62" s="434"/>
      <c r="AP62" s="434"/>
      <c r="AQ62" s="434"/>
      <c r="AR62" s="434"/>
      <c r="AU62" s="434"/>
    </row>
    <row r="63" spans="1:47" s="435" customFormat="1" ht="12.75" x14ac:dyDescent="0.2">
      <c r="A63" s="434"/>
      <c r="B63" s="438"/>
      <c r="C63" s="434"/>
      <c r="D63" s="434"/>
      <c r="E63" s="434"/>
      <c r="F63" s="434"/>
      <c r="G63" s="434"/>
      <c r="J63" s="434"/>
      <c r="K63" s="434"/>
      <c r="L63" s="434"/>
      <c r="M63" s="434"/>
      <c r="N63" s="434"/>
      <c r="O63" s="434"/>
      <c r="P63" s="436"/>
      <c r="Q63" s="434"/>
      <c r="R63" s="434"/>
      <c r="S63" s="434"/>
      <c r="T63" s="434"/>
      <c r="U63" s="434"/>
      <c r="V63" s="434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  <c r="AG63" s="434"/>
      <c r="AH63" s="434"/>
      <c r="AI63" s="434"/>
      <c r="AJ63" s="434"/>
      <c r="AK63" s="434"/>
      <c r="AL63" s="434"/>
      <c r="AM63" s="434"/>
      <c r="AN63" s="434"/>
      <c r="AO63" s="434"/>
      <c r="AP63" s="434"/>
      <c r="AQ63" s="434"/>
      <c r="AR63" s="434"/>
      <c r="AU63" s="434"/>
    </row>
    <row r="64" spans="1:47" s="435" customFormat="1" ht="12.75" x14ac:dyDescent="0.2">
      <c r="A64" s="434"/>
      <c r="B64" s="438"/>
      <c r="C64" s="434"/>
      <c r="D64" s="434"/>
      <c r="E64" s="434"/>
      <c r="F64" s="434"/>
      <c r="G64" s="434"/>
      <c r="J64" s="434"/>
      <c r="K64" s="434"/>
      <c r="L64" s="434"/>
      <c r="M64" s="434"/>
      <c r="N64" s="434"/>
      <c r="O64" s="434"/>
      <c r="P64" s="436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434"/>
      <c r="AP64" s="434"/>
      <c r="AQ64" s="434"/>
      <c r="AR64" s="434"/>
      <c r="AU64" s="434"/>
    </row>
    <row r="65" spans="1:47" s="435" customFormat="1" ht="12.75" x14ac:dyDescent="0.2">
      <c r="A65" s="434"/>
      <c r="B65" s="438"/>
      <c r="C65" s="434"/>
      <c r="D65" s="434"/>
      <c r="E65" s="434"/>
      <c r="F65" s="434"/>
      <c r="G65" s="434"/>
      <c r="J65" s="434"/>
      <c r="K65" s="434"/>
      <c r="L65" s="434"/>
      <c r="M65" s="434"/>
      <c r="N65" s="434"/>
      <c r="O65" s="434"/>
      <c r="P65" s="436"/>
      <c r="Q65" s="434"/>
      <c r="R65" s="434"/>
      <c r="S65" s="434"/>
      <c r="T65" s="434"/>
      <c r="U65" s="434"/>
      <c r="V65" s="434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34"/>
      <c r="AI65" s="434"/>
      <c r="AJ65" s="434"/>
      <c r="AK65" s="434"/>
      <c r="AL65" s="434"/>
      <c r="AM65" s="434"/>
      <c r="AN65" s="434"/>
      <c r="AO65" s="434"/>
      <c r="AP65" s="434"/>
      <c r="AQ65" s="434"/>
      <c r="AR65" s="434"/>
      <c r="AU65" s="434"/>
    </row>
    <row r="66" spans="1:47" s="435" customFormat="1" ht="12.75" x14ac:dyDescent="0.2">
      <c r="A66" s="434"/>
      <c r="B66" s="438"/>
      <c r="C66" s="434"/>
      <c r="D66" s="434"/>
      <c r="E66" s="434"/>
      <c r="F66" s="434"/>
      <c r="G66" s="434"/>
      <c r="J66" s="434"/>
      <c r="K66" s="434"/>
      <c r="L66" s="434"/>
      <c r="M66" s="434"/>
      <c r="N66" s="434"/>
      <c r="O66" s="434"/>
      <c r="P66" s="436"/>
      <c r="Q66" s="434"/>
      <c r="R66" s="434"/>
      <c r="S66" s="434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  <c r="AG66" s="434"/>
      <c r="AH66" s="434"/>
      <c r="AI66" s="434"/>
      <c r="AJ66" s="434"/>
      <c r="AK66" s="434"/>
      <c r="AL66" s="434"/>
      <c r="AM66" s="434"/>
      <c r="AN66" s="434"/>
      <c r="AO66" s="434"/>
      <c r="AP66" s="434"/>
      <c r="AQ66" s="434"/>
      <c r="AR66" s="434"/>
      <c r="AU66" s="434"/>
    </row>
    <row r="67" spans="1:47" s="435" customFormat="1" ht="12.75" x14ac:dyDescent="0.2">
      <c r="A67" s="434"/>
      <c r="B67" s="438"/>
      <c r="C67" s="434"/>
      <c r="D67" s="434"/>
      <c r="E67" s="434"/>
      <c r="F67" s="434"/>
      <c r="G67" s="434"/>
      <c r="J67" s="434"/>
      <c r="K67" s="434"/>
      <c r="L67" s="434"/>
      <c r="M67" s="434"/>
      <c r="N67" s="434"/>
      <c r="O67" s="434"/>
      <c r="P67" s="436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  <c r="AG67" s="434"/>
      <c r="AH67" s="434"/>
      <c r="AI67" s="434"/>
      <c r="AJ67" s="434"/>
      <c r="AK67" s="434"/>
      <c r="AL67" s="434"/>
      <c r="AM67" s="434"/>
      <c r="AN67" s="434"/>
      <c r="AO67" s="434"/>
      <c r="AP67" s="434"/>
      <c r="AQ67" s="434"/>
      <c r="AR67" s="434"/>
      <c r="AU67" s="434"/>
    </row>
    <row r="68" spans="1:47" s="435" customFormat="1" ht="12.75" x14ac:dyDescent="0.2">
      <c r="A68" s="434"/>
      <c r="B68" s="438"/>
      <c r="C68" s="434"/>
      <c r="D68" s="434"/>
      <c r="E68" s="434"/>
      <c r="F68" s="434"/>
      <c r="G68" s="434"/>
      <c r="J68" s="434"/>
      <c r="K68" s="434"/>
      <c r="L68" s="434"/>
      <c r="M68" s="434"/>
      <c r="N68" s="434"/>
      <c r="O68" s="434"/>
      <c r="P68" s="436"/>
      <c r="Q68" s="434"/>
      <c r="R68" s="434"/>
      <c r="S68" s="434"/>
      <c r="T68" s="434"/>
      <c r="U68" s="434"/>
      <c r="V68" s="434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  <c r="AG68" s="434"/>
      <c r="AH68" s="434"/>
      <c r="AI68" s="434"/>
      <c r="AJ68" s="434"/>
      <c r="AK68" s="434"/>
      <c r="AL68" s="434"/>
      <c r="AM68" s="434"/>
      <c r="AN68" s="434"/>
      <c r="AO68" s="434"/>
      <c r="AP68" s="434"/>
      <c r="AQ68" s="434"/>
      <c r="AR68" s="434"/>
      <c r="AU68" s="434"/>
    </row>
    <row r="69" spans="1:47" s="435" customFormat="1" ht="12.75" x14ac:dyDescent="0.2">
      <c r="A69" s="434"/>
      <c r="B69" s="438"/>
      <c r="C69" s="434"/>
      <c r="D69" s="434"/>
      <c r="E69" s="434"/>
      <c r="F69" s="434"/>
      <c r="G69" s="434"/>
      <c r="J69" s="434"/>
      <c r="K69" s="434"/>
      <c r="L69" s="434"/>
      <c r="M69" s="434"/>
      <c r="N69" s="434"/>
      <c r="O69" s="434"/>
      <c r="P69" s="436"/>
      <c r="Q69" s="434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U69" s="434"/>
    </row>
    <row r="70" spans="1:47" s="435" customFormat="1" ht="12.75" x14ac:dyDescent="0.2">
      <c r="A70" s="434"/>
      <c r="B70" s="438"/>
      <c r="C70" s="434"/>
      <c r="D70" s="434"/>
      <c r="E70" s="434"/>
      <c r="F70" s="434"/>
      <c r="G70" s="434"/>
      <c r="J70" s="434"/>
      <c r="K70" s="434"/>
      <c r="L70" s="434"/>
      <c r="M70" s="434"/>
      <c r="N70" s="434"/>
      <c r="O70" s="434"/>
      <c r="P70" s="436"/>
      <c r="Q70" s="434"/>
      <c r="R70" s="434"/>
      <c r="S70" s="434"/>
      <c r="T70" s="434"/>
      <c r="U70" s="434"/>
      <c r="V70" s="434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U70" s="434"/>
    </row>
    <row r="71" spans="1:47" s="435" customFormat="1" ht="12.75" x14ac:dyDescent="0.2">
      <c r="A71" s="434"/>
      <c r="B71" s="438"/>
      <c r="C71" s="434"/>
      <c r="D71" s="434"/>
      <c r="E71" s="434"/>
      <c r="F71" s="434"/>
      <c r="G71" s="434"/>
      <c r="J71" s="434"/>
      <c r="K71" s="434"/>
      <c r="L71" s="434"/>
      <c r="M71" s="434"/>
      <c r="N71" s="434"/>
      <c r="O71" s="434"/>
      <c r="P71" s="436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U71" s="434"/>
    </row>
    <row r="72" spans="1:47" s="435" customFormat="1" ht="12.75" x14ac:dyDescent="0.2">
      <c r="A72" s="434"/>
      <c r="B72" s="438"/>
      <c r="C72" s="434"/>
      <c r="D72" s="434"/>
      <c r="E72" s="434"/>
      <c r="F72" s="434"/>
      <c r="G72" s="434"/>
      <c r="J72" s="434"/>
      <c r="K72" s="434"/>
      <c r="L72" s="434"/>
      <c r="M72" s="434"/>
      <c r="N72" s="434"/>
      <c r="O72" s="434"/>
      <c r="P72" s="436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U72" s="434"/>
    </row>
    <row r="73" spans="1:47" s="435" customFormat="1" ht="12.75" x14ac:dyDescent="0.2">
      <c r="A73" s="434"/>
      <c r="B73" s="438"/>
      <c r="C73" s="434"/>
      <c r="D73" s="434"/>
      <c r="E73" s="434"/>
      <c r="F73" s="434"/>
      <c r="G73" s="434"/>
      <c r="J73" s="434"/>
      <c r="K73" s="434"/>
      <c r="L73" s="434"/>
      <c r="M73" s="434"/>
      <c r="N73" s="434"/>
      <c r="O73" s="434"/>
      <c r="P73" s="436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U73" s="434"/>
    </row>
    <row r="74" spans="1:47" s="435" customFormat="1" ht="12.75" x14ac:dyDescent="0.2">
      <c r="A74" s="434"/>
      <c r="B74" s="438"/>
      <c r="C74" s="434"/>
      <c r="D74" s="434"/>
      <c r="E74" s="434"/>
      <c r="F74" s="434"/>
      <c r="G74" s="434"/>
      <c r="J74" s="434"/>
      <c r="K74" s="434"/>
      <c r="L74" s="434"/>
      <c r="M74" s="434"/>
      <c r="N74" s="434"/>
      <c r="O74" s="434"/>
      <c r="P74" s="436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U74" s="434"/>
    </row>
    <row r="75" spans="1:47" s="435" customFormat="1" ht="12.75" x14ac:dyDescent="0.2">
      <c r="A75" s="434"/>
      <c r="B75" s="438"/>
      <c r="C75" s="434"/>
      <c r="D75" s="434"/>
      <c r="E75" s="434"/>
      <c r="F75" s="434"/>
      <c r="G75" s="434"/>
      <c r="J75" s="434"/>
      <c r="K75" s="434"/>
      <c r="L75" s="434"/>
      <c r="M75" s="434"/>
      <c r="N75" s="434"/>
      <c r="O75" s="434"/>
      <c r="P75" s="436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U75" s="434"/>
    </row>
    <row r="76" spans="1:47" s="435" customFormat="1" ht="12.75" x14ac:dyDescent="0.2">
      <c r="A76" s="434"/>
      <c r="B76" s="438"/>
      <c r="C76" s="434"/>
      <c r="D76" s="434"/>
      <c r="E76" s="434"/>
      <c r="F76" s="434"/>
      <c r="G76" s="434"/>
      <c r="J76" s="434"/>
      <c r="K76" s="434"/>
      <c r="L76" s="434"/>
      <c r="M76" s="434"/>
      <c r="N76" s="434"/>
      <c r="O76" s="434"/>
      <c r="P76" s="436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U76" s="434"/>
    </row>
    <row r="77" spans="1:47" s="435" customFormat="1" ht="12.75" x14ac:dyDescent="0.2">
      <c r="A77" s="434"/>
      <c r="B77" s="438"/>
      <c r="C77" s="434"/>
      <c r="D77" s="434"/>
      <c r="E77" s="434"/>
      <c r="F77" s="434"/>
      <c r="G77" s="434"/>
      <c r="J77" s="434"/>
      <c r="K77" s="434"/>
      <c r="L77" s="434"/>
      <c r="M77" s="434"/>
      <c r="N77" s="434"/>
      <c r="O77" s="434"/>
      <c r="P77" s="436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U77" s="434"/>
    </row>
    <row r="78" spans="1:47" s="435" customFormat="1" ht="12.75" x14ac:dyDescent="0.2">
      <c r="A78" s="434"/>
      <c r="B78" s="438"/>
      <c r="C78" s="434"/>
      <c r="D78" s="434"/>
      <c r="E78" s="434"/>
      <c r="F78" s="434"/>
      <c r="G78" s="434"/>
      <c r="J78" s="434"/>
      <c r="K78" s="434"/>
      <c r="L78" s="434"/>
      <c r="M78" s="434"/>
      <c r="N78" s="434"/>
      <c r="O78" s="434"/>
      <c r="P78" s="436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4"/>
      <c r="AK78" s="434"/>
      <c r="AL78" s="434"/>
      <c r="AM78" s="434"/>
      <c r="AN78" s="434"/>
      <c r="AO78" s="434"/>
      <c r="AP78" s="434"/>
      <c r="AQ78" s="434"/>
      <c r="AR78" s="434"/>
      <c r="AU78" s="434"/>
    </row>
    <row r="79" spans="1:47" s="435" customFormat="1" ht="12.75" x14ac:dyDescent="0.2">
      <c r="A79" s="434"/>
      <c r="B79" s="438"/>
      <c r="C79" s="434"/>
      <c r="D79" s="434"/>
      <c r="E79" s="434"/>
      <c r="F79" s="434"/>
      <c r="G79" s="434"/>
      <c r="J79" s="434"/>
      <c r="K79" s="434"/>
      <c r="L79" s="434"/>
      <c r="M79" s="434"/>
      <c r="N79" s="434"/>
      <c r="O79" s="434"/>
      <c r="P79" s="436"/>
      <c r="Q79" s="434"/>
      <c r="R79" s="434"/>
      <c r="S79" s="434"/>
      <c r="T79" s="434"/>
      <c r="U79" s="434"/>
      <c r="V79" s="434"/>
      <c r="W79" s="434"/>
      <c r="X79" s="434"/>
      <c r="Y79" s="434"/>
      <c r="Z79" s="434"/>
      <c r="AA79" s="434"/>
      <c r="AB79" s="434"/>
      <c r="AC79" s="434"/>
      <c r="AD79" s="434"/>
      <c r="AE79" s="434"/>
      <c r="AF79" s="434"/>
      <c r="AG79" s="434"/>
      <c r="AH79" s="434"/>
      <c r="AI79" s="434"/>
      <c r="AJ79" s="434"/>
      <c r="AK79" s="434"/>
      <c r="AL79" s="434"/>
      <c r="AM79" s="434"/>
      <c r="AN79" s="434"/>
      <c r="AO79" s="434"/>
      <c r="AP79" s="434"/>
      <c r="AQ79" s="434"/>
      <c r="AR79" s="434"/>
      <c r="AU79" s="434"/>
    </row>
    <row r="80" spans="1:47" s="435" customFormat="1" ht="12.75" x14ac:dyDescent="0.2">
      <c r="A80" s="434"/>
      <c r="B80" s="438"/>
      <c r="C80" s="434"/>
      <c r="D80" s="434"/>
      <c r="E80" s="434"/>
      <c r="F80" s="434"/>
      <c r="G80" s="434"/>
      <c r="J80" s="434"/>
      <c r="K80" s="434"/>
      <c r="L80" s="434"/>
      <c r="M80" s="434"/>
      <c r="N80" s="434"/>
      <c r="O80" s="434"/>
      <c r="P80" s="436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U80" s="434"/>
    </row>
    <row r="81" spans="1:47" s="435" customFormat="1" ht="12.75" x14ac:dyDescent="0.2">
      <c r="A81" s="434"/>
      <c r="B81" s="438"/>
      <c r="C81" s="434"/>
      <c r="D81" s="434"/>
      <c r="E81" s="434"/>
      <c r="F81" s="434"/>
      <c r="G81" s="434"/>
      <c r="J81" s="434"/>
      <c r="K81" s="434"/>
      <c r="L81" s="434"/>
      <c r="M81" s="434"/>
      <c r="N81" s="434"/>
      <c r="O81" s="434"/>
      <c r="P81" s="436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U81" s="434"/>
    </row>
    <row r="82" spans="1:47" s="435" customFormat="1" ht="12.75" x14ac:dyDescent="0.2">
      <c r="A82" s="434"/>
      <c r="B82" s="438"/>
      <c r="C82" s="434"/>
      <c r="D82" s="434"/>
      <c r="E82" s="434"/>
      <c r="F82" s="434"/>
      <c r="G82" s="434"/>
      <c r="J82" s="434"/>
      <c r="K82" s="434"/>
      <c r="L82" s="434"/>
      <c r="M82" s="434"/>
      <c r="N82" s="434"/>
      <c r="O82" s="434"/>
      <c r="P82" s="436"/>
      <c r="Q82" s="434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4"/>
      <c r="AD82" s="434"/>
      <c r="AE82" s="434"/>
      <c r="AF82" s="434"/>
      <c r="AG82" s="434"/>
      <c r="AH82" s="434"/>
      <c r="AI82" s="434"/>
      <c r="AJ82" s="434"/>
      <c r="AK82" s="434"/>
      <c r="AL82" s="434"/>
      <c r="AM82" s="434"/>
      <c r="AN82" s="434"/>
      <c r="AO82" s="434"/>
      <c r="AP82" s="434"/>
      <c r="AQ82" s="434"/>
      <c r="AR82" s="434"/>
      <c r="AU82" s="434"/>
    </row>
    <row r="83" spans="1:47" s="435" customFormat="1" ht="12.75" x14ac:dyDescent="0.2">
      <c r="A83" s="434"/>
      <c r="B83" s="438"/>
      <c r="C83" s="434"/>
      <c r="D83" s="434"/>
      <c r="E83" s="434"/>
      <c r="F83" s="434"/>
      <c r="G83" s="434"/>
      <c r="J83" s="434"/>
      <c r="K83" s="434"/>
      <c r="L83" s="434"/>
      <c r="M83" s="434"/>
      <c r="N83" s="434"/>
      <c r="O83" s="434"/>
      <c r="P83" s="436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U83" s="434"/>
    </row>
    <row r="84" spans="1:47" s="435" customFormat="1" ht="12.75" x14ac:dyDescent="0.2">
      <c r="A84" s="434"/>
      <c r="B84" s="438"/>
      <c r="C84" s="434"/>
      <c r="D84" s="434"/>
      <c r="E84" s="434"/>
      <c r="F84" s="434"/>
      <c r="G84" s="434"/>
      <c r="J84" s="434"/>
      <c r="K84" s="434"/>
      <c r="L84" s="434"/>
      <c r="M84" s="434"/>
      <c r="N84" s="434"/>
      <c r="O84" s="434"/>
      <c r="P84" s="436"/>
      <c r="Q84" s="434"/>
      <c r="R84" s="434"/>
      <c r="S84" s="434"/>
      <c r="T84" s="434"/>
      <c r="U84" s="434"/>
      <c r="V84" s="434"/>
      <c r="W84" s="434"/>
      <c r="X84" s="434"/>
      <c r="Y84" s="434"/>
      <c r="Z84" s="434"/>
      <c r="AA84" s="434"/>
      <c r="AB84" s="434"/>
      <c r="AC84" s="434"/>
      <c r="AD84" s="434"/>
      <c r="AE84" s="434"/>
      <c r="AF84" s="434"/>
      <c r="AG84" s="434"/>
      <c r="AH84" s="434"/>
      <c r="AI84" s="434"/>
      <c r="AJ84" s="434"/>
      <c r="AK84" s="434"/>
      <c r="AL84" s="434"/>
      <c r="AM84" s="434"/>
      <c r="AN84" s="434"/>
      <c r="AO84" s="434"/>
      <c r="AP84" s="434"/>
      <c r="AQ84" s="434"/>
      <c r="AR84" s="434"/>
      <c r="AU84" s="434"/>
    </row>
    <row r="85" spans="1:47" s="435" customFormat="1" ht="12.75" x14ac:dyDescent="0.2">
      <c r="A85" s="434"/>
      <c r="B85" s="438"/>
      <c r="C85" s="434"/>
      <c r="D85" s="434"/>
      <c r="E85" s="434"/>
      <c r="F85" s="434"/>
      <c r="G85" s="434"/>
      <c r="J85" s="434"/>
      <c r="K85" s="434"/>
      <c r="L85" s="434"/>
      <c r="M85" s="434"/>
      <c r="N85" s="434"/>
      <c r="O85" s="434"/>
      <c r="P85" s="436"/>
      <c r="Q85" s="434"/>
      <c r="R85" s="434"/>
      <c r="S85" s="434"/>
      <c r="T85" s="434"/>
      <c r="U85" s="434"/>
      <c r="V85" s="434"/>
      <c r="W85" s="434"/>
      <c r="X85" s="434"/>
      <c r="Y85" s="434"/>
      <c r="Z85" s="434"/>
      <c r="AA85" s="434"/>
      <c r="AB85" s="434"/>
      <c r="AC85" s="434"/>
      <c r="AD85" s="434"/>
      <c r="AE85" s="434"/>
      <c r="AF85" s="434"/>
      <c r="AG85" s="434"/>
      <c r="AH85" s="434"/>
      <c r="AI85" s="434"/>
      <c r="AJ85" s="434"/>
      <c r="AK85" s="434"/>
      <c r="AL85" s="434"/>
      <c r="AM85" s="434"/>
      <c r="AN85" s="434"/>
      <c r="AO85" s="434"/>
      <c r="AP85" s="434"/>
      <c r="AQ85" s="434"/>
      <c r="AR85" s="434"/>
      <c r="AU85" s="434"/>
    </row>
    <row r="86" spans="1:47" s="435" customFormat="1" ht="12.75" x14ac:dyDescent="0.2">
      <c r="A86" s="434"/>
      <c r="B86" s="438"/>
      <c r="C86" s="434"/>
      <c r="D86" s="434"/>
      <c r="E86" s="434"/>
      <c r="F86" s="434"/>
      <c r="G86" s="434"/>
      <c r="J86" s="434"/>
      <c r="K86" s="434"/>
      <c r="L86" s="434"/>
      <c r="M86" s="434"/>
      <c r="N86" s="434"/>
      <c r="O86" s="434"/>
      <c r="P86" s="436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  <c r="AJ86" s="434"/>
      <c r="AK86" s="434"/>
      <c r="AL86" s="434"/>
      <c r="AM86" s="434"/>
      <c r="AN86" s="434"/>
      <c r="AO86" s="434"/>
      <c r="AP86" s="434"/>
      <c r="AQ86" s="434"/>
      <c r="AR86" s="434"/>
      <c r="AU86" s="434"/>
    </row>
    <row r="87" spans="1:47" s="435" customFormat="1" ht="12.75" x14ac:dyDescent="0.2">
      <c r="A87" s="434"/>
      <c r="B87" s="438"/>
      <c r="C87" s="434"/>
      <c r="D87" s="434"/>
      <c r="E87" s="434"/>
      <c r="F87" s="434"/>
      <c r="G87" s="434"/>
      <c r="J87" s="434"/>
      <c r="K87" s="434"/>
      <c r="L87" s="434"/>
      <c r="M87" s="434"/>
      <c r="N87" s="434"/>
      <c r="O87" s="434"/>
      <c r="P87" s="436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4"/>
      <c r="AK87" s="434"/>
      <c r="AL87" s="434"/>
      <c r="AM87" s="434"/>
      <c r="AN87" s="434"/>
      <c r="AO87" s="434"/>
      <c r="AP87" s="434"/>
      <c r="AQ87" s="434"/>
      <c r="AR87" s="434"/>
      <c r="AU87" s="434"/>
    </row>
    <row r="88" spans="1:47" s="435" customFormat="1" ht="12.75" x14ac:dyDescent="0.2">
      <c r="A88" s="434"/>
      <c r="B88" s="438"/>
      <c r="C88" s="434"/>
      <c r="D88" s="434"/>
      <c r="E88" s="434"/>
      <c r="F88" s="434"/>
      <c r="G88" s="434"/>
      <c r="J88" s="434"/>
      <c r="K88" s="434"/>
      <c r="L88" s="434"/>
      <c r="M88" s="434"/>
      <c r="N88" s="434"/>
      <c r="O88" s="434"/>
      <c r="P88" s="436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  <c r="AJ88" s="434"/>
      <c r="AK88" s="434"/>
      <c r="AL88" s="434"/>
      <c r="AM88" s="434"/>
      <c r="AN88" s="434"/>
      <c r="AO88" s="434"/>
      <c r="AP88" s="434"/>
      <c r="AQ88" s="434"/>
      <c r="AR88" s="434"/>
      <c r="AU88" s="434"/>
    </row>
    <row r="89" spans="1:47" s="435" customFormat="1" ht="12.75" x14ac:dyDescent="0.2">
      <c r="A89" s="434"/>
      <c r="B89" s="438"/>
      <c r="C89" s="434"/>
      <c r="D89" s="434"/>
      <c r="E89" s="434"/>
      <c r="F89" s="434"/>
      <c r="G89" s="434"/>
      <c r="J89" s="434"/>
      <c r="K89" s="434"/>
      <c r="L89" s="434"/>
      <c r="M89" s="434"/>
      <c r="N89" s="434"/>
      <c r="O89" s="434"/>
      <c r="P89" s="436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  <c r="AJ89" s="434"/>
      <c r="AK89" s="434"/>
      <c r="AL89" s="434"/>
      <c r="AM89" s="434"/>
      <c r="AN89" s="434"/>
      <c r="AO89" s="434"/>
      <c r="AP89" s="434"/>
      <c r="AQ89" s="434"/>
      <c r="AR89" s="434"/>
      <c r="AU89" s="434"/>
    </row>
    <row r="90" spans="1:47" s="435" customFormat="1" ht="12.75" x14ac:dyDescent="0.2">
      <c r="A90" s="434"/>
      <c r="B90" s="438"/>
      <c r="C90" s="434"/>
      <c r="D90" s="434"/>
      <c r="E90" s="434"/>
      <c r="F90" s="434"/>
      <c r="G90" s="434"/>
      <c r="J90" s="434"/>
      <c r="K90" s="434"/>
      <c r="L90" s="434"/>
      <c r="M90" s="434"/>
      <c r="N90" s="434"/>
      <c r="O90" s="434"/>
      <c r="P90" s="436"/>
      <c r="Q90" s="434"/>
      <c r="R90" s="434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  <c r="AJ90" s="434"/>
      <c r="AK90" s="434"/>
      <c r="AL90" s="434"/>
      <c r="AM90" s="434"/>
      <c r="AN90" s="434"/>
      <c r="AO90" s="434"/>
      <c r="AP90" s="434"/>
      <c r="AQ90" s="434"/>
      <c r="AR90" s="434"/>
      <c r="AU90" s="434"/>
    </row>
    <row r="91" spans="1:47" s="435" customFormat="1" ht="12.75" x14ac:dyDescent="0.2">
      <c r="A91" s="434"/>
      <c r="B91" s="438"/>
      <c r="C91" s="434"/>
      <c r="D91" s="434"/>
      <c r="E91" s="434"/>
      <c r="F91" s="434"/>
      <c r="G91" s="434"/>
      <c r="J91" s="434"/>
      <c r="K91" s="434"/>
      <c r="L91" s="434"/>
      <c r="M91" s="434"/>
      <c r="N91" s="434"/>
      <c r="O91" s="434"/>
      <c r="P91" s="436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  <c r="AJ91" s="434"/>
      <c r="AK91" s="434"/>
      <c r="AL91" s="434"/>
      <c r="AM91" s="434"/>
      <c r="AN91" s="434"/>
      <c r="AO91" s="434"/>
      <c r="AP91" s="434"/>
      <c r="AQ91" s="434"/>
      <c r="AR91" s="434"/>
      <c r="AU91" s="434"/>
    </row>
    <row r="92" spans="1:47" s="435" customFormat="1" ht="12.75" x14ac:dyDescent="0.2">
      <c r="A92" s="434"/>
      <c r="B92" s="438"/>
      <c r="C92" s="434"/>
      <c r="D92" s="434"/>
      <c r="E92" s="434"/>
      <c r="F92" s="434"/>
      <c r="G92" s="434"/>
      <c r="J92" s="434"/>
      <c r="K92" s="434"/>
      <c r="L92" s="434"/>
      <c r="M92" s="434"/>
      <c r="N92" s="434"/>
      <c r="O92" s="434"/>
      <c r="P92" s="436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  <c r="AK92" s="434"/>
      <c r="AL92" s="434"/>
      <c r="AM92" s="434"/>
      <c r="AN92" s="434"/>
      <c r="AO92" s="434"/>
      <c r="AP92" s="434"/>
      <c r="AQ92" s="434"/>
      <c r="AR92" s="434"/>
      <c r="AU92" s="434"/>
    </row>
    <row r="93" spans="1:47" s="435" customFormat="1" ht="12.75" x14ac:dyDescent="0.2">
      <c r="A93" s="434"/>
      <c r="B93" s="438"/>
      <c r="C93" s="434"/>
      <c r="D93" s="434"/>
      <c r="E93" s="434"/>
      <c r="F93" s="434"/>
      <c r="G93" s="434"/>
      <c r="J93" s="434"/>
      <c r="K93" s="434"/>
      <c r="L93" s="434"/>
      <c r="M93" s="434"/>
      <c r="N93" s="434"/>
      <c r="O93" s="434"/>
      <c r="P93" s="436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U93" s="434"/>
    </row>
    <row r="94" spans="1:47" s="435" customFormat="1" ht="12.75" x14ac:dyDescent="0.2">
      <c r="A94" s="434"/>
      <c r="B94" s="438"/>
      <c r="C94" s="434"/>
      <c r="D94" s="434"/>
      <c r="E94" s="434"/>
      <c r="F94" s="434"/>
      <c r="G94" s="434"/>
      <c r="J94" s="434"/>
      <c r="K94" s="434"/>
      <c r="L94" s="434"/>
      <c r="M94" s="434"/>
      <c r="N94" s="434"/>
      <c r="O94" s="434"/>
      <c r="P94" s="436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U94" s="434"/>
    </row>
    <row r="95" spans="1:47" s="435" customFormat="1" ht="12.75" x14ac:dyDescent="0.2">
      <c r="A95" s="434"/>
      <c r="B95" s="438"/>
      <c r="C95" s="434"/>
      <c r="D95" s="434"/>
      <c r="E95" s="434"/>
      <c r="F95" s="434"/>
      <c r="G95" s="434"/>
      <c r="J95" s="434"/>
      <c r="K95" s="434"/>
      <c r="L95" s="434"/>
      <c r="M95" s="434"/>
      <c r="N95" s="434"/>
      <c r="O95" s="434"/>
      <c r="P95" s="436"/>
      <c r="Q95" s="434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U95" s="434"/>
    </row>
    <row r="96" spans="1:47" s="435" customFormat="1" ht="12.75" x14ac:dyDescent="0.2">
      <c r="A96" s="434"/>
      <c r="B96" s="438"/>
      <c r="C96" s="434"/>
      <c r="D96" s="434"/>
      <c r="E96" s="434"/>
      <c r="F96" s="434"/>
      <c r="G96" s="434"/>
      <c r="J96" s="434"/>
      <c r="K96" s="434"/>
      <c r="L96" s="434"/>
      <c r="M96" s="434"/>
      <c r="N96" s="434"/>
      <c r="O96" s="434"/>
      <c r="P96" s="436"/>
      <c r="Q96" s="434"/>
      <c r="R96" s="434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  <c r="AJ96" s="434"/>
      <c r="AK96" s="434"/>
      <c r="AL96" s="434"/>
      <c r="AM96" s="434"/>
      <c r="AN96" s="434"/>
      <c r="AO96" s="434"/>
      <c r="AP96" s="434"/>
      <c r="AQ96" s="434"/>
      <c r="AR96" s="434"/>
      <c r="AU96" s="434"/>
    </row>
    <row r="97" spans="1:47" s="435" customFormat="1" ht="12.75" x14ac:dyDescent="0.2">
      <c r="A97" s="434"/>
      <c r="B97" s="438"/>
      <c r="C97" s="434"/>
      <c r="D97" s="434"/>
      <c r="E97" s="434"/>
      <c r="F97" s="434"/>
      <c r="G97" s="434"/>
      <c r="J97" s="434"/>
      <c r="K97" s="434"/>
      <c r="L97" s="434"/>
      <c r="M97" s="434"/>
      <c r="N97" s="434"/>
      <c r="O97" s="434"/>
      <c r="P97" s="436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  <c r="AJ97" s="434"/>
      <c r="AK97" s="434"/>
      <c r="AL97" s="434"/>
      <c r="AM97" s="434"/>
      <c r="AN97" s="434"/>
      <c r="AO97" s="434"/>
      <c r="AP97" s="434"/>
      <c r="AQ97" s="434"/>
      <c r="AR97" s="434"/>
      <c r="AU97" s="434"/>
    </row>
    <row r="98" spans="1:47" s="435" customFormat="1" ht="12.75" x14ac:dyDescent="0.2">
      <c r="A98" s="434"/>
      <c r="B98" s="438"/>
      <c r="C98" s="434"/>
      <c r="D98" s="434"/>
      <c r="E98" s="434"/>
      <c r="F98" s="434"/>
      <c r="G98" s="434"/>
      <c r="J98" s="434"/>
      <c r="K98" s="434"/>
      <c r="L98" s="434"/>
      <c r="M98" s="434"/>
      <c r="N98" s="434"/>
      <c r="O98" s="434"/>
      <c r="P98" s="436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  <c r="AK98" s="434"/>
      <c r="AL98" s="434"/>
      <c r="AM98" s="434"/>
      <c r="AN98" s="434"/>
      <c r="AO98" s="434"/>
      <c r="AP98" s="434"/>
      <c r="AQ98" s="434"/>
      <c r="AR98" s="434"/>
      <c r="AU98" s="434"/>
    </row>
    <row r="99" spans="1:47" s="435" customFormat="1" ht="12.75" x14ac:dyDescent="0.2">
      <c r="A99" s="434"/>
      <c r="B99" s="438"/>
      <c r="C99" s="434"/>
      <c r="D99" s="434"/>
      <c r="E99" s="434"/>
      <c r="F99" s="434"/>
      <c r="G99" s="434"/>
      <c r="J99" s="434"/>
      <c r="K99" s="434"/>
      <c r="L99" s="434"/>
      <c r="M99" s="434"/>
      <c r="N99" s="434"/>
      <c r="O99" s="434"/>
      <c r="P99" s="436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  <c r="AJ99" s="434"/>
      <c r="AK99" s="434"/>
      <c r="AL99" s="434"/>
      <c r="AM99" s="434"/>
      <c r="AN99" s="434"/>
      <c r="AO99" s="434"/>
      <c r="AP99" s="434"/>
      <c r="AQ99" s="434"/>
      <c r="AR99" s="434"/>
      <c r="AU99" s="434"/>
    </row>
    <row r="100" spans="1:47" s="435" customFormat="1" ht="12.75" x14ac:dyDescent="0.2">
      <c r="A100" s="434"/>
      <c r="B100" s="438"/>
      <c r="C100" s="434"/>
      <c r="D100" s="434"/>
      <c r="E100" s="434"/>
      <c r="F100" s="434"/>
      <c r="G100" s="434"/>
      <c r="J100" s="434"/>
      <c r="K100" s="434"/>
      <c r="L100" s="434"/>
      <c r="M100" s="434"/>
      <c r="N100" s="434"/>
      <c r="O100" s="434"/>
      <c r="P100" s="436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  <c r="AJ100" s="434"/>
      <c r="AK100" s="434"/>
      <c r="AL100" s="434"/>
      <c r="AM100" s="434"/>
      <c r="AN100" s="434"/>
      <c r="AO100" s="434"/>
      <c r="AP100" s="434"/>
      <c r="AQ100" s="434"/>
      <c r="AR100" s="434"/>
      <c r="AU100" s="434"/>
    </row>
    <row r="101" spans="1:47" s="435" customFormat="1" ht="12.75" x14ac:dyDescent="0.2">
      <c r="A101" s="434"/>
      <c r="B101" s="438"/>
      <c r="C101" s="434"/>
      <c r="D101" s="434"/>
      <c r="E101" s="434"/>
      <c r="F101" s="434"/>
      <c r="G101" s="434"/>
      <c r="J101" s="434"/>
      <c r="K101" s="434"/>
      <c r="L101" s="434"/>
      <c r="M101" s="434"/>
      <c r="N101" s="434"/>
      <c r="O101" s="434"/>
      <c r="P101" s="436"/>
      <c r="Q101" s="434"/>
      <c r="R101" s="434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  <c r="AJ101" s="434"/>
      <c r="AK101" s="434"/>
      <c r="AL101" s="434"/>
      <c r="AM101" s="434"/>
      <c r="AN101" s="434"/>
      <c r="AO101" s="434"/>
      <c r="AP101" s="434"/>
      <c r="AQ101" s="434"/>
      <c r="AR101" s="434"/>
      <c r="AU101" s="434"/>
    </row>
    <row r="102" spans="1:47" s="435" customFormat="1" ht="12.75" x14ac:dyDescent="0.2">
      <c r="A102" s="434"/>
      <c r="B102" s="438"/>
      <c r="C102" s="434"/>
      <c r="D102" s="434"/>
      <c r="E102" s="434"/>
      <c r="F102" s="434"/>
      <c r="G102" s="434"/>
      <c r="J102" s="434"/>
      <c r="K102" s="434"/>
      <c r="L102" s="434"/>
      <c r="M102" s="434"/>
      <c r="N102" s="434"/>
      <c r="O102" s="434"/>
      <c r="P102" s="436"/>
      <c r="Q102" s="434"/>
      <c r="R102" s="434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  <c r="AJ102" s="434"/>
      <c r="AK102" s="434"/>
      <c r="AL102" s="434"/>
      <c r="AM102" s="434"/>
      <c r="AN102" s="434"/>
      <c r="AO102" s="434"/>
      <c r="AP102" s="434"/>
      <c r="AQ102" s="434"/>
      <c r="AR102" s="434"/>
      <c r="AU102" s="434"/>
    </row>
    <row r="103" spans="1:47" s="435" customFormat="1" ht="12.75" x14ac:dyDescent="0.2">
      <c r="A103" s="434"/>
      <c r="B103" s="438"/>
      <c r="C103" s="434"/>
      <c r="D103" s="434"/>
      <c r="E103" s="434"/>
      <c r="F103" s="434"/>
      <c r="G103" s="434"/>
      <c r="J103" s="434"/>
      <c r="K103" s="434"/>
      <c r="L103" s="434"/>
      <c r="M103" s="434"/>
      <c r="N103" s="434"/>
      <c r="O103" s="434"/>
      <c r="P103" s="436"/>
      <c r="Q103" s="434"/>
      <c r="R103" s="434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U103" s="434"/>
    </row>
    <row r="104" spans="1:47" s="435" customFormat="1" ht="12.75" x14ac:dyDescent="0.2">
      <c r="A104" s="434"/>
      <c r="B104" s="438"/>
      <c r="C104" s="434"/>
      <c r="D104" s="434"/>
      <c r="E104" s="434"/>
      <c r="F104" s="434"/>
      <c r="G104" s="434"/>
      <c r="J104" s="434"/>
      <c r="K104" s="434"/>
      <c r="L104" s="434"/>
      <c r="M104" s="434"/>
      <c r="N104" s="434"/>
      <c r="O104" s="434"/>
      <c r="P104" s="436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  <c r="AJ104" s="434"/>
      <c r="AK104" s="434"/>
      <c r="AL104" s="434"/>
      <c r="AM104" s="434"/>
      <c r="AN104" s="434"/>
      <c r="AO104" s="434"/>
      <c r="AP104" s="434"/>
      <c r="AQ104" s="434"/>
      <c r="AR104" s="434"/>
      <c r="AU104" s="434"/>
    </row>
    <row r="105" spans="1:47" s="435" customFormat="1" ht="12.75" x14ac:dyDescent="0.2">
      <c r="A105" s="434"/>
      <c r="B105" s="438"/>
      <c r="C105" s="434"/>
      <c r="D105" s="434"/>
      <c r="E105" s="434"/>
      <c r="F105" s="434"/>
      <c r="G105" s="434"/>
      <c r="J105" s="434"/>
      <c r="K105" s="434"/>
      <c r="L105" s="434"/>
      <c r="M105" s="434"/>
      <c r="N105" s="434"/>
      <c r="O105" s="434"/>
      <c r="P105" s="436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  <c r="AJ105" s="434"/>
      <c r="AK105" s="434"/>
      <c r="AL105" s="434"/>
      <c r="AM105" s="434"/>
      <c r="AN105" s="434"/>
      <c r="AO105" s="434"/>
      <c r="AP105" s="434"/>
      <c r="AQ105" s="434"/>
      <c r="AR105" s="434"/>
      <c r="AU105" s="434"/>
    </row>
    <row r="106" spans="1:47" s="435" customFormat="1" ht="12.75" x14ac:dyDescent="0.2">
      <c r="A106" s="434"/>
      <c r="B106" s="438"/>
      <c r="C106" s="434"/>
      <c r="D106" s="434"/>
      <c r="E106" s="434"/>
      <c r="F106" s="434"/>
      <c r="G106" s="434"/>
      <c r="J106" s="434"/>
      <c r="K106" s="434"/>
      <c r="L106" s="434"/>
      <c r="M106" s="434"/>
      <c r="N106" s="434"/>
      <c r="O106" s="434"/>
      <c r="P106" s="436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  <c r="AJ106" s="434"/>
      <c r="AK106" s="434"/>
      <c r="AL106" s="434"/>
      <c r="AM106" s="434"/>
      <c r="AN106" s="434"/>
      <c r="AO106" s="434"/>
      <c r="AP106" s="434"/>
      <c r="AQ106" s="434"/>
      <c r="AR106" s="434"/>
      <c r="AU106" s="434"/>
    </row>
    <row r="107" spans="1:47" s="435" customFormat="1" ht="12.75" x14ac:dyDescent="0.2">
      <c r="A107" s="434"/>
      <c r="B107" s="438"/>
      <c r="C107" s="434"/>
      <c r="D107" s="434"/>
      <c r="E107" s="434"/>
      <c r="F107" s="434"/>
      <c r="G107" s="434"/>
      <c r="J107" s="434"/>
      <c r="K107" s="434"/>
      <c r="L107" s="434"/>
      <c r="M107" s="434"/>
      <c r="N107" s="434"/>
      <c r="O107" s="434"/>
      <c r="P107" s="436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  <c r="AJ107" s="434"/>
      <c r="AK107" s="434"/>
      <c r="AL107" s="434"/>
      <c r="AM107" s="434"/>
      <c r="AN107" s="434"/>
      <c r="AO107" s="434"/>
      <c r="AP107" s="434"/>
      <c r="AQ107" s="434"/>
      <c r="AR107" s="434"/>
      <c r="AU107" s="434"/>
    </row>
    <row r="108" spans="1:47" s="435" customFormat="1" ht="12.75" x14ac:dyDescent="0.2">
      <c r="A108" s="434"/>
      <c r="B108" s="438"/>
      <c r="C108" s="434"/>
      <c r="D108" s="434"/>
      <c r="E108" s="434"/>
      <c r="F108" s="434"/>
      <c r="G108" s="434"/>
      <c r="J108" s="434"/>
      <c r="K108" s="434"/>
      <c r="L108" s="434"/>
      <c r="M108" s="434"/>
      <c r="N108" s="434"/>
      <c r="O108" s="434"/>
      <c r="P108" s="436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  <c r="AJ108" s="434"/>
      <c r="AK108" s="434"/>
      <c r="AL108" s="434"/>
      <c r="AM108" s="434"/>
      <c r="AN108" s="434"/>
      <c r="AO108" s="434"/>
      <c r="AP108" s="434"/>
      <c r="AQ108" s="434"/>
      <c r="AR108" s="434"/>
      <c r="AU108" s="434"/>
    </row>
    <row r="109" spans="1:47" s="435" customFormat="1" ht="12.75" x14ac:dyDescent="0.2">
      <c r="A109" s="434"/>
      <c r="B109" s="438"/>
      <c r="C109" s="434"/>
      <c r="D109" s="434"/>
      <c r="E109" s="434"/>
      <c r="F109" s="434"/>
      <c r="G109" s="434"/>
      <c r="J109" s="434"/>
      <c r="K109" s="434"/>
      <c r="L109" s="434"/>
      <c r="M109" s="434"/>
      <c r="N109" s="434"/>
      <c r="O109" s="434"/>
      <c r="P109" s="436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  <c r="AJ109" s="434"/>
      <c r="AK109" s="434"/>
      <c r="AL109" s="434"/>
      <c r="AM109" s="434"/>
      <c r="AN109" s="434"/>
      <c r="AO109" s="434"/>
      <c r="AP109" s="434"/>
      <c r="AQ109" s="434"/>
      <c r="AR109" s="434"/>
      <c r="AU109" s="434"/>
    </row>
    <row r="110" spans="1:47" s="435" customFormat="1" ht="12.75" x14ac:dyDescent="0.2">
      <c r="A110" s="434"/>
      <c r="B110" s="438"/>
      <c r="C110" s="434"/>
      <c r="D110" s="434"/>
      <c r="E110" s="434"/>
      <c r="F110" s="434"/>
      <c r="G110" s="434"/>
      <c r="J110" s="434"/>
      <c r="K110" s="434"/>
      <c r="L110" s="434"/>
      <c r="M110" s="434"/>
      <c r="N110" s="434"/>
      <c r="O110" s="434"/>
      <c r="P110" s="436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  <c r="AK110" s="434"/>
      <c r="AL110" s="434"/>
      <c r="AM110" s="434"/>
      <c r="AN110" s="434"/>
      <c r="AO110" s="434"/>
      <c r="AP110" s="434"/>
      <c r="AQ110" s="434"/>
      <c r="AR110" s="434"/>
      <c r="AU110" s="434"/>
    </row>
    <row r="111" spans="1:47" s="435" customFormat="1" ht="12.75" x14ac:dyDescent="0.2">
      <c r="A111" s="434"/>
      <c r="B111" s="438"/>
      <c r="C111" s="434"/>
      <c r="D111" s="434"/>
      <c r="E111" s="434"/>
      <c r="F111" s="434"/>
      <c r="G111" s="434"/>
      <c r="J111" s="434"/>
      <c r="K111" s="434"/>
      <c r="L111" s="434"/>
      <c r="M111" s="434"/>
      <c r="N111" s="434"/>
      <c r="O111" s="434"/>
      <c r="P111" s="436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U111" s="434"/>
    </row>
    <row r="112" spans="1:47" s="435" customFormat="1" ht="12.75" x14ac:dyDescent="0.2">
      <c r="A112" s="434"/>
      <c r="B112" s="438"/>
      <c r="C112" s="434"/>
      <c r="D112" s="434"/>
      <c r="E112" s="434"/>
      <c r="F112" s="434"/>
      <c r="G112" s="434"/>
      <c r="J112" s="434"/>
      <c r="K112" s="434"/>
      <c r="L112" s="434"/>
      <c r="M112" s="434"/>
      <c r="N112" s="434"/>
      <c r="O112" s="434"/>
      <c r="P112" s="436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  <c r="AJ112" s="434"/>
      <c r="AK112" s="434"/>
      <c r="AL112" s="434"/>
      <c r="AM112" s="434"/>
      <c r="AN112" s="434"/>
      <c r="AO112" s="434"/>
      <c r="AP112" s="434"/>
      <c r="AQ112" s="434"/>
      <c r="AR112" s="434"/>
      <c r="AU112" s="434"/>
    </row>
    <row r="113" spans="1:47" s="435" customFormat="1" ht="12.75" x14ac:dyDescent="0.2">
      <c r="A113" s="434"/>
      <c r="B113" s="438"/>
      <c r="C113" s="434"/>
      <c r="D113" s="434"/>
      <c r="E113" s="434"/>
      <c r="F113" s="434"/>
      <c r="G113" s="434"/>
      <c r="J113" s="434"/>
      <c r="K113" s="434"/>
      <c r="L113" s="434"/>
      <c r="M113" s="434"/>
      <c r="N113" s="434"/>
      <c r="O113" s="434"/>
      <c r="P113" s="436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  <c r="AJ113" s="434"/>
      <c r="AK113" s="434"/>
      <c r="AL113" s="434"/>
      <c r="AM113" s="434"/>
      <c r="AN113" s="434"/>
      <c r="AO113" s="434"/>
      <c r="AP113" s="434"/>
      <c r="AQ113" s="434"/>
      <c r="AR113" s="434"/>
      <c r="AU113" s="434"/>
    </row>
    <row r="114" spans="1:47" s="435" customFormat="1" ht="12.75" x14ac:dyDescent="0.2">
      <c r="A114" s="434"/>
      <c r="B114" s="438"/>
      <c r="C114" s="434"/>
      <c r="D114" s="434"/>
      <c r="E114" s="434"/>
      <c r="F114" s="434"/>
      <c r="G114" s="434"/>
      <c r="J114" s="434"/>
      <c r="K114" s="434"/>
      <c r="L114" s="434"/>
      <c r="M114" s="434"/>
      <c r="N114" s="434"/>
      <c r="O114" s="434"/>
      <c r="P114" s="436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  <c r="AK114" s="434"/>
      <c r="AL114" s="434"/>
      <c r="AM114" s="434"/>
      <c r="AN114" s="434"/>
      <c r="AO114" s="434"/>
      <c r="AP114" s="434"/>
      <c r="AQ114" s="434"/>
      <c r="AR114" s="434"/>
      <c r="AU114" s="434"/>
    </row>
    <row r="115" spans="1:47" s="435" customFormat="1" ht="12.75" x14ac:dyDescent="0.2">
      <c r="A115" s="434"/>
      <c r="B115" s="438"/>
      <c r="C115" s="434"/>
      <c r="D115" s="434"/>
      <c r="E115" s="434"/>
      <c r="F115" s="434"/>
      <c r="G115" s="434"/>
      <c r="J115" s="434"/>
      <c r="K115" s="434"/>
      <c r="L115" s="434"/>
      <c r="M115" s="434"/>
      <c r="N115" s="434"/>
      <c r="O115" s="434"/>
      <c r="P115" s="436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  <c r="AK115" s="434"/>
      <c r="AL115" s="434"/>
      <c r="AM115" s="434"/>
      <c r="AN115" s="434"/>
      <c r="AO115" s="434"/>
      <c r="AP115" s="434"/>
      <c r="AQ115" s="434"/>
      <c r="AR115" s="434"/>
      <c r="AU115" s="434"/>
    </row>
    <row r="116" spans="1:47" s="435" customFormat="1" ht="12.75" x14ac:dyDescent="0.2">
      <c r="A116" s="434"/>
      <c r="B116" s="438"/>
      <c r="C116" s="434"/>
      <c r="D116" s="434"/>
      <c r="E116" s="434"/>
      <c r="F116" s="434"/>
      <c r="G116" s="434"/>
      <c r="J116" s="434"/>
      <c r="K116" s="434"/>
      <c r="L116" s="434"/>
      <c r="M116" s="434"/>
      <c r="N116" s="434"/>
      <c r="O116" s="434"/>
      <c r="P116" s="436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U116" s="434"/>
    </row>
    <row r="117" spans="1:47" s="435" customFormat="1" ht="12.75" x14ac:dyDescent="0.2">
      <c r="A117" s="434"/>
      <c r="B117" s="438"/>
      <c r="C117" s="434"/>
      <c r="D117" s="434"/>
      <c r="E117" s="434"/>
      <c r="F117" s="434"/>
      <c r="G117" s="434"/>
      <c r="J117" s="434"/>
      <c r="K117" s="434"/>
      <c r="L117" s="434"/>
      <c r="M117" s="434"/>
      <c r="N117" s="434"/>
      <c r="O117" s="434"/>
      <c r="P117" s="436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U117" s="434"/>
    </row>
    <row r="118" spans="1:47" s="435" customFormat="1" ht="12.75" x14ac:dyDescent="0.2">
      <c r="A118" s="434"/>
      <c r="B118" s="438"/>
      <c r="C118" s="434"/>
      <c r="D118" s="434"/>
      <c r="E118" s="434"/>
      <c r="F118" s="434"/>
      <c r="G118" s="434"/>
      <c r="J118" s="434"/>
      <c r="K118" s="434"/>
      <c r="L118" s="434"/>
      <c r="M118" s="434"/>
      <c r="N118" s="434"/>
      <c r="O118" s="434"/>
      <c r="P118" s="436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U118" s="434"/>
    </row>
    <row r="119" spans="1:47" s="435" customFormat="1" ht="12.75" x14ac:dyDescent="0.2">
      <c r="A119" s="434"/>
      <c r="B119" s="438"/>
      <c r="C119" s="434"/>
      <c r="D119" s="434"/>
      <c r="E119" s="434"/>
      <c r="F119" s="434"/>
      <c r="G119" s="434"/>
      <c r="J119" s="434"/>
      <c r="K119" s="434"/>
      <c r="L119" s="434"/>
      <c r="M119" s="434"/>
      <c r="N119" s="434"/>
      <c r="O119" s="434"/>
      <c r="P119" s="436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U119" s="434"/>
    </row>
    <row r="120" spans="1:47" s="435" customFormat="1" ht="12.75" x14ac:dyDescent="0.2">
      <c r="A120" s="434"/>
      <c r="B120" s="438"/>
      <c r="C120" s="434"/>
      <c r="D120" s="434"/>
      <c r="E120" s="434"/>
      <c r="F120" s="434"/>
      <c r="G120" s="434"/>
      <c r="J120" s="434"/>
      <c r="K120" s="434"/>
      <c r="L120" s="434"/>
      <c r="M120" s="434"/>
      <c r="N120" s="434"/>
      <c r="O120" s="434"/>
      <c r="P120" s="436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U120" s="434"/>
    </row>
    <row r="121" spans="1:47" s="435" customFormat="1" ht="12.75" x14ac:dyDescent="0.2">
      <c r="A121" s="434"/>
      <c r="B121" s="438"/>
      <c r="C121" s="434"/>
      <c r="D121" s="434"/>
      <c r="E121" s="434"/>
      <c r="F121" s="434"/>
      <c r="G121" s="434"/>
      <c r="J121" s="434"/>
      <c r="K121" s="434"/>
      <c r="L121" s="434"/>
      <c r="M121" s="434"/>
      <c r="N121" s="434"/>
      <c r="O121" s="434"/>
      <c r="P121" s="436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U121" s="434"/>
    </row>
    <row r="122" spans="1:47" s="435" customFormat="1" ht="12.75" x14ac:dyDescent="0.2">
      <c r="A122" s="434"/>
      <c r="B122" s="438"/>
      <c r="C122" s="434"/>
      <c r="D122" s="434"/>
      <c r="E122" s="434"/>
      <c r="F122" s="434"/>
      <c r="G122" s="434"/>
      <c r="J122" s="434"/>
      <c r="K122" s="434"/>
      <c r="L122" s="434"/>
      <c r="M122" s="434"/>
      <c r="N122" s="434"/>
      <c r="O122" s="434"/>
      <c r="P122" s="436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U122" s="434"/>
    </row>
    <row r="123" spans="1:47" s="435" customFormat="1" ht="12.75" x14ac:dyDescent="0.2">
      <c r="A123" s="434"/>
      <c r="B123" s="438"/>
      <c r="C123" s="434"/>
      <c r="D123" s="434"/>
      <c r="E123" s="434"/>
      <c r="F123" s="434"/>
      <c r="G123" s="434"/>
      <c r="J123" s="434"/>
      <c r="K123" s="434"/>
      <c r="L123" s="434"/>
      <c r="M123" s="434"/>
      <c r="N123" s="434"/>
      <c r="O123" s="434"/>
      <c r="P123" s="436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U123" s="434"/>
    </row>
    <row r="124" spans="1:47" s="435" customFormat="1" ht="12.75" x14ac:dyDescent="0.2">
      <c r="A124" s="434"/>
      <c r="B124" s="438"/>
      <c r="C124" s="434"/>
      <c r="D124" s="434"/>
      <c r="E124" s="434"/>
      <c r="F124" s="434"/>
      <c r="G124" s="434"/>
      <c r="J124" s="434"/>
      <c r="K124" s="434"/>
      <c r="L124" s="434"/>
      <c r="M124" s="434"/>
      <c r="N124" s="434"/>
      <c r="O124" s="434"/>
      <c r="P124" s="436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U124" s="434"/>
    </row>
    <row r="125" spans="1:47" s="435" customFormat="1" ht="12.75" x14ac:dyDescent="0.2">
      <c r="A125" s="434"/>
      <c r="B125" s="438"/>
      <c r="C125" s="434"/>
      <c r="D125" s="434"/>
      <c r="E125" s="434"/>
      <c r="F125" s="434"/>
      <c r="G125" s="434"/>
      <c r="J125" s="434"/>
      <c r="K125" s="434"/>
      <c r="L125" s="434"/>
      <c r="M125" s="434"/>
      <c r="N125" s="434"/>
      <c r="O125" s="434"/>
      <c r="P125" s="436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U125" s="434"/>
    </row>
    <row r="126" spans="1:47" s="435" customFormat="1" ht="12.75" x14ac:dyDescent="0.2">
      <c r="A126" s="434"/>
      <c r="B126" s="438"/>
      <c r="C126" s="434"/>
      <c r="D126" s="434"/>
      <c r="E126" s="434"/>
      <c r="F126" s="434"/>
      <c r="G126" s="434"/>
      <c r="J126" s="434"/>
      <c r="K126" s="434"/>
      <c r="L126" s="434"/>
      <c r="M126" s="434"/>
      <c r="N126" s="434"/>
      <c r="O126" s="434"/>
      <c r="P126" s="436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U126" s="434"/>
    </row>
    <row r="127" spans="1:47" s="435" customFormat="1" ht="12.75" x14ac:dyDescent="0.2">
      <c r="A127" s="434"/>
      <c r="B127" s="438"/>
      <c r="C127" s="434"/>
      <c r="D127" s="434"/>
      <c r="E127" s="434"/>
      <c r="F127" s="434"/>
      <c r="G127" s="434"/>
      <c r="J127" s="434"/>
      <c r="K127" s="434"/>
      <c r="L127" s="434"/>
      <c r="M127" s="434"/>
      <c r="N127" s="434"/>
      <c r="O127" s="434"/>
      <c r="P127" s="436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U127" s="434"/>
    </row>
    <row r="128" spans="1:47" s="435" customFormat="1" ht="12.75" x14ac:dyDescent="0.2">
      <c r="A128" s="434"/>
      <c r="B128" s="438"/>
      <c r="C128" s="434"/>
      <c r="D128" s="434"/>
      <c r="E128" s="434"/>
      <c r="F128" s="434"/>
      <c r="G128" s="434"/>
      <c r="J128" s="434"/>
      <c r="K128" s="434"/>
      <c r="L128" s="434"/>
      <c r="M128" s="434"/>
      <c r="N128" s="434"/>
      <c r="O128" s="434"/>
      <c r="P128" s="436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4"/>
      <c r="AK128" s="434"/>
      <c r="AL128" s="434"/>
      <c r="AM128" s="434"/>
      <c r="AN128" s="434"/>
      <c r="AO128" s="434"/>
      <c r="AP128" s="434"/>
      <c r="AQ128" s="434"/>
      <c r="AR128" s="434"/>
      <c r="AU128" s="434"/>
    </row>
    <row r="129" spans="1:47" s="435" customFormat="1" ht="12.75" x14ac:dyDescent="0.2">
      <c r="A129" s="434"/>
      <c r="B129" s="438"/>
      <c r="C129" s="434"/>
      <c r="D129" s="434"/>
      <c r="E129" s="434"/>
      <c r="F129" s="434"/>
      <c r="G129" s="434"/>
      <c r="J129" s="434"/>
      <c r="K129" s="434"/>
      <c r="L129" s="434"/>
      <c r="M129" s="434"/>
      <c r="N129" s="434"/>
      <c r="O129" s="434"/>
      <c r="P129" s="436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  <c r="AK129" s="434"/>
      <c r="AL129" s="434"/>
      <c r="AM129" s="434"/>
      <c r="AN129" s="434"/>
      <c r="AO129" s="434"/>
      <c r="AP129" s="434"/>
      <c r="AQ129" s="434"/>
      <c r="AR129" s="434"/>
      <c r="AU129" s="434"/>
    </row>
    <row r="130" spans="1:47" s="435" customFormat="1" ht="12.75" x14ac:dyDescent="0.2">
      <c r="A130" s="434"/>
      <c r="B130" s="438"/>
      <c r="C130" s="434"/>
      <c r="D130" s="434"/>
      <c r="E130" s="434"/>
      <c r="F130" s="434"/>
      <c r="G130" s="434"/>
      <c r="J130" s="434"/>
      <c r="K130" s="434"/>
      <c r="L130" s="434"/>
      <c r="M130" s="434"/>
      <c r="N130" s="434"/>
      <c r="O130" s="434"/>
      <c r="P130" s="436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  <c r="AK130" s="434"/>
      <c r="AL130" s="434"/>
      <c r="AM130" s="434"/>
      <c r="AN130" s="434"/>
      <c r="AO130" s="434"/>
      <c r="AP130" s="434"/>
      <c r="AQ130" s="434"/>
      <c r="AR130" s="434"/>
      <c r="AU130" s="434"/>
    </row>
    <row r="131" spans="1:47" s="435" customFormat="1" ht="12.75" x14ac:dyDescent="0.2">
      <c r="A131" s="434"/>
      <c r="B131" s="438"/>
      <c r="C131" s="434"/>
      <c r="D131" s="434"/>
      <c r="E131" s="434"/>
      <c r="F131" s="434"/>
      <c r="G131" s="434"/>
      <c r="J131" s="434"/>
      <c r="K131" s="434"/>
      <c r="L131" s="434"/>
      <c r="M131" s="434"/>
      <c r="N131" s="434"/>
      <c r="O131" s="434"/>
      <c r="P131" s="436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  <c r="AJ131" s="434"/>
      <c r="AK131" s="434"/>
      <c r="AL131" s="434"/>
      <c r="AM131" s="434"/>
      <c r="AN131" s="434"/>
      <c r="AO131" s="434"/>
      <c r="AP131" s="434"/>
      <c r="AQ131" s="434"/>
      <c r="AR131" s="434"/>
      <c r="AU131" s="434"/>
    </row>
    <row r="132" spans="1:47" s="435" customFormat="1" ht="12.75" x14ac:dyDescent="0.2">
      <c r="A132" s="434"/>
      <c r="B132" s="438"/>
      <c r="C132" s="434"/>
      <c r="D132" s="434"/>
      <c r="E132" s="434"/>
      <c r="F132" s="434"/>
      <c r="G132" s="434"/>
      <c r="J132" s="434"/>
      <c r="K132" s="434"/>
      <c r="L132" s="434"/>
      <c r="M132" s="434"/>
      <c r="N132" s="434"/>
      <c r="O132" s="434"/>
      <c r="P132" s="436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  <c r="AJ132" s="434"/>
      <c r="AK132" s="434"/>
      <c r="AL132" s="434"/>
      <c r="AM132" s="434"/>
      <c r="AN132" s="434"/>
      <c r="AO132" s="434"/>
      <c r="AP132" s="434"/>
      <c r="AQ132" s="434"/>
      <c r="AR132" s="434"/>
      <c r="AU132" s="434"/>
    </row>
    <row r="133" spans="1:47" s="435" customFormat="1" ht="12.75" x14ac:dyDescent="0.2">
      <c r="A133" s="434"/>
      <c r="B133" s="438"/>
      <c r="C133" s="434"/>
      <c r="D133" s="434"/>
      <c r="E133" s="434"/>
      <c r="F133" s="434"/>
      <c r="G133" s="434"/>
      <c r="J133" s="434"/>
      <c r="K133" s="434"/>
      <c r="L133" s="434"/>
      <c r="M133" s="434"/>
      <c r="N133" s="434"/>
      <c r="O133" s="434"/>
      <c r="P133" s="436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  <c r="AJ133" s="434"/>
      <c r="AK133" s="434"/>
      <c r="AL133" s="434"/>
      <c r="AM133" s="434"/>
      <c r="AN133" s="434"/>
      <c r="AO133" s="434"/>
      <c r="AP133" s="434"/>
      <c r="AQ133" s="434"/>
      <c r="AR133" s="434"/>
      <c r="AU133" s="434"/>
    </row>
    <row r="134" spans="1:47" s="435" customFormat="1" ht="12.75" x14ac:dyDescent="0.2">
      <c r="A134" s="434"/>
      <c r="B134" s="438"/>
      <c r="C134" s="434"/>
      <c r="D134" s="434"/>
      <c r="E134" s="434"/>
      <c r="F134" s="434"/>
      <c r="G134" s="434"/>
      <c r="J134" s="434"/>
      <c r="K134" s="434"/>
      <c r="L134" s="434"/>
      <c r="M134" s="434"/>
      <c r="N134" s="434"/>
      <c r="O134" s="434"/>
      <c r="P134" s="436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  <c r="AJ134" s="434"/>
      <c r="AK134" s="434"/>
      <c r="AL134" s="434"/>
      <c r="AM134" s="434"/>
      <c r="AN134" s="434"/>
      <c r="AO134" s="434"/>
      <c r="AP134" s="434"/>
      <c r="AQ134" s="434"/>
      <c r="AR134" s="434"/>
      <c r="AU134" s="434"/>
    </row>
    <row r="135" spans="1:47" s="435" customFormat="1" ht="12.75" x14ac:dyDescent="0.2">
      <c r="A135" s="434"/>
      <c r="B135" s="438"/>
      <c r="C135" s="434"/>
      <c r="D135" s="434"/>
      <c r="E135" s="434"/>
      <c r="F135" s="434"/>
      <c r="G135" s="434"/>
      <c r="J135" s="434"/>
      <c r="K135" s="434"/>
      <c r="L135" s="434"/>
      <c r="M135" s="434"/>
      <c r="N135" s="434"/>
      <c r="O135" s="434"/>
      <c r="P135" s="436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  <c r="AJ135" s="434"/>
      <c r="AK135" s="434"/>
      <c r="AL135" s="434"/>
      <c r="AM135" s="434"/>
      <c r="AN135" s="434"/>
      <c r="AO135" s="434"/>
      <c r="AP135" s="434"/>
      <c r="AQ135" s="434"/>
      <c r="AR135" s="434"/>
      <c r="AU135" s="434"/>
    </row>
    <row r="136" spans="1:47" s="435" customFormat="1" ht="12.75" x14ac:dyDescent="0.2">
      <c r="A136" s="434"/>
      <c r="B136" s="438"/>
      <c r="C136" s="434"/>
      <c r="D136" s="434"/>
      <c r="E136" s="434"/>
      <c r="F136" s="434"/>
      <c r="G136" s="434"/>
      <c r="J136" s="434"/>
      <c r="K136" s="434"/>
      <c r="L136" s="434"/>
      <c r="M136" s="434"/>
      <c r="N136" s="434"/>
      <c r="O136" s="434"/>
      <c r="P136" s="436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  <c r="AK136" s="434"/>
      <c r="AL136" s="434"/>
      <c r="AM136" s="434"/>
      <c r="AN136" s="434"/>
      <c r="AO136" s="434"/>
      <c r="AP136" s="434"/>
      <c r="AQ136" s="434"/>
      <c r="AR136" s="434"/>
      <c r="AU136" s="434"/>
    </row>
    <row r="137" spans="1:47" s="435" customFormat="1" ht="12.75" x14ac:dyDescent="0.2">
      <c r="A137" s="434"/>
      <c r="B137" s="438"/>
      <c r="C137" s="434"/>
      <c r="D137" s="434"/>
      <c r="E137" s="434"/>
      <c r="F137" s="434"/>
      <c r="G137" s="434"/>
      <c r="J137" s="434"/>
      <c r="K137" s="434"/>
      <c r="L137" s="434"/>
      <c r="M137" s="434"/>
      <c r="N137" s="434"/>
      <c r="O137" s="434"/>
      <c r="P137" s="436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  <c r="AK137" s="434"/>
      <c r="AL137" s="434"/>
      <c r="AM137" s="434"/>
      <c r="AN137" s="434"/>
      <c r="AO137" s="434"/>
      <c r="AP137" s="434"/>
      <c r="AQ137" s="434"/>
      <c r="AR137" s="434"/>
      <c r="AU137" s="434"/>
    </row>
    <row r="138" spans="1:47" s="435" customFormat="1" ht="12.75" x14ac:dyDescent="0.2">
      <c r="A138" s="434"/>
      <c r="B138" s="438"/>
      <c r="C138" s="434"/>
      <c r="D138" s="434"/>
      <c r="E138" s="434"/>
      <c r="F138" s="434"/>
      <c r="G138" s="434"/>
      <c r="J138" s="434"/>
      <c r="K138" s="434"/>
      <c r="L138" s="434"/>
      <c r="M138" s="434"/>
      <c r="N138" s="434"/>
      <c r="O138" s="434"/>
      <c r="P138" s="436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4"/>
      <c r="AK138" s="434"/>
      <c r="AL138" s="434"/>
      <c r="AM138" s="434"/>
      <c r="AN138" s="434"/>
      <c r="AO138" s="434"/>
      <c r="AP138" s="434"/>
      <c r="AQ138" s="434"/>
      <c r="AR138" s="434"/>
      <c r="AU138" s="434"/>
    </row>
    <row r="139" spans="1:47" s="435" customFormat="1" ht="12.75" x14ac:dyDescent="0.2">
      <c r="A139" s="434"/>
      <c r="B139" s="438"/>
      <c r="C139" s="434"/>
      <c r="D139" s="434"/>
      <c r="E139" s="434"/>
      <c r="F139" s="434"/>
      <c r="G139" s="434"/>
      <c r="J139" s="434"/>
      <c r="K139" s="434"/>
      <c r="L139" s="434"/>
      <c r="M139" s="434"/>
      <c r="N139" s="434"/>
      <c r="O139" s="434"/>
      <c r="P139" s="436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  <c r="AK139" s="434"/>
      <c r="AL139" s="434"/>
      <c r="AM139" s="434"/>
      <c r="AN139" s="434"/>
      <c r="AO139" s="434"/>
      <c r="AP139" s="434"/>
      <c r="AQ139" s="434"/>
      <c r="AR139" s="434"/>
      <c r="AU139" s="434"/>
    </row>
    <row r="140" spans="1:47" s="435" customFormat="1" ht="12.75" x14ac:dyDescent="0.2">
      <c r="A140" s="434"/>
      <c r="B140" s="438"/>
      <c r="C140" s="434"/>
      <c r="D140" s="434"/>
      <c r="E140" s="434"/>
      <c r="F140" s="434"/>
      <c r="G140" s="434"/>
      <c r="J140" s="434"/>
      <c r="K140" s="434"/>
      <c r="L140" s="434"/>
      <c r="M140" s="434"/>
      <c r="N140" s="434"/>
      <c r="O140" s="434"/>
      <c r="P140" s="436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4"/>
      <c r="AK140" s="434"/>
      <c r="AL140" s="434"/>
      <c r="AM140" s="434"/>
      <c r="AN140" s="434"/>
      <c r="AO140" s="434"/>
      <c r="AP140" s="434"/>
      <c r="AQ140" s="434"/>
      <c r="AR140" s="434"/>
      <c r="AU140" s="434"/>
    </row>
    <row r="141" spans="1:47" s="435" customFormat="1" ht="12.75" x14ac:dyDescent="0.2">
      <c r="A141" s="434"/>
      <c r="B141" s="438"/>
      <c r="C141" s="434"/>
      <c r="D141" s="434"/>
      <c r="E141" s="434"/>
      <c r="F141" s="434"/>
      <c r="G141" s="434"/>
      <c r="J141" s="434"/>
      <c r="K141" s="434"/>
      <c r="L141" s="434"/>
      <c r="M141" s="434"/>
      <c r="N141" s="434"/>
      <c r="O141" s="434"/>
      <c r="P141" s="436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  <c r="AK141" s="434"/>
      <c r="AL141" s="434"/>
      <c r="AM141" s="434"/>
      <c r="AN141" s="434"/>
      <c r="AO141" s="434"/>
      <c r="AP141" s="434"/>
      <c r="AQ141" s="434"/>
      <c r="AR141" s="434"/>
      <c r="AU141" s="434"/>
    </row>
    <row r="142" spans="1:47" s="435" customFormat="1" ht="12.75" x14ac:dyDescent="0.2">
      <c r="A142" s="434"/>
      <c r="B142" s="438"/>
      <c r="C142" s="434"/>
      <c r="D142" s="434"/>
      <c r="E142" s="434"/>
      <c r="F142" s="434"/>
      <c r="G142" s="434"/>
      <c r="J142" s="434"/>
      <c r="K142" s="434"/>
      <c r="L142" s="434"/>
      <c r="M142" s="434"/>
      <c r="N142" s="434"/>
      <c r="O142" s="434"/>
      <c r="P142" s="436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434"/>
      <c r="AL142" s="434"/>
      <c r="AM142" s="434"/>
      <c r="AN142" s="434"/>
      <c r="AO142" s="434"/>
      <c r="AP142" s="434"/>
      <c r="AQ142" s="434"/>
      <c r="AR142" s="434"/>
      <c r="AU142" s="434"/>
    </row>
    <row r="143" spans="1:47" s="435" customFormat="1" ht="12.75" x14ac:dyDescent="0.2">
      <c r="A143" s="434"/>
      <c r="B143" s="438"/>
      <c r="C143" s="434"/>
      <c r="D143" s="434"/>
      <c r="E143" s="434"/>
      <c r="F143" s="434"/>
      <c r="G143" s="434"/>
      <c r="J143" s="434"/>
      <c r="K143" s="434"/>
      <c r="L143" s="434"/>
      <c r="M143" s="434"/>
      <c r="N143" s="434"/>
      <c r="O143" s="434"/>
      <c r="P143" s="436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  <c r="AJ143" s="434"/>
      <c r="AK143" s="434"/>
      <c r="AL143" s="434"/>
      <c r="AM143" s="434"/>
      <c r="AN143" s="434"/>
      <c r="AO143" s="434"/>
      <c r="AP143" s="434"/>
      <c r="AQ143" s="434"/>
      <c r="AR143" s="434"/>
      <c r="AU143" s="434"/>
    </row>
    <row r="144" spans="1:47" s="435" customFormat="1" ht="12.75" x14ac:dyDescent="0.2">
      <c r="A144" s="434"/>
      <c r="B144" s="438"/>
      <c r="C144" s="434"/>
      <c r="D144" s="434"/>
      <c r="E144" s="434"/>
      <c r="F144" s="434"/>
      <c r="G144" s="434"/>
      <c r="J144" s="434"/>
      <c r="K144" s="434"/>
      <c r="L144" s="434"/>
      <c r="M144" s="434"/>
      <c r="N144" s="434"/>
      <c r="O144" s="434"/>
      <c r="P144" s="436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U144" s="434"/>
    </row>
    <row r="145" spans="1:47" s="435" customFormat="1" ht="12.75" x14ac:dyDescent="0.2">
      <c r="A145" s="434"/>
      <c r="B145" s="438"/>
      <c r="C145" s="434"/>
      <c r="D145" s="434"/>
      <c r="E145" s="434"/>
      <c r="F145" s="434"/>
      <c r="G145" s="434"/>
      <c r="J145" s="434"/>
      <c r="K145" s="434"/>
      <c r="L145" s="434"/>
      <c r="M145" s="434"/>
      <c r="N145" s="434"/>
      <c r="O145" s="434"/>
      <c r="P145" s="436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U145" s="434"/>
    </row>
    <row r="146" spans="1:47" s="435" customFormat="1" ht="12.75" x14ac:dyDescent="0.2">
      <c r="A146" s="434"/>
      <c r="B146" s="438"/>
      <c r="C146" s="434"/>
      <c r="D146" s="434"/>
      <c r="E146" s="434"/>
      <c r="F146" s="434"/>
      <c r="G146" s="434"/>
      <c r="J146" s="434"/>
      <c r="K146" s="434"/>
      <c r="L146" s="434"/>
      <c r="M146" s="434"/>
      <c r="N146" s="434"/>
      <c r="O146" s="434"/>
      <c r="P146" s="436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U146" s="434"/>
    </row>
    <row r="147" spans="1:47" s="435" customFormat="1" ht="12.75" x14ac:dyDescent="0.2">
      <c r="A147" s="434"/>
      <c r="B147" s="438"/>
      <c r="C147" s="434"/>
      <c r="D147" s="434"/>
      <c r="E147" s="434"/>
      <c r="F147" s="434"/>
      <c r="G147" s="434"/>
      <c r="J147" s="434"/>
      <c r="K147" s="434"/>
      <c r="L147" s="434"/>
      <c r="M147" s="434"/>
      <c r="N147" s="434"/>
      <c r="O147" s="434"/>
      <c r="P147" s="436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U147" s="434"/>
    </row>
    <row r="148" spans="1:47" s="435" customFormat="1" ht="12.75" x14ac:dyDescent="0.2">
      <c r="A148" s="434"/>
      <c r="B148" s="438"/>
      <c r="C148" s="434"/>
      <c r="D148" s="434"/>
      <c r="E148" s="434"/>
      <c r="F148" s="434"/>
      <c r="G148" s="434"/>
      <c r="J148" s="434"/>
      <c r="K148" s="434"/>
      <c r="L148" s="434"/>
      <c r="M148" s="434"/>
      <c r="N148" s="434"/>
      <c r="O148" s="434"/>
      <c r="P148" s="436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4"/>
      <c r="AK148" s="434"/>
      <c r="AL148" s="434"/>
      <c r="AM148" s="434"/>
      <c r="AN148" s="434"/>
      <c r="AO148" s="434"/>
      <c r="AP148" s="434"/>
      <c r="AQ148" s="434"/>
      <c r="AR148" s="434"/>
      <c r="AU148" s="434"/>
    </row>
    <row r="149" spans="1:47" s="435" customFormat="1" ht="12.75" x14ac:dyDescent="0.2">
      <c r="A149" s="434"/>
      <c r="B149" s="438"/>
      <c r="C149" s="434"/>
      <c r="D149" s="434"/>
      <c r="E149" s="434"/>
      <c r="F149" s="434"/>
      <c r="G149" s="434"/>
      <c r="J149" s="434"/>
      <c r="K149" s="434"/>
      <c r="L149" s="434"/>
      <c r="M149" s="434"/>
      <c r="N149" s="434"/>
      <c r="O149" s="434"/>
      <c r="P149" s="436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  <c r="AJ149" s="434"/>
      <c r="AK149" s="434"/>
      <c r="AL149" s="434"/>
      <c r="AM149" s="434"/>
      <c r="AN149" s="434"/>
      <c r="AO149" s="434"/>
      <c r="AP149" s="434"/>
      <c r="AQ149" s="434"/>
      <c r="AR149" s="434"/>
      <c r="AU149" s="434"/>
    </row>
    <row r="150" spans="1:47" s="435" customFormat="1" ht="12.75" x14ac:dyDescent="0.2">
      <c r="A150" s="434"/>
      <c r="B150" s="438"/>
      <c r="C150" s="434"/>
      <c r="D150" s="434"/>
      <c r="E150" s="434"/>
      <c r="F150" s="434"/>
      <c r="G150" s="434"/>
      <c r="J150" s="434"/>
      <c r="K150" s="434"/>
      <c r="L150" s="434"/>
      <c r="M150" s="434"/>
      <c r="N150" s="434"/>
      <c r="O150" s="434"/>
      <c r="P150" s="436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  <c r="AK150" s="434"/>
      <c r="AL150" s="434"/>
      <c r="AM150" s="434"/>
      <c r="AN150" s="434"/>
      <c r="AO150" s="434"/>
      <c r="AP150" s="434"/>
      <c r="AQ150" s="434"/>
      <c r="AR150" s="434"/>
      <c r="AU150" s="434"/>
    </row>
    <row r="151" spans="1:47" s="435" customFormat="1" ht="12.75" x14ac:dyDescent="0.2">
      <c r="A151" s="434"/>
      <c r="B151" s="438"/>
      <c r="C151" s="434"/>
      <c r="D151" s="434"/>
      <c r="E151" s="434"/>
      <c r="F151" s="434"/>
      <c r="G151" s="434"/>
      <c r="J151" s="434"/>
      <c r="K151" s="434"/>
      <c r="L151" s="434"/>
      <c r="M151" s="434"/>
      <c r="N151" s="434"/>
      <c r="O151" s="434"/>
      <c r="P151" s="436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  <c r="AK151" s="434"/>
      <c r="AL151" s="434"/>
      <c r="AM151" s="434"/>
      <c r="AN151" s="434"/>
      <c r="AO151" s="434"/>
      <c r="AP151" s="434"/>
      <c r="AQ151" s="434"/>
      <c r="AR151" s="434"/>
      <c r="AU151" s="434"/>
    </row>
    <row r="152" spans="1:47" s="435" customFormat="1" ht="12.75" x14ac:dyDescent="0.2">
      <c r="A152" s="434"/>
      <c r="B152" s="438"/>
      <c r="C152" s="434"/>
      <c r="D152" s="434"/>
      <c r="E152" s="434"/>
      <c r="F152" s="434"/>
      <c r="G152" s="434"/>
      <c r="J152" s="434"/>
      <c r="K152" s="434"/>
      <c r="L152" s="434"/>
      <c r="M152" s="434"/>
      <c r="N152" s="434"/>
      <c r="O152" s="434"/>
      <c r="P152" s="436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U152" s="434"/>
    </row>
    <row r="153" spans="1:47" s="435" customFormat="1" ht="12.75" x14ac:dyDescent="0.2">
      <c r="A153" s="434"/>
      <c r="B153" s="438"/>
      <c r="C153" s="434"/>
      <c r="D153" s="434"/>
      <c r="E153" s="434"/>
      <c r="F153" s="434"/>
      <c r="G153" s="434"/>
      <c r="J153" s="434"/>
      <c r="K153" s="434"/>
      <c r="L153" s="434"/>
      <c r="M153" s="434"/>
      <c r="N153" s="434"/>
      <c r="O153" s="434"/>
      <c r="P153" s="436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U153" s="434"/>
    </row>
    <row r="154" spans="1:47" s="435" customFormat="1" ht="12.75" x14ac:dyDescent="0.2">
      <c r="A154" s="434"/>
      <c r="B154" s="438"/>
      <c r="C154" s="434"/>
      <c r="D154" s="434"/>
      <c r="E154" s="434"/>
      <c r="F154" s="434"/>
      <c r="G154" s="434"/>
      <c r="J154" s="434"/>
      <c r="K154" s="434"/>
      <c r="L154" s="434"/>
      <c r="M154" s="434"/>
      <c r="N154" s="434"/>
      <c r="O154" s="434"/>
      <c r="P154" s="436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U154" s="434"/>
    </row>
    <row r="155" spans="1:47" s="435" customFormat="1" ht="12.75" x14ac:dyDescent="0.2">
      <c r="A155" s="434"/>
      <c r="B155" s="438"/>
      <c r="C155" s="434"/>
      <c r="D155" s="434"/>
      <c r="E155" s="434"/>
      <c r="F155" s="434"/>
      <c r="G155" s="434"/>
      <c r="J155" s="434"/>
      <c r="K155" s="434"/>
      <c r="L155" s="434"/>
      <c r="M155" s="434"/>
      <c r="N155" s="434"/>
      <c r="O155" s="434"/>
      <c r="P155" s="436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U155" s="434"/>
    </row>
    <row r="156" spans="1:47" s="435" customFormat="1" ht="12.75" x14ac:dyDescent="0.2">
      <c r="A156" s="434"/>
      <c r="B156" s="438"/>
      <c r="C156" s="434"/>
      <c r="D156" s="434"/>
      <c r="E156" s="434"/>
      <c r="F156" s="434"/>
      <c r="G156" s="434"/>
      <c r="J156" s="434"/>
      <c r="K156" s="434"/>
      <c r="L156" s="434"/>
      <c r="M156" s="434"/>
      <c r="N156" s="434"/>
      <c r="O156" s="434"/>
      <c r="P156" s="436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  <c r="AK156" s="434"/>
      <c r="AL156" s="434"/>
      <c r="AM156" s="434"/>
      <c r="AN156" s="434"/>
      <c r="AO156" s="434"/>
      <c r="AP156" s="434"/>
      <c r="AQ156" s="434"/>
      <c r="AR156" s="434"/>
      <c r="AU156" s="434"/>
    </row>
    <row r="157" spans="1:47" s="435" customFormat="1" ht="12.75" x14ac:dyDescent="0.2">
      <c r="A157" s="434"/>
      <c r="B157" s="438"/>
      <c r="C157" s="434"/>
      <c r="D157" s="434"/>
      <c r="E157" s="434"/>
      <c r="F157" s="434"/>
      <c r="G157" s="434"/>
      <c r="J157" s="434"/>
      <c r="K157" s="434"/>
      <c r="L157" s="434"/>
      <c r="M157" s="434"/>
      <c r="N157" s="434"/>
      <c r="O157" s="434"/>
      <c r="P157" s="436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  <c r="AM157" s="434"/>
      <c r="AN157" s="434"/>
      <c r="AO157" s="434"/>
      <c r="AP157" s="434"/>
      <c r="AQ157" s="434"/>
      <c r="AR157" s="434"/>
      <c r="AU157" s="434"/>
    </row>
    <row r="158" spans="1:47" s="435" customFormat="1" ht="12.75" x14ac:dyDescent="0.2">
      <c r="A158" s="434"/>
      <c r="B158" s="438"/>
      <c r="C158" s="434"/>
      <c r="D158" s="434"/>
      <c r="E158" s="434"/>
      <c r="F158" s="434"/>
      <c r="G158" s="434"/>
      <c r="J158" s="434"/>
      <c r="K158" s="434"/>
      <c r="L158" s="434"/>
      <c r="M158" s="434"/>
      <c r="N158" s="434"/>
      <c r="O158" s="434"/>
      <c r="P158" s="436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  <c r="AJ158" s="434"/>
      <c r="AK158" s="434"/>
      <c r="AL158" s="434"/>
      <c r="AM158" s="434"/>
      <c r="AN158" s="434"/>
      <c r="AO158" s="434"/>
      <c r="AP158" s="434"/>
      <c r="AQ158" s="434"/>
      <c r="AR158" s="434"/>
      <c r="AU158" s="434"/>
    </row>
    <row r="159" spans="1:47" s="435" customFormat="1" ht="12.75" x14ac:dyDescent="0.2">
      <c r="A159" s="434"/>
      <c r="B159" s="438"/>
      <c r="C159" s="434"/>
      <c r="D159" s="434"/>
      <c r="E159" s="434"/>
      <c r="F159" s="434"/>
      <c r="G159" s="434"/>
      <c r="J159" s="434"/>
      <c r="K159" s="434"/>
      <c r="L159" s="434"/>
      <c r="M159" s="434"/>
      <c r="N159" s="434"/>
      <c r="O159" s="434"/>
      <c r="P159" s="436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  <c r="AK159" s="434"/>
      <c r="AL159" s="434"/>
      <c r="AM159" s="434"/>
      <c r="AN159" s="434"/>
      <c r="AO159" s="434"/>
      <c r="AP159" s="434"/>
      <c r="AQ159" s="434"/>
      <c r="AR159" s="434"/>
      <c r="AU159" s="434"/>
    </row>
    <row r="160" spans="1:47" s="435" customFormat="1" ht="12.75" x14ac:dyDescent="0.2">
      <c r="A160" s="434"/>
      <c r="B160" s="438"/>
      <c r="C160" s="434"/>
      <c r="D160" s="434"/>
      <c r="E160" s="434"/>
      <c r="F160" s="434"/>
      <c r="G160" s="434"/>
      <c r="J160" s="434"/>
      <c r="K160" s="434"/>
      <c r="L160" s="434"/>
      <c r="M160" s="434"/>
      <c r="N160" s="434"/>
      <c r="O160" s="434"/>
      <c r="P160" s="436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U160" s="434"/>
    </row>
    <row r="161" spans="1:47" s="435" customFormat="1" ht="12.75" x14ac:dyDescent="0.2">
      <c r="A161" s="434"/>
      <c r="B161" s="438"/>
      <c r="C161" s="434"/>
      <c r="D161" s="434"/>
      <c r="E161" s="434"/>
      <c r="F161" s="434"/>
      <c r="G161" s="434"/>
      <c r="J161" s="434"/>
      <c r="K161" s="434"/>
      <c r="L161" s="434"/>
      <c r="M161" s="434"/>
      <c r="N161" s="434"/>
      <c r="O161" s="434"/>
      <c r="P161" s="436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  <c r="AK161" s="434"/>
      <c r="AL161" s="434"/>
      <c r="AM161" s="434"/>
      <c r="AN161" s="434"/>
      <c r="AO161" s="434"/>
      <c r="AP161" s="434"/>
      <c r="AQ161" s="434"/>
      <c r="AR161" s="434"/>
      <c r="AU161" s="434"/>
    </row>
    <row r="162" spans="1:47" s="435" customFormat="1" ht="12.75" x14ac:dyDescent="0.2">
      <c r="A162" s="434"/>
      <c r="B162" s="438"/>
      <c r="C162" s="434"/>
      <c r="D162" s="434"/>
      <c r="E162" s="434"/>
      <c r="F162" s="434"/>
      <c r="G162" s="434"/>
      <c r="J162" s="434"/>
      <c r="K162" s="434"/>
      <c r="L162" s="434"/>
      <c r="M162" s="434"/>
      <c r="N162" s="434"/>
      <c r="O162" s="434"/>
      <c r="P162" s="436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U162" s="434"/>
    </row>
    <row r="163" spans="1:47" s="435" customFormat="1" ht="12.75" x14ac:dyDescent="0.2">
      <c r="A163" s="434"/>
      <c r="B163" s="438"/>
      <c r="C163" s="434"/>
      <c r="D163" s="434"/>
      <c r="E163" s="434"/>
      <c r="F163" s="434"/>
      <c r="G163" s="434"/>
      <c r="J163" s="434"/>
      <c r="K163" s="434"/>
      <c r="L163" s="434"/>
      <c r="M163" s="434"/>
      <c r="N163" s="434"/>
      <c r="O163" s="434"/>
      <c r="P163" s="436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  <c r="AK163" s="434"/>
      <c r="AL163" s="434"/>
      <c r="AM163" s="434"/>
      <c r="AN163" s="434"/>
      <c r="AO163" s="434"/>
      <c r="AP163" s="434"/>
      <c r="AQ163" s="434"/>
      <c r="AR163" s="434"/>
      <c r="AU163" s="434"/>
    </row>
    <row r="164" spans="1:47" s="435" customFormat="1" ht="12.75" x14ac:dyDescent="0.2">
      <c r="A164" s="434"/>
      <c r="B164" s="438"/>
      <c r="C164" s="434"/>
      <c r="D164" s="434"/>
      <c r="E164" s="434"/>
      <c r="F164" s="434"/>
      <c r="G164" s="434"/>
      <c r="J164" s="434"/>
      <c r="K164" s="434"/>
      <c r="L164" s="434"/>
      <c r="M164" s="434"/>
      <c r="N164" s="434"/>
      <c r="O164" s="434"/>
      <c r="P164" s="436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  <c r="AJ164" s="434"/>
      <c r="AK164" s="434"/>
      <c r="AL164" s="434"/>
      <c r="AM164" s="434"/>
      <c r="AN164" s="434"/>
      <c r="AO164" s="434"/>
      <c r="AP164" s="434"/>
      <c r="AQ164" s="434"/>
      <c r="AR164" s="434"/>
      <c r="AU164" s="434"/>
    </row>
    <row r="165" spans="1:47" s="435" customFormat="1" ht="12.75" x14ac:dyDescent="0.2">
      <c r="A165" s="434"/>
      <c r="B165" s="438"/>
      <c r="C165" s="434"/>
      <c r="D165" s="434"/>
      <c r="E165" s="434"/>
      <c r="F165" s="434"/>
      <c r="G165" s="434"/>
      <c r="J165" s="434"/>
      <c r="K165" s="434"/>
      <c r="L165" s="434"/>
      <c r="M165" s="434"/>
      <c r="N165" s="434"/>
      <c r="O165" s="434"/>
      <c r="P165" s="436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  <c r="AK165" s="434"/>
      <c r="AL165" s="434"/>
      <c r="AM165" s="434"/>
      <c r="AN165" s="434"/>
      <c r="AO165" s="434"/>
      <c r="AP165" s="434"/>
      <c r="AQ165" s="434"/>
      <c r="AR165" s="434"/>
      <c r="AU165" s="434"/>
    </row>
    <row r="166" spans="1:47" s="435" customFormat="1" ht="12.75" x14ac:dyDescent="0.2">
      <c r="A166" s="434"/>
      <c r="B166" s="438"/>
      <c r="C166" s="434"/>
      <c r="D166" s="434"/>
      <c r="E166" s="434"/>
      <c r="F166" s="434"/>
      <c r="G166" s="434"/>
      <c r="J166" s="434"/>
      <c r="K166" s="434"/>
      <c r="L166" s="434"/>
      <c r="M166" s="434"/>
      <c r="N166" s="434"/>
      <c r="O166" s="434"/>
      <c r="P166" s="436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  <c r="AK166" s="434"/>
      <c r="AL166" s="434"/>
      <c r="AM166" s="434"/>
      <c r="AN166" s="434"/>
      <c r="AO166" s="434"/>
      <c r="AP166" s="434"/>
      <c r="AQ166" s="434"/>
      <c r="AR166" s="434"/>
      <c r="AU166" s="434"/>
    </row>
    <row r="167" spans="1:47" s="435" customFormat="1" ht="12.75" x14ac:dyDescent="0.2">
      <c r="A167" s="434"/>
      <c r="B167" s="438"/>
      <c r="C167" s="434"/>
      <c r="D167" s="434"/>
      <c r="E167" s="434"/>
      <c r="F167" s="434"/>
      <c r="G167" s="434"/>
      <c r="J167" s="434"/>
      <c r="K167" s="434"/>
      <c r="L167" s="434"/>
      <c r="M167" s="434"/>
      <c r="N167" s="434"/>
      <c r="O167" s="434"/>
      <c r="P167" s="436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U167" s="434"/>
    </row>
    <row r="168" spans="1:47" s="435" customFormat="1" ht="12.75" x14ac:dyDescent="0.2">
      <c r="A168" s="434"/>
      <c r="B168" s="438"/>
      <c r="C168" s="434"/>
      <c r="D168" s="434"/>
      <c r="E168" s="434"/>
      <c r="F168" s="434"/>
      <c r="G168" s="434"/>
      <c r="J168" s="434"/>
      <c r="K168" s="434"/>
      <c r="L168" s="434"/>
      <c r="M168" s="434"/>
      <c r="N168" s="434"/>
      <c r="O168" s="434"/>
      <c r="P168" s="436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434"/>
      <c r="AU168" s="434"/>
    </row>
    <row r="169" spans="1:47" s="435" customFormat="1" ht="12.75" x14ac:dyDescent="0.2">
      <c r="A169" s="434"/>
      <c r="B169" s="438"/>
      <c r="C169" s="434"/>
      <c r="D169" s="434"/>
      <c r="E169" s="434"/>
      <c r="F169" s="434"/>
      <c r="G169" s="434"/>
      <c r="J169" s="434"/>
      <c r="K169" s="434"/>
      <c r="L169" s="434"/>
      <c r="M169" s="434"/>
      <c r="N169" s="434"/>
      <c r="O169" s="434"/>
      <c r="P169" s="436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U169" s="434"/>
    </row>
    <row r="170" spans="1:47" s="435" customFormat="1" ht="12.75" x14ac:dyDescent="0.2">
      <c r="A170" s="434"/>
      <c r="B170" s="438"/>
      <c r="C170" s="434"/>
      <c r="D170" s="434"/>
      <c r="E170" s="434"/>
      <c r="F170" s="434"/>
      <c r="G170" s="434"/>
      <c r="J170" s="434"/>
      <c r="K170" s="434"/>
      <c r="L170" s="434"/>
      <c r="M170" s="434"/>
      <c r="N170" s="434"/>
      <c r="O170" s="434"/>
      <c r="P170" s="436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  <c r="AK170" s="434"/>
      <c r="AL170" s="434"/>
      <c r="AM170" s="434"/>
      <c r="AN170" s="434"/>
      <c r="AO170" s="434"/>
      <c r="AP170" s="434"/>
      <c r="AQ170" s="434"/>
      <c r="AR170" s="434"/>
      <c r="AU170" s="434"/>
    </row>
    <row r="171" spans="1:47" s="435" customFormat="1" ht="12.75" x14ac:dyDescent="0.2">
      <c r="A171" s="434"/>
      <c r="B171" s="438"/>
      <c r="C171" s="434"/>
      <c r="D171" s="434"/>
      <c r="E171" s="434"/>
      <c r="F171" s="434"/>
      <c r="G171" s="434"/>
      <c r="J171" s="434"/>
      <c r="K171" s="434"/>
      <c r="L171" s="434"/>
      <c r="M171" s="434"/>
      <c r="N171" s="434"/>
      <c r="O171" s="434"/>
      <c r="P171" s="436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  <c r="AJ171" s="434"/>
      <c r="AK171" s="434"/>
      <c r="AL171" s="434"/>
      <c r="AM171" s="434"/>
      <c r="AN171" s="434"/>
      <c r="AO171" s="434"/>
      <c r="AP171" s="434"/>
      <c r="AQ171" s="434"/>
      <c r="AR171" s="434"/>
      <c r="AU171" s="434"/>
    </row>
    <row r="172" spans="1:47" s="435" customFormat="1" ht="12.75" x14ac:dyDescent="0.2">
      <c r="A172" s="434"/>
      <c r="B172" s="438"/>
      <c r="C172" s="434"/>
      <c r="D172" s="434"/>
      <c r="E172" s="434"/>
      <c r="F172" s="434"/>
      <c r="G172" s="434"/>
      <c r="J172" s="434"/>
      <c r="K172" s="434"/>
      <c r="L172" s="434"/>
      <c r="M172" s="434"/>
      <c r="N172" s="434"/>
      <c r="O172" s="434"/>
      <c r="P172" s="436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  <c r="AK172" s="434"/>
      <c r="AL172" s="434"/>
      <c r="AM172" s="434"/>
      <c r="AN172" s="434"/>
      <c r="AO172" s="434"/>
      <c r="AP172" s="434"/>
      <c r="AQ172" s="434"/>
      <c r="AR172" s="434"/>
      <c r="AU172" s="434"/>
    </row>
    <row r="173" spans="1:47" s="435" customFormat="1" ht="12.75" x14ac:dyDescent="0.2">
      <c r="A173" s="434"/>
      <c r="B173" s="438"/>
      <c r="C173" s="434"/>
      <c r="D173" s="434"/>
      <c r="E173" s="434"/>
      <c r="F173" s="434"/>
      <c r="G173" s="434"/>
      <c r="J173" s="434"/>
      <c r="K173" s="434"/>
      <c r="L173" s="434"/>
      <c r="M173" s="434"/>
      <c r="N173" s="434"/>
      <c r="O173" s="434"/>
      <c r="P173" s="436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  <c r="AJ173" s="434"/>
      <c r="AK173" s="434"/>
      <c r="AL173" s="434"/>
      <c r="AM173" s="434"/>
      <c r="AN173" s="434"/>
      <c r="AO173" s="434"/>
      <c r="AP173" s="434"/>
      <c r="AQ173" s="434"/>
      <c r="AR173" s="434"/>
      <c r="AU173" s="434"/>
    </row>
    <row r="174" spans="1:47" s="435" customFormat="1" ht="12.75" x14ac:dyDescent="0.2">
      <c r="A174" s="434"/>
      <c r="B174" s="438"/>
      <c r="C174" s="434"/>
      <c r="D174" s="434"/>
      <c r="E174" s="434"/>
      <c r="F174" s="434"/>
      <c r="G174" s="434"/>
      <c r="J174" s="434"/>
      <c r="K174" s="434"/>
      <c r="L174" s="434"/>
      <c r="M174" s="434"/>
      <c r="N174" s="434"/>
      <c r="O174" s="434"/>
      <c r="P174" s="436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  <c r="AK174" s="434"/>
      <c r="AL174" s="434"/>
      <c r="AM174" s="434"/>
      <c r="AN174" s="434"/>
      <c r="AO174" s="434"/>
      <c r="AP174" s="434"/>
      <c r="AQ174" s="434"/>
      <c r="AR174" s="434"/>
      <c r="AU174" s="434"/>
    </row>
    <row r="175" spans="1:47" s="435" customFormat="1" ht="12.75" x14ac:dyDescent="0.2">
      <c r="A175" s="434"/>
      <c r="B175" s="438"/>
      <c r="C175" s="434"/>
      <c r="D175" s="434"/>
      <c r="E175" s="434"/>
      <c r="F175" s="434"/>
      <c r="G175" s="434"/>
      <c r="J175" s="434"/>
      <c r="K175" s="434"/>
      <c r="L175" s="434"/>
      <c r="M175" s="434"/>
      <c r="N175" s="434"/>
      <c r="O175" s="434"/>
      <c r="P175" s="436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  <c r="AJ175" s="434"/>
      <c r="AK175" s="434"/>
      <c r="AL175" s="434"/>
      <c r="AM175" s="434"/>
      <c r="AN175" s="434"/>
      <c r="AO175" s="434"/>
      <c r="AP175" s="434"/>
      <c r="AQ175" s="434"/>
      <c r="AR175" s="434"/>
      <c r="AU175" s="434"/>
    </row>
    <row r="176" spans="1:47" s="435" customFormat="1" ht="12.75" x14ac:dyDescent="0.2">
      <c r="A176" s="434"/>
      <c r="B176" s="438"/>
      <c r="C176" s="434"/>
      <c r="D176" s="434"/>
      <c r="E176" s="434"/>
      <c r="F176" s="434"/>
      <c r="G176" s="434"/>
      <c r="J176" s="434"/>
      <c r="K176" s="434"/>
      <c r="L176" s="434"/>
      <c r="M176" s="434"/>
      <c r="N176" s="434"/>
      <c r="O176" s="434"/>
      <c r="P176" s="436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  <c r="AJ176" s="434"/>
      <c r="AK176" s="434"/>
      <c r="AL176" s="434"/>
      <c r="AM176" s="434"/>
      <c r="AN176" s="434"/>
      <c r="AO176" s="434"/>
      <c r="AP176" s="434"/>
      <c r="AQ176" s="434"/>
      <c r="AR176" s="434"/>
      <c r="AU176" s="434"/>
    </row>
    <row r="177" spans="1:47" s="435" customFormat="1" ht="12.75" x14ac:dyDescent="0.2">
      <c r="A177" s="434"/>
      <c r="B177" s="438"/>
      <c r="C177" s="434"/>
      <c r="D177" s="434"/>
      <c r="E177" s="434"/>
      <c r="F177" s="434"/>
      <c r="G177" s="434"/>
      <c r="J177" s="434"/>
      <c r="K177" s="434"/>
      <c r="L177" s="434"/>
      <c r="M177" s="434"/>
      <c r="N177" s="434"/>
      <c r="O177" s="434"/>
      <c r="P177" s="436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  <c r="AJ177" s="434"/>
      <c r="AK177" s="434"/>
      <c r="AL177" s="434"/>
      <c r="AM177" s="434"/>
      <c r="AN177" s="434"/>
      <c r="AO177" s="434"/>
      <c r="AP177" s="434"/>
      <c r="AQ177" s="434"/>
      <c r="AR177" s="434"/>
      <c r="AU177" s="434"/>
    </row>
    <row r="178" spans="1:47" s="435" customFormat="1" ht="12.75" x14ac:dyDescent="0.2">
      <c r="A178" s="434"/>
      <c r="B178" s="438"/>
      <c r="C178" s="434"/>
      <c r="D178" s="434"/>
      <c r="E178" s="434"/>
      <c r="F178" s="434"/>
      <c r="G178" s="434"/>
      <c r="J178" s="434"/>
      <c r="K178" s="434"/>
      <c r="L178" s="434"/>
      <c r="M178" s="434"/>
      <c r="N178" s="434"/>
      <c r="O178" s="434"/>
      <c r="P178" s="436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  <c r="AJ178" s="434"/>
      <c r="AK178" s="434"/>
      <c r="AL178" s="434"/>
      <c r="AM178" s="434"/>
      <c r="AN178" s="434"/>
      <c r="AO178" s="434"/>
      <c r="AP178" s="434"/>
      <c r="AQ178" s="434"/>
      <c r="AR178" s="434"/>
      <c r="AU178" s="434"/>
    </row>
    <row r="179" spans="1:47" s="435" customFormat="1" ht="12.75" x14ac:dyDescent="0.2">
      <c r="A179" s="434"/>
      <c r="B179" s="438"/>
      <c r="C179" s="434"/>
      <c r="D179" s="434"/>
      <c r="E179" s="434"/>
      <c r="F179" s="434"/>
      <c r="G179" s="434"/>
      <c r="J179" s="434"/>
      <c r="K179" s="434"/>
      <c r="L179" s="434"/>
      <c r="M179" s="434"/>
      <c r="N179" s="434"/>
      <c r="O179" s="434"/>
      <c r="P179" s="436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  <c r="AJ179" s="434"/>
      <c r="AK179" s="434"/>
      <c r="AL179" s="434"/>
      <c r="AM179" s="434"/>
      <c r="AN179" s="434"/>
      <c r="AO179" s="434"/>
      <c r="AP179" s="434"/>
      <c r="AQ179" s="434"/>
      <c r="AR179" s="434"/>
      <c r="AU179" s="434"/>
    </row>
    <row r="180" spans="1:47" s="435" customFormat="1" ht="12.75" x14ac:dyDescent="0.2">
      <c r="A180" s="434"/>
      <c r="B180" s="438"/>
      <c r="C180" s="434"/>
      <c r="D180" s="434"/>
      <c r="E180" s="434"/>
      <c r="F180" s="434"/>
      <c r="G180" s="434"/>
      <c r="J180" s="434"/>
      <c r="K180" s="434"/>
      <c r="L180" s="434"/>
      <c r="M180" s="434"/>
      <c r="N180" s="434"/>
      <c r="O180" s="434"/>
      <c r="P180" s="436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U180" s="434"/>
    </row>
    <row r="181" spans="1:47" s="435" customFormat="1" ht="12.75" x14ac:dyDescent="0.2">
      <c r="A181" s="434"/>
      <c r="B181" s="438"/>
      <c r="C181" s="434"/>
      <c r="D181" s="434"/>
      <c r="E181" s="434"/>
      <c r="F181" s="434"/>
      <c r="G181" s="434"/>
      <c r="J181" s="434"/>
      <c r="K181" s="434"/>
      <c r="L181" s="434"/>
      <c r="M181" s="434"/>
      <c r="N181" s="434"/>
      <c r="O181" s="434"/>
      <c r="P181" s="436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  <c r="AK181" s="434"/>
      <c r="AL181" s="434"/>
      <c r="AM181" s="434"/>
      <c r="AN181" s="434"/>
      <c r="AO181" s="434"/>
      <c r="AP181" s="434"/>
      <c r="AQ181" s="434"/>
      <c r="AR181" s="434"/>
      <c r="AU181" s="434"/>
    </row>
    <row r="182" spans="1:47" s="435" customFormat="1" ht="12.75" x14ac:dyDescent="0.2">
      <c r="A182" s="434"/>
      <c r="B182" s="438"/>
      <c r="C182" s="434"/>
      <c r="D182" s="434"/>
      <c r="E182" s="434"/>
      <c r="F182" s="434"/>
      <c r="G182" s="434"/>
      <c r="J182" s="434"/>
      <c r="K182" s="434"/>
      <c r="L182" s="434"/>
      <c r="M182" s="434"/>
      <c r="N182" s="434"/>
      <c r="O182" s="434"/>
      <c r="P182" s="436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  <c r="AK182" s="434"/>
      <c r="AL182" s="434"/>
      <c r="AM182" s="434"/>
      <c r="AN182" s="434"/>
      <c r="AO182" s="434"/>
      <c r="AP182" s="434"/>
      <c r="AQ182" s="434"/>
      <c r="AR182" s="434"/>
      <c r="AU182" s="434"/>
    </row>
    <row r="183" spans="1:47" s="435" customFormat="1" ht="12.75" x14ac:dyDescent="0.2">
      <c r="A183" s="434"/>
      <c r="B183" s="438"/>
      <c r="C183" s="434"/>
      <c r="D183" s="434"/>
      <c r="E183" s="434"/>
      <c r="F183" s="434"/>
      <c r="G183" s="434"/>
      <c r="J183" s="434"/>
      <c r="K183" s="434"/>
      <c r="L183" s="434"/>
      <c r="M183" s="434"/>
      <c r="N183" s="434"/>
      <c r="O183" s="434"/>
      <c r="P183" s="436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  <c r="AK183" s="434"/>
      <c r="AL183" s="434"/>
      <c r="AM183" s="434"/>
      <c r="AN183" s="434"/>
      <c r="AO183" s="434"/>
      <c r="AP183" s="434"/>
      <c r="AQ183" s="434"/>
      <c r="AR183" s="434"/>
      <c r="AU183" s="434"/>
    </row>
    <row r="184" spans="1:47" s="435" customFormat="1" ht="12.75" x14ac:dyDescent="0.2">
      <c r="A184" s="434"/>
      <c r="B184" s="438"/>
      <c r="C184" s="434"/>
      <c r="D184" s="434"/>
      <c r="E184" s="434"/>
      <c r="F184" s="434"/>
      <c r="G184" s="434"/>
      <c r="J184" s="434"/>
      <c r="K184" s="434"/>
      <c r="L184" s="434"/>
      <c r="M184" s="434"/>
      <c r="N184" s="434"/>
      <c r="O184" s="434"/>
      <c r="P184" s="436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  <c r="AJ184" s="434"/>
      <c r="AK184" s="434"/>
      <c r="AL184" s="434"/>
      <c r="AM184" s="434"/>
      <c r="AN184" s="434"/>
      <c r="AO184" s="434"/>
      <c r="AP184" s="434"/>
      <c r="AQ184" s="434"/>
      <c r="AR184" s="434"/>
      <c r="AU184" s="434"/>
    </row>
    <row r="185" spans="1:47" s="435" customFormat="1" ht="12.75" x14ac:dyDescent="0.2">
      <c r="A185" s="434"/>
      <c r="B185" s="438"/>
      <c r="C185" s="434"/>
      <c r="D185" s="434"/>
      <c r="E185" s="434"/>
      <c r="F185" s="434"/>
      <c r="G185" s="434"/>
      <c r="J185" s="434"/>
      <c r="K185" s="434"/>
      <c r="L185" s="434"/>
      <c r="M185" s="434"/>
      <c r="N185" s="434"/>
      <c r="O185" s="434"/>
      <c r="P185" s="436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U185" s="434"/>
    </row>
    <row r="186" spans="1:47" s="435" customFormat="1" ht="12.75" x14ac:dyDescent="0.2">
      <c r="A186" s="434"/>
      <c r="B186" s="438"/>
      <c r="C186" s="434"/>
      <c r="D186" s="434"/>
      <c r="E186" s="434"/>
      <c r="F186" s="434"/>
      <c r="G186" s="434"/>
      <c r="J186" s="434"/>
      <c r="K186" s="434"/>
      <c r="L186" s="434"/>
      <c r="M186" s="434"/>
      <c r="N186" s="434"/>
      <c r="O186" s="434"/>
      <c r="P186" s="436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U186" s="434"/>
    </row>
    <row r="187" spans="1:47" s="435" customFormat="1" ht="12.75" x14ac:dyDescent="0.2">
      <c r="A187" s="434"/>
      <c r="B187" s="438"/>
      <c r="C187" s="434"/>
      <c r="D187" s="434"/>
      <c r="E187" s="434"/>
      <c r="F187" s="434"/>
      <c r="G187" s="434"/>
      <c r="J187" s="434"/>
      <c r="K187" s="434"/>
      <c r="L187" s="434"/>
      <c r="M187" s="434"/>
      <c r="N187" s="434"/>
      <c r="O187" s="434"/>
      <c r="P187" s="436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  <c r="AJ187" s="434"/>
      <c r="AK187" s="434"/>
      <c r="AL187" s="434"/>
      <c r="AM187" s="434"/>
      <c r="AN187" s="434"/>
      <c r="AO187" s="434"/>
      <c r="AP187" s="434"/>
      <c r="AQ187" s="434"/>
      <c r="AR187" s="434"/>
      <c r="AU187" s="434"/>
    </row>
    <row r="188" spans="1:47" s="435" customFormat="1" ht="12.75" x14ac:dyDescent="0.2">
      <c r="A188" s="434"/>
      <c r="B188" s="438"/>
      <c r="C188" s="434"/>
      <c r="D188" s="434"/>
      <c r="E188" s="434"/>
      <c r="F188" s="434"/>
      <c r="G188" s="434"/>
      <c r="J188" s="434"/>
      <c r="K188" s="434"/>
      <c r="L188" s="434"/>
      <c r="M188" s="434"/>
      <c r="N188" s="434"/>
      <c r="O188" s="434"/>
      <c r="P188" s="436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  <c r="AJ188" s="434"/>
      <c r="AK188" s="434"/>
      <c r="AL188" s="434"/>
      <c r="AM188" s="434"/>
      <c r="AN188" s="434"/>
      <c r="AO188" s="434"/>
      <c r="AP188" s="434"/>
      <c r="AQ188" s="434"/>
      <c r="AR188" s="434"/>
      <c r="AU188" s="434"/>
    </row>
    <row r="189" spans="1:47" s="435" customFormat="1" ht="12.75" x14ac:dyDescent="0.2">
      <c r="A189" s="434"/>
      <c r="B189" s="438"/>
      <c r="C189" s="434"/>
      <c r="D189" s="434"/>
      <c r="E189" s="434"/>
      <c r="F189" s="434"/>
      <c r="G189" s="434"/>
      <c r="J189" s="434"/>
      <c r="K189" s="434"/>
      <c r="L189" s="434"/>
      <c r="M189" s="434"/>
      <c r="N189" s="434"/>
      <c r="O189" s="434"/>
      <c r="P189" s="436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  <c r="AK189" s="434"/>
      <c r="AL189" s="434"/>
      <c r="AM189" s="434"/>
      <c r="AN189" s="434"/>
      <c r="AO189" s="434"/>
      <c r="AP189" s="434"/>
      <c r="AQ189" s="434"/>
      <c r="AR189" s="434"/>
      <c r="AU189" s="434"/>
    </row>
    <row r="190" spans="1:47" s="435" customFormat="1" ht="12.75" x14ac:dyDescent="0.2">
      <c r="A190" s="434"/>
      <c r="B190" s="438"/>
      <c r="C190" s="434"/>
      <c r="D190" s="434"/>
      <c r="E190" s="434"/>
      <c r="F190" s="434"/>
      <c r="G190" s="434"/>
      <c r="J190" s="434"/>
      <c r="K190" s="434"/>
      <c r="L190" s="434"/>
      <c r="M190" s="434"/>
      <c r="N190" s="434"/>
      <c r="O190" s="434"/>
      <c r="P190" s="436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4"/>
      <c r="AK190" s="434"/>
      <c r="AL190" s="434"/>
      <c r="AM190" s="434"/>
      <c r="AN190" s="434"/>
      <c r="AO190" s="434"/>
      <c r="AP190" s="434"/>
      <c r="AQ190" s="434"/>
      <c r="AR190" s="434"/>
      <c r="AU190" s="434"/>
    </row>
    <row r="191" spans="1:47" s="435" customFormat="1" ht="12.75" x14ac:dyDescent="0.2">
      <c r="A191" s="434"/>
      <c r="B191" s="438"/>
      <c r="C191" s="434"/>
      <c r="D191" s="434"/>
      <c r="E191" s="434"/>
      <c r="F191" s="434"/>
      <c r="G191" s="434"/>
      <c r="J191" s="434"/>
      <c r="K191" s="434"/>
      <c r="L191" s="434"/>
      <c r="M191" s="434"/>
      <c r="N191" s="434"/>
      <c r="O191" s="434"/>
      <c r="P191" s="436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U191" s="434"/>
    </row>
    <row r="192" spans="1:47" s="435" customFormat="1" ht="12.75" x14ac:dyDescent="0.2">
      <c r="A192" s="434"/>
      <c r="B192" s="438"/>
      <c r="C192" s="434"/>
      <c r="D192" s="434"/>
      <c r="E192" s="434"/>
      <c r="F192" s="434"/>
      <c r="G192" s="434"/>
      <c r="J192" s="434"/>
      <c r="K192" s="434"/>
      <c r="L192" s="434"/>
      <c r="M192" s="434"/>
      <c r="N192" s="434"/>
      <c r="O192" s="434"/>
      <c r="P192" s="436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  <c r="AJ192" s="434"/>
      <c r="AK192" s="434"/>
      <c r="AL192" s="434"/>
      <c r="AM192" s="434"/>
      <c r="AN192" s="434"/>
      <c r="AO192" s="434"/>
      <c r="AP192" s="434"/>
      <c r="AQ192" s="434"/>
      <c r="AR192" s="434"/>
      <c r="AU192" s="434"/>
    </row>
    <row r="193" spans="1:47" s="435" customFormat="1" ht="12.75" x14ac:dyDescent="0.2">
      <c r="A193" s="434"/>
      <c r="B193" s="438"/>
      <c r="C193" s="434"/>
      <c r="D193" s="434"/>
      <c r="E193" s="434"/>
      <c r="F193" s="434"/>
      <c r="G193" s="434"/>
      <c r="J193" s="434"/>
      <c r="K193" s="434"/>
      <c r="L193" s="434"/>
      <c r="M193" s="434"/>
      <c r="N193" s="434"/>
      <c r="O193" s="434"/>
      <c r="P193" s="436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U193" s="434"/>
    </row>
    <row r="194" spans="1:47" s="435" customFormat="1" ht="12.75" x14ac:dyDescent="0.2">
      <c r="A194" s="434"/>
      <c r="B194" s="438"/>
      <c r="C194" s="434"/>
      <c r="D194" s="434"/>
      <c r="E194" s="434"/>
      <c r="F194" s="434"/>
      <c r="G194" s="434"/>
      <c r="J194" s="434"/>
      <c r="K194" s="434"/>
      <c r="L194" s="434"/>
      <c r="M194" s="434"/>
      <c r="N194" s="434"/>
      <c r="O194" s="434"/>
      <c r="P194" s="436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  <c r="AK194" s="434"/>
      <c r="AL194" s="434"/>
      <c r="AM194" s="434"/>
      <c r="AN194" s="434"/>
      <c r="AO194" s="434"/>
      <c r="AP194" s="434"/>
      <c r="AQ194" s="434"/>
      <c r="AR194" s="434"/>
      <c r="AU194" s="434"/>
    </row>
    <row r="195" spans="1:47" s="435" customFormat="1" ht="12.75" x14ac:dyDescent="0.2">
      <c r="A195" s="434"/>
      <c r="B195" s="438"/>
      <c r="C195" s="434"/>
      <c r="D195" s="434"/>
      <c r="E195" s="434"/>
      <c r="F195" s="434"/>
      <c r="G195" s="434"/>
      <c r="J195" s="434"/>
      <c r="K195" s="434"/>
      <c r="L195" s="434"/>
      <c r="M195" s="434"/>
      <c r="N195" s="434"/>
      <c r="O195" s="434"/>
      <c r="P195" s="436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  <c r="AJ195" s="434"/>
      <c r="AK195" s="434"/>
      <c r="AL195" s="434"/>
      <c r="AM195" s="434"/>
      <c r="AN195" s="434"/>
      <c r="AO195" s="434"/>
      <c r="AP195" s="434"/>
      <c r="AQ195" s="434"/>
      <c r="AR195" s="434"/>
      <c r="AU195" s="434"/>
    </row>
    <row r="196" spans="1:47" s="435" customFormat="1" ht="12.75" x14ac:dyDescent="0.2">
      <c r="A196" s="434"/>
      <c r="B196" s="438"/>
      <c r="C196" s="434"/>
      <c r="D196" s="434"/>
      <c r="E196" s="434"/>
      <c r="F196" s="434"/>
      <c r="G196" s="434"/>
      <c r="J196" s="434"/>
      <c r="K196" s="434"/>
      <c r="L196" s="434"/>
      <c r="M196" s="434"/>
      <c r="N196" s="434"/>
      <c r="O196" s="434"/>
      <c r="P196" s="436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  <c r="AJ196" s="434"/>
      <c r="AK196" s="434"/>
      <c r="AL196" s="434"/>
      <c r="AM196" s="434"/>
      <c r="AN196" s="434"/>
      <c r="AO196" s="434"/>
      <c r="AP196" s="434"/>
      <c r="AQ196" s="434"/>
      <c r="AR196" s="434"/>
      <c r="AU196" s="434"/>
    </row>
    <row r="197" spans="1:47" s="435" customFormat="1" ht="12.75" x14ac:dyDescent="0.2">
      <c r="A197" s="434"/>
      <c r="B197" s="438"/>
      <c r="C197" s="434"/>
      <c r="D197" s="434"/>
      <c r="E197" s="434"/>
      <c r="F197" s="434"/>
      <c r="G197" s="434"/>
      <c r="J197" s="434"/>
      <c r="K197" s="434"/>
      <c r="L197" s="434"/>
      <c r="M197" s="434"/>
      <c r="N197" s="434"/>
      <c r="O197" s="434"/>
      <c r="P197" s="436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  <c r="AJ197" s="434"/>
      <c r="AK197" s="434"/>
      <c r="AL197" s="434"/>
      <c r="AM197" s="434"/>
      <c r="AN197" s="434"/>
      <c r="AO197" s="434"/>
      <c r="AP197" s="434"/>
      <c r="AQ197" s="434"/>
      <c r="AR197" s="434"/>
      <c r="AU197" s="434"/>
    </row>
    <row r="198" spans="1:47" s="435" customFormat="1" ht="12.75" x14ac:dyDescent="0.2">
      <c r="A198" s="434"/>
      <c r="B198" s="438"/>
      <c r="C198" s="434"/>
      <c r="D198" s="434"/>
      <c r="E198" s="434"/>
      <c r="F198" s="434"/>
      <c r="G198" s="434"/>
      <c r="J198" s="434"/>
      <c r="K198" s="434"/>
      <c r="L198" s="434"/>
      <c r="M198" s="434"/>
      <c r="N198" s="434"/>
      <c r="O198" s="434"/>
      <c r="P198" s="436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  <c r="AJ198" s="434"/>
      <c r="AK198" s="434"/>
      <c r="AL198" s="434"/>
      <c r="AM198" s="434"/>
      <c r="AN198" s="434"/>
      <c r="AO198" s="434"/>
      <c r="AP198" s="434"/>
      <c r="AQ198" s="434"/>
      <c r="AR198" s="434"/>
      <c r="AU198" s="434"/>
    </row>
    <row r="199" spans="1:47" s="435" customFormat="1" ht="12.75" x14ac:dyDescent="0.2">
      <c r="A199" s="434"/>
      <c r="B199" s="438"/>
      <c r="C199" s="434"/>
      <c r="D199" s="434"/>
      <c r="E199" s="434"/>
      <c r="F199" s="434"/>
      <c r="G199" s="434"/>
      <c r="J199" s="434"/>
      <c r="K199" s="434"/>
      <c r="L199" s="434"/>
      <c r="M199" s="434"/>
      <c r="N199" s="434"/>
      <c r="O199" s="434"/>
      <c r="P199" s="436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  <c r="AK199" s="434"/>
      <c r="AL199" s="434"/>
      <c r="AM199" s="434"/>
      <c r="AN199" s="434"/>
      <c r="AO199" s="434"/>
      <c r="AP199" s="434"/>
      <c r="AQ199" s="434"/>
      <c r="AR199" s="434"/>
      <c r="AU199" s="434"/>
    </row>
    <row r="200" spans="1:47" s="435" customFormat="1" ht="12.75" x14ac:dyDescent="0.2">
      <c r="A200" s="434"/>
      <c r="B200" s="438"/>
      <c r="C200" s="434"/>
      <c r="D200" s="434"/>
      <c r="E200" s="434"/>
      <c r="F200" s="434"/>
      <c r="G200" s="434"/>
      <c r="J200" s="434"/>
      <c r="K200" s="434"/>
      <c r="L200" s="434"/>
      <c r="M200" s="434"/>
      <c r="N200" s="434"/>
      <c r="O200" s="434"/>
      <c r="P200" s="436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4"/>
      <c r="AK200" s="434"/>
      <c r="AL200" s="434"/>
      <c r="AM200" s="434"/>
      <c r="AN200" s="434"/>
      <c r="AO200" s="434"/>
      <c r="AP200" s="434"/>
      <c r="AQ200" s="434"/>
      <c r="AR200" s="434"/>
      <c r="AU200" s="434"/>
    </row>
    <row r="201" spans="1:47" s="435" customFormat="1" ht="12.75" x14ac:dyDescent="0.2">
      <c r="A201" s="434"/>
      <c r="B201" s="438"/>
      <c r="C201" s="434"/>
      <c r="D201" s="434"/>
      <c r="E201" s="434"/>
      <c r="F201" s="434"/>
      <c r="G201" s="434"/>
      <c r="J201" s="434"/>
      <c r="K201" s="434"/>
      <c r="L201" s="434"/>
      <c r="M201" s="434"/>
      <c r="N201" s="434"/>
      <c r="O201" s="434"/>
      <c r="P201" s="436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  <c r="AK201" s="434"/>
      <c r="AL201" s="434"/>
      <c r="AM201" s="434"/>
      <c r="AN201" s="434"/>
      <c r="AO201" s="434"/>
      <c r="AP201" s="434"/>
      <c r="AQ201" s="434"/>
      <c r="AR201" s="434"/>
      <c r="AU201" s="434"/>
    </row>
    <row r="202" spans="1:47" s="435" customFormat="1" ht="12.75" x14ac:dyDescent="0.2">
      <c r="A202" s="434"/>
      <c r="B202" s="438"/>
      <c r="C202" s="434"/>
      <c r="D202" s="434"/>
      <c r="E202" s="434"/>
      <c r="F202" s="434"/>
      <c r="G202" s="434"/>
      <c r="J202" s="434"/>
      <c r="K202" s="434"/>
      <c r="L202" s="434"/>
      <c r="M202" s="434"/>
      <c r="N202" s="434"/>
      <c r="O202" s="434"/>
      <c r="P202" s="436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  <c r="AK202" s="434"/>
      <c r="AL202" s="434"/>
      <c r="AM202" s="434"/>
      <c r="AN202" s="434"/>
      <c r="AO202" s="434"/>
      <c r="AP202" s="434"/>
      <c r="AQ202" s="434"/>
      <c r="AR202" s="434"/>
      <c r="AU202" s="434"/>
    </row>
    <row r="203" spans="1:47" s="435" customFormat="1" ht="12.75" x14ac:dyDescent="0.2">
      <c r="A203" s="434"/>
      <c r="B203" s="438"/>
      <c r="C203" s="434"/>
      <c r="D203" s="434"/>
      <c r="E203" s="434"/>
      <c r="F203" s="434"/>
      <c r="G203" s="434"/>
      <c r="J203" s="434"/>
      <c r="K203" s="434"/>
      <c r="L203" s="434"/>
      <c r="M203" s="434"/>
      <c r="N203" s="434"/>
      <c r="O203" s="434"/>
      <c r="P203" s="436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  <c r="AK203" s="434"/>
      <c r="AL203" s="434"/>
      <c r="AM203" s="434"/>
      <c r="AN203" s="434"/>
      <c r="AO203" s="434"/>
      <c r="AP203" s="434"/>
      <c r="AQ203" s="434"/>
      <c r="AR203" s="434"/>
      <c r="AU203" s="434"/>
    </row>
    <row r="204" spans="1:47" s="435" customFormat="1" ht="12.75" x14ac:dyDescent="0.2">
      <c r="A204" s="434"/>
      <c r="B204" s="438"/>
      <c r="C204" s="434"/>
      <c r="D204" s="434"/>
      <c r="E204" s="434"/>
      <c r="F204" s="434"/>
      <c r="G204" s="434"/>
      <c r="J204" s="434"/>
      <c r="K204" s="434"/>
      <c r="L204" s="434"/>
      <c r="M204" s="434"/>
      <c r="N204" s="434"/>
      <c r="O204" s="434"/>
      <c r="P204" s="436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  <c r="AK204" s="434"/>
      <c r="AL204" s="434"/>
      <c r="AM204" s="434"/>
      <c r="AN204" s="434"/>
      <c r="AO204" s="434"/>
      <c r="AP204" s="434"/>
      <c r="AQ204" s="434"/>
      <c r="AR204" s="434"/>
      <c r="AU204" s="434"/>
    </row>
    <row r="205" spans="1:47" s="435" customFormat="1" ht="12.75" x14ac:dyDescent="0.2">
      <c r="A205" s="434"/>
      <c r="B205" s="438"/>
      <c r="C205" s="434"/>
      <c r="D205" s="434"/>
      <c r="E205" s="434"/>
      <c r="F205" s="434"/>
      <c r="G205" s="434"/>
      <c r="J205" s="434"/>
      <c r="K205" s="434"/>
      <c r="L205" s="434"/>
      <c r="M205" s="434"/>
      <c r="N205" s="434"/>
      <c r="O205" s="434"/>
      <c r="P205" s="436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  <c r="AK205" s="434"/>
      <c r="AL205" s="434"/>
      <c r="AM205" s="434"/>
      <c r="AN205" s="434"/>
      <c r="AO205" s="434"/>
      <c r="AP205" s="434"/>
      <c r="AQ205" s="434"/>
      <c r="AR205" s="434"/>
      <c r="AU205" s="434"/>
    </row>
    <row r="206" spans="1:47" s="435" customFormat="1" ht="12.75" x14ac:dyDescent="0.2">
      <c r="A206" s="434"/>
      <c r="B206" s="438"/>
      <c r="C206" s="434"/>
      <c r="D206" s="434"/>
      <c r="E206" s="434"/>
      <c r="F206" s="434"/>
      <c r="G206" s="434"/>
      <c r="J206" s="434"/>
      <c r="K206" s="434"/>
      <c r="L206" s="434"/>
      <c r="M206" s="434"/>
      <c r="N206" s="434"/>
      <c r="O206" s="434"/>
      <c r="P206" s="436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  <c r="AK206" s="434"/>
      <c r="AL206" s="434"/>
      <c r="AM206" s="434"/>
      <c r="AN206" s="434"/>
      <c r="AO206" s="434"/>
      <c r="AP206" s="434"/>
      <c r="AQ206" s="434"/>
      <c r="AR206" s="434"/>
      <c r="AU206" s="434"/>
    </row>
    <row r="207" spans="1:47" s="435" customFormat="1" ht="12.75" x14ac:dyDescent="0.2">
      <c r="A207" s="434"/>
      <c r="B207" s="438"/>
      <c r="C207" s="434"/>
      <c r="D207" s="434"/>
      <c r="E207" s="434"/>
      <c r="F207" s="434"/>
      <c r="G207" s="434"/>
      <c r="J207" s="434"/>
      <c r="K207" s="434"/>
      <c r="L207" s="434"/>
      <c r="M207" s="434"/>
      <c r="N207" s="434"/>
      <c r="O207" s="434"/>
      <c r="P207" s="436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U207" s="434"/>
    </row>
    <row r="208" spans="1:47" s="435" customFormat="1" ht="12.75" x14ac:dyDescent="0.2">
      <c r="A208" s="434"/>
      <c r="B208" s="438"/>
      <c r="C208" s="434"/>
      <c r="D208" s="434"/>
      <c r="E208" s="434"/>
      <c r="F208" s="434"/>
      <c r="G208" s="434"/>
      <c r="J208" s="434"/>
      <c r="K208" s="434"/>
      <c r="L208" s="434"/>
      <c r="M208" s="434"/>
      <c r="N208" s="434"/>
      <c r="O208" s="434"/>
      <c r="P208" s="436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  <c r="AJ208" s="434"/>
      <c r="AK208" s="434"/>
      <c r="AL208" s="434"/>
      <c r="AM208" s="434"/>
      <c r="AN208" s="434"/>
      <c r="AO208" s="434"/>
      <c r="AP208" s="434"/>
      <c r="AQ208" s="434"/>
      <c r="AR208" s="434"/>
      <c r="AU208" s="434"/>
    </row>
    <row r="209" spans="1:47" s="435" customFormat="1" ht="12.75" x14ac:dyDescent="0.2">
      <c r="A209" s="434"/>
      <c r="B209" s="438"/>
      <c r="C209" s="434"/>
      <c r="D209" s="434"/>
      <c r="E209" s="434"/>
      <c r="F209" s="434"/>
      <c r="G209" s="434"/>
      <c r="J209" s="434"/>
      <c r="K209" s="434"/>
      <c r="L209" s="434"/>
      <c r="M209" s="434"/>
      <c r="N209" s="434"/>
      <c r="O209" s="434"/>
      <c r="P209" s="436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U209" s="434"/>
    </row>
    <row r="210" spans="1:47" s="435" customFormat="1" ht="12.75" x14ac:dyDescent="0.2">
      <c r="A210" s="434"/>
      <c r="B210" s="438"/>
      <c r="C210" s="434"/>
      <c r="D210" s="434"/>
      <c r="E210" s="434"/>
      <c r="F210" s="434"/>
      <c r="G210" s="434"/>
      <c r="J210" s="434"/>
      <c r="K210" s="434"/>
      <c r="L210" s="434"/>
      <c r="M210" s="434"/>
      <c r="N210" s="434"/>
      <c r="O210" s="434"/>
      <c r="P210" s="436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  <c r="AJ210" s="434"/>
      <c r="AK210" s="434"/>
      <c r="AL210" s="434"/>
      <c r="AM210" s="434"/>
      <c r="AN210" s="434"/>
      <c r="AO210" s="434"/>
      <c r="AP210" s="434"/>
      <c r="AQ210" s="434"/>
      <c r="AR210" s="434"/>
      <c r="AU210" s="434"/>
    </row>
    <row r="211" spans="1:47" s="435" customFormat="1" ht="12.75" x14ac:dyDescent="0.2">
      <c r="A211" s="434"/>
      <c r="B211" s="438"/>
      <c r="C211" s="434"/>
      <c r="D211" s="434"/>
      <c r="E211" s="434"/>
      <c r="F211" s="434"/>
      <c r="G211" s="434"/>
      <c r="J211" s="434"/>
      <c r="K211" s="434"/>
      <c r="L211" s="434"/>
      <c r="M211" s="434"/>
      <c r="N211" s="434"/>
      <c r="O211" s="434"/>
      <c r="P211" s="436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U211" s="434"/>
    </row>
    <row r="212" spans="1:47" s="435" customFormat="1" ht="12.75" x14ac:dyDescent="0.2">
      <c r="A212" s="434"/>
      <c r="B212" s="438"/>
      <c r="C212" s="434"/>
      <c r="D212" s="434"/>
      <c r="E212" s="434"/>
      <c r="F212" s="434"/>
      <c r="G212" s="434"/>
      <c r="J212" s="434"/>
      <c r="K212" s="434"/>
      <c r="L212" s="434"/>
      <c r="M212" s="434"/>
      <c r="N212" s="434"/>
      <c r="O212" s="434"/>
      <c r="P212" s="436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U212" s="434"/>
    </row>
    <row r="213" spans="1:47" s="435" customFormat="1" ht="12.75" x14ac:dyDescent="0.2">
      <c r="A213" s="434"/>
      <c r="B213" s="438"/>
      <c r="C213" s="434"/>
      <c r="D213" s="434"/>
      <c r="E213" s="434"/>
      <c r="F213" s="434"/>
      <c r="G213" s="434"/>
      <c r="J213" s="434"/>
      <c r="K213" s="434"/>
      <c r="L213" s="434"/>
      <c r="M213" s="434"/>
      <c r="N213" s="434"/>
      <c r="O213" s="434"/>
      <c r="P213" s="436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  <c r="AJ213" s="434"/>
      <c r="AK213" s="434"/>
      <c r="AL213" s="434"/>
      <c r="AM213" s="434"/>
      <c r="AN213" s="434"/>
      <c r="AO213" s="434"/>
      <c r="AP213" s="434"/>
      <c r="AQ213" s="434"/>
      <c r="AR213" s="434"/>
      <c r="AU213" s="434"/>
    </row>
    <row r="214" spans="1:47" s="435" customFormat="1" ht="12.75" x14ac:dyDescent="0.2">
      <c r="A214" s="434"/>
      <c r="B214" s="438"/>
      <c r="C214" s="434"/>
      <c r="D214" s="434"/>
      <c r="E214" s="434"/>
      <c r="F214" s="434"/>
      <c r="G214" s="434"/>
      <c r="J214" s="434"/>
      <c r="K214" s="434"/>
      <c r="L214" s="434"/>
      <c r="M214" s="434"/>
      <c r="N214" s="434"/>
      <c r="O214" s="434"/>
      <c r="P214" s="436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4"/>
      <c r="AK214" s="434"/>
      <c r="AL214" s="434"/>
      <c r="AM214" s="434"/>
      <c r="AN214" s="434"/>
      <c r="AO214" s="434"/>
      <c r="AP214" s="434"/>
      <c r="AQ214" s="434"/>
      <c r="AR214" s="434"/>
      <c r="AU214" s="434"/>
    </row>
    <row r="215" spans="1:47" s="435" customFormat="1" ht="12.75" x14ac:dyDescent="0.2">
      <c r="A215" s="434"/>
      <c r="B215" s="438"/>
      <c r="C215" s="434"/>
      <c r="D215" s="434"/>
      <c r="E215" s="434"/>
      <c r="F215" s="434"/>
      <c r="G215" s="434"/>
      <c r="J215" s="434"/>
      <c r="K215" s="434"/>
      <c r="L215" s="434"/>
      <c r="M215" s="434"/>
      <c r="N215" s="434"/>
      <c r="O215" s="434"/>
      <c r="P215" s="436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4"/>
      <c r="AK215" s="434"/>
      <c r="AL215" s="434"/>
      <c r="AM215" s="434"/>
      <c r="AN215" s="434"/>
      <c r="AO215" s="434"/>
      <c r="AP215" s="434"/>
      <c r="AQ215" s="434"/>
      <c r="AR215" s="434"/>
      <c r="AU215" s="434"/>
    </row>
    <row r="216" spans="1:47" s="435" customFormat="1" ht="12.75" x14ac:dyDescent="0.2">
      <c r="A216" s="434"/>
      <c r="B216" s="438"/>
      <c r="C216" s="434"/>
      <c r="D216" s="434"/>
      <c r="E216" s="434"/>
      <c r="F216" s="434"/>
      <c r="G216" s="434"/>
      <c r="J216" s="434"/>
      <c r="K216" s="434"/>
      <c r="L216" s="434"/>
      <c r="M216" s="434"/>
      <c r="N216" s="434"/>
      <c r="O216" s="434"/>
      <c r="P216" s="436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U216" s="434"/>
    </row>
    <row r="217" spans="1:47" s="435" customFormat="1" ht="12.75" x14ac:dyDescent="0.2">
      <c r="A217" s="434"/>
      <c r="B217" s="438"/>
      <c r="C217" s="434"/>
      <c r="D217" s="434"/>
      <c r="E217" s="434"/>
      <c r="F217" s="434"/>
      <c r="G217" s="434"/>
      <c r="J217" s="434"/>
      <c r="K217" s="434"/>
      <c r="L217" s="434"/>
      <c r="M217" s="434"/>
      <c r="N217" s="434"/>
      <c r="O217" s="434"/>
      <c r="P217" s="436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U217" s="434"/>
    </row>
    <row r="218" spans="1:47" s="435" customFormat="1" ht="12.75" x14ac:dyDescent="0.2">
      <c r="A218" s="434"/>
      <c r="B218" s="438"/>
      <c r="C218" s="434"/>
      <c r="D218" s="434"/>
      <c r="E218" s="434"/>
      <c r="F218" s="434"/>
      <c r="G218" s="434"/>
      <c r="J218" s="434"/>
      <c r="K218" s="434"/>
      <c r="L218" s="434"/>
      <c r="M218" s="434"/>
      <c r="N218" s="434"/>
      <c r="O218" s="434"/>
      <c r="P218" s="436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U218" s="434"/>
    </row>
    <row r="219" spans="1:47" s="435" customFormat="1" ht="12.75" x14ac:dyDescent="0.2">
      <c r="A219" s="434"/>
      <c r="B219" s="438"/>
      <c r="C219" s="434"/>
      <c r="D219" s="434"/>
      <c r="E219" s="434"/>
      <c r="F219" s="434"/>
      <c r="G219" s="434"/>
      <c r="J219" s="434"/>
      <c r="K219" s="434"/>
      <c r="L219" s="434"/>
      <c r="M219" s="434"/>
      <c r="N219" s="434"/>
      <c r="O219" s="434"/>
      <c r="P219" s="436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U219" s="434"/>
    </row>
    <row r="220" spans="1:47" s="435" customFormat="1" ht="12.75" x14ac:dyDescent="0.2">
      <c r="A220" s="434"/>
      <c r="B220" s="438"/>
      <c r="C220" s="434"/>
      <c r="D220" s="434"/>
      <c r="E220" s="434"/>
      <c r="F220" s="434"/>
      <c r="G220" s="434"/>
      <c r="J220" s="434"/>
      <c r="K220" s="434"/>
      <c r="L220" s="434"/>
      <c r="M220" s="434"/>
      <c r="N220" s="434"/>
      <c r="O220" s="434"/>
      <c r="P220" s="436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  <c r="AK220" s="434"/>
      <c r="AL220" s="434"/>
      <c r="AM220" s="434"/>
      <c r="AN220" s="434"/>
      <c r="AO220" s="434"/>
      <c r="AP220" s="434"/>
      <c r="AQ220" s="434"/>
      <c r="AR220" s="434"/>
      <c r="AU220" s="434"/>
    </row>
    <row r="221" spans="1:47" s="435" customFormat="1" ht="12.75" x14ac:dyDescent="0.2">
      <c r="A221" s="434"/>
      <c r="B221" s="438"/>
      <c r="C221" s="434"/>
      <c r="D221" s="434"/>
      <c r="E221" s="434"/>
      <c r="F221" s="434"/>
      <c r="G221" s="434"/>
      <c r="J221" s="434"/>
      <c r="K221" s="434"/>
      <c r="L221" s="434"/>
      <c r="M221" s="434"/>
      <c r="N221" s="434"/>
      <c r="O221" s="434"/>
      <c r="P221" s="436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  <c r="AK221" s="434"/>
      <c r="AL221" s="434"/>
      <c r="AM221" s="434"/>
      <c r="AN221" s="434"/>
      <c r="AO221" s="434"/>
      <c r="AP221" s="434"/>
      <c r="AQ221" s="434"/>
      <c r="AR221" s="434"/>
      <c r="AU221" s="434"/>
    </row>
    <row r="222" spans="1:47" s="435" customFormat="1" ht="12.75" x14ac:dyDescent="0.2">
      <c r="A222" s="434"/>
      <c r="B222" s="438"/>
      <c r="C222" s="434"/>
      <c r="D222" s="434"/>
      <c r="E222" s="434"/>
      <c r="F222" s="434"/>
      <c r="G222" s="434"/>
      <c r="J222" s="434"/>
      <c r="K222" s="434"/>
      <c r="L222" s="434"/>
      <c r="M222" s="434"/>
      <c r="N222" s="434"/>
      <c r="O222" s="434"/>
      <c r="P222" s="436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U222" s="434"/>
    </row>
    <row r="223" spans="1:47" s="435" customFormat="1" ht="12.75" x14ac:dyDescent="0.2">
      <c r="A223" s="434"/>
      <c r="B223" s="438"/>
      <c r="C223" s="434"/>
      <c r="D223" s="434"/>
      <c r="E223" s="434"/>
      <c r="F223" s="434"/>
      <c r="G223" s="434"/>
      <c r="J223" s="434"/>
      <c r="K223" s="434"/>
      <c r="L223" s="434"/>
      <c r="M223" s="434"/>
      <c r="N223" s="434"/>
      <c r="O223" s="434"/>
      <c r="P223" s="436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  <c r="AK223" s="434"/>
      <c r="AL223" s="434"/>
      <c r="AM223" s="434"/>
      <c r="AN223" s="434"/>
      <c r="AO223" s="434"/>
      <c r="AP223" s="434"/>
      <c r="AQ223" s="434"/>
      <c r="AR223" s="434"/>
      <c r="AU223" s="434"/>
    </row>
    <row r="224" spans="1:47" s="435" customFormat="1" ht="12.75" x14ac:dyDescent="0.2">
      <c r="A224" s="434"/>
      <c r="B224" s="438"/>
      <c r="C224" s="434"/>
      <c r="D224" s="434"/>
      <c r="E224" s="434"/>
      <c r="F224" s="434"/>
      <c r="G224" s="434"/>
      <c r="J224" s="434"/>
      <c r="K224" s="434"/>
      <c r="L224" s="434"/>
      <c r="M224" s="434"/>
      <c r="N224" s="434"/>
      <c r="O224" s="434"/>
      <c r="P224" s="436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434"/>
      <c r="AU224" s="434"/>
    </row>
    <row r="225" spans="1:47" s="435" customFormat="1" ht="12.75" x14ac:dyDescent="0.2">
      <c r="A225" s="434"/>
      <c r="B225" s="438"/>
      <c r="C225" s="434"/>
      <c r="D225" s="434"/>
      <c r="E225" s="434"/>
      <c r="F225" s="434"/>
      <c r="G225" s="434"/>
      <c r="J225" s="434"/>
      <c r="K225" s="434"/>
      <c r="L225" s="434"/>
      <c r="M225" s="434"/>
      <c r="N225" s="434"/>
      <c r="O225" s="434"/>
      <c r="P225" s="436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U225" s="434"/>
    </row>
    <row r="226" spans="1:47" s="435" customFormat="1" ht="12.75" x14ac:dyDescent="0.2">
      <c r="A226" s="434"/>
      <c r="B226" s="438"/>
      <c r="C226" s="434"/>
      <c r="D226" s="434"/>
      <c r="E226" s="434"/>
      <c r="F226" s="434"/>
      <c r="G226" s="434"/>
      <c r="J226" s="434"/>
      <c r="K226" s="434"/>
      <c r="L226" s="434"/>
      <c r="M226" s="434"/>
      <c r="N226" s="434"/>
      <c r="O226" s="434"/>
      <c r="P226" s="436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U226" s="434"/>
    </row>
    <row r="227" spans="1:47" s="435" customFormat="1" ht="12.75" x14ac:dyDescent="0.2">
      <c r="A227" s="434"/>
      <c r="B227" s="438"/>
      <c r="C227" s="434"/>
      <c r="D227" s="434"/>
      <c r="E227" s="434"/>
      <c r="F227" s="434"/>
      <c r="G227" s="434"/>
      <c r="J227" s="434"/>
      <c r="K227" s="434"/>
      <c r="L227" s="434"/>
      <c r="M227" s="434"/>
      <c r="N227" s="434"/>
      <c r="O227" s="434"/>
      <c r="P227" s="436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U227" s="434"/>
    </row>
    <row r="228" spans="1:47" s="435" customFormat="1" ht="12.75" x14ac:dyDescent="0.2">
      <c r="A228" s="434"/>
      <c r="B228" s="438"/>
      <c r="C228" s="434"/>
      <c r="D228" s="434"/>
      <c r="E228" s="434"/>
      <c r="F228" s="434"/>
      <c r="G228" s="434"/>
      <c r="J228" s="434"/>
      <c r="K228" s="434"/>
      <c r="L228" s="434"/>
      <c r="M228" s="434"/>
      <c r="N228" s="434"/>
      <c r="O228" s="434"/>
      <c r="P228" s="436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  <c r="AJ228" s="434"/>
      <c r="AK228" s="434"/>
      <c r="AL228" s="434"/>
      <c r="AM228" s="434"/>
      <c r="AN228" s="434"/>
      <c r="AO228" s="434"/>
      <c r="AP228" s="434"/>
      <c r="AQ228" s="434"/>
      <c r="AR228" s="434"/>
      <c r="AU228" s="434"/>
    </row>
    <row r="229" spans="1:47" s="435" customFormat="1" ht="12.75" x14ac:dyDescent="0.2">
      <c r="A229" s="434"/>
      <c r="B229" s="438"/>
      <c r="C229" s="434"/>
      <c r="D229" s="434"/>
      <c r="E229" s="434"/>
      <c r="F229" s="434"/>
      <c r="G229" s="434"/>
      <c r="J229" s="434"/>
      <c r="K229" s="434"/>
      <c r="L229" s="434"/>
      <c r="M229" s="434"/>
      <c r="N229" s="434"/>
      <c r="O229" s="434"/>
      <c r="P229" s="436"/>
      <c r="Q229" s="434"/>
      <c r="R229" s="434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  <c r="AH229" s="434"/>
      <c r="AI229" s="434"/>
      <c r="AJ229" s="434"/>
      <c r="AK229" s="434"/>
      <c r="AL229" s="434"/>
      <c r="AM229" s="434"/>
      <c r="AN229" s="434"/>
      <c r="AO229" s="434"/>
      <c r="AP229" s="434"/>
      <c r="AQ229" s="434"/>
      <c r="AR229" s="434"/>
      <c r="AU229" s="434"/>
    </row>
    <row r="230" spans="1:47" s="435" customFormat="1" ht="12.75" x14ac:dyDescent="0.2">
      <c r="A230" s="434"/>
      <c r="B230" s="438"/>
      <c r="C230" s="434"/>
      <c r="D230" s="434"/>
      <c r="E230" s="434"/>
      <c r="F230" s="434"/>
      <c r="G230" s="434"/>
      <c r="J230" s="434"/>
      <c r="K230" s="434"/>
      <c r="L230" s="434"/>
      <c r="M230" s="434"/>
      <c r="N230" s="434"/>
      <c r="O230" s="434"/>
      <c r="P230" s="436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U230" s="434"/>
    </row>
    <row r="231" spans="1:47" s="435" customFormat="1" ht="12.75" x14ac:dyDescent="0.2">
      <c r="A231" s="434"/>
      <c r="B231" s="438"/>
      <c r="C231" s="434"/>
      <c r="D231" s="434"/>
      <c r="E231" s="434"/>
      <c r="F231" s="434"/>
      <c r="G231" s="434"/>
      <c r="J231" s="434"/>
      <c r="K231" s="434"/>
      <c r="L231" s="434"/>
      <c r="M231" s="434"/>
      <c r="N231" s="434"/>
      <c r="O231" s="434"/>
      <c r="P231" s="436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  <c r="AK231" s="434"/>
      <c r="AL231" s="434"/>
      <c r="AM231" s="434"/>
      <c r="AN231" s="434"/>
      <c r="AO231" s="434"/>
      <c r="AP231" s="434"/>
      <c r="AQ231" s="434"/>
      <c r="AR231" s="434"/>
      <c r="AU231" s="434"/>
    </row>
    <row r="232" spans="1:47" s="435" customFormat="1" ht="12.75" x14ac:dyDescent="0.2">
      <c r="A232" s="434"/>
      <c r="B232" s="438"/>
      <c r="C232" s="434"/>
      <c r="D232" s="434"/>
      <c r="E232" s="434"/>
      <c r="F232" s="434"/>
      <c r="G232" s="434"/>
      <c r="J232" s="434"/>
      <c r="K232" s="434"/>
      <c r="L232" s="434"/>
      <c r="M232" s="434"/>
      <c r="N232" s="434"/>
      <c r="O232" s="434"/>
      <c r="P232" s="436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U232" s="434"/>
    </row>
    <row r="233" spans="1:47" s="435" customFormat="1" ht="12.75" x14ac:dyDescent="0.2">
      <c r="A233" s="434"/>
      <c r="B233" s="438"/>
      <c r="C233" s="434"/>
      <c r="D233" s="434"/>
      <c r="E233" s="434"/>
      <c r="F233" s="434"/>
      <c r="G233" s="434"/>
      <c r="J233" s="434"/>
      <c r="K233" s="434"/>
      <c r="L233" s="434"/>
      <c r="M233" s="434"/>
      <c r="N233" s="434"/>
      <c r="O233" s="434"/>
      <c r="P233" s="436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U233" s="434"/>
    </row>
    <row r="234" spans="1:47" s="435" customFormat="1" ht="12.75" x14ac:dyDescent="0.2">
      <c r="A234" s="434"/>
      <c r="B234" s="438"/>
      <c r="C234" s="434"/>
      <c r="D234" s="434"/>
      <c r="E234" s="434"/>
      <c r="F234" s="434"/>
      <c r="G234" s="434"/>
      <c r="J234" s="434"/>
      <c r="K234" s="434"/>
      <c r="L234" s="434"/>
      <c r="M234" s="434"/>
      <c r="N234" s="434"/>
      <c r="O234" s="434"/>
      <c r="P234" s="436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4"/>
      <c r="AK234" s="434"/>
      <c r="AL234" s="434"/>
      <c r="AM234" s="434"/>
      <c r="AN234" s="434"/>
      <c r="AO234" s="434"/>
      <c r="AP234" s="434"/>
      <c r="AQ234" s="434"/>
      <c r="AR234" s="434"/>
      <c r="AU234" s="434"/>
    </row>
    <row r="235" spans="1:47" s="435" customFormat="1" ht="12.75" x14ac:dyDescent="0.2">
      <c r="A235" s="434"/>
      <c r="B235" s="438"/>
      <c r="C235" s="434"/>
      <c r="D235" s="434"/>
      <c r="E235" s="434"/>
      <c r="F235" s="434"/>
      <c r="G235" s="434"/>
      <c r="J235" s="434"/>
      <c r="K235" s="434"/>
      <c r="L235" s="434"/>
      <c r="M235" s="434"/>
      <c r="N235" s="434"/>
      <c r="O235" s="434"/>
      <c r="P235" s="436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4"/>
      <c r="AK235" s="434"/>
      <c r="AL235" s="434"/>
      <c r="AM235" s="434"/>
      <c r="AN235" s="434"/>
      <c r="AO235" s="434"/>
      <c r="AP235" s="434"/>
      <c r="AQ235" s="434"/>
      <c r="AR235" s="434"/>
      <c r="AU235" s="434"/>
    </row>
    <row r="236" spans="1:47" s="435" customFormat="1" ht="12.75" x14ac:dyDescent="0.2">
      <c r="A236" s="434"/>
      <c r="B236" s="438"/>
      <c r="C236" s="434"/>
      <c r="D236" s="434"/>
      <c r="E236" s="434"/>
      <c r="F236" s="434"/>
      <c r="G236" s="434"/>
      <c r="J236" s="434"/>
      <c r="K236" s="434"/>
      <c r="L236" s="434"/>
      <c r="M236" s="434"/>
      <c r="N236" s="434"/>
      <c r="O236" s="434"/>
      <c r="P236" s="436"/>
      <c r="Q236" s="434"/>
      <c r="R236" s="434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  <c r="AJ236" s="434"/>
      <c r="AK236" s="434"/>
      <c r="AL236" s="434"/>
      <c r="AM236" s="434"/>
      <c r="AN236" s="434"/>
      <c r="AO236" s="434"/>
      <c r="AP236" s="434"/>
      <c r="AQ236" s="434"/>
      <c r="AR236" s="434"/>
      <c r="AU236" s="434"/>
    </row>
    <row r="237" spans="1:47" s="435" customFormat="1" ht="12.75" x14ac:dyDescent="0.2">
      <c r="A237" s="434"/>
      <c r="B237" s="438"/>
      <c r="C237" s="434"/>
      <c r="D237" s="434"/>
      <c r="E237" s="434"/>
      <c r="F237" s="434"/>
      <c r="G237" s="434"/>
      <c r="J237" s="434"/>
      <c r="K237" s="434"/>
      <c r="L237" s="434"/>
      <c r="M237" s="434"/>
      <c r="N237" s="434"/>
      <c r="O237" s="434"/>
      <c r="P237" s="436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  <c r="AK237" s="434"/>
      <c r="AL237" s="434"/>
      <c r="AM237" s="434"/>
      <c r="AN237" s="434"/>
      <c r="AO237" s="434"/>
      <c r="AP237" s="434"/>
      <c r="AQ237" s="434"/>
      <c r="AR237" s="434"/>
      <c r="AU237" s="434"/>
    </row>
    <row r="238" spans="1:47" s="435" customFormat="1" ht="12.75" x14ac:dyDescent="0.2">
      <c r="A238" s="434"/>
      <c r="B238" s="438"/>
      <c r="C238" s="434"/>
      <c r="D238" s="434"/>
      <c r="E238" s="434"/>
      <c r="F238" s="434"/>
      <c r="G238" s="434"/>
      <c r="J238" s="434"/>
      <c r="K238" s="434"/>
      <c r="L238" s="434"/>
      <c r="M238" s="434"/>
      <c r="N238" s="434"/>
      <c r="O238" s="434"/>
      <c r="P238" s="436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  <c r="AJ238" s="434"/>
      <c r="AK238" s="434"/>
      <c r="AL238" s="434"/>
      <c r="AM238" s="434"/>
      <c r="AN238" s="434"/>
      <c r="AO238" s="434"/>
      <c r="AP238" s="434"/>
      <c r="AQ238" s="434"/>
      <c r="AR238" s="434"/>
      <c r="AU238" s="434"/>
    </row>
    <row r="239" spans="1:47" s="435" customFormat="1" ht="12.75" x14ac:dyDescent="0.2">
      <c r="A239" s="434"/>
      <c r="B239" s="438"/>
      <c r="C239" s="434"/>
      <c r="D239" s="434"/>
      <c r="E239" s="434"/>
      <c r="F239" s="434"/>
      <c r="G239" s="434"/>
      <c r="J239" s="434"/>
      <c r="K239" s="434"/>
      <c r="L239" s="434"/>
      <c r="M239" s="434"/>
      <c r="N239" s="434"/>
      <c r="O239" s="434"/>
      <c r="P239" s="436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  <c r="AK239" s="434"/>
      <c r="AL239" s="434"/>
      <c r="AM239" s="434"/>
      <c r="AN239" s="434"/>
      <c r="AO239" s="434"/>
      <c r="AP239" s="434"/>
      <c r="AQ239" s="434"/>
      <c r="AR239" s="434"/>
      <c r="AU239" s="434"/>
    </row>
    <row r="240" spans="1:47" s="435" customFormat="1" ht="12.75" x14ac:dyDescent="0.2">
      <c r="A240" s="434"/>
      <c r="B240" s="438"/>
      <c r="C240" s="434"/>
      <c r="D240" s="434"/>
      <c r="E240" s="434"/>
      <c r="F240" s="434"/>
      <c r="G240" s="434"/>
      <c r="J240" s="434"/>
      <c r="K240" s="434"/>
      <c r="L240" s="434"/>
      <c r="M240" s="434"/>
      <c r="N240" s="434"/>
      <c r="O240" s="434"/>
      <c r="P240" s="436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U240" s="434"/>
    </row>
    <row r="241" spans="1:47" s="435" customFormat="1" ht="12.75" x14ac:dyDescent="0.2">
      <c r="A241" s="434"/>
      <c r="B241" s="438"/>
      <c r="C241" s="434"/>
      <c r="D241" s="434"/>
      <c r="E241" s="434"/>
      <c r="F241" s="434"/>
      <c r="G241" s="434"/>
      <c r="J241" s="434"/>
      <c r="K241" s="434"/>
      <c r="L241" s="434"/>
      <c r="M241" s="434"/>
      <c r="N241" s="434"/>
      <c r="O241" s="434"/>
      <c r="P241" s="436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  <c r="AK241" s="434"/>
      <c r="AL241" s="434"/>
      <c r="AM241" s="434"/>
      <c r="AN241" s="434"/>
      <c r="AO241" s="434"/>
      <c r="AP241" s="434"/>
      <c r="AQ241" s="434"/>
      <c r="AR241" s="434"/>
      <c r="AU241" s="434"/>
    </row>
    <row r="242" spans="1:47" s="435" customFormat="1" ht="12.75" x14ac:dyDescent="0.2">
      <c r="A242" s="434"/>
      <c r="B242" s="438"/>
      <c r="C242" s="434"/>
      <c r="D242" s="434"/>
      <c r="E242" s="434"/>
      <c r="F242" s="434"/>
      <c r="G242" s="434"/>
      <c r="J242" s="434"/>
      <c r="K242" s="434"/>
      <c r="L242" s="434"/>
      <c r="M242" s="434"/>
      <c r="N242" s="434"/>
      <c r="O242" s="434"/>
      <c r="P242" s="436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434"/>
      <c r="AN242" s="434"/>
      <c r="AO242" s="434"/>
      <c r="AP242" s="434"/>
      <c r="AQ242" s="434"/>
      <c r="AR242" s="434"/>
      <c r="AU242" s="434"/>
    </row>
    <row r="243" spans="1:47" s="435" customFormat="1" ht="12.75" x14ac:dyDescent="0.2">
      <c r="A243" s="434"/>
      <c r="B243" s="438"/>
      <c r="C243" s="434"/>
      <c r="D243" s="434"/>
      <c r="E243" s="434"/>
      <c r="F243" s="434"/>
      <c r="G243" s="434"/>
      <c r="J243" s="434"/>
      <c r="K243" s="434"/>
      <c r="L243" s="434"/>
      <c r="M243" s="434"/>
      <c r="N243" s="434"/>
      <c r="O243" s="434"/>
      <c r="P243" s="436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U243" s="434"/>
    </row>
    <row r="244" spans="1:47" s="435" customFormat="1" ht="12.75" x14ac:dyDescent="0.2">
      <c r="A244" s="434"/>
      <c r="B244" s="438"/>
      <c r="C244" s="434"/>
      <c r="D244" s="434"/>
      <c r="E244" s="434"/>
      <c r="F244" s="434"/>
      <c r="G244" s="434"/>
      <c r="J244" s="434"/>
      <c r="K244" s="434"/>
      <c r="L244" s="434"/>
      <c r="M244" s="434"/>
      <c r="N244" s="434"/>
      <c r="O244" s="434"/>
      <c r="P244" s="436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  <c r="AK244" s="434"/>
      <c r="AL244" s="434"/>
      <c r="AM244" s="434"/>
      <c r="AN244" s="434"/>
      <c r="AO244" s="434"/>
      <c r="AP244" s="434"/>
      <c r="AQ244" s="434"/>
      <c r="AR244" s="434"/>
      <c r="AU244" s="434"/>
    </row>
    <row r="245" spans="1:47" s="435" customFormat="1" ht="12.75" x14ac:dyDescent="0.2">
      <c r="A245" s="434"/>
      <c r="B245" s="438"/>
      <c r="C245" s="434"/>
      <c r="D245" s="434"/>
      <c r="E245" s="434"/>
      <c r="F245" s="434"/>
      <c r="G245" s="434"/>
      <c r="J245" s="434"/>
      <c r="K245" s="434"/>
      <c r="L245" s="434"/>
      <c r="M245" s="434"/>
      <c r="N245" s="434"/>
      <c r="O245" s="434"/>
      <c r="P245" s="436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  <c r="AK245" s="434"/>
      <c r="AL245" s="434"/>
      <c r="AM245" s="434"/>
      <c r="AN245" s="434"/>
      <c r="AO245" s="434"/>
      <c r="AP245" s="434"/>
      <c r="AQ245" s="434"/>
      <c r="AR245" s="434"/>
      <c r="AU245" s="434"/>
    </row>
    <row r="246" spans="1:47" s="435" customFormat="1" ht="12.75" x14ac:dyDescent="0.2">
      <c r="A246" s="434"/>
      <c r="B246" s="438"/>
      <c r="C246" s="434"/>
      <c r="D246" s="434"/>
      <c r="E246" s="434"/>
      <c r="F246" s="434"/>
      <c r="G246" s="434"/>
      <c r="J246" s="434"/>
      <c r="K246" s="434"/>
      <c r="L246" s="434"/>
      <c r="M246" s="434"/>
      <c r="N246" s="434"/>
      <c r="O246" s="434"/>
      <c r="P246" s="436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  <c r="AJ246" s="434"/>
      <c r="AK246" s="434"/>
      <c r="AL246" s="434"/>
      <c r="AM246" s="434"/>
      <c r="AN246" s="434"/>
      <c r="AO246" s="434"/>
      <c r="AP246" s="434"/>
      <c r="AQ246" s="434"/>
      <c r="AR246" s="434"/>
      <c r="AU246" s="434"/>
    </row>
    <row r="247" spans="1:47" s="435" customFormat="1" ht="12.75" x14ac:dyDescent="0.2">
      <c r="A247" s="434"/>
      <c r="B247" s="438"/>
      <c r="C247" s="434"/>
      <c r="D247" s="434"/>
      <c r="E247" s="434"/>
      <c r="F247" s="434"/>
      <c r="G247" s="434"/>
      <c r="J247" s="434"/>
      <c r="K247" s="434"/>
      <c r="L247" s="434"/>
      <c r="M247" s="434"/>
      <c r="N247" s="434"/>
      <c r="O247" s="434"/>
      <c r="P247" s="436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  <c r="AJ247" s="434"/>
      <c r="AK247" s="434"/>
      <c r="AL247" s="434"/>
      <c r="AM247" s="434"/>
      <c r="AN247" s="434"/>
      <c r="AO247" s="434"/>
      <c r="AP247" s="434"/>
      <c r="AQ247" s="434"/>
      <c r="AR247" s="434"/>
      <c r="AU247" s="434"/>
    </row>
    <row r="248" spans="1:47" s="435" customFormat="1" ht="12.75" x14ac:dyDescent="0.2">
      <c r="A248" s="434"/>
      <c r="B248" s="438"/>
      <c r="C248" s="434"/>
      <c r="D248" s="434"/>
      <c r="E248" s="434"/>
      <c r="F248" s="434"/>
      <c r="G248" s="434"/>
      <c r="J248" s="434"/>
      <c r="K248" s="434"/>
      <c r="L248" s="434"/>
      <c r="M248" s="434"/>
      <c r="N248" s="434"/>
      <c r="O248" s="434"/>
      <c r="P248" s="436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  <c r="AJ248" s="434"/>
      <c r="AK248" s="434"/>
      <c r="AL248" s="434"/>
      <c r="AM248" s="434"/>
      <c r="AN248" s="434"/>
      <c r="AO248" s="434"/>
      <c r="AP248" s="434"/>
      <c r="AQ248" s="434"/>
      <c r="AR248" s="434"/>
      <c r="AU248" s="434"/>
    </row>
    <row r="249" spans="1:47" s="435" customFormat="1" ht="12.75" x14ac:dyDescent="0.2">
      <c r="A249" s="434"/>
      <c r="B249" s="438"/>
      <c r="C249" s="434"/>
      <c r="D249" s="434"/>
      <c r="E249" s="434"/>
      <c r="F249" s="434"/>
      <c r="G249" s="434"/>
      <c r="J249" s="434"/>
      <c r="K249" s="434"/>
      <c r="L249" s="434"/>
      <c r="M249" s="434"/>
      <c r="N249" s="434"/>
      <c r="O249" s="434"/>
      <c r="P249" s="436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  <c r="AJ249" s="434"/>
      <c r="AK249" s="434"/>
      <c r="AL249" s="434"/>
      <c r="AM249" s="434"/>
      <c r="AN249" s="434"/>
      <c r="AO249" s="434"/>
      <c r="AP249" s="434"/>
      <c r="AQ249" s="434"/>
      <c r="AR249" s="434"/>
      <c r="AU249" s="434"/>
    </row>
    <row r="250" spans="1:47" s="435" customFormat="1" ht="12.75" x14ac:dyDescent="0.2">
      <c r="A250" s="434"/>
      <c r="B250" s="438"/>
      <c r="C250" s="434"/>
      <c r="D250" s="434"/>
      <c r="E250" s="434"/>
      <c r="F250" s="434"/>
      <c r="G250" s="434"/>
      <c r="J250" s="434"/>
      <c r="K250" s="434"/>
      <c r="L250" s="434"/>
      <c r="M250" s="434"/>
      <c r="N250" s="434"/>
      <c r="O250" s="434"/>
      <c r="P250" s="436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  <c r="AK250" s="434"/>
      <c r="AL250" s="434"/>
      <c r="AM250" s="434"/>
      <c r="AN250" s="434"/>
      <c r="AO250" s="434"/>
      <c r="AP250" s="434"/>
      <c r="AQ250" s="434"/>
      <c r="AR250" s="434"/>
      <c r="AU250" s="434"/>
    </row>
    <row r="251" spans="1:47" s="435" customFormat="1" ht="12.75" x14ac:dyDescent="0.2">
      <c r="A251" s="434"/>
      <c r="B251" s="438"/>
      <c r="C251" s="434"/>
      <c r="D251" s="434"/>
      <c r="E251" s="434"/>
      <c r="F251" s="434"/>
      <c r="G251" s="434"/>
      <c r="J251" s="434"/>
      <c r="K251" s="434"/>
      <c r="L251" s="434"/>
      <c r="M251" s="434"/>
      <c r="N251" s="434"/>
      <c r="O251" s="434"/>
      <c r="P251" s="436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  <c r="AK251" s="434"/>
      <c r="AL251" s="434"/>
      <c r="AM251" s="434"/>
      <c r="AN251" s="434"/>
      <c r="AO251" s="434"/>
      <c r="AP251" s="434"/>
      <c r="AQ251" s="434"/>
      <c r="AR251" s="434"/>
      <c r="AU251" s="434"/>
    </row>
    <row r="252" spans="1:47" s="435" customFormat="1" ht="12.75" x14ac:dyDescent="0.2">
      <c r="A252" s="434"/>
      <c r="B252" s="438"/>
      <c r="C252" s="434"/>
      <c r="D252" s="434"/>
      <c r="E252" s="434"/>
      <c r="F252" s="434"/>
      <c r="G252" s="434"/>
      <c r="J252" s="434"/>
      <c r="K252" s="434"/>
      <c r="L252" s="434"/>
      <c r="M252" s="434"/>
      <c r="N252" s="434"/>
      <c r="O252" s="434"/>
      <c r="P252" s="436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  <c r="AJ252" s="434"/>
      <c r="AK252" s="434"/>
      <c r="AL252" s="434"/>
      <c r="AM252" s="434"/>
      <c r="AN252" s="434"/>
      <c r="AO252" s="434"/>
      <c r="AP252" s="434"/>
      <c r="AQ252" s="434"/>
      <c r="AR252" s="434"/>
      <c r="AU252" s="434"/>
    </row>
    <row r="253" spans="1:47" s="435" customFormat="1" ht="12.75" x14ac:dyDescent="0.2">
      <c r="A253" s="434"/>
      <c r="B253" s="438"/>
      <c r="C253" s="434"/>
      <c r="D253" s="434"/>
      <c r="E253" s="434"/>
      <c r="F253" s="434"/>
      <c r="G253" s="434"/>
      <c r="J253" s="434"/>
      <c r="K253" s="434"/>
      <c r="L253" s="434"/>
      <c r="M253" s="434"/>
      <c r="N253" s="434"/>
      <c r="O253" s="434"/>
      <c r="P253" s="436"/>
      <c r="Q253" s="434"/>
      <c r="R253" s="434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  <c r="AH253" s="434"/>
      <c r="AI253" s="434"/>
      <c r="AJ253" s="434"/>
      <c r="AK253" s="434"/>
      <c r="AL253" s="434"/>
      <c r="AM253" s="434"/>
      <c r="AN253" s="434"/>
      <c r="AO253" s="434"/>
      <c r="AP253" s="434"/>
      <c r="AQ253" s="434"/>
      <c r="AR253" s="434"/>
      <c r="AU253" s="434"/>
    </row>
    <row r="254" spans="1:47" s="435" customFormat="1" ht="12.75" x14ac:dyDescent="0.2">
      <c r="A254" s="434"/>
      <c r="B254" s="438"/>
      <c r="C254" s="434"/>
      <c r="D254" s="434"/>
      <c r="E254" s="434"/>
      <c r="F254" s="434"/>
      <c r="G254" s="434"/>
      <c r="J254" s="434"/>
      <c r="K254" s="434"/>
      <c r="L254" s="434"/>
      <c r="M254" s="434"/>
      <c r="N254" s="434"/>
      <c r="O254" s="434"/>
      <c r="P254" s="436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  <c r="AJ254" s="434"/>
      <c r="AK254" s="434"/>
      <c r="AL254" s="434"/>
      <c r="AM254" s="434"/>
      <c r="AN254" s="434"/>
      <c r="AO254" s="434"/>
      <c r="AP254" s="434"/>
      <c r="AQ254" s="434"/>
      <c r="AR254" s="434"/>
      <c r="AU254" s="434"/>
    </row>
    <row r="255" spans="1:47" s="435" customFormat="1" ht="12.75" x14ac:dyDescent="0.2">
      <c r="A255" s="434"/>
      <c r="B255" s="438"/>
      <c r="C255" s="434"/>
      <c r="D255" s="434"/>
      <c r="E255" s="434"/>
      <c r="F255" s="434"/>
      <c r="G255" s="434"/>
      <c r="J255" s="434"/>
      <c r="K255" s="434"/>
      <c r="L255" s="434"/>
      <c r="M255" s="434"/>
      <c r="N255" s="434"/>
      <c r="O255" s="434"/>
      <c r="P255" s="436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434"/>
      <c r="AN255" s="434"/>
      <c r="AO255" s="434"/>
      <c r="AP255" s="434"/>
      <c r="AQ255" s="434"/>
      <c r="AR255" s="434"/>
      <c r="AU255" s="434"/>
    </row>
    <row r="256" spans="1:47" s="435" customFormat="1" ht="12.75" x14ac:dyDescent="0.2">
      <c r="A256" s="434"/>
      <c r="B256" s="438"/>
      <c r="C256" s="434"/>
      <c r="D256" s="434"/>
      <c r="E256" s="434"/>
      <c r="F256" s="434"/>
      <c r="G256" s="434"/>
      <c r="J256" s="434"/>
      <c r="K256" s="434"/>
      <c r="L256" s="434"/>
      <c r="M256" s="434"/>
      <c r="N256" s="434"/>
      <c r="O256" s="434"/>
      <c r="P256" s="436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434"/>
      <c r="AU256" s="434"/>
    </row>
    <row r="257" spans="1:47" s="435" customFormat="1" ht="12.75" x14ac:dyDescent="0.2">
      <c r="A257" s="434"/>
      <c r="B257" s="438"/>
      <c r="C257" s="434"/>
      <c r="D257" s="434"/>
      <c r="E257" s="434"/>
      <c r="F257" s="434"/>
      <c r="G257" s="434"/>
      <c r="J257" s="434"/>
      <c r="K257" s="434"/>
      <c r="L257" s="434"/>
      <c r="M257" s="434"/>
      <c r="N257" s="434"/>
      <c r="O257" s="434"/>
      <c r="P257" s="436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  <c r="AK257" s="434"/>
      <c r="AL257" s="434"/>
      <c r="AM257" s="434"/>
      <c r="AN257" s="434"/>
      <c r="AO257" s="434"/>
      <c r="AP257" s="434"/>
      <c r="AQ257" s="434"/>
      <c r="AR257" s="434"/>
      <c r="AU257" s="434"/>
    </row>
    <row r="258" spans="1:47" s="435" customFormat="1" ht="12.75" x14ac:dyDescent="0.2">
      <c r="A258" s="434"/>
      <c r="B258" s="438"/>
      <c r="C258" s="434"/>
      <c r="D258" s="434"/>
      <c r="E258" s="434"/>
      <c r="F258" s="434"/>
      <c r="G258" s="434"/>
      <c r="J258" s="434"/>
      <c r="K258" s="434"/>
      <c r="L258" s="434"/>
      <c r="M258" s="434"/>
      <c r="N258" s="434"/>
      <c r="O258" s="434"/>
      <c r="P258" s="436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  <c r="AK258" s="434"/>
      <c r="AL258" s="434"/>
      <c r="AM258" s="434"/>
      <c r="AN258" s="434"/>
      <c r="AO258" s="434"/>
      <c r="AP258" s="434"/>
      <c r="AQ258" s="434"/>
      <c r="AR258" s="434"/>
      <c r="AU258" s="434"/>
    </row>
    <row r="259" spans="1:47" s="435" customFormat="1" ht="12.75" x14ac:dyDescent="0.2">
      <c r="A259" s="434"/>
      <c r="B259" s="438"/>
      <c r="C259" s="434"/>
      <c r="D259" s="434"/>
      <c r="E259" s="434"/>
      <c r="F259" s="434"/>
      <c r="G259" s="434"/>
      <c r="J259" s="434"/>
      <c r="K259" s="434"/>
      <c r="L259" s="434"/>
      <c r="M259" s="434"/>
      <c r="N259" s="434"/>
      <c r="O259" s="434"/>
      <c r="P259" s="436"/>
      <c r="Q259" s="434"/>
      <c r="R259" s="434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  <c r="AH259" s="434"/>
      <c r="AI259" s="434"/>
      <c r="AJ259" s="434"/>
      <c r="AK259" s="434"/>
      <c r="AL259" s="434"/>
      <c r="AM259" s="434"/>
      <c r="AN259" s="434"/>
      <c r="AO259" s="434"/>
      <c r="AP259" s="434"/>
      <c r="AQ259" s="434"/>
      <c r="AR259" s="434"/>
      <c r="AU259" s="434"/>
    </row>
    <row r="260" spans="1:47" s="435" customFormat="1" ht="12.75" x14ac:dyDescent="0.2">
      <c r="A260" s="434"/>
      <c r="B260" s="438"/>
      <c r="C260" s="434"/>
      <c r="D260" s="434"/>
      <c r="E260" s="434"/>
      <c r="F260" s="434"/>
      <c r="G260" s="434"/>
      <c r="J260" s="434"/>
      <c r="K260" s="434"/>
      <c r="L260" s="434"/>
      <c r="M260" s="434"/>
      <c r="N260" s="434"/>
      <c r="O260" s="434"/>
      <c r="P260" s="436"/>
      <c r="Q260" s="434"/>
      <c r="R260" s="434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  <c r="AH260" s="434"/>
      <c r="AI260" s="434"/>
      <c r="AJ260" s="434"/>
      <c r="AK260" s="434"/>
      <c r="AL260" s="434"/>
      <c r="AM260" s="434"/>
      <c r="AN260" s="434"/>
      <c r="AO260" s="434"/>
      <c r="AP260" s="434"/>
      <c r="AQ260" s="434"/>
      <c r="AR260" s="434"/>
      <c r="AU260" s="434"/>
    </row>
    <row r="261" spans="1:47" s="435" customFormat="1" ht="12.75" x14ac:dyDescent="0.2">
      <c r="A261" s="434"/>
      <c r="B261" s="438"/>
      <c r="C261" s="434"/>
      <c r="D261" s="434"/>
      <c r="E261" s="434"/>
      <c r="F261" s="434"/>
      <c r="G261" s="434"/>
      <c r="J261" s="434"/>
      <c r="K261" s="434"/>
      <c r="L261" s="434"/>
      <c r="M261" s="434"/>
      <c r="N261" s="434"/>
      <c r="O261" s="434"/>
      <c r="P261" s="436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  <c r="AK261" s="434"/>
      <c r="AL261" s="434"/>
      <c r="AM261" s="434"/>
      <c r="AN261" s="434"/>
      <c r="AO261" s="434"/>
      <c r="AP261" s="434"/>
      <c r="AQ261" s="434"/>
      <c r="AR261" s="434"/>
      <c r="AU261" s="434"/>
    </row>
    <row r="262" spans="1:47" s="435" customFormat="1" ht="12.75" x14ac:dyDescent="0.2">
      <c r="A262" s="434"/>
      <c r="B262" s="438"/>
      <c r="C262" s="434"/>
      <c r="D262" s="434"/>
      <c r="E262" s="434"/>
      <c r="F262" s="434"/>
      <c r="G262" s="434"/>
      <c r="J262" s="434"/>
      <c r="K262" s="434"/>
      <c r="L262" s="434"/>
      <c r="M262" s="434"/>
      <c r="N262" s="434"/>
      <c r="O262" s="434"/>
      <c r="P262" s="436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  <c r="AJ262" s="434"/>
      <c r="AK262" s="434"/>
      <c r="AL262" s="434"/>
      <c r="AM262" s="434"/>
      <c r="AN262" s="434"/>
      <c r="AO262" s="434"/>
      <c r="AP262" s="434"/>
      <c r="AQ262" s="434"/>
      <c r="AR262" s="434"/>
      <c r="AU262" s="434"/>
    </row>
    <row r="263" spans="1:47" s="435" customFormat="1" ht="12.75" x14ac:dyDescent="0.2">
      <c r="A263" s="434"/>
      <c r="B263" s="438"/>
      <c r="C263" s="434"/>
      <c r="D263" s="434"/>
      <c r="E263" s="434"/>
      <c r="F263" s="434"/>
      <c r="G263" s="434"/>
      <c r="J263" s="434"/>
      <c r="K263" s="434"/>
      <c r="L263" s="434"/>
      <c r="M263" s="434"/>
      <c r="N263" s="434"/>
      <c r="O263" s="434"/>
      <c r="P263" s="436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  <c r="AJ263" s="434"/>
      <c r="AK263" s="434"/>
      <c r="AL263" s="434"/>
      <c r="AM263" s="434"/>
      <c r="AN263" s="434"/>
      <c r="AO263" s="434"/>
      <c r="AP263" s="434"/>
      <c r="AQ263" s="434"/>
      <c r="AR263" s="434"/>
      <c r="AU263" s="434"/>
    </row>
    <row r="264" spans="1:47" s="435" customFormat="1" ht="12.75" x14ac:dyDescent="0.2">
      <c r="A264" s="434"/>
      <c r="B264" s="438"/>
      <c r="C264" s="434"/>
      <c r="D264" s="434"/>
      <c r="E264" s="434"/>
      <c r="F264" s="434"/>
      <c r="G264" s="434"/>
      <c r="J264" s="434"/>
      <c r="K264" s="434"/>
      <c r="L264" s="434"/>
      <c r="M264" s="434"/>
      <c r="N264" s="434"/>
      <c r="O264" s="434"/>
      <c r="P264" s="436"/>
      <c r="Q264" s="434"/>
      <c r="R264" s="434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  <c r="AH264" s="434"/>
      <c r="AI264" s="434"/>
      <c r="AJ264" s="434"/>
      <c r="AK264" s="434"/>
      <c r="AL264" s="434"/>
      <c r="AM264" s="434"/>
      <c r="AN264" s="434"/>
      <c r="AO264" s="434"/>
      <c r="AP264" s="434"/>
      <c r="AQ264" s="434"/>
      <c r="AR264" s="434"/>
      <c r="AU264" s="434"/>
    </row>
    <row r="265" spans="1:47" s="435" customFormat="1" ht="12.75" x14ac:dyDescent="0.2">
      <c r="A265" s="434"/>
      <c r="B265" s="438"/>
      <c r="C265" s="434"/>
      <c r="D265" s="434"/>
      <c r="E265" s="434"/>
      <c r="F265" s="434"/>
      <c r="G265" s="434"/>
      <c r="J265" s="434"/>
      <c r="K265" s="434"/>
      <c r="L265" s="434"/>
      <c r="M265" s="434"/>
      <c r="N265" s="434"/>
      <c r="O265" s="434"/>
      <c r="P265" s="436"/>
      <c r="Q265" s="434"/>
      <c r="R265" s="434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  <c r="AH265" s="434"/>
      <c r="AI265" s="434"/>
      <c r="AJ265" s="434"/>
      <c r="AK265" s="434"/>
      <c r="AL265" s="434"/>
      <c r="AM265" s="434"/>
      <c r="AN265" s="434"/>
      <c r="AO265" s="434"/>
      <c r="AP265" s="434"/>
      <c r="AQ265" s="434"/>
      <c r="AR265" s="434"/>
      <c r="AU265" s="434"/>
    </row>
    <row r="266" spans="1:47" s="435" customFormat="1" ht="12.75" x14ac:dyDescent="0.2">
      <c r="A266" s="434"/>
      <c r="B266" s="438"/>
      <c r="C266" s="434"/>
      <c r="D266" s="434"/>
      <c r="E266" s="434"/>
      <c r="F266" s="434"/>
      <c r="G266" s="434"/>
      <c r="J266" s="434"/>
      <c r="K266" s="434"/>
      <c r="L266" s="434"/>
      <c r="M266" s="434"/>
      <c r="N266" s="434"/>
      <c r="O266" s="434"/>
      <c r="P266" s="436"/>
      <c r="Q266" s="434"/>
      <c r="R266" s="434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  <c r="AH266" s="434"/>
      <c r="AI266" s="434"/>
      <c r="AJ266" s="434"/>
      <c r="AK266" s="434"/>
      <c r="AL266" s="434"/>
      <c r="AM266" s="434"/>
      <c r="AN266" s="434"/>
      <c r="AO266" s="434"/>
      <c r="AP266" s="434"/>
      <c r="AQ266" s="434"/>
      <c r="AR266" s="434"/>
      <c r="AU266" s="434"/>
    </row>
    <row r="267" spans="1:47" s="435" customFormat="1" ht="12.75" x14ac:dyDescent="0.2">
      <c r="A267" s="434"/>
      <c r="B267" s="438"/>
      <c r="C267" s="434"/>
      <c r="D267" s="434"/>
      <c r="E267" s="434"/>
      <c r="F267" s="434"/>
      <c r="G267" s="434"/>
      <c r="J267" s="434"/>
      <c r="K267" s="434"/>
      <c r="L267" s="434"/>
      <c r="M267" s="434"/>
      <c r="N267" s="434"/>
      <c r="O267" s="434"/>
      <c r="P267" s="436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  <c r="AJ267" s="434"/>
      <c r="AK267" s="434"/>
      <c r="AL267" s="434"/>
      <c r="AM267" s="434"/>
      <c r="AN267" s="434"/>
      <c r="AO267" s="434"/>
      <c r="AP267" s="434"/>
      <c r="AQ267" s="434"/>
      <c r="AR267" s="434"/>
      <c r="AU267" s="434"/>
    </row>
    <row r="268" spans="1:47" s="435" customFormat="1" ht="12.75" x14ac:dyDescent="0.2">
      <c r="A268" s="434"/>
      <c r="B268" s="438"/>
      <c r="C268" s="434"/>
      <c r="D268" s="434"/>
      <c r="E268" s="434"/>
      <c r="F268" s="434"/>
      <c r="G268" s="434"/>
      <c r="J268" s="434"/>
      <c r="K268" s="434"/>
      <c r="L268" s="434"/>
      <c r="M268" s="434"/>
      <c r="N268" s="434"/>
      <c r="O268" s="434"/>
      <c r="P268" s="436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  <c r="AJ268" s="434"/>
      <c r="AK268" s="434"/>
      <c r="AL268" s="434"/>
      <c r="AM268" s="434"/>
      <c r="AN268" s="434"/>
      <c r="AO268" s="434"/>
      <c r="AP268" s="434"/>
      <c r="AQ268" s="434"/>
      <c r="AR268" s="434"/>
      <c r="AU268" s="434"/>
    </row>
    <row r="269" spans="1:47" s="435" customFormat="1" ht="12.75" x14ac:dyDescent="0.2">
      <c r="A269" s="434"/>
      <c r="B269" s="438"/>
      <c r="C269" s="434"/>
      <c r="D269" s="434"/>
      <c r="E269" s="434"/>
      <c r="F269" s="434"/>
      <c r="G269" s="434"/>
      <c r="J269" s="434"/>
      <c r="K269" s="434"/>
      <c r="L269" s="434"/>
      <c r="M269" s="434"/>
      <c r="N269" s="434"/>
      <c r="O269" s="434"/>
      <c r="P269" s="436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  <c r="AJ269" s="434"/>
      <c r="AK269" s="434"/>
      <c r="AL269" s="434"/>
      <c r="AM269" s="434"/>
      <c r="AN269" s="434"/>
      <c r="AO269" s="434"/>
      <c r="AP269" s="434"/>
      <c r="AQ269" s="434"/>
      <c r="AR269" s="434"/>
      <c r="AU269" s="434"/>
    </row>
    <row r="270" spans="1:47" s="435" customFormat="1" ht="12.75" x14ac:dyDescent="0.2">
      <c r="A270" s="434"/>
      <c r="B270" s="438"/>
      <c r="C270" s="434"/>
      <c r="D270" s="434"/>
      <c r="E270" s="434"/>
      <c r="F270" s="434"/>
      <c r="G270" s="434"/>
      <c r="J270" s="434"/>
      <c r="K270" s="434"/>
      <c r="L270" s="434"/>
      <c r="M270" s="434"/>
      <c r="N270" s="434"/>
      <c r="O270" s="434"/>
      <c r="P270" s="436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  <c r="AJ270" s="434"/>
      <c r="AK270" s="434"/>
      <c r="AL270" s="434"/>
      <c r="AM270" s="434"/>
      <c r="AN270" s="434"/>
      <c r="AO270" s="434"/>
      <c r="AP270" s="434"/>
      <c r="AQ270" s="434"/>
      <c r="AR270" s="434"/>
      <c r="AU270" s="434"/>
    </row>
    <row r="271" spans="1:47" s="435" customFormat="1" ht="12.75" x14ac:dyDescent="0.2">
      <c r="A271" s="434"/>
      <c r="B271" s="438"/>
      <c r="C271" s="434"/>
      <c r="D271" s="434"/>
      <c r="E271" s="434"/>
      <c r="F271" s="434"/>
      <c r="G271" s="434"/>
      <c r="J271" s="434"/>
      <c r="K271" s="434"/>
      <c r="L271" s="434"/>
      <c r="M271" s="434"/>
      <c r="N271" s="434"/>
      <c r="O271" s="434"/>
      <c r="P271" s="436"/>
      <c r="Q271" s="434"/>
      <c r="R271" s="434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  <c r="AH271" s="434"/>
      <c r="AI271" s="434"/>
      <c r="AJ271" s="434"/>
      <c r="AK271" s="434"/>
      <c r="AL271" s="434"/>
      <c r="AM271" s="434"/>
      <c r="AN271" s="434"/>
      <c r="AO271" s="434"/>
      <c r="AP271" s="434"/>
      <c r="AQ271" s="434"/>
      <c r="AR271" s="434"/>
      <c r="AU271" s="434"/>
    </row>
    <row r="272" spans="1:47" s="435" customFormat="1" ht="12.75" x14ac:dyDescent="0.2">
      <c r="A272" s="434"/>
      <c r="B272" s="438"/>
      <c r="C272" s="434"/>
      <c r="D272" s="434"/>
      <c r="E272" s="434"/>
      <c r="F272" s="434"/>
      <c r="G272" s="434"/>
      <c r="J272" s="434"/>
      <c r="K272" s="434"/>
      <c r="L272" s="434"/>
      <c r="M272" s="434"/>
      <c r="N272" s="434"/>
      <c r="O272" s="434"/>
      <c r="P272" s="436"/>
      <c r="Q272" s="434"/>
      <c r="R272" s="434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  <c r="AH272" s="434"/>
      <c r="AI272" s="434"/>
      <c r="AJ272" s="434"/>
      <c r="AK272" s="434"/>
      <c r="AL272" s="434"/>
      <c r="AM272" s="434"/>
      <c r="AN272" s="434"/>
      <c r="AO272" s="434"/>
      <c r="AP272" s="434"/>
      <c r="AQ272" s="434"/>
      <c r="AR272" s="434"/>
      <c r="AU272" s="434"/>
    </row>
    <row r="273" spans="1:47" s="435" customFormat="1" ht="12.75" x14ac:dyDescent="0.2">
      <c r="A273" s="434"/>
      <c r="B273" s="438"/>
      <c r="C273" s="434"/>
      <c r="D273" s="434"/>
      <c r="E273" s="434"/>
      <c r="F273" s="434"/>
      <c r="G273" s="434"/>
      <c r="J273" s="434"/>
      <c r="K273" s="434"/>
      <c r="L273" s="434"/>
      <c r="M273" s="434"/>
      <c r="N273" s="434"/>
      <c r="O273" s="434"/>
      <c r="P273" s="436"/>
      <c r="Q273" s="434"/>
      <c r="R273" s="434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  <c r="AH273" s="434"/>
      <c r="AI273" s="434"/>
      <c r="AJ273" s="434"/>
      <c r="AK273" s="434"/>
      <c r="AL273" s="434"/>
      <c r="AM273" s="434"/>
      <c r="AN273" s="434"/>
      <c r="AO273" s="434"/>
      <c r="AP273" s="434"/>
      <c r="AQ273" s="434"/>
      <c r="AR273" s="434"/>
      <c r="AU273" s="434"/>
    </row>
    <row r="274" spans="1:47" s="435" customFormat="1" ht="12.75" x14ac:dyDescent="0.2">
      <c r="A274" s="434"/>
      <c r="B274" s="438"/>
      <c r="C274" s="434"/>
      <c r="D274" s="434"/>
      <c r="E274" s="434"/>
      <c r="F274" s="434"/>
      <c r="G274" s="434"/>
      <c r="J274" s="434"/>
      <c r="K274" s="434"/>
      <c r="L274" s="434"/>
      <c r="M274" s="434"/>
      <c r="N274" s="434"/>
      <c r="O274" s="434"/>
      <c r="P274" s="436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  <c r="AJ274" s="434"/>
      <c r="AK274" s="434"/>
      <c r="AL274" s="434"/>
      <c r="AM274" s="434"/>
      <c r="AN274" s="434"/>
      <c r="AO274" s="434"/>
      <c r="AP274" s="434"/>
      <c r="AQ274" s="434"/>
      <c r="AR274" s="434"/>
      <c r="AU274" s="434"/>
    </row>
    <row r="275" spans="1:47" s="435" customFormat="1" ht="12.75" x14ac:dyDescent="0.2">
      <c r="A275" s="434"/>
      <c r="B275" s="438"/>
      <c r="C275" s="434"/>
      <c r="D275" s="434"/>
      <c r="E275" s="434"/>
      <c r="F275" s="434"/>
      <c r="G275" s="434"/>
      <c r="J275" s="434"/>
      <c r="K275" s="434"/>
      <c r="L275" s="434"/>
      <c r="M275" s="434"/>
      <c r="N275" s="434"/>
      <c r="O275" s="434"/>
      <c r="P275" s="436"/>
      <c r="Q275" s="434"/>
      <c r="R275" s="434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  <c r="AH275" s="434"/>
      <c r="AI275" s="434"/>
      <c r="AJ275" s="434"/>
      <c r="AK275" s="434"/>
      <c r="AL275" s="434"/>
      <c r="AM275" s="434"/>
      <c r="AN275" s="434"/>
      <c r="AO275" s="434"/>
      <c r="AP275" s="434"/>
      <c r="AQ275" s="434"/>
      <c r="AR275" s="434"/>
      <c r="AU275" s="434"/>
    </row>
    <row r="276" spans="1:47" s="435" customFormat="1" ht="12.75" x14ac:dyDescent="0.2">
      <c r="A276" s="434"/>
      <c r="B276" s="438"/>
      <c r="C276" s="434"/>
      <c r="D276" s="434"/>
      <c r="E276" s="434"/>
      <c r="F276" s="434"/>
      <c r="G276" s="434"/>
      <c r="J276" s="434"/>
      <c r="K276" s="434"/>
      <c r="L276" s="434"/>
      <c r="M276" s="434"/>
      <c r="N276" s="434"/>
      <c r="O276" s="434"/>
      <c r="P276" s="436"/>
      <c r="Q276" s="434"/>
      <c r="R276" s="434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  <c r="AH276" s="434"/>
      <c r="AI276" s="434"/>
      <c r="AJ276" s="434"/>
      <c r="AK276" s="434"/>
      <c r="AL276" s="434"/>
      <c r="AM276" s="434"/>
      <c r="AN276" s="434"/>
      <c r="AO276" s="434"/>
      <c r="AP276" s="434"/>
      <c r="AQ276" s="434"/>
      <c r="AR276" s="434"/>
      <c r="AU276" s="434"/>
    </row>
    <row r="277" spans="1:47" s="435" customFormat="1" ht="12.75" x14ac:dyDescent="0.2">
      <c r="A277" s="434"/>
      <c r="B277" s="438"/>
      <c r="C277" s="434"/>
      <c r="D277" s="434"/>
      <c r="E277" s="434"/>
      <c r="F277" s="434"/>
      <c r="G277" s="434"/>
      <c r="J277" s="434"/>
      <c r="K277" s="434"/>
      <c r="L277" s="434"/>
      <c r="M277" s="434"/>
      <c r="N277" s="434"/>
      <c r="O277" s="434"/>
      <c r="P277" s="436"/>
      <c r="Q277" s="434"/>
      <c r="R277" s="434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  <c r="AH277" s="434"/>
      <c r="AI277" s="434"/>
      <c r="AJ277" s="434"/>
      <c r="AK277" s="434"/>
      <c r="AL277" s="434"/>
      <c r="AM277" s="434"/>
      <c r="AN277" s="434"/>
      <c r="AO277" s="434"/>
      <c r="AP277" s="434"/>
      <c r="AQ277" s="434"/>
      <c r="AR277" s="434"/>
      <c r="AU277" s="434"/>
    </row>
    <row r="278" spans="1:47" s="435" customFormat="1" ht="12.75" x14ac:dyDescent="0.2">
      <c r="A278" s="434"/>
      <c r="B278" s="438"/>
      <c r="C278" s="434"/>
      <c r="D278" s="434"/>
      <c r="E278" s="434"/>
      <c r="F278" s="434"/>
      <c r="G278" s="434"/>
      <c r="J278" s="434"/>
      <c r="K278" s="434"/>
      <c r="L278" s="434"/>
      <c r="M278" s="434"/>
      <c r="N278" s="434"/>
      <c r="O278" s="434"/>
      <c r="P278" s="436"/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  <c r="AH278" s="434"/>
      <c r="AI278" s="434"/>
      <c r="AJ278" s="434"/>
      <c r="AK278" s="434"/>
      <c r="AL278" s="434"/>
      <c r="AM278" s="434"/>
      <c r="AN278" s="434"/>
      <c r="AO278" s="434"/>
      <c r="AP278" s="434"/>
      <c r="AQ278" s="434"/>
      <c r="AR278" s="434"/>
      <c r="AU278" s="434"/>
    </row>
    <row r="279" spans="1:47" s="435" customFormat="1" ht="12.75" x14ac:dyDescent="0.2">
      <c r="A279" s="434"/>
      <c r="B279" s="438"/>
      <c r="C279" s="434"/>
      <c r="D279" s="434"/>
      <c r="E279" s="434"/>
      <c r="F279" s="434"/>
      <c r="G279" s="434"/>
      <c r="J279" s="434"/>
      <c r="K279" s="434"/>
      <c r="L279" s="434"/>
      <c r="M279" s="434"/>
      <c r="N279" s="434"/>
      <c r="O279" s="434"/>
      <c r="P279" s="436"/>
      <c r="Q279" s="434"/>
      <c r="R279" s="434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  <c r="AH279" s="434"/>
      <c r="AI279" s="434"/>
      <c r="AJ279" s="434"/>
      <c r="AK279" s="434"/>
      <c r="AL279" s="434"/>
      <c r="AM279" s="434"/>
      <c r="AN279" s="434"/>
      <c r="AO279" s="434"/>
      <c r="AP279" s="434"/>
      <c r="AQ279" s="434"/>
      <c r="AR279" s="434"/>
      <c r="AU279" s="434"/>
    </row>
    <row r="280" spans="1:47" s="435" customFormat="1" ht="12.75" x14ac:dyDescent="0.2">
      <c r="A280" s="434"/>
      <c r="B280" s="438"/>
      <c r="C280" s="434"/>
      <c r="D280" s="434"/>
      <c r="E280" s="434"/>
      <c r="F280" s="434"/>
      <c r="G280" s="434"/>
      <c r="J280" s="434"/>
      <c r="K280" s="434"/>
      <c r="L280" s="434"/>
      <c r="M280" s="434"/>
      <c r="N280" s="434"/>
      <c r="O280" s="434"/>
      <c r="P280" s="436"/>
      <c r="Q280" s="434"/>
      <c r="R280" s="434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  <c r="AH280" s="434"/>
      <c r="AI280" s="434"/>
      <c r="AJ280" s="434"/>
      <c r="AK280" s="434"/>
      <c r="AL280" s="434"/>
      <c r="AM280" s="434"/>
      <c r="AN280" s="434"/>
      <c r="AO280" s="434"/>
      <c r="AP280" s="434"/>
      <c r="AQ280" s="434"/>
      <c r="AR280" s="434"/>
      <c r="AU280" s="434"/>
    </row>
    <row r="281" spans="1:47" s="435" customFormat="1" ht="12.75" x14ac:dyDescent="0.2">
      <c r="A281" s="434"/>
      <c r="B281" s="438"/>
      <c r="C281" s="434"/>
      <c r="D281" s="434"/>
      <c r="E281" s="434"/>
      <c r="F281" s="434"/>
      <c r="G281" s="434"/>
      <c r="J281" s="434"/>
      <c r="K281" s="434"/>
      <c r="L281" s="434"/>
      <c r="M281" s="434"/>
      <c r="N281" s="434"/>
      <c r="O281" s="434"/>
      <c r="P281" s="436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  <c r="AJ281" s="434"/>
      <c r="AK281" s="434"/>
      <c r="AL281" s="434"/>
      <c r="AM281" s="434"/>
      <c r="AN281" s="434"/>
      <c r="AO281" s="434"/>
      <c r="AP281" s="434"/>
      <c r="AQ281" s="434"/>
      <c r="AR281" s="434"/>
      <c r="AU281" s="434"/>
    </row>
    <row r="282" spans="1:47" s="435" customFormat="1" ht="12.75" x14ac:dyDescent="0.2">
      <c r="A282" s="434"/>
      <c r="B282" s="438"/>
      <c r="C282" s="434"/>
      <c r="D282" s="434"/>
      <c r="E282" s="434"/>
      <c r="F282" s="434"/>
      <c r="G282" s="434"/>
      <c r="J282" s="434"/>
      <c r="K282" s="434"/>
      <c r="L282" s="434"/>
      <c r="M282" s="434"/>
      <c r="N282" s="434"/>
      <c r="O282" s="434"/>
      <c r="P282" s="436"/>
      <c r="Q282" s="434"/>
      <c r="R282" s="434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  <c r="AH282" s="434"/>
      <c r="AI282" s="434"/>
      <c r="AJ282" s="434"/>
      <c r="AK282" s="434"/>
      <c r="AL282" s="434"/>
      <c r="AM282" s="434"/>
      <c r="AN282" s="434"/>
      <c r="AO282" s="434"/>
      <c r="AP282" s="434"/>
      <c r="AQ282" s="434"/>
      <c r="AR282" s="434"/>
      <c r="AU282" s="434"/>
    </row>
    <row r="283" spans="1:47" s="435" customFormat="1" ht="12.75" x14ac:dyDescent="0.2">
      <c r="A283" s="434"/>
      <c r="B283" s="438"/>
      <c r="C283" s="434"/>
      <c r="D283" s="434"/>
      <c r="E283" s="434"/>
      <c r="F283" s="434"/>
      <c r="G283" s="434"/>
      <c r="J283" s="434"/>
      <c r="K283" s="434"/>
      <c r="L283" s="434"/>
      <c r="M283" s="434"/>
      <c r="N283" s="434"/>
      <c r="O283" s="434"/>
      <c r="P283" s="436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  <c r="AJ283" s="434"/>
      <c r="AK283" s="434"/>
      <c r="AL283" s="434"/>
      <c r="AM283" s="434"/>
      <c r="AN283" s="434"/>
      <c r="AO283" s="434"/>
      <c r="AP283" s="434"/>
      <c r="AQ283" s="434"/>
      <c r="AR283" s="434"/>
      <c r="AU283" s="434"/>
    </row>
    <row r="284" spans="1:47" s="435" customFormat="1" ht="12.75" x14ac:dyDescent="0.2">
      <c r="A284" s="434"/>
      <c r="B284" s="438"/>
      <c r="C284" s="434"/>
      <c r="D284" s="434"/>
      <c r="E284" s="434"/>
      <c r="F284" s="434"/>
      <c r="G284" s="434"/>
      <c r="J284" s="434"/>
      <c r="K284" s="434"/>
      <c r="L284" s="434"/>
      <c r="M284" s="434"/>
      <c r="N284" s="434"/>
      <c r="O284" s="434"/>
      <c r="P284" s="436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  <c r="AJ284" s="434"/>
      <c r="AK284" s="434"/>
      <c r="AL284" s="434"/>
      <c r="AM284" s="434"/>
      <c r="AN284" s="434"/>
      <c r="AO284" s="434"/>
      <c r="AP284" s="434"/>
      <c r="AQ284" s="434"/>
      <c r="AR284" s="434"/>
      <c r="AU284" s="434"/>
    </row>
    <row r="285" spans="1:47" s="435" customFormat="1" ht="12.75" x14ac:dyDescent="0.2">
      <c r="A285" s="434"/>
      <c r="B285" s="438"/>
      <c r="C285" s="434"/>
      <c r="D285" s="434"/>
      <c r="E285" s="434"/>
      <c r="F285" s="434"/>
      <c r="G285" s="434"/>
      <c r="J285" s="434"/>
      <c r="K285" s="434"/>
      <c r="L285" s="434"/>
      <c r="M285" s="434"/>
      <c r="N285" s="434"/>
      <c r="O285" s="434"/>
      <c r="P285" s="436"/>
      <c r="Q285" s="434"/>
      <c r="R285" s="434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  <c r="AH285" s="434"/>
      <c r="AI285" s="434"/>
      <c r="AJ285" s="434"/>
      <c r="AK285" s="434"/>
      <c r="AL285" s="434"/>
      <c r="AM285" s="434"/>
      <c r="AN285" s="434"/>
      <c r="AO285" s="434"/>
      <c r="AP285" s="434"/>
      <c r="AQ285" s="434"/>
      <c r="AR285" s="434"/>
      <c r="AU285" s="434"/>
    </row>
    <row r="286" spans="1:47" s="435" customFormat="1" ht="12.75" x14ac:dyDescent="0.2">
      <c r="A286" s="434"/>
      <c r="B286" s="438"/>
      <c r="C286" s="434"/>
      <c r="D286" s="434"/>
      <c r="E286" s="434"/>
      <c r="F286" s="434"/>
      <c r="G286" s="434"/>
      <c r="J286" s="434"/>
      <c r="K286" s="434"/>
      <c r="L286" s="434"/>
      <c r="M286" s="434"/>
      <c r="N286" s="434"/>
      <c r="O286" s="434"/>
      <c r="P286" s="436"/>
      <c r="Q286" s="434"/>
      <c r="R286" s="434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  <c r="AH286" s="434"/>
      <c r="AI286" s="434"/>
      <c r="AJ286" s="434"/>
      <c r="AK286" s="434"/>
      <c r="AL286" s="434"/>
      <c r="AM286" s="434"/>
      <c r="AN286" s="434"/>
      <c r="AO286" s="434"/>
      <c r="AP286" s="434"/>
      <c r="AQ286" s="434"/>
      <c r="AR286" s="434"/>
      <c r="AU286" s="434"/>
    </row>
    <row r="287" spans="1:47" s="435" customFormat="1" ht="12.75" x14ac:dyDescent="0.2">
      <c r="A287" s="434"/>
      <c r="B287" s="438"/>
      <c r="C287" s="434"/>
      <c r="D287" s="434"/>
      <c r="E287" s="434"/>
      <c r="F287" s="434"/>
      <c r="G287" s="434"/>
      <c r="J287" s="434"/>
      <c r="K287" s="434"/>
      <c r="L287" s="434"/>
      <c r="M287" s="434"/>
      <c r="N287" s="434"/>
      <c r="O287" s="434"/>
      <c r="P287" s="436"/>
      <c r="Q287" s="434"/>
      <c r="R287" s="434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  <c r="AH287" s="434"/>
      <c r="AI287" s="434"/>
      <c r="AJ287" s="434"/>
      <c r="AK287" s="434"/>
      <c r="AL287" s="434"/>
      <c r="AM287" s="434"/>
      <c r="AN287" s="434"/>
      <c r="AO287" s="434"/>
      <c r="AP287" s="434"/>
      <c r="AQ287" s="434"/>
      <c r="AR287" s="434"/>
      <c r="AU287" s="434"/>
    </row>
    <row r="288" spans="1:47" s="435" customFormat="1" ht="12.75" x14ac:dyDescent="0.2">
      <c r="A288" s="434"/>
      <c r="B288" s="438"/>
      <c r="C288" s="434"/>
      <c r="D288" s="434"/>
      <c r="E288" s="434"/>
      <c r="F288" s="434"/>
      <c r="G288" s="434"/>
      <c r="J288" s="434"/>
      <c r="K288" s="434"/>
      <c r="L288" s="434"/>
      <c r="M288" s="434"/>
      <c r="N288" s="434"/>
      <c r="O288" s="434"/>
      <c r="P288" s="436"/>
      <c r="Q288" s="434"/>
      <c r="R288" s="434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  <c r="AH288" s="434"/>
      <c r="AI288" s="434"/>
      <c r="AJ288" s="434"/>
      <c r="AK288" s="434"/>
      <c r="AL288" s="434"/>
      <c r="AM288" s="434"/>
      <c r="AN288" s="434"/>
      <c r="AO288" s="434"/>
      <c r="AP288" s="434"/>
      <c r="AQ288" s="434"/>
      <c r="AR288" s="434"/>
      <c r="AU288" s="434"/>
    </row>
    <row r="289" spans="1:47" s="435" customFormat="1" ht="12.75" x14ac:dyDescent="0.2">
      <c r="A289" s="434"/>
      <c r="B289" s="438"/>
      <c r="C289" s="434"/>
      <c r="D289" s="434"/>
      <c r="E289" s="434"/>
      <c r="F289" s="434"/>
      <c r="G289" s="434"/>
      <c r="J289" s="434"/>
      <c r="K289" s="434"/>
      <c r="L289" s="434"/>
      <c r="M289" s="434"/>
      <c r="N289" s="434"/>
      <c r="O289" s="434"/>
      <c r="P289" s="436"/>
      <c r="Q289" s="434"/>
      <c r="R289" s="434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  <c r="AH289" s="434"/>
      <c r="AI289" s="434"/>
      <c r="AJ289" s="434"/>
      <c r="AK289" s="434"/>
      <c r="AL289" s="434"/>
      <c r="AM289" s="434"/>
      <c r="AN289" s="434"/>
      <c r="AO289" s="434"/>
      <c r="AP289" s="434"/>
      <c r="AQ289" s="434"/>
      <c r="AR289" s="434"/>
      <c r="AU289" s="434"/>
    </row>
    <row r="290" spans="1:47" s="435" customFormat="1" ht="12.75" x14ac:dyDescent="0.2">
      <c r="A290" s="434"/>
      <c r="B290" s="438"/>
      <c r="C290" s="434"/>
      <c r="D290" s="434"/>
      <c r="E290" s="434"/>
      <c r="F290" s="434"/>
      <c r="G290" s="434"/>
      <c r="J290" s="434"/>
      <c r="K290" s="434"/>
      <c r="L290" s="434"/>
      <c r="M290" s="434"/>
      <c r="N290" s="434"/>
      <c r="O290" s="434"/>
      <c r="P290" s="436"/>
      <c r="Q290" s="434"/>
      <c r="R290" s="434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  <c r="AH290" s="434"/>
      <c r="AI290" s="434"/>
      <c r="AJ290" s="434"/>
      <c r="AK290" s="434"/>
      <c r="AL290" s="434"/>
      <c r="AM290" s="434"/>
      <c r="AN290" s="434"/>
      <c r="AO290" s="434"/>
      <c r="AP290" s="434"/>
      <c r="AQ290" s="434"/>
      <c r="AR290" s="434"/>
      <c r="AU290" s="434"/>
    </row>
    <row r="291" spans="1:47" s="435" customFormat="1" ht="12.75" x14ac:dyDescent="0.2">
      <c r="A291" s="434"/>
      <c r="B291" s="438"/>
      <c r="C291" s="434"/>
      <c r="D291" s="434"/>
      <c r="E291" s="434"/>
      <c r="F291" s="434"/>
      <c r="G291" s="434"/>
      <c r="J291" s="434"/>
      <c r="K291" s="434"/>
      <c r="L291" s="434"/>
      <c r="M291" s="434"/>
      <c r="N291" s="434"/>
      <c r="O291" s="434"/>
      <c r="P291" s="436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  <c r="AJ291" s="434"/>
      <c r="AK291" s="434"/>
      <c r="AL291" s="434"/>
      <c r="AM291" s="434"/>
      <c r="AN291" s="434"/>
      <c r="AO291" s="434"/>
      <c r="AP291" s="434"/>
      <c r="AQ291" s="434"/>
      <c r="AR291" s="434"/>
      <c r="AU291" s="434"/>
    </row>
    <row r="292" spans="1:47" s="435" customFormat="1" ht="12.75" x14ac:dyDescent="0.2">
      <c r="A292" s="434"/>
      <c r="B292" s="438"/>
      <c r="C292" s="434"/>
      <c r="D292" s="434"/>
      <c r="E292" s="434"/>
      <c r="F292" s="434"/>
      <c r="G292" s="434"/>
      <c r="J292" s="434"/>
      <c r="K292" s="434"/>
      <c r="L292" s="434"/>
      <c r="M292" s="434"/>
      <c r="N292" s="434"/>
      <c r="O292" s="434"/>
      <c r="P292" s="436"/>
      <c r="Q292" s="434"/>
      <c r="R292" s="434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  <c r="AH292" s="434"/>
      <c r="AI292" s="434"/>
      <c r="AJ292" s="434"/>
      <c r="AK292" s="434"/>
      <c r="AL292" s="434"/>
      <c r="AM292" s="434"/>
      <c r="AN292" s="434"/>
      <c r="AO292" s="434"/>
      <c r="AP292" s="434"/>
      <c r="AQ292" s="434"/>
      <c r="AR292" s="434"/>
      <c r="AU292" s="434"/>
    </row>
    <row r="293" spans="1:47" s="435" customFormat="1" ht="12.75" x14ac:dyDescent="0.2">
      <c r="A293" s="434"/>
      <c r="B293" s="438"/>
      <c r="C293" s="434"/>
      <c r="D293" s="434"/>
      <c r="E293" s="434"/>
      <c r="F293" s="434"/>
      <c r="G293" s="434"/>
      <c r="J293" s="434"/>
      <c r="K293" s="434"/>
      <c r="L293" s="434"/>
      <c r="M293" s="434"/>
      <c r="N293" s="434"/>
      <c r="O293" s="434"/>
      <c r="P293" s="436"/>
      <c r="Q293" s="434"/>
      <c r="R293" s="434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  <c r="AH293" s="434"/>
      <c r="AI293" s="434"/>
      <c r="AJ293" s="434"/>
      <c r="AK293" s="434"/>
      <c r="AL293" s="434"/>
      <c r="AM293" s="434"/>
      <c r="AN293" s="434"/>
      <c r="AO293" s="434"/>
      <c r="AP293" s="434"/>
      <c r="AQ293" s="434"/>
      <c r="AR293" s="434"/>
      <c r="AU293" s="434"/>
    </row>
    <row r="294" spans="1:47" s="435" customFormat="1" ht="12.75" x14ac:dyDescent="0.2">
      <c r="A294" s="434"/>
      <c r="B294" s="438"/>
      <c r="C294" s="434"/>
      <c r="D294" s="434"/>
      <c r="E294" s="434"/>
      <c r="F294" s="434"/>
      <c r="G294" s="434"/>
      <c r="J294" s="434"/>
      <c r="K294" s="434"/>
      <c r="L294" s="434"/>
      <c r="M294" s="434"/>
      <c r="N294" s="434"/>
      <c r="O294" s="434"/>
      <c r="P294" s="436"/>
      <c r="Q294" s="434"/>
      <c r="R294" s="434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  <c r="AH294" s="434"/>
      <c r="AI294" s="434"/>
      <c r="AJ294" s="434"/>
      <c r="AK294" s="434"/>
      <c r="AL294" s="434"/>
      <c r="AM294" s="434"/>
      <c r="AN294" s="434"/>
      <c r="AO294" s="434"/>
      <c r="AP294" s="434"/>
      <c r="AQ294" s="434"/>
      <c r="AR294" s="434"/>
      <c r="AU294" s="434"/>
    </row>
    <row r="295" spans="1:47" s="435" customFormat="1" ht="12.75" x14ac:dyDescent="0.2">
      <c r="A295" s="434"/>
      <c r="B295" s="438"/>
      <c r="C295" s="434"/>
      <c r="D295" s="434"/>
      <c r="E295" s="434"/>
      <c r="F295" s="434"/>
      <c r="G295" s="434"/>
      <c r="J295" s="434"/>
      <c r="K295" s="434"/>
      <c r="L295" s="434"/>
      <c r="M295" s="434"/>
      <c r="N295" s="434"/>
      <c r="O295" s="434"/>
      <c r="P295" s="436"/>
      <c r="Q295" s="434"/>
      <c r="R295" s="434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  <c r="AH295" s="434"/>
      <c r="AI295" s="434"/>
      <c r="AJ295" s="434"/>
      <c r="AK295" s="434"/>
      <c r="AL295" s="434"/>
      <c r="AM295" s="434"/>
      <c r="AN295" s="434"/>
      <c r="AO295" s="434"/>
      <c r="AP295" s="434"/>
      <c r="AQ295" s="434"/>
      <c r="AR295" s="434"/>
      <c r="AU295" s="434"/>
    </row>
    <row r="296" spans="1:47" s="435" customFormat="1" ht="12.75" x14ac:dyDescent="0.2">
      <c r="A296" s="434"/>
      <c r="B296" s="438"/>
      <c r="C296" s="434"/>
      <c r="D296" s="434"/>
      <c r="E296" s="434"/>
      <c r="F296" s="434"/>
      <c r="G296" s="434"/>
      <c r="J296" s="434"/>
      <c r="K296" s="434"/>
      <c r="L296" s="434"/>
      <c r="M296" s="434"/>
      <c r="N296" s="434"/>
      <c r="O296" s="434"/>
      <c r="P296" s="436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  <c r="AK296" s="434"/>
      <c r="AL296" s="434"/>
      <c r="AM296" s="434"/>
      <c r="AN296" s="434"/>
      <c r="AO296" s="434"/>
      <c r="AP296" s="434"/>
      <c r="AQ296" s="434"/>
      <c r="AR296" s="434"/>
      <c r="AU296" s="434"/>
    </row>
    <row r="297" spans="1:47" s="435" customFormat="1" ht="12.75" x14ac:dyDescent="0.2">
      <c r="A297" s="434"/>
      <c r="B297" s="438"/>
      <c r="C297" s="434"/>
      <c r="D297" s="434"/>
      <c r="E297" s="434"/>
      <c r="F297" s="434"/>
      <c r="G297" s="434"/>
      <c r="J297" s="434"/>
      <c r="K297" s="434"/>
      <c r="L297" s="434"/>
      <c r="M297" s="434"/>
      <c r="N297" s="434"/>
      <c r="O297" s="434"/>
      <c r="P297" s="436"/>
      <c r="Q297" s="434"/>
      <c r="R297" s="434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  <c r="AH297" s="434"/>
      <c r="AI297" s="434"/>
      <c r="AJ297" s="434"/>
      <c r="AK297" s="434"/>
      <c r="AL297" s="434"/>
      <c r="AM297" s="434"/>
      <c r="AN297" s="434"/>
      <c r="AO297" s="434"/>
      <c r="AP297" s="434"/>
      <c r="AQ297" s="434"/>
      <c r="AR297" s="434"/>
      <c r="AU297" s="434"/>
    </row>
    <row r="298" spans="1:47" s="435" customFormat="1" ht="12.75" x14ac:dyDescent="0.2">
      <c r="A298" s="434"/>
      <c r="B298" s="438"/>
      <c r="C298" s="434"/>
      <c r="D298" s="434"/>
      <c r="E298" s="434"/>
      <c r="F298" s="434"/>
      <c r="G298" s="434"/>
      <c r="J298" s="434"/>
      <c r="K298" s="434"/>
      <c r="L298" s="434"/>
      <c r="M298" s="434"/>
      <c r="N298" s="434"/>
      <c r="O298" s="434"/>
      <c r="P298" s="436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U298" s="434"/>
    </row>
    <row r="299" spans="1:47" s="435" customFormat="1" ht="12.75" x14ac:dyDescent="0.2">
      <c r="A299" s="434"/>
      <c r="B299" s="438"/>
      <c r="C299" s="434"/>
      <c r="D299" s="434"/>
      <c r="E299" s="434"/>
      <c r="F299" s="434"/>
      <c r="G299" s="434"/>
      <c r="J299" s="434"/>
      <c r="K299" s="434"/>
      <c r="L299" s="434"/>
      <c r="M299" s="434"/>
      <c r="N299" s="434"/>
      <c r="O299" s="434"/>
      <c r="P299" s="436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  <c r="AJ299" s="434"/>
      <c r="AK299" s="434"/>
      <c r="AL299" s="434"/>
      <c r="AM299" s="434"/>
      <c r="AN299" s="434"/>
      <c r="AO299" s="434"/>
      <c r="AP299" s="434"/>
      <c r="AQ299" s="434"/>
      <c r="AR299" s="434"/>
      <c r="AU299" s="434"/>
    </row>
    <row r="300" spans="1:47" s="435" customFormat="1" ht="12.75" x14ac:dyDescent="0.2">
      <c r="A300" s="434"/>
      <c r="B300" s="438"/>
      <c r="C300" s="434"/>
      <c r="D300" s="434"/>
      <c r="E300" s="434"/>
      <c r="F300" s="434"/>
      <c r="G300" s="434"/>
      <c r="J300" s="434"/>
      <c r="K300" s="434"/>
      <c r="L300" s="434"/>
      <c r="M300" s="434"/>
      <c r="N300" s="434"/>
      <c r="O300" s="434"/>
      <c r="P300" s="436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  <c r="AJ300" s="434"/>
      <c r="AK300" s="434"/>
      <c r="AL300" s="434"/>
      <c r="AM300" s="434"/>
      <c r="AN300" s="434"/>
      <c r="AO300" s="434"/>
      <c r="AP300" s="434"/>
      <c r="AQ300" s="434"/>
      <c r="AR300" s="434"/>
      <c r="AU300" s="434"/>
    </row>
    <row r="301" spans="1:47" s="435" customFormat="1" ht="12.75" x14ac:dyDescent="0.2">
      <c r="A301" s="434"/>
      <c r="B301" s="438"/>
      <c r="C301" s="434"/>
      <c r="D301" s="434"/>
      <c r="E301" s="434"/>
      <c r="F301" s="434"/>
      <c r="G301" s="434"/>
      <c r="J301" s="434"/>
      <c r="K301" s="434"/>
      <c r="L301" s="434"/>
      <c r="M301" s="434"/>
      <c r="N301" s="434"/>
      <c r="O301" s="434"/>
      <c r="P301" s="436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  <c r="AK301" s="434"/>
      <c r="AL301" s="434"/>
      <c r="AM301" s="434"/>
      <c r="AN301" s="434"/>
      <c r="AO301" s="434"/>
      <c r="AP301" s="434"/>
      <c r="AQ301" s="434"/>
      <c r="AR301" s="434"/>
      <c r="AU301" s="434"/>
    </row>
    <row r="302" spans="1:47" s="435" customFormat="1" ht="12.75" x14ac:dyDescent="0.2">
      <c r="A302" s="434"/>
      <c r="B302" s="438"/>
      <c r="C302" s="434"/>
      <c r="D302" s="434"/>
      <c r="E302" s="434"/>
      <c r="F302" s="434"/>
      <c r="G302" s="434"/>
      <c r="J302" s="434"/>
      <c r="K302" s="434"/>
      <c r="L302" s="434"/>
      <c r="M302" s="434"/>
      <c r="N302" s="434"/>
      <c r="O302" s="434"/>
      <c r="P302" s="436"/>
      <c r="Q302" s="434"/>
      <c r="R302" s="434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  <c r="AH302" s="434"/>
      <c r="AI302" s="434"/>
      <c r="AJ302" s="434"/>
      <c r="AK302" s="434"/>
      <c r="AL302" s="434"/>
      <c r="AM302" s="434"/>
      <c r="AN302" s="434"/>
      <c r="AO302" s="434"/>
      <c r="AP302" s="434"/>
      <c r="AQ302" s="434"/>
      <c r="AR302" s="434"/>
      <c r="AU302" s="434"/>
    </row>
    <row r="303" spans="1:47" s="435" customFormat="1" ht="12.75" x14ac:dyDescent="0.2">
      <c r="A303" s="434"/>
      <c r="B303" s="438"/>
      <c r="C303" s="434"/>
      <c r="D303" s="434"/>
      <c r="E303" s="434"/>
      <c r="F303" s="434"/>
      <c r="G303" s="434"/>
      <c r="J303" s="434"/>
      <c r="K303" s="434"/>
      <c r="L303" s="434"/>
      <c r="M303" s="434"/>
      <c r="N303" s="434"/>
      <c r="O303" s="434"/>
      <c r="P303" s="436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  <c r="AJ303" s="434"/>
      <c r="AK303" s="434"/>
      <c r="AL303" s="434"/>
      <c r="AM303" s="434"/>
      <c r="AN303" s="434"/>
      <c r="AO303" s="434"/>
      <c r="AP303" s="434"/>
      <c r="AQ303" s="434"/>
      <c r="AR303" s="434"/>
      <c r="AU303" s="434"/>
    </row>
    <row r="304" spans="1:47" s="435" customFormat="1" ht="12.75" x14ac:dyDescent="0.2">
      <c r="A304" s="434"/>
      <c r="B304" s="438"/>
      <c r="C304" s="434"/>
      <c r="D304" s="434"/>
      <c r="E304" s="434"/>
      <c r="F304" s="434"/>
      <c r="G304" s="434"/>
      <c r="J304" s="434"/>
      <c r="K304" s="434"/>
      <c r="L304" s="434"/>
      <c r="M304" s="434"/>
      <c r="N304" s="434"/>
      <c r="O304" s="434"/>
      <c r="P304" s="436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  <c r="AJ304" s="434"/>
      <c r="AK304" s="434"/>
      <c r="AL304" s="434"/>
      <c r="AM304" s="434"/>
      <c r="AN304" s="434"/>
      <c r="AO304" s="434"/>
      <c r="AP304" s="434"/>
      <c r="AQ304" s="434"/>
      <c r="AR304" s="434"/>
      <c r="AU304" s="434"/>
    </row>
    <row r="305" spans="1:47" s="435" customFormat="1" ht="12.75" x14ac:dyDescent="0.2">
      <c r="A305" s="434"/>
      <c r="B305" s="438"/>
      <c r="C305" s="434"/>
      <c r="D305" s="434"/>
      <c r="E305" s="434"/>
      <c r="F305" s="434"/>
      <c r="G305" s="434"/>
      <c r="J305" s="434"/>
      <c r="K305" s="434"/>
      <c r="L305" s="434"/>
      <c r="M305" s="434"/>
      <c r="N305" s="434"/>
      <c r="O305" s="434"/>
      <c r="P305" s="436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  <c r="AJ305" s="434"/>
      <c r="AK305" s="434"/>
      <c r="AL305" s="434"/>
      <c r="AM305" s="434"/>
      <c r="AN305" s="434"/>
      <c r="AO305" s="434"/>
      <c r="AP305" s="434"/>
      <c r="AQ305" s="434"/>
      <c r="AR305" s="434"/>
      <c r="AU305" s="434"/>
    </row>
    <row r="306" spans="1:47" s="435" customFormat="1" ht="12.75" x14ac:dyDescent="0.2">
      <c r="A306" s="434"/>
      <c r="B306" s="438"/>
      <c r="C306" s="434"/>
      <c r="D306" s="434"/>
      <c r="E306" s="434"/>
      <c r="F306" s="434"/>
      <c r="G306" s="434"/>
      <c r="J306" s="434"/>
      <c r="K306" s="434"/>
      <c r="L306" s="434"/>
      <c r="M306" s="434"/>
      <c r="N306" s="434"/>
      <c r="O306" s="434"/>
      <c r="P306" s="436"/>
      <c r="Q306" s="434"/>
      <c r="R306" s="434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  <c r="AJ306" s="434"/>
      <c r="AK306" s="434"/>
      <c r="AL306" s="434"/>
      <c r="AM306" s="434"/>
      <c r="AN306" s="434"/>
      <c r="AO306" s="434"/>
      <c r="AP306" s="434"/>
      <c r="AQ306" s="434"/>
      <c r="AR306" s="434"/>
      <c r="AU306" s="434"/>
    </row>
    <row r="307" spans="1:47" s="435" customFormat="1" ht="12.75" x14ac:dyDescent="0.2">
      <c r="A307" s="434"/>
      <c r="B307" s="438"/>
      <c r="C307" s="434"/>
      <c r="D307" s="434"/>
      <c r="E307" s="434"/>
      <c r="F307" s="434"/>
      <c r="G307" s="434"/>
      <c r="J307" s="434"/>
      <c r="K307" s="434"/>
      <c r="L307" s="434"/>
      <c r="M307" s="434"/>
      <c r="N307" s="434"/>
      <c r="O307" s="434"/>
      <c r="P307" s="436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  <c r="AK307" s="434"/>
      <c r="AL307" s="434"/>
      <c r="AM307" s="434"/>
      <c r="AN307" s="434"/>
      <c r="AO307" s="434"/>
      <c r="AP307" s="434"/>
      <c r="AQ307" s="434"/>
      <c r="AR307" s="434"/>
      <c r="AU307" s="434"/>
    </row>
    <row r="308" spans="1:47" s="435" customFormat="1" ht="12.75" x14ac:dyDescent="0.2">
      <c r="A308" s="434"/>
      <c r="B308" s="438"/>
      <c r="C308" s="434"/>
      <c r="D308" s="434"/>
      <c r="E308" s="434"/>
      <c r="F308" s="434"/>
      <c r="G308" s="434"/>
      <c r="J308" s="434"/>
      <c r="K308" s="434"/>
      <c r="L308" s="434"/>
      <c r="M308" s="434"/>
      <c r="N308" s="434"/>
      <c r="O308" s="434"/>
      <c r="P308" s="436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U308" s="434"/>
    </row>
    <row r="309" spans="1:47" s="435" customFormat="1" ht="12.75" x14ac:dyDescent="0.2">
      <c r="A309" s="434"/>
      <c r="B309" s="438"/>
      <c r="C309" s="434"/>
      <c r="D309" s="434"/>
      <c r="E309" s="434"/>
      <c r="F309" s="434"/>
      <c r="G309" s="434"/>
      <c r="J309" s="434"/>
      <c r="K309" s="434"/>
      <c r="L309" s="434"/>
      <c r="M309" s="434"/>
      <c r="N309" s="434"/>
      <c r="O309" s="434"/>
      <c r="P309" s="436"/>
      <c r="Q309" s="434"/>
      <c r="R309" s="434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  <c r="AH309" s="434"/>
      <c r="AI309" s="434"/>
      <c r="AJ309" s="434"/>
      <c r="AK309" s="434"/>
      <c r="AL309" s="434"/>
      <c r="AM309" s="434"/>
      <c r="AN309" s="434"/>
      <c r="AO309" s="434"/>
      <c r="AP309" s="434"/>
      <c r="AQ309" s="434"/>
      <c r="AR309" s="434"/>
      <c r="AU309" s="434"/>
    </row>
    <row r="310" spans="1:47" s="435" customFormat="1" ht="12.75" x14ac:dyDescent="0.2">
      <c r="A310" s="434"/>
      <c r="B310" s="438"/>
      <c r="C310" s="434"/>
      <c r="D310" s="434"/>
      <c r="E310" s="434"/>
      <c r="F310" s="434"/>
      <c r="G310" s="434"/>
      <c r="J310" s="434"/>
      <c r="K310" s="434"/>
      <c r="L310" s="434"/>
      <c r="M310" s="434"/>
      <c r="N310" s="434"/>
      <c r="O310" s="434"/>
      <c r="P310" s="436"/>
      <c r="Q310" s="434"/>
      <c r="R310" s="434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  <c r="AH310" s="434"/>
      <c r="AI310" s="434"/>
      <c r="AJ310" s="434"/>
      <c r="AK310" s="434"/>
      <c r="AL310" s="434"/>
      <c r="AM310" s="434"/>
      <c r="AN310" s="434"/>
      <c r="AO310" s="434"/>
      <c r="AP310" s="434"/>
      <c r="AQ310" s="434"/>
      <c r="AR310" s="434"/>
      <c r="AU310" s="434"/>
    </row>
    <row r="311" spans="1:47" s="435" customFormat="1" ht="12.75" x14ac:dyDescent="0.2">
      <c r="A311" s="434"/>
      <c r="B311" s="438"/>
      <c r="C311" s="434"/>
      <c r="D311" s="434"/>
      <c r="E311" s="434"/>
      <c r="F311" s="434"/>
      <c r="G311" s="434"/>
      <c r="J311" s="434"/>
      <c r="K311" s="434"/>
      <c r="L311" s="434"/>
      <c r="M311" s="434"/>
      <c r="N311" s="434"/>
      <c r="O311" s="434"/>
      <c r="P311" s="436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  <c r="AJ311" s="434"/>
      <c r="AK311" s="434"/>
      <c r="AL311" s="434"/>
      <c r="AM311" s="434"/>
      <c r="AN311" s="434"/>
      <c r="AO311" s="434"/>
      <c r="AP311" s="434"/>
      <c r="AQ311" s="434"/>
      <c r="AR311" s="434"/>
      <c r="AU311" s="434"/>
    </row>
    <row r="312" spans="1:47" s="435" customFormat="1" ht="12.75" x14ac:dyDescent="0.2">
      <c r="A312" s="434"/>
      <c r="B312" s="438"/>
      <c r="C312" s="434"/>
      <c r="D312" s="434"/>
      <c r="E312" s="434"/>
      <c r="F312" s="434"/>
      <c r="G312" s="434"/>
      <c r="J312" s="434"/>
      <c r="K312" s="434"/>
      <c r="L312" s="434"/>
      <c r="M312" s="434"/>
      <c r="N312" s="434"/>
      <c r="O312" s="434"/>
      <c r="P312" s="436"/>
      <c r="Q312" s="434"/>
      <c r="R312" s="434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  <c r="AH312" s="434"/>
      <c r="AI312" s="434"/>
      <c r="AJ312" s="434"/>
      <c r="AK312" s="434"/>
      <c r="AL312" s="434"/>
      <c r="AM312" s="434"/>
      <c r="AN312" s="434"/>
      <c r="AO312" s="434"/>
      <c r="AP312" s="434"/>
      <c r="AQ312" s="434"/>
      <c r="AR312" s="434"/>
      <c r="AU312" s="434"/>
    </row>
    <row r="313" spans="1:47" s="435" customFormat="1" ht="12.75" x14ac:dyDescent="0.2">
      <c r="A313" s="434"/>
      <c r="B313" s="438"/>
      <c r="C313" s="434"/>
      <c r="D313" s="434"/>
      <c r="E313" s="434"/>
      <c r="F313" s="434"/>
      <c r="G313" s="434"/>
      <c r="J313" s="434"/>
      <c r="K313" s="434"/>
      <c r="L313" s="434"/>
      <c r="M313" s="434"/>
      <c r="N313" s="434"/>
      <c r="O313" s="434"/>
      <c r="P313" s="436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4"/>
      <c r="AK313" s="434"/>
      <c r="AL313" s="434"/>
      <c r="AM313" s="434"/>
      <c r="AN313" s="434"/>
      <c r="AO313" s="434"/>
      <c r="AP313" s="434"/>
      <c r="AQ313" s="434"/>
      <c r="AR313" s="434"/>
      <c r="AU313" s="434"/>
    </row>
    <row r="314" spans="1:47" s="435" customFormat="1" ht="12.75" x14ac:dyDescent="0.2">
      <c r="A314" s="434"/>
      <c r="B314" s="438"/>
      <c r="C314" s="434"/>
      <c r="D314" s="434"/>
      <c r="E314" s="434"/>
      <c r="F314" s="434"/>
      <c r="G314" s="434"/>
      <c r="J314" s="434"/>
      <c r="K314" s="434"/>
      <c r="L314" s="434"/>
      <c r="M314" s="434"/>
      <c r="N314" s="434"/>
      <c r="O314" s="434"/>
      <c r="P314" s="436"/>
      <c r="Q314" s="434"/>
      <c r="R314" s="434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  <c r="AJ314" s="434"/>
      <c r="AK314" s="434"/>
      <c r="AL314" s="434"/>
      <c r="AM314" s="434"/>
      <c r="AN314" s="434"/>
      <c r="AO314" s="434"/>
      <c r="AP314" s="434"/>
      <c r="AQ314" s="434"/>
      <c r="AR314" s="434"/>
      <c r="AU314" s="434"/>
    </row>
    <row r="315" spans="1:47" s="435" customFormat="1" ht="12.75" x14ac:dyDescent="0.2">
      <c r="A315" s="434"/>
      <c r="B315" s="438"/>
      <c r="C315" s="434"/>
      <c r="D315" s="434"/>
      <c r="E315" s="434"/>
      <c r="F315" s="434"/>
      <c r="G315" s="434"/>
      <c r="J315" s="434"/>
      <c r="K315" s="434"/>
      <c r="L315" s="434"/>
      <c r="M315" s="434"/>
      <c r="N315" s="434"/>
      <c r="O315" s="434"/>
      <c r="P315" s="436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U315" s="434"/>
    </row>
    <row r="316" spans="1:47" s="435" customFormat="1" ht="12.75" x14ac:dyDescent="0.2">
      <c r="A316" s="434"/>
      <c r="B316" s="438"/>
      <c r="C316" s="434"/>
      <c r="D316" s="434"/>
      <c r="E316" s="434"/>
      <c r="F316" s="434"/>
      <c r="G316" s="434"/>
      <c r="J316" s="434"/>
      <c r="K316" s="434"/>
      <c r="L316" s="434"/>
      <c r="M316" s="434"/>
      <c r="N316" s="434"/>
      <c r="O316" s="434"/>
      <c r="P316" s="436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  <c r="AJ316" s="434"/>
      <c r="AK316" s="434"/>
      <c r="AL316" s="434"/>
      <c r="AM316" s="434"/>
      <c r="AN316" s="434"/>
      <c r="AO316" s="434"/>
      <c r="AP316" s="434"/>
      <c r="AQ316" s="434"/>
      <c r="AR316" s="434"/>
      <c r="AU316" s="434"/>
    </row>
    <row r="317" spans="1:47" s="435" customFormat="1" ht="12.75" x14ac:dyDescent="0.2">
      <c r="A317" s="434"/>
      <c r="B317" s="438"/>
      <c r="C317" s="434"/>
      <c r="D317" s="434"/>
      <c r="E317" s="434"/>
      <c r="F317" s="434"/>
      <c r="G317" s="434"/>
      <c r="J317" s="434"/>
      <c r="K317" s="434"/>
      <c r="L317" s="434"/>
      <c r="M317" s="434"/>
      <c r="N317" s="434"/>
      <c r="O317" s="434"/>
      <c r="P317" s="436"/>
      <c r="Q317" s="434"/>
      <c r="R317" s="434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  <c r="AH317" s="434"/>
      <c r="AI317" s="434"/>
      <c r="AJ317" s="434"/>
      <c r="AK317" s="434"/>
      <c r="AL317" s="434"/>
      <c r="AM317" s="434"/>
      <c r="AN317" s="434"/>
      <c r="AO317" s="434"/>
      <c r="AP317" s="434"/>
      <c r="AQ317" s="434"/>
      <c r="AR317" s="434"/>
      <c r="AU317" s="434"/>
    </row>
    <row r="318" spans="1:47" s="435" customFormat="1" ht="12.75" x14ac:dyDescent="0.2">
      <c r="A318" s="434"/>
      <c r="B318" s="438"/>
      <c r="C318" s="434"/>
      <c r="D318" s="434"/>
      <c r="E318" s="434"/>
      <c r="F318" s="434"/>
      <c r="G318" s="434"/>
      <c r="J318" s="434"/>
      <c r="K318" s="434"/>
      <c r="L318" s="434"/>
      <c r="M318" s="434"/>
      <c r="N318" s="434"/>
      <c r="O318" s="434"/>
      <c r="P318" s="436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4"/>
      <c r="AK318" s="434"/>
      <c r="AL318" s="434"/>
      <c r="AM318" s="434"/>
      <c r="AN318" s="434"/>
      <c r="AO318" s="434"/>
      <c r="AP318" s="434"/>
      <c r="AQ318" s="434"/>
      <c r="AR318" s="434"/>
      <c r="AU318" s="434"/>
    </row>
    <row r="319" spans="1:47" s="435" customFormat="1" ht="12.75" x14ac:dyDescent="0.2">
      <c r="A319" s="434"/>
      <c r="B319" s="438"/>
      <c r="C319" s="434"/>
      <c r="D319" s="434"/>
      <c r="E319" s="434"/>
      <c r="F319" s="434"/>
      <c r="G319" s="434"/>
      <c r="J319" s="434"/>
      <c r="K319" s="434"/>
      <c r="L319" s="434"/>
      <c r="M319" s="434"/>
      <c r="N319" s="434"/>
      <c r="O319" s="434"/>
      <c r="P319" s="436"/>
      <c r="Q319" s="434"/>
      <c r="R319" s="434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  <c r="AH319" s="434"/>
      <c r="AI319" s="434"/>
      <c r="AJ319" s="434"/>
      <c r="AK319" s="434"/>
      <c r="AL319" s="434"/>
      <c r="AM319" s="434"/>
      <c r="AN319" s="434"/>
      <c r="AO319" s="434"/>
      <c r="AP319" s="434"/>
      <c r="AQ319" s="434"/>
      <c r="AR319" s="434"/>
      <c r="AU319" s="434"/>
    </row>
    <row r="320" spans="1:47" s="435" customFormat="1" ht="12.75" x14ac:dyDescent="0.2">
      <c r="A320" s="434"/>
      <c r="B320" s="438"/>
      <c r="C320" s="434"/>
      <c r="D320" s="434"/>
      <c r="E320" s="434"/>
      <c r="F320" s="434"/>
      <c r="G320" s="434"/>
      <c r="J320" s="434"/>
      <c r="K320" s="434"/>
      <c r="L320" s="434"/>
      <c r="M320" s="434"/>
      <c r="N320" s="434"/>
      <c r="O320" s="434"/>
      <c r="P320" s="436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  <c r="AJ320" s="434"/>
      <c r="AK320" s="434"/>
      <c r="AL320" s="434"/>
      <c r="AM320" s="434"/>
      <c r="AN320" s="434"/>
      <c r="AO320" s="434"/>
      <c r="AP320" s="434"/>
      <c r="AQ320" s="434"/>
      <c r="AR320" s="434"/>
      <c r="AU320" s="434"/>
    </row>
    <row r="321" spans="1:47" s="435" customFormat="1" ht="12.75" x14ac:dyDescent="0.2">
      <c r="A321" s="434"/>
      <c r="B321" s="438"/>
      <c r="C321" s="434"/>
      <c r="D321" s="434"/>
      <c r="E321" s="434"/>
      <c r="F321" s="434"/>
      <c r="G321" s="434"/>
      <c r="J321" s="434"/>
      <c r="K321" s="434"/>
      <c r="L321" s="434"/>
      <c r="M321" s="434"/>
      <c r="N321" s="434"/>
      <c r="O321" s="434"/>
      <c r="P321" s="436"/>
      <c r="Q321" s="434"/>
      <c r="R321" s="434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  <c r="AH321" s="434"/>
      <c r="AI321" s="434"/>
      <c r="AJ321" s="434"/>
      <c r="AK321" s="434"/>
      <c r="AL321" s="434"/>
      <c r="AM321" s="434"/>
      <c r="AN321" s="434"/>
      <c r="AO321" s="434"/>
      <c r="AP321" s="434"/>
      <c r="AQ321" s="434"/>
      <c r="AR321" s="434"/>
      <c r="AU321" s="434"/>
    </row>
    <row r="322" spans="1:47" s="435" customFormat="1" ht="12.75" x14ac:dyDescent="0.2">
      <c r="A322" s="434"/>
      <c r="B322" s="438"/>
      <c r="C322" s="434"/>
      <c r="D322" s="434"/>
      <c r="E322" s="434"/>
      <c r="F322" s="434"/>
      <c r="G322" s="434"/>
      <c r="J322" s="434"/>
      <c r="K322" s="434"/>
      <c r="L322" s="434"/>
      <c r="M322" s="434"/>
      <c r="N322" s="434"/>
      <c r="O322" s="434"/>
      <c r="P322" s="436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  <c r="AJ322" s="434"/>
      <c r="AK322" s="434"/>
      <c r="AL322" s="434"/>
      <c r="AM322" s="434"/>
      <c r="AN322" s="434"/>
      <c r="AO322" s="434"/>
      <c r="AP322" s="434"/>
      <c r="AQ322" s="434"/>
      <c r="AR322" s="434"/>
      <c r="AU322" s="434"/>
    </row>
    <row r="323" spans="1:47" s="435" customFormat="1" ht="12.75" x14ac:dyDescent="0.2">
      <c r="A323" s="434"/>
      <c r="B323" s="438"/>
      <c r="C323" s="434"/>
      <c r="D323" s="434"/>
      <c r="E323" s="434"/>
      <c r="F323" s="434"/>
      <c r="G323" s="434"/>
      <c r="J323" s="434"/>
      <c r="K323" s="434"/>
      <c r="L323" s="434"/>
      <c r="M323" s="434"/>
      <c r="N323" s="434"/>
      <c r="O323" s="434"/>
      <c r="P323" s="436"/>
      <c r="Q323" s="434"/>
      <c r="R323" s="434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  <c r="AH323" s="434"/>
      <c r="AI323" s="434"/>
      <c r="AJ323" s="434"/>
      <c r="AK323" s="434"/>
      <c r="AL323" s="434"/>
      <c r="AM323" s="434"/>
      <c r="AN323" s="434"/>
      <c r="AO323" s="434"/>
      <c r="AP323" s="434"/>
      <c r="AQ323" s="434"/>
      <c r="AR323" s="434"/>
      <c r="AU323" s="434"/>
    </row>
    <row r="324" spans="1:47" s="435" customFormat="1" ht="12.75" x14ac:dyDescent="0.2">
      <c r="A324" s="434"/>
      <c r="B324" s="438"/>
      <c r="C324" s="434"/>
      <c r="D324" s="434"/>
      <c r="E324" s="434"/>
      <c r="F324" s="434"/>
      <c r="G324" s="434"/>
      <c r="J324" s="434"/>
      <c r="K324" s="434"/>
      <c r="L324" s="434"/>
      <c r="M324" s="434"/>
      <c r="N324" s="434"/>
      <c r="O324" s="434"/>
      <c r="P324" s="436"/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  <c r="AH324" s="434"/>
      <c r="AI324" s="434"/>
      <c r="AJ324" s="434"/>
      <c r="AK324" s="434"/>
      <c r="AL324" s="434"/>
      <c r="AM324" s="434"/>
      <c r="AN324" s="434"/>
      <c r="AO324" s="434"/>
      <c r="AP324" s="434"/>
      <c r="AQ324" s="434"/>
      <c r="AR324" s="434"/>
      <c r="AU324" s="434"/>
    </row>
    <row r="325" spans="1:47" s="435" customFormat="1" ht="12.75" x14ac:dyDescent="0.2">
      <c r="A325" s="434"/>
      <c r="B325" s="438"/>
      <c r="C325" s="434"/>
      <c r="D325" s="434"/>
      <c r="E325" s="434"/>
      <c r="F325" s="434"/>
      <c r="G325" s="434"/>
      <c r="J325" s="434"/>
      <c r="K325" s="434"/>
      <c r="L325" s="434"/>
      <c r="M325" s="434"/>
      <c r="N325" s="434"/>
      <c r="O325" s="434"/>
      <c r="P325" s="436"/>
      <c r="Q325" s="434"/>
      <c r="R325" s="434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  <c r="AH325" s="434"/>
      <c r="AI325" s="434"/>
      <c r="AJ325" s="434"/>
      <c r="AK325" s="434"/>
      <c r="AL325" s="434"/>
      <c r="AM325" s="434"/>
      <c r="AN325" s="434"/>
      <c r="AO325" s="434"/>
      <c r="AP325" s="434"/>
      <c r="AQ325" s="434"/>
      <c r="AR325" s="434"/>
      <c r="AU325" s="434"/>
    </row>
    <row r="326" spans="1:47" s="435" customFormat="1" ht="12.75" x14ac:dyDescent="0.2">
      <c r="A326" s="434"/>
      <c r="B326" s="438"/>
      <c r="C326" s="434"/>
      <c r="D326" s="434"/>
      <c r="E326" s="434"/>
      <c r="F326" s="434"/>
      <c r="G326" s="434"/>
      <c r="J326" s="434"/>
      <c r="K326" s="434"/>
      <c r="L326" s="434"/>
      <c r="M326" s="434"/>
      <c r="N326" s="434"/>
      <c r="O326" s="434"/>
      <c r="P326" s="436"/>
      <c r="Q326" s="434"/>
      <c r="R326" s="434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  <c r="AH326" s="434"/>
      <c r="AI326" s="434"/>
      <c r="AJ326" s="434"/>
      <c r="AK326" s="434"/>
      <c r="AL326" s="434"/>
      <c r="AM326" s="434"/>
      <c r="AN326" s="434"/>
      <c r="AO326" s="434"/>
      <c r="AP326" s="434"/>
      <c r="AQ326" s="434"/>
      <c r="AR326" s="434"/>
      <c r="AU326" s="434"/>
    </row>
    <row r="327" spans="1:47" s="435" customFormat="1" ht="12.75" x14ac:dyDescent="0.2">
      <c r="A327" s="434"/>
      <c r="B327" s="438"/>
      <c r="C327" s="434"/>
      <c r="D327" s="434"/>
      <c r="E327" s="434"/>
      <c r="F327" s="434"/>
      <c r="G327" s="434"/>
      <c r="J327" s="434"/>
      <c r="K327" s="434"/>
      <c r="L327" s="434"/>
      <c r="M327" s="434"/>
      <c r="N327" s="434"/>
      <c r="O327" s="434"/>
      <c r="P327" s="436"/>
      <c r="Q327" s="434"/>
      <c r="R327" s="434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  <c r="AH327" s="434"/>
      <c r="AI327" s="434"/>
      <c r="AJ327" s="434"/>
      <c r="AK327" s="434"/>
      <c r="AL327" s="434"/>
      <c r="AM327" s="434"/>
      <c r="AN327" s="434"/>
      <c r="AO327" s="434"/>
      <c r="AP327" s="434"/>
      <c r="AQ327" s="434"/>
      <c r="AR327" s="434"/>
      <c r="AU327" s="434"/>
    </row>
    <row r="328" spans="1:47" s="435" customFormat="1" ht="12.75" x14ac:dyDescent="0.2">
      <c r="A328" s="434"/>
      <c r="B328" s="438"/>
      <c r="C328" s="434"/>
      <c r="D328" s="434"/>
      <c r="E328" s="434"/>
      <c r="F328" s="434"/>
      <c r="G328" s="434"/>
      <c r="J328" s="434"/>
      <c r="K328" s="434"/>
      <c r="L328" s="434"/>
      <c r="M328" s="434"/>
      <c r="N328" s="434"/>
      <c r="O328" s="434"/>
      <c r="P328" s="436"/>
      <c r="Q328" s="434"/>
      <c r="R328" s="434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  <c r="AH328" s="434"/>
      <c r="AI328" s="434"/>
      <c r="AJ328" s="434"/>
      <c r="AK328" s="434"/>
      <c r="AL328" s="434"/>
      <c r="AM328" s="434"/>
      <c r="AN328" s="434"/>
      <c r="AO328" s="434"/>
      <c r="AP328" s="434"/>
      <c r="AQ328" s="434"/>
      <c r="AR328" s="434"/>
      <c r="AU328" s="434"/>
    </row>
    <row r="329" spans="1:47" s="435" customFormat="1" ht="12.75" x14ac:dyDescent="0.2">
      <c r="A329" s="434"/>
      <c r="B329" s="438"/>
      <c r="C329" s="434"/>
      <c r="D329" s="434"/>
      <c r="E329" s="434"/>
      <c r="F329" s="434"/>
      <c r="G329" s="434"/>
      <c r="J329" s="434"/>
      <c r="K329" s="434"/>
      <c r="L329" s="434"/>
      <c r="M329" s="434"/>
      <c r="N329" s="434"/>
      <c r="O329" s="434"/>
      <c r="P329" s="436"/>
      <c r="Q329" s="434"/>
      <c r="R329" s="434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  <c r="AJ329" s="434"/>
      <c r="AK329" s="434"/>
      <c r="AL329" s="434"/>
      <c r="AM329" s="434"/>
      <c r="AN329" s="434"/>
      <c r="AO329" s="434"/>
      <c r="AP329" s="434"/>
      <c r="AQ329" s="434"/>
      <c r="AR329" s="434"/>
      <c r="AU329" s="434"/>
    </row>
    <row r="330" spans="1:47" s="435" customFormat="1" ht="12.75" x14ac:dyDescent="0.2">
      <c r="A330" s="434"/>
      <c r="B330" s="438"/>
      <c r="C330" s="434"/>
      <c r="D330" s="434"/>
      <c r="E330" s="434"/>
      <c r="F330" s="434"/>
      <c r="G330" s="434"/>
      <c r="J330" s="434"/>
      <c r="K330" s="434"/>
      <c r="L330" s="434"/>
      <c r="M330" s="434"/>
      <c r="N330" s="434"/>
      <c r="O330" s="434"/>
      <c r="P330" s="436"/>
      <c r="Q330" s="434"/>
      <c r="R330" s="434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  <c r="AH330" s="434"/>
      <c r="AI330" s="434"/>
      <c r="AJ330" s="434"/>
      <c r="AK330" s="434"/>
      <c r="AL330" s="434"/>
      <c r="AM330" s="434"/>
      <c r="AN330" s="434"/>
      <c r="AO330" s="434"/>
      <c r="AP330" s="434"/>
      <c r="AQ330" s="434"/>
      <c r="AR330" s="434"/>
      <c r="AU330" s="434"/>
    </row>
    <row r="331" spans="1:47" s="435" customFormat="1" ht="12.75" x14ac:dyDescent="0.2">
      <c r="A331" s="434"/>
      <c r="B331" s="438"/>
      <c r="C331" s="434"/>
      <c r="D331" s="434"/>
      <c r="E331" s="434"/>
      <c r="F331" s="434"/>
      <c r="G331" s="434"/>
      <c r="J331" s="434"/>
      <c r="K331" s="434"/>
      <c r="L331" s="434"/>
      <c r="M331" s="434"/>
      <c r="N331" s="434"/>
      <c r="O331" s="434"/>
      <c r="P331" s="436"/>
      <c r="Q331" s="434"/>
      <c r="R331" s="434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  <c r="AH331" s="434"/>
      <c r="AI331" s="434"/>
      <c r="AJ331" s="434"/>
      <c r="AK331" s="434"/>
      <c r="AL331" s="434"/>
      <c r="AM331" s="434"/>
      <c r="AN331" s="434"/>
      <c r="AO331" s="434"/>
      <c r="AP331" s="434"/>
      <c r="AQ331" s="434"/>
      <c r="AR331" s="434"/>
      <c r="AU331" s="434"/>
    </row>
    <row r="332" spans="1:47" s="435" customFormat="1" ht="12.75" x14ac:dyDescent="0.2">
      <c r="A332" s="434"/>
      <c r="B332" s="438"/>
      <c r="C332" s="434"/>
      <c r="D332" s="434"/>
      <c r="E332" s="434"/>
      <c r="F332" s="434"/>
      <c r="G332" s="434"/>
      <c r="J332" s="434"/>
      <c r="K332" s="434"/>
      <c r="L332" s="434"/>
      <c r="M332" s="434"/>
      <c r="N332" s="434"/>
      <c r="O332" s="434"/>
      <c r="P332" s="436"/>
      <c r="Q332" s="434"/>
      <c r="R332" s="434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  <c r="AH332" s="434"/>
      <c r="AI332" s="434"/>
      <c r="AJ332" s="434"/>
      <c r="AK332" s="434"/>
      <c r="AL332" s="434"/>
      <c r="AM332" s="434"/>
      <c r="AN332" s="434"/>
      <c r="AO332" s="434"/>
      <c r="AP332" s="434"/>
      <c r="AQ332" s="434"/>
      <c r="AR332" s="434"/>
      <c r="AU332" s="434"/>
    </row>
    <row r="333" spans="1:47" s="435" customFormat="1" ht="12.75" x14ac:dyDescent="0.2">
      <c r="A333" s="434"/>
      <c r="B333" s="438"/>
      <c r="C333" s="434"/>
      <c r="D333" s="434"/>
      <c r="E333" s="434"/>
      <c r="F333" s="434"/>
      <c r="G333" s="434"/>
      <c r="J333" s="434"/>
      <c r="K333" s="434"/>
      <c r="L333" s="434"/>
      <c r="M333" s="434"/>
      <c r="N333" s="434"/>
      <c r="O333" s="434"/>
      <c r="P333" s="436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  <c r="AJ333" s="434"/>
      <c r="AK333" s="434"/>
      <c r="AL333" s="434"/>
      <c r="AM333" s="434"/>
      <c r="AN333" s="434"/>
      <c r="AO333" s="434"/>
      <c r="AP333" s="434"/>
      <c r="AQ333" s="434"/>
      <c r="AR333" s="434"/>
      <c r="AU333" s="434"/>
    </row>
    <row r="334" spans="1:47" s="435" customFormat="1" ht="12.75" x14ac:dyDescent="0.2">
      <c r="A334" s="434"/>
      <c r="B334" s="438"/>
      <c r="C334" s="434"/>
      <c r="D334" s="434"/>
      <c r="E334" s="434"/>
      <c r="F334" s="434"/>
      <c r="G334" s="434"/>
      <c r="J334" s="434"/>
      <c r="K334" s="434"/>
      <c r="L334" s="434"/>
      <c r="M334" s="434"/>
      <c r="N334" s="434"/>
      <c r="O334" s="434"/>
      <c r="P334" s="436"/>
      <c r="Q334" s="434"/>
      <c r="R334" s="434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  <c r="AH334" s="434"/>
      <c r="AI334" s="434"/>
      <c r="AJ334" s="434"/>
      <c r="AK334" s="434"/>
      <c r="AL334" s="434"/>
      <c r="AM334" s="434"/>
      <c r="AN334" s="434"/>
      <c r="AO334" s="434"/>
      <c r="AP334" s="434"/>
      <c r="AQ334" s="434"/>
      <c r="AR334" s="434"/>
      <c r="AU334" s="434"/>
    </row>
    <row r="335" spans="1:47" s="435" customFormat="1" ht="12.75" x14ac:dyDescent="0.2">
      <c r="A335" s="434"/>
      <c r="B335" s="438"/>
      <c r="C335" s="434"/>
      <c r="D335" s="434"/>
      <c r="E335" s="434"/>
      <c r="F335" s="434"/>
      <c r="G335" s="434"/>
      <c r="J335" s="434"/>
      <c r="K335" s="434"/>
      <c r="L335" s="434"/>
      <c r="M335" s="434"/>
      <c r="N335" s="434"/>
      <c r="O335" s="434"/>
      <c r="P335" s="436"/>
      <c r="Q335" s="434"/>
      <c r="R335" s="434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  <c r="AH335" s="434"/>
      <c r="AI335" s="434"/>
      <c r="AJ335" s="434"/>
      <c r="AK335" s="434"/>
      <c r="AL335" s="434"/>
      <c r="AM335" s="434"/>
      <c r="AN335" s="434"/>
      <c r="AO335" s="434"/>
      <c r="AP335" s="434"/>
      <c r="AQ335" s="434"/>
      <c r="AR335" s="434"/>
      <c r="AU335" s="434"/>
    </row>
    <row r="336" spans="1:47" s="435" customFormat="1" ht="12.75" x14ac:dyDescent="0.2">
      <c r="A336" s="434"/>
      <c r="B336" s="438"/>
      <c r="C336" s="434"/>
      <c r="D336" s="434"/>
      <c r="E336" s="434"/>
      <c r="F336" s="434"/>
      <c r="G336" s="434"/>
      <c r="J336" s="434"/>
      <c r="K336" s="434"/>
      <c r="L336" s="434"/>
      <c r="M336" s="434"/>
      <c r="N336" s="434"/>
      <c r="O336" s="434"/>
      <c r="P336" s="436"/>
      <c r="Q336" s="434"/>
      <c r="R336" s="434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  <c r="AJ336" s="434"/>
      <c r="AK336" s="434"/>
      <c r="AL336" s="434"/>
      <c r="AM336" s="434"/>
      <c r="AN336" s="434"/>
      <c r="AO336" s="434"/>
      <c r="AP336" s="434"/>
      <c r="AQ336" s="434"/>
      <c r="AR336" s="434"/>
      <c r="AU336" s="434"/>
    </row>
    <row r="337" spans="1:47" s="435" customFormat="1" ht="12.75" x14ac:dyDescent="0.2">
      <c r="A337" s="434"/>
      <c r="B337" s="438"/>
      <c r="C337" s="434"/>
      <c r="D337" s="434"/>
      <c r="E337" s="434"/>
      <c r="F337" s="434"/>
      <c r="G337" s="434"/>
      <c r="J337" s="434"/>
      <c r="K337" s="434"/>
      <c r="L337" s="434"/>
      <c r="M337" s="434"/>
      <c r="N337" s="434"/>
      <c r="O337" s="434"/>
      <c r="P337" s="436"/>
      <c r="Q337" s="434"/>
      <c r="R337" s="434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  <c r="AH337" s="434"/>
      <c r="AI337" s="434"/>
      <c r="AJ337" s="434"/>
      <c r="AK337" s="434"/>
      <c r="AL337" s="434"/>
      <c r="AM337" s="434"/>
      <c r="AN337" s="434"/>
      <c r="AO337" s="434"/>
      <c r="AP337" s="434"/>
      <c r="AQ337" s="434"/>
      <c r="AR337" s="434"/>
      <c r="AU337" s="434"/>
    </row>
    <row r="338" spans="1:47" s="435" customFormat="1" ht="12.75" x14ac:dyDescent="0.2">
      <c r="A338" s="434"/>
      <c r="B338" s="438"/>
      <c r="C338" s="434"/>
      <c r="D338" s="434"/>
      <c r="E338" s="434"/>
      <c r="F338" s="434"/>
      <c r="G338" s="434"/>
      <c r="J338" s="434"/>
      <c r="K338" s="434"/>
      <c r="L338" s="434"/>
      <c r="M338" s="434"/>
      <c r="N338" s="434"/>
      <c r="O338" s="434"/>
      <c r="P338" s="436"/>
      <c r="Q338" s="434"/>
      <c r="R338" s="434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  <c r="AH338" s="434"/>
      <c r="AI338" s="434"/>
      <c r="AJ338" s="434"/>
      <c r="AK338" s="434"/>
      <c r="AL338" s="434"/>
      <c r="AM338" s="434"/>
      <c r="AN338" s="434"/>
      <c r="AO338" s="434"/>
      <c r="AP338" s="434"/>
      <c r="AQ338" s="434"/>
      <c r="AR338" s="434"/>
      <c r="AU338" s="434"/>
    </row>
    <row r="339" spans="1:47" s="435" customFormat="1" ht="12.75" x14ac:dyDescent="0.2">
      <c r="A339" s="434"/>
      <c r="B339" s="438"/>
      <c r="C339" s="434"/>
      <c r="D339" s="434"/>
      <c r="E339" s="434"/>
      <c r="F339" s="434"/>
      <c r="G339" s="434"/>
      <c r="J339" s="434"/>
      <c r="K339" s="434"/>
      <c r="L339" s="434"/>
      <c r="M339" s="434"/>
      <c r="N339" s="434"/>
      <c r="O339" s="434"/>
      <c r="P339" s="436"/>
      <c r="Q339" s="434"/>
      <c r="R339" s="434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  <c r="AH339" s="434"/>
      <c r="AI339" s="434"/>
      <c r="AJ339" s="434"/>
      <c r="AK339" s="434"/>
      <c r="AL339" s="434"/>
      <c r="AM339" s="434"/>
      <c r="AN339" s="434"/>
      <c r="AO339" s="434"/>
      <c r="AP339" s="434"/>
      <c r="AQ339" s="434"/>
      <c r="AR339" s="434"/>
      <c r="AU339" s="434"/>
    </row>
    <row r="340" spans="1:47" s="435" customFormat="1" ht="12.75" x14ac:dyDescent="0.2">
      <c r="A340" s="434"/>
      <c r="B340" s="438"/>
      <c r="C340" s="434"/>
      <c r="D340" s="434"/>
      <c r="E340" s="434"/>
      <c r="F340" s="434"/>
      <c r="G340" s="434"/>
      <c r="J340" s="434"/>
      <c r="K340" s="434"/>
      <c r="L340" s="434"/>
      <c r="M340" s="434"/>
      <c r="N340" s="434"/>
      <c r="O340" s="434"/>
      <c r="P340" s="436"/>
      <c r="Q340" s="434"/>
      <c r="R340" s="434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  <c r="AH340" s="434"/>
      <c r="AI340" s="434"/>
      <c r="AJ340" s="434"/>
      <c r="AK340" s="434"/>
      <c r="AL340" s="434"/>
      <c r="AM340" s="434"/>
      <c r="AN340" s="434"/>
      <c r="AO340" s="434"/>
      <c r="AP340" s="434"/>
      <c r="AQ340" s="434"/>
      <c r="AR340" s="434"/>
      <c r="AU340" s="434"/>
    </row>
    <row r="341" spans="1:47" s="435" customFormat="1" ht="12.75" x14ac:dyDescent="0.2">
      <c r="A341" s="434"/>
      <c r="B341" s="438"/>
      <c r="C341" s="434"/>
      <c r="D341" s="434"/>
      <c r="E341" s="434"/>
      <c r="F341" s="434"/>
      <c r="G341" s="434"/>
      <c r="J341" s="434"/>
      <c r="K341" s="434"/>
      <c r="L341" s="434"/>
      <c r="M341" s="434"/>
      <c r="N341" s="434"/>
      <c r="O341" s="434"/>
      <c r="P341" s="436"/>
      <c r="Q341" s="434"/>
      <c r="R341" s="434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  <c r="AH341" s="434"/>
      <c r="AI341" s="434"/>
      <c r="AJ341" s="434"/>
      <c r="AK341" s="434"/>
      <c r="AL341" s="434"/>
      <c r="AM341" s="434"/>
      <c r="AN341" s="434"/>
      <c r="AO341" s="434"/>
      <c r="AP341" s="434"/>
      <c r="AQ341" s="434"/>
      <c r="AR341" s="434"/>
      <c r="AU341" s="434"/>
    </row>
    <row r="342" spans="1:47" s="435" customFormat="1" ht="12.75" x14ac:dyDescent="0.2">
      <c r="A342" s="434"/>
      <c r="B342" s="438"/>
      <c r="C342" s="434"/>
      <c r="D342" s="434"/>
      <c r="E342" s="434"/>
      <c r="F342" s="434"/>
      <c r="G342" s="434"/>
      <c r="J342" s="434"/>
      <c r="K342" s="434"/>
      <c r="L342" s="434"/>
      <c r="M342" s="434"/>
      <c r="N342" s="434"/>
      <c r="O342" s="434"/>
      <c r="P342" s="436"/>
      <c r="Q342" s="434"/>
      <c r="R342" s="434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  <c r="AH342" s="434"/>
      <c r="AI342" s="434"/>
      <c r="AJ342" s="434"/>
      <c r="AK342" s="434"/>
      <c r="AL342" s="434"/>
      <c r="AM342" s="434"/>
      <c r="AN342" s="434"/>
      <c r="AO342" s="434"/>
      <c r="AP342" s="434"/>
      <c r="AQ342" s="434"/>
      <c r="AR342" s="434"/>
      <c r="AU342" s="434"/>
    </row>
    <row r="343" spans="1:47" s="435" customFormat="1" ht="12.75" x14ac:dyDescent="0.2">
      <c r="A343" s="434"/>
      <c r="B343" s="438"/>
      <c r="C343" s="434"/>
      <c r="D343" s="434"/>
      <c r="E343" s="434"/>
      <c r="F343" s="434"/>
      <c r="G343" s="434"/>
      <c r="J343" s="434"/>
      <c r="K343" s="434"/>
      <c r="L343" s="434"/>
      <c r="M343" s="434"/>
      <c r="N343" s="434"/>
      <c r="O343" s="434"/>
      <c r="P343" s="436"/>
      <c r="Q343" s="434"/>
      <c r="R343" s="434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  <c r="AH343" s="434"/>
      <c r="AI343" s="434"/>
      <c r="AJ343" s="434"/>
      <c r="AK343" s="434"/>
      <c r="AL343" s="434"/>
      <c r="AM343" s="434"/>
      <c r="AN343" s="434"/>
      <c r="AO343" s="434"/>
      <c r="AP343" s="434"/>
      <c r="AQ343" s="434"/>
      <c r="AR343" s="434"/>
      <c r="AU343" s="434"/>
    </row>
    <row r="344" spans="1:47" s="435" customFormat="1" ht="12.75" x14ac:dyDescent="0.2">
      <c r="A344" s="434"/>
      <c r="B344" s="438"/>
      <c r="C344" s="434"/>
      <c r="D344" s="434"/>
      <c r="E344" s="434"/>
      <c r="F344" s="434"/>
      <c r="G344" s="434"/>
      <c r="J344" s="434"/>
      <c r="K344" s="434"/>
      <c r="L344" s="434"/>
      <c r="M344" s="434"/>
      <c r="N344" s="434"/>
      <c r="O344" s="434"/>
      <c r="P344" s="436"/>
      <c r="Q344" s="434"/>
      <c r="R344" s="434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  <c r="AH344" s="434"/>
      <c r="AI344" s="434"/>
      <c r="AJ344" s="434"/>
      <c r="AK344" s="434"/>
      <c r="AL344" s="434"/>
      <c r="AM344" s="434"/>
      <c r="AN344" s="434"/>
      <c r="AO344" s="434"/>
      <c r="AP344" s="434"/>
      <c r="AQ344" s="434"/>
      <c r="AR344" s="434"/>
      <c r="AU344" s="434"/>
    </row>
    <row r="345" spans="1:47" s="435" customFormat="1" ht="12.75" x14ac:dyDescent="0.2">
      <c r="A345" s="434"/>
      <c r="B345" s="438"/>
      <c r="C345" s="434"/>
      <c r="D345" s="434"/>
      <c r="E345" s="434"/>
      <c r="F345" s="434"/>
      <c r="G345" s="434"/>
      <c r="J345" s="434"/>
      <c r="K345" s="434"/>
      <c r="L345" s="434"/>
      <c r="M345" s="434"/>
      <c r="N345" s="434"/>
      <c r="O345" s="434"/>
      <c r="P345" s="436"/>
      <c r="Q345" s="434"/>
      <c r="R345" s="434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  <c r="AH345" s="434"/>
      <c r="AI345" s="434"/>
      <c r="AJ345" s="434"/>
      <c r="AK345" s="434"/>
      <c r="AL345" s="434"/>
      <c r="AM345" s="434"/>
      <c r="AN345" s="434"/>
      <c r="AO345" s="434"/>
      <c r="AP345" s="434"/>
      <c r="AQ345" s="434"/>
      <c r="AR345" s="434"/>
      <c r="AU345" s="434"/>
    </row>
    <row r="346" spans="1:47" s="435" customFormat="1" ht="12.75" x14ac:dyDescent="0.2">
      <c r="A346" s="434"/>
      <c r="B346" s="438"/>
      <c r="C346" s="434"/>
      <c r="D346" s="434"/>
      <c r="E346" s="434"/>
      <c r="F346" s="434"/>
      <c r="G346" s="434"/>
      <c r="J346" s="434"/>
      <c r="K346" s="434"/>
      <c r="L346" s="434"/>
      <c r="M346" s="434"/>
      <c r="N346" s="434"/>
      <c r="O346" s="434"/>
      <c r="P346" s="436"/>
      <c r="Q346" s="434"/>
      <c r="R346" s="434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  <c r="AH346" s="434"/>
      <c r="AI346" s="434"/>
      <c r="AJ346" s="434"/>
      <c r="AK346" s="434"/>
      <c r="AL346" s="434"/>
      <c r="AM346" s="434"/>
      <c r="AN346" s="434"/>
      <c r="AO346" s="434"/>
      <c r="AP346" s="434"/>
      <c r="AQ346" s="434"/>
      <c r="AR346" s="434"/>
      <c r="AU346" s="434"/>
    </row>
    <row r="347" spans="1:47" s="435" customFormat="1" ht="12.75" x14ac:dyDescent="0.2">
      <c r="A347" s="434"/>
      <c r="B347" s="438"/>
      <c r="C347" s="434"/>
      <c r="D347" s="434"/>
      <c r="E347" s="434"/>
      <c r="F347" s="434"/>
      <c r="G347" s="434"/>
      <c r="J347" s="434"/>
      <c r="K347" s="434"/>
      <c r="L347" s="434"/>
      <c r="M347" s="434"/>
      <c r="N347" s="434"/>
      <c r="O347" s="434"/>
      <c r="P347" s="436"/>
      <c r="Q347" s="434"/>
      <c r="R347" s="434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  <c r="AH347" s="434"/>
      <c r="AI347" s="434"/>
      <c r="AJ347" s="434"/>
      <c r="AK347" s="434"/>
      <c r="AL347" s="434"/>
      <c r="AM347" s="434"/>
      <c r="AN347" s="434"/>
      <c r="AO347" s="434"/>
      <c r="AP347" s="434"/>
      <c r="AQ347" s="434"/>
      <c r="AR347" s="434"/>
      <c r="AU347" s="434"/>
    </row>
    <row r="348" spans="1:47" s="435" customFormat="1" ht="12.75" x14ac:dyDescent="0.2">
      <c r="A348" s="434"/>
      <c r="B348" s="438"/>
      <c r="C348" s="434"/>
      <c r="D348" s="434"/>
      <c r="E348" s="434"/>
      <c r="F348" s="434"/>
      <c r="G348" s="434"/>
      <c r="J348" s="434"/>
      <c r="K348" s="434"/>
      <c r="L348" s="434"/>
      <c r="M348" s="434"/>
      <c r="N348" s="434"/>
      <c r="O348" s="434"/>
      <c r="P348" s="436"/>
      <c r="Q348" s="434"/>
      <c r="R348" s="434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  <c r="AH348" s="434"/>
      <c r="AI348" s="434"/>
      <c r="AJ348" s="434"/>
      <c r="AK348" s="434"/>
      <c r="AL348" s="434"/>
      <c r="AM348" s="434"/>
      <c r="AN348" s="434"/>
      <c r="AO348" s="434"/>
      <c r="AP348" s="434"/>
      <c r="AQ348" s="434"/>
      <c r="AR348" s="434"/>
      <c r="AU348" s="434"/>
    </row>
    <row r="349" spans="1:47" s="435" customFormat="1" ht="12.75" x14ac:dyDescent="0.2">
      <c r="A349" s="434"/>
      <c r="B349" s="438"/>
      <c r="C349" s="434"/>
      <c r="D349" s="434"/>
      <c r="E349" s="434"/>
      <c r="F349" s="434"/>
      <c r="G349" s="434"/>
      <c r="J349" s="434"/>
      <c r="K349" s="434"/>
      <c r="L349" s="434"/>
      <c r="M349" s="434"/>
      <c r="N349" s="434"/>
      <c r="O349" s="434"/>
      <c r="P349" s="436"/>
      <c r="Q349" s="434"/>
      <c r="R349" s="434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  <c r="AH349" s="434"/>
      <c r="AI349" s="434"/>
      <c r="AJ349" s="434"/>
      <c r="AK349" s="434"/>
      <c r="AL349" s="434"/>
      <c r="AM349" s="434"/>
      <c r="AN349" s="434"/>
      <c r="AO349" s="434"/>
      <c r="AP349" s="434"/>
      <c r="AQ349" s="434"/>
      <c r="AR349" s="434"/>
      <c r="AU349" s="434"/>
    </row>
    <row r="350" spans="1:47" s="435" customFormat="1" ht="12.75" x14ac:dyDescent="0.2">
      <c r="A350" s="434"/>
      <c r="B350" s="438"/>
      <c r="C350" s="434"/>
      <c r="D350" s="434"/>
      <c r="E350" s="434"/>
      <c r="F350" s="434"/>
      <c r="G350" s="434"/>
      <c r="J350" s="434"/>
      <c r="K350" s="434"/>
      <c r="L350" s="434"/>
      <c r="M350" s="434"/>
      <c r="N350" s="434"/>
      <c r="O350" s="434"/>
      <c r="P350" s="436"/>
      <c r="Q350" s="434"/>
      <c r="R350" s="434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  <c r="AH350" s="434"/>
      <c r="AI350" s="434"/>
      <c r="AJ350" s="434"/>
      <c r="AK350" s="434"/>
      <c r="AL350" s="434"/>
      <c r="AM350" s="434"/>
      <c r="AN350" s="434"/>
      <c r="AO350" s="434"/>
      <c r="AP350" s="434"/>
      <c r="AQ350" s="434"/>
      <c r="AR350" s="434"/>
      <c r="AU350" s="434"/>
    </row>
    <row r="351" spans="1:47" s="435" customFormat="1" ht="12.75" x14ac:dyDescent="0.2">
      <c r="A351" s="434"/>
      <c r="B351" s="438"/>
      <c r="C351" s="434"/>
      <c r="D351" s="434"/>
      <c r="E351" s="434"/>
      <c r="F351" s="434"/>
      <c r="G351" s="434"/>
      <c r="J351" s="434"/>
      <c r="K351" s="434"/>
      <c r="L351" s="434"/>
      <c r="M351" s="434"/>
      <c r="N351" s="434"/>
      <c r="O351" s="434"/>
      <c r="P351" s="436"/>
      <c r="Q351" s="434"/>
      <c r="R351" s="434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  <c r="AH351" s="434"/>
      <c r="AI351" s="434"/>
      <c r="AJ351" s="434"/>
      <c r="AK351" s="434"/>
      <c r="AL351" s="434"/>
      <c r="AM351" s="434"/>
      <c r="AN351" s="434"/>
      <c r="AO351" s="434"/>
      <c r="AP351" s="434"/>
      <c r="AQ351" s="434"/>
      <c r="AR351" s="434"/>
      <c r="AU351" s="434"/>
    </row>
    <row r="352" spans="1:47" s="435" customFormat="1" ht="12.75" x14ac:dyDescent="0.2">
      <c r="A352" s="434"/>
      <c r="B352" s="438"/>
      <c r="C352" s="434"/>
      <c r="D352" s="434"/>
      <c r="E352" s="434"/>
      <c r="F352" s="434"/>
      <c r="G352" s="434"/>
      <c r="J352" s="434"/>
      <c r="K352" s="434"/>
      <c r="L352" s="434"/>
      <c r="M352" s="434"/>
      <c r="N352" s="434"/>
      <c r="O352" s="434"/>
      <c r="P352" s="436"/>
      <c r="Q352" s="434"/>
      <c r="R352" s="434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  <c r="AH352" s="434"/>
      <c r="AI352" s="434"/>
      <c r="AJ352" s="434"/>
      <c r="AK352" s="434"/>
      <c r="AL352" s="434"/>
      <c r="AM352" s="434"/>
      <c r="AN352" s="434"/>
      <c r="AO352" s="434"/>
      <c r="AP352" s="434"/>
      <c r="AQ352" s="434"/>
      <c r="AR352" s="434"/>
      <c r="AU352" s="434"/>
    </row>
    <row r="353" spans="1:47" s="435" customFormat="1" ht="12.75" x14ac:dyDescent="0.2">
      <c r="A353" s="434"/>
      <c r="B353" s="438"/>
      <c r="C353" s="434"/>
      <c r="D353" s="434"/>
      <c r="E353" s="434"/>
      <c r="F353" s="434"/>
      <c r="G353" s="434"/>
      <c r="J353" s="434"/>
      <c r="K353" s="434"/>
      <c r="L353" s="434"/>
      <c r="M353" s="434"/>
      <c r="N353" s="434"/>
      <c r="O353" s="434"/>
      <c r="P353" s="436"/>
      <c r="Q353" s="434"/>
      <c r="R353" s="434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  <c r="AH353" s="434"/>
      <c r="AI353" s="434"/>
      <c r="AJ353" s="434"/>
      <c r="AK353" s="434"/>
      <c r="AL353" s="434"/>
      <c r="AM353" s="434"/>
      <c r="AN353" s="434"/>
      <c r="AO353" s="434"/>
      <c r="AP353" s="434"/>
      <c r="AQ353" s="434"/>
      <c r="AR353" s="434"/>
      <c r="AU353" s="434"/>
    </row>
    <row r="354" spans="1:47" s="435" customFormat="1" ht="12.75" x14ac:dyDescent="0.2">
      <c r="A354" s="434"/>
      <c r="B354" s="438"/>
      <c r="C354" s="434"/>
      <c r="D354" s="434"/>
      <c r="E354" s="434"/>
      <c r="F354" s="434"/>
      <c r="G354" s="434"/>
      <c r="J354" s="434"/>
      <c r="K354" s="434"/>
      <c r="L354" s="434"/>
      <c r="M354" s="434"/>
      <c r="N354" s="434"/>
      <c r="O354" s="434"/>
      <c r="P354" s="436"/>
      <c r="Q354" s="434"/>
      <c r="R354" s="434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  <c r="AH354" s="434"/>
      <c r="AI354" s="434"/>
      <c r="AJ354" s="434"/>
      <c r="AK354" s="434"/>
      <c r="AL354" s="434"/>
      <c r="AM354" s="434"/>
      <c r="AN354" s="434"/>
      <c r="AO354" s="434"/>
      <c r="AP354" s="434"/>
      <c r="AQ354" s="434"/>
      <c r="AR354" s="434"/>
      <c r="AU354" s="434"/>
    </row>
    <row r="355" spans="1:47" s="435" customFormat="1" ht="12.75" x14ac:dyDescent="0.2">
      <c r="A355" s="434"/>
      <c r="B355" s="438"/>
      <c r="C355" s="434"/>
      <c r="D355" s="434"/>
      <c r="E355" s="434"/>
      <c r="F355" s="434"/>
      <c r="G355" s="434"/>
      <c r="J355" s="434"/>
      <c r="K355" s="434"/>
      <c r="L355" s="434"/>
      <c r="M355" s="434"/>
      <c r="N355" s="434"/>
      <c r="O355" s="434"/>
      <c r="P355" s="436"/>
      <c r="Q355" s="434"/>
      <c r="R355" s="434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  <c r="AH355" s="434"/>
      <c r="AI355" s="434"/>
      <c r="AJ355" s="434"/>
      <c r="AK355" s="434"/>
      <c r="AL355" s="434"/>
      <c r="AM355" s="434"/>
      <c r="AN355" s="434"/>
      <c r="AO355" s="434"/>
      <c r="AP355" s="434"/>
      <c r="AQ355" s="434"/>
      <c r="AR355" s="434"/>
      <c r="AU355" s="434"/>
    </row>
    <row r="356" spans="1:47" s="435" customFormat="1" ht="12.75" x14ac:dyDescent="0.2">
      <c r="A356" s="434"/>
      <c r="B356" s="438"/>
      <c r="C356" s="434"/>
      <c r="D356" s="434"/>
      <c r="E356" s="434"/>
      <c r="F356" s="434"/>
      <c r="G356" s="434"/>
      <c r="J356" s="434"/>
      <c r="K356" s="434"/>
      <c r="L356" s="434"/>
      <c r="M356" s="434"/>
      <c r="N356" s="434"/>
      <c r="O356" s="434"/>
      <c r="P356" s="436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  <c r="AJ356" s="434"/>
      <c r="AK356" s="434"/>
      <c r="AL356" s="434"/>
      <c r="AM356" s="434"/>
      <c r="AN356" s="434"/>
      <c r="AO356" s="434"/>
      <c r="AP356" s="434"/>
      <c r="AQ356" s="434"/>
      <c r="AR356" s="434"/>
      <c r="AU356" s="434"/>
    </row>
    <row r="357" spans="1:47" s="435" customFormat="1" ht="12.75" x14ac:dyDescent="0.2">
      <c r="A357" s="434"/>
      <c r="B357" s="438"/>
      <c r="C357" s="434"/>
      <c r="D357" s="434"/>
      <c r="E357" s="434"/>
      <c r="F357" s="434"/>
      <c r="G357" s="434"/>
      <c r="J357" s="434"/>
      <c r="K357" s="434"/>
      <c r="L357" s="434"/>
      <c r="M357" s="434"/>
      <c r="N357" s="434"/>
      <c r="O357" s="434"/>
      <c r="P357" s="436"/>
      <c r="Q357" s="434"/>
      <c r="R357" s="434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  <c r="AH357" s="434"/>
      <c r="AI357" s="434"/>
      <c r="AJ357" s="434"/>
      <c r="AK357" s="434"/>
      <c r="AL357" s="434"/>
      <c r="AM357" s="434"/>
      <c r="AN357" s="434"/>
      <c r="AO357" s="434"/>
      <c r="AP357" s="434"/>
      <c r="AQ357" s="434"/>
      <c r="AR357" s="434"/>
      <c r="AU357" s="434"/>
    </row>
    <row r="358" spans="1:47" s="435" customFormat="1" ht="12.75" x14ac:dyDescent="0.2">
      <c r="A358" s="434"/>
      <c r="B358" s="438"/>
      <c r="C358" s="434"/>
      <c r="D358" s="434"/>
      <c r="E358" s="434"/>
      <c r="F358" s="434"/>
      <c r="G358" s="434"/>
      <c r="J358" s="434"/>
      <c r="K358" s="434"/>
      <c r="L358" s="434"/>
      <c r="M358" s="434"/>
      <c r="N358" s="434"/>
      <c r="O358" s="434"/>
      <c r="P358" s="436"/>
      <c r="Q358" s="434"/>
      <c r="R358" s="434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  <c r="AH358" s="434"/>
      <c r="AI358" s="434"/>
      <c r="AJ358" s="434"/>
      <c r="AK358" s="434"/>
      <c r="AL358" s="434"/>
      <c r="AM358" s="434"/>
      <c r="AN358" s="434"/>
      <c r="AO358" s="434"/>
      <c r="AP358" s="434"/>
      <c r="AQ358" s="434"/>
      <c r="AR358" s="434"/>
      <c r="AU358" s="434"/>
    </row>
    <row r="359" spans="1:47" s="435" customFormat="1" ht="12.75" x14ac:dyDescent="0.2">
      <c r="A359" s="434"/>
      <c r="B359" s="438"/>
      <c r="C359" s="434"/>
      <c r="D359" s="434"/>
      <c r="E359" s="434"/>
      <c r="F359" s="434"/>
      <c r="G359" s="434"/>
      <c r="J359" s="434"/>
      <c r="K359" s="434"/>
      <c r="L359" s="434"/>
      <c r="M359" s="434"/>
      <c r="N359" s="434"/>
      <c r="O359" s="434"/>
      <c r="P359" s="436"/>
      <c r="Q359" s="434"/>
      <c r="R359" s="434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  <c r="AH359" s="434"/>
      <c r="AI359" s="434"/>
      <c r="AJ359" s="434"/>
      <c r="AK359" s="434"/>
      <c r="AL359" s="434"/>
      <c r="AM359" s="434"/>
      <c r="AN359" s="434"/>
      <c r="AO359" s="434"/>
      <c r="AP359" s="434"/>
      <c r="AQ359" s="434"/>
      <c r="AR359" s="434"/>
      <c r="AU359" s="434"/>
    </row>
    <row r="360" spans="1:47" s="435" customFormat="1" ht="12.75" x14ac:dyDescent="0.2">
      <c r="A360" s="434"/>
      <c r="B360" s="438"/>
      <c r="C360" s="434"/>
      <c r="D360" s="434"/>
      <c r="E360" s="434"/>
      <c r="F360" s="434"/>
      <c r="G360" s="434"/>
      <c r="J360" s="434"/>
      <c r="K360" s="434"/>
      <c r="L360" s="434"/>
      <c r="M360" s="434"/>
      <c r="N360" s="434"/>
      <c r="O360" s="434"/>
      <c r="P360" s="436"/>
      <c r="Q360" s="434"/>
      <c r="R360" s="434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  <c r="AH360" s="434"/>
      <c r="AI360" s="434"/>
      <c r="AJ360" s="434"/>
      <c r="AK360" s="434"/>
      <c r="AL360" s="434"/>
      <c r="AM360" s="434"/>
      <c r="AN360" s="434"/>
      <c r="AO360" s="434"/>
      <c r="AP360" s="434"/>
      <c r="AQ360" s="434"/>
      <c r="AR360" s="434"/>
      <c r="AU360" s="434"/>
    </row>
    <row r="361" spans="1:47" s="435" customFormat="1" ht="12.75" x14ac:dyDescent="0.2">
      <c r="A361" s="434"/>
      <c r="B361" s="438"/>
      <c r="C361" s="434"/>
      <c r="D361" s="434"/>
      <c r="E361" s="434"/>
      <c r="F361" s="434"/>
      <c r="G361" s="434"/>
      <c r="J361" s="434"/>
      <c r="K361" s="434"/>
      <c r="L361" s="434"/>
      <c r="M361" s="434"/>
      <c r="N361" s="434"/>
      <c r="O361" s="434"/>
      <c r="P361" s="436"/>
      <c r="Q361" s="434"/>
      <c r="R361" s="434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  <c r="AH361" s="434"/>
      <c r="AI361" s="434"/>
      <c r="AJ361" s="434"/>
      <c r="AK361" s="434"/>
      <c r="AL361" s="434"/>
      <c r="AM361" s="434"/>
      <c r="AN361" s="434"/>
      <c r="AO361" s="434"/>
      <c r="AP361" s="434"/>
      <c r="AQ361" s="434"/>
      <c r="AR361" s="434"/>
      <c r="AU361" s="434"/>
    </row>
    <row r="362" spans="1:47" s="435" customFormat="1" ht="12.75" x14ac:dyDescent="0.2">
      <c r="A362" s="434"/>
      <c r="B362" s="438"/>
      <c r="C362" s="434"/>
      <c r="D362" s="434"/>
      <c r="E362" s="434"/>
      <c r="F362" s="434"/>
      <c r="G362" s="434"/>
      <c r="J362" s="434"/>
      <c r="K362" s="434"/>
      <c r="L362" s="434"/>
      <c r="M362" s="434"/>
      <c r="N362" s="434"/>
      <c r="O362" s="434"/>
      <c r="P362" s="436"/>
      <c r="Q362" s="434"/>
      <c r="R362" s="434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  <c r="AH362" s="434"/>
      <c r="AI362" s="434"/>
      <c r="AJ362" s="434"/>
      <c r="AK362" s="434"/>
      <c r="AL362" s="434"/>
      <c r="AM362" s="434"/>
      <c r="AN362" s="434"/>
      <c r="AO362" s="434"/>
      <c r="AP362" s="434"/>
      <c r="AQ362" s="434"/>
      <c r="AR362" s="434"/>
      <c r="AU362" s="434"/>
    </row>
    <row r="363" spans="1:47" s="435" customFormat="1" ht="12.75" x14ac:dyDescent="0.2">
      <c r="A363" s="434"/>
      <c r="B363" s="438"/>
      <c r="C363" s="434"/>
      <c r="D363" s="434"/>
      <c r="E363" s="434"/>
      <c r="F363" s="434"/>
      <c r="G363" s="434"/>
      <c r="J363" s="434"/>
      <c r="K363" s="434"/>
      <c r="L363" s="434"/>
      <c r="M363" s="434"/>
      <c r="N363" s="434"/>
      <c r="O363" s="434"/>
      <c r="P363" s="436"/>
      <c r="Q363" s="434"/>
      <c r="R363" s="434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  <c r="AH363" s="434"/>
      <c r="AI363" s="434"/>
      <c r="AJ363" s="434"/>
      <c r="AK363" s="434"/>
      <c r="AL363" s="434"/>
      <c r="AM363" s="434"/>
      <c r="AN363" s="434"/>
      <c r="AO363" s="434"/>
      <c r="AP363" s="434"/>
      <c r="AQ363" s="434"/>
      <c r="AR363" s="434"/>
      <c r="AU363" s="434"/>
    </row>
    <row r="364" spans="1:47" s="435" customFormat="1" ht="12.75" x14ac:dyDescent="0.2">
      <c r="A364" s="434"/>
      <c r="B364" s="438"/>
      <c r="C364" s="434"/>
      <c r="D364" s="434"/>
      <c r="E364" s="434"/>
      <c r="F364" s="434"/>
      <c r="G364" s="434"/>
      <c r="J364" s="434"/>
      <c r="K364" s="434"/>
      <c r="L364" s="434"/>
      <c r="M364" s="434"/>
      <c r="N364" s="434"/>
      <c r="O364" s="434"/>
      <c r="P364" s="436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  <c r="AK364" s="434"/>
      <c r="AL364" s="434"/>
      <c r="AM364" s="434"/>
      <c r="AN364" s="434"/>
      <c r="AO364" s="434"/>
      <c r="AP364" s="434"/>
      <c r="AQ364" s="434"/>
      <c r="AR364" s="434"/>
      <c r="AU364" s="434"/>
    </row>
    <row r="365" spans="1:47" s="435" customFormat="1" ht="12.75" x14ac:dyDescent="0.2">
      <c r="A365" s="434"/>
      <c r="B365" s="438"/>
      <c r="C365" s="434"/>
      <c r="D365" s="434"/>
      <c r="E365" s="434"/>
      <c r="F365" s="434"/>
      <c r="G365" s="434"/>
      <c r="J365" s="434"/>
      <c r="K365" s="434"/>
      <c r="L365" s="434"/>
      <c r="M365" s="434"/>
      <c r="N365" s="434"/>
      <c r="O365" s="434"/>
      <c r="P365" s="436"/>
      <c r="Q365" s="434"/>
      <c r="R365" s="434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  <c r="AH365" s="434"/>
      <c r="AI365" s="434"/>
      <c r="AJ365" s="434"/>
      <c r="AK365" s="434"/>
      <c r="AL365" s="434"/>
      <c r="AM365" s="434"/>
      <c r="AN365" s="434"/>
      <c r="AO365" s="434"/>
      <c r="AP365" s="434"/>
      <c r="AQ365" s="434"/>
      <c r="AR365" s="434"/>
      <c r="AU365" s="434"/>
    </row>
    <row r="366" spans="1:47" s="435" customFormat="1" ht="12.75" x14ac:dyDescent="0.2">
      <c r="A366" s="434"/>
      <c r="B366" s="438"/>
      <c r="C366" s="434"/>
      <c r="D366" s="434"/>
      <c r="E366" s="434"/>
      <c r="F366" s="434"/>
      <c r="G366" s="434"/>
      <c r="J366" s="434"/>
      <c r="K366" s="434"/>
      <c r="L366" s="434"/>
      <c r="M366" s="434"/>
      <c r="N366" s="434"/>
      <c r="O366" s="434"/>
      <c r="P366" s="436"/>
      <c r="Q366" s="434"/>
      <c r="R366" s="434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  <c r="AH366" s="434"/>
      <c r="AI366" s="434"/>
      <c r="AJ366" s="434"/>
      <c r="AK366" s="434"/>
      <c r="AL366" s="434"/>
      <c r="AM366" s="434"/>
      <c r="AN366" s="434"/>
      <c r="AO366" s="434"/>
      <c r="AP366" s="434"/>
      <c r="AQ366" s="434"/>
      <c r="AR366" s="434"/>
      <c r="AU366" s="434"/>
    </row>
    <row r="367" spans="1:47" s="435" customFormat="1" ht="12.75" x14ac:dyDescent="0.2">
      <c r="A367" s="434"/>
      <c r="B367" s="438"/>
      <c r="C367" s="434"/>
      <c r="D367" s="434"/>
      <c r="E367" s="434"/>
      <c r="F367" s="434"/>
      <c r="G367" s="434"/>
      <c r="J367" s="434"/>
      <c r="K367" s="434"/>
      <c r="L367" s="434"/>
      <c r="M367" s="434"/>
      <c r="N367" s="434"/>
      <c r="O367" s="434"/>
      <c r="P367" s="436"/>
      <c r="Q367" s="434"/>
      <c r="R367" s="434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  <c r="AH367" s="434"/>
      <c r="AI367" s="434"/>
      <c r="AJ367" s="434"/>
      <c r="AK367" s="434"/>
      <c r="AL367" s="434"/>
      <c r="AM367" s="434"/>
      <c r="AN367" s="434"/>
      <c r="AO367" s="434"/>
      <c r="AP367" s="434"/>
      <c r="AQ367" s="434"/>
      <c r="AR367" s="434"/>
      <c r="AU367" s="434"/>
    </row>
    <row r="368" spans="1:47" s="435" customFormat="1" ht="12.75" x14ac:dyDescent="0.2">
      <c r="A368" s="434"/>
      <c r="B368" s="438"/>
      <c r="C368" s="434"/>
      <c r="D368" s="434"/>
      <c r="E368" s="434"/>
      <c r="F368" s="434"/>
      <c r="G368" s="434"/>
      <c r="J368" s="434"/>
      <c r="K368" s="434"/>
      <c r="L368" s="434"/>
      <c r="M368" s="434"/>
      <c r="N368" s="434"/>
      <c r="O368" s="434"/>
      <c r="P368" s="436"/>
      <c r="Q368" s="434"/>
      <c r="R368" s="434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  <c r="AH368" s="434"/>
      <c r="AI368" s="434"/>
      <c r="AJ368" s="434"/>
      <c r="AK368" s="434"/>
      <c r="AL368" s="434"/>
      <c r="AM368" s="434"/>
      <c r="AN368" s="434"/>
      <c r="AO368" s="434"/>
      <c r="AP368" s="434"/>
      <c r="AQ368" s="434"/>
      <c r="AR368" s="434"/>
      <c r="AU368" s="434"/>
    </row>
    <row r="369" spans="1:47" s="435" customFormat="1" ht="12.75" x14ac:dyDescent="0.2">
      <c r="A369" s="434"/>
      <c r="B369" s="438"/>
      <c r="C369" s="434"/>
      <c r="D369" s="434"/>
      <c r="E369" s="434"/>
      <c r="F369" s="434"/>
      <c r="G369" s="434"/>
      <c r="J369" s="434"/>
      <c r="K369" s="434"/>
      <c r="L369" s="434"/>
      <c r="M369" s="434"/>
      <c r="N369" s="434"/>
      <c r="O369" s="434"/>
      <c r="P369" s="436"/>
      <c r="Q369" s="434"/>
      <c r="R369" s="434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  <c r="AJ369" s="434"/>
      <c r="AK369" s="434"/>
      <c r="AL369" s="434"/>
      <c r="AM369" s="434"/>
      <c r="AN369" s="434"/>
      <c r="AO369" s="434"/>
      <c r="AP369" s="434"/>
      <c r="AQ369" s="434"/>
      <c r="AR369" s="434"/>
      <c r="AU369" s="434"/>
    </row>
    <row r="370" spans="1:47" s="435" customFormat="1" ht="12.75" x14ac:dyDescent="0.2">
      <c r="A370" s="434"/>
      <c r="B370" s="438"/>
      <c r="C370" s="434"/>
      <c r="D370" s="434"/>
      <c r="E370" s="434"/>
      <c r="F370" s="434"/>
      <c r="G370" s="434"/>
      <c r="J370" s="434"/>
      <c r="K370" s="434"/>
      <c r="L370" s="434"/>
      <c r="M370" s="434"/>
      <c r="N370" s="434"/>
      <c r="O370" s="434"/>
      <c r="P370" s="436"/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  <c r="AH370" s="434"/>
      <c r="AI370" s="434"/>
      <c r="AJ370" s="434"/>
      <c r="AK370" s="434"/>
      <c r="AL370" s="434"/>
      <c r="AM370" s="434"/>
      <c r="AN370" s="434"/>
      <c r="AO370" s="434"/>
      <c r="AP370" s="434"/>
      <c r="AQ370" s="434"/>
      <c r="AR370" s="434"/>
      <c r="AU370" s="434"/>
    </row>
    <row r="371" spans="1:47" s="435" customFormat="1" ht="12.75" x14ac:dyDescent="0.2">
      <c r="A371" s="434"/>
      <c r="B371" s="438"/>
      <c r="C371" s="434"/>
      <c r="D371" s="434"/>
      <c r="E371" s="434"/>
      <c r="F371" s="434"/>
      <c r="G371" s="434"/>
      <c r="J371" s="434"/>
      <c r="K371" s="434"/>
      <c r="L371" s="434"/>
      <c r="M371" s="434"/>
      <c r="N371" s="434"/>
      <c r="O371" s="434"/>
      <c r="P371" s="436"/>
      <c r="Q371" s="434"/>
      <c r="R371" s="434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  <c r="AJ371" s="434"/>
      <c r="AK371" s="434"/>
      <c r="AL371" s="434"/>
      <c r="AM371" s="434"/>
      <c r="AN371" s="434"/>
      <c r="AO371" s="434"/>
      <c r="AP371" s="434"/>
      <c r="AQ371" s="434"/>
      <c r="AR371" s="434"/>
      <c r="AU371" s="434"/>
    </row>
    <row r="372" spans="1:47" s="435" customFormat="1" ht="12.75" x14ac:dyDescent="0.2">
      <c r="A372" s="434"/>
      <c r="B372" s="438"/>
      <c r="C372" s="434"/>
      <c r="D372" s="434"/>
      <c r="E372" s="434"/>
      <c r="F372" s="434"/>
      <c r="G372" s="434"/>
      <c r="J372" s="434"/>
      <c r="K372" s="434"/>
      <c r="L372" s="434"/>
      <c r="M372" s="434"/>
      <c r="N372" s="434"/>
      <c r="O372" s="434"/>
      <c r="P372" s="436"/>
      <c r="Q372" s="434"/>
      <c r="R372" s="434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  <c r="AH372" s="434"/>
      <c r="AI372" s="434"/>
      <c r="AJ372" s="434"/>
      <c r="AK372" s="434"/>
      <c r="AL372" s="434"/>
      <c r="AM372" s="434"/>
      <c r="AN372" s="434"/>
      <c r="AO372" s="434"/>
      <c r="AP372" s="434"/>
      <c r="AQ372" s="434"/>
      <c r="AR372" s="434"/>
      <c r="AU372" s="434"/>
    </row>
    <row r="373" spans="1:47" s="435" customFormat="1" ht="12.75" x14ac:dyDescent="0.2">
      <c r="A373" s="434"/>
      <c r="B373" s="438"/>
      <c r="C373" s="434"/>
      <c r="D373" s="434"/>
      <c r="E373" s="434"/>
      <c r="F373" s="434"/>
      <c r="G373" s="434"/>
      <c r="J373" s="434"/>
      <c r="K373" s="434"/>
      <c r="L373" s="434"/>
      <c r="M373" s="434"/>
      <c r="N373" s="434"/>
      <c r="O373" s="434"/>
      <c r="P373" s="436"/>
      <c r="Q373" s="434"/>
      <c r="R373" s="434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  <c r="AH373" s="434"/>
      <c r="AI373" s="434"/>
      <c r="AJ373" s="434"/>
      <c r="AK373" s="434"/>
      <c r="AL373" s="434"/>
      <c r="AM373" s="434"/>
      <c r="AN373" s="434"/>
      <c r="AO373" s="434"/>
      <c r="AP373" s="434"/>
      <c r="AQ373" s="434"/>
      <c r="AR373" s="434"/>
      <c r="AU373" s="434"/>
    </row>
    <row r="374" spans="1:47" s="435" customFormat="1" ht="12.75" x14ac:dyDescent="0.2">
      <c r="A374" s="434"/>
      <c r="B374" s="438"/>
      <c r="C374" s="434"/>
      <c r="D374" s="434"/>
      <c r="E374" s="434"/>
      <c r="F374" s="434"/>
      <c r="G374" s="434"/>
      <c r="J374" s="434"/>
      <c r="K374" s="434"/>
      <c r="L374" s="434"/>
      <c r="M374" s="434"/>
      <c r="N374" s="434"/>
      <c r="O374" s="434"/>
      <c r="P374" s="436"/>
      <c r="Q374" s="434"/>
      <c r="R374" s="434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  <c r="AH374" s="434"/>
      <c r="AI374" s="434"/>
      <c r="AJ374" s="434"/>
      <c r="AK374" s="434"/>
      <c r="AL374" s="434"/>
      <c r="AM374" s="434"/>
      <c r="AN374" s="434"/>
      <c r="AO374" s="434"/>
      <c r="AP374" s="434"/>
      <c r="AQ374" s="434"/>
      <c r="AR374" s="434"/>
      <c r="AU374" s="434"/>
    </row>
    <row r="375" spans="1:47" s="435" customFormat="1" ht="12.75" x14ac:dyDescent="0.2">
      <c r="A375" s="434"/>
      <c r="B375" s="438"/>
      <c r="C375" s="434"/>
      <c r="D375" s="434"/>
      <c r="E375" s="434"/>
      <c r="F375" s="434"/>
      <c r="G375" s="434"/>
      <c r="J375" s="434"/>
      <c r="K375" s="434"/>
      <c r="L375" s="434"/>
      <c r="M375" s="434"/>
      <c r="N375" s="434"/>
      <c r="O375" s="434"/>
      <c r="P375" s="436"/>
      <c r="Q375" s="434"/>
      <c r="R375" s="434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  <c r="AH375" s="434"/>
      <c r="AI375" s="434"/>
      <c r="AJ375" s="434"/>
      <c r="AK375" s="434"/>
      <c r="AL375" s="434"/>
      <c r="AM375" s="434"/>
      <c r="AN375" s="434"/>
      <c r="AO375" s="434"/>
      <c r="AP375" s="434"/>
      <c r="AQ375" s="434"/>
      <c r="AR375" s="434"/>
      <c r="AU375" s="434"/>
    </row>
    <row r="376" spans="1:47" s="435" customFormat="1" ht="12.75" x14ac:dyDescent="0.2">
      <c r="A376" s="434"/>
      <c r="B376" s="438"/>
      <c r="C376" s="434"/>
      <c r="D376" s="434"/>
      <c r="E376" s="434"/>
      <c r="F376" s="434"/>
      <c r="G376" s="434"/>
      <c r="J376" s="434"/>
      <c r="K376" s="434"/>
      <c r="L376" s="434"/>
      <c r="M376" s="434"/>
      <c r="N376" s="434"/>
      <c r="O376" s="434"/>
      <c r="P376" s="436"/>
      <c r="Q376" s="434"/>
      <c r="R376" s="434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  <c r="AH376" s="434"/>
      <c r="AI376" s="434"/>
      <c r="AJ376" s="434"/>
      <c r="AK376" s="434"/>
      <c r="AL376" s="434"/>
      <c r="AM376" s="434"/>
      <c r="AN376" s="434"/>
      <c r="AO376" s="434"/>
      <c r="AP376" s="434"/>
      <c r="AQ376" s="434"/>
      <c r="AR376" s="434"/>
      <c r="AU376" s="434"/>
    </row>
    <row r="377" spans="1:47" s="435" customFormat="1" ht="12.75" x14ac:dyDescent="0.2">
      <c r="A377" s="434"/>
      <c r="B377" s="438"/>
      <c r="C377" s="434"/>
      <c r="D377" s="434"/>
      <c r="E377" s="434"/>
      <c r="F377" s="434"/>
      <c r="G377" s="434"/>
      <c r="J377" s="434"/>
      <c r="K377" s="434"/>
      <c r="L377" s="434"/>
      <c r="M377" s="434"/>
      <c r="N377" s="434"/>
      <c r="O377" s="434"/>
      <c r="P377" s="436"/>
      <c r="Q377" s="434"/>
      <c r="R377" s="434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  <c r="AH377" s="434"/>
      <c r="AI377" s="434"/>
      <c r="AJ377" s="434"/>
      <c r="AK377" s="434"/>
      <c r="AL377" s="434"/>
      <c r="AM377" s="434"/>
      <c r="AN377" s="434"/>
      <c r="AO377" s="434"/>
      <c r="AP377" s="434"/>
      <c r="AQ377" s="434"/>
      <c r="AR377" s="434"/>
      <c r="AU377" s="434"/>
    </row>
    <row r="378" spans="1:47" s="435" customFormat="1" ht="12.75" x14ac:dyDescent="0.2">
      <c r="A378" s="434"/>
      <c r="B378" s="438"/>
      <c r="C378" s="434"/>
      <c r="D378" s="434"/>
      <c r="E378" s="434"/>
      <c r="F378" s="434"/>
      <c r="G378" s="434"/>
      <c r="J378" s="434"/>
      <c r="K378" s="434"/>
      <c r="L378" s="434"/>
      <c r="M378" s="434"/>
      <c r="N378" s="434"/>
      <c r="O378" s="434"/>
      <c r="P378" s="436"/>
      <c r="Q378" s="434"/>
      <c r="R378" s="434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  <c r="AH378" s="434"/>
      <c r="AI378" s="434"/>
      <c r="AJ378" s="434"/>
      <c r="AK378" s="434"/>
      <c r="AL378" s="434"/>
      <c r="AM378" s="434"/>
      <c r="AN378" s="434"/>
      <c r="AO378" s="434"/>
      <c r="AP378" s="434"/>
      <c r="AQ378" s="434"/>
      <c r="AR378" s="434"/>
      <c r="AU378" s="434"/>
    </row>
    <row r="379" spans="1:47" s="435" customFormat="1" ht="12.75" x14ac:dyDescent="0.2">
      <c r="A379" s="434"/>
      <c r="B379" s="438"/>
      <c r="C379" s="434"/>
      <c r="D379" s="434"/>
      <c r="E379" s="434"/>
      <c r="F379" s="434"/>
      <c r="G379" s="434"/>
      <c r="J379" s="434"/>
      <c r="K379" s="434"/>
      <c r="L379" s="434"/>
      <c r="M379" s="434"/>
      <c r="N379" s="434"/>
      <c r="O379" s="434"/>
      <c r="P379" s="436"/>
      <c r="Q379" s="434"/>
      <c r="R379" s="434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  <c r="AH379" s="434"/>
      <c r="AI379" s="434"/>
      <c r="AJ379" s="434"/>
      <c r="AK379" s="434"/>
      <c r="AL379" s="434"/>
      <c r="AM379" s="434"/>
      <c r="AN379" s="434"/>
      <c r="AO379" s="434"/>
      <c r="AP379" s="434"/>
      <c r="AQ379" s="434"/>
      <c r="AR379" s="434"/>
      <c r="AU379" s="434"/>
    </row>
    <row r="380" spans="1:47" s="435" customFormat="1" ht="12.75" x14ac:dyDescent="0.2">
      <c r="A380" s="434"/>
      <c r="B380" s="438"/>
      <c r="C380" s="434"/>
      <c r="D380" s="434"/>
      <c r="E380" s="434"/>
      <c r="F380" s="434"/>
      <c r="G380" s="434"/>
      <c r="J380" s="434"/>
      <c r="K380" s="434"/>
      <c r="L380" s="434"/>
      <c r="M380" s="434"/>
      <c r="N380" s="434"/>
      <c r="O380" s="434"/>
      <c r="P380" s="436"/>
      <c r="Q380" s="434"/>
      <c r="R380" s="434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  <c r="AH380" s="434"/>
      <c r="AI380" s="434"/>
      <c r="AJ380" s="434"/>
      <c r="AK380" s="434"/>
      <c r="AL380" s="434"/>
      <c r="AM380" s="434"/>
      <c r="AN380" s="434"/>
      <c r="AO380" s="434"/>
      <c r="AP380" s="434"/>
      <c r="AQ380" s="434"/>
      <c r="AR380" s="434"/>
      <c r="AU380" s="434"/>
    </row>
    <row r="381" spans="1:47" s="435" customFormat="1" ht="12.75" x14ac:dyDescent="0.2">
      <c r="A381" s="434"/>
      <c r="B381" s="438"/>
      <c r="C381" s="434"/>
      <c r="D381" s="434"/>
      <c r="E381" s="434"/>
      <c r="F381" s="434"/>
      <c r="G381" s="434"/>
      <c r="J381" s="434"/>
      <c r="K381" s="434"/>
      <c r="L381" s="434"/>
      <c r="M381" s="434"/>
      <c r="N381" s="434"/>
      <c r="O381" s="434"/>
      <c r="P381" s="436"/>
      <c r="Q381" s="434"/>
      <c r="R381" s="434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  <c r="AH381" s="434"/>
      <c r="AI381" s="434"/>
      <c r="AJ381" s="434"/>
      <c r="AK381" s="434"/>
      <c r="AL381" s="434"/>
      <c r="AM381" s="434"/>
      <c r="AN381" s="434"/>
      <c r="AO381" s="434"/>
      <c r="AP381" s="434"/>
      <c r="AQ381" s="434"/>
      <c r="AR381" s="434"/>
      <c r="AU381" s="434"/>
    </row>
    <row r="382" spans="1:47" s="435" customFormat="1" ht="12.75" x14ac:dyDescent="0.2">
      <c r="A382" s="434"/>
      <c r="B382" s="438"/>
      <c r="C382" s="434"/>
      <c r="D382" s="434"/>
      <c r="E382" s="434"/>
      <c r="F382" s="434"/>
      <c r="G382" s="434"/>
      <c r="J382" s="434"/>
      <c r="K382" s="434"/>
      <c r="L382" s="434"/>
      <c r="M382" s="434"/>
      <c r="N382" s="434"/>
      <c r="O382" s="434"/>
      <c r="P382" s="436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  <c r="AJ382" s="434"/>
      <c r="AK382" s="434"/>
      <c r="AL382" s="434"/>
      <c r="AM382" s="434"/>
      <c r="AN382" s="434"/>
      <c r="AO382" s="434"/>
      <c r="AP382" s="434"/>
      <c r="AQ382" s="434"/>
      <c r="AR382" s="434"/>
      <c r="AU382" s="434"/>
    </row>
    <row r="383" spans="1:47" s="435" customFormat="1" ht="12.75" x14ac:dyDescent="0.2">
      <c r="A383" s="434"/>
      <c r="B383" s="438"/>
      <c r="C383" s="434"/>
      <c r="D383" s="434"/>
      <c r="E383" s="434"/>
      <c r="F383" s="434"/>
      <c r="G383" s="434"/>
      <c r="J383" s="434"/>
      <c r="K383" s="434"/>
      <c r="L383" s="434"/>
      <c r="M383" s="434"/>
      <c r="N383" s="434"/>
      <c r="O383" s="434"/>
      <c r="P383" s="436"/>
      <c r="Q383" s="434"/>
      <c r="R383" s="434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  <c r="AH383" s="434"/>
      <c r="AI383" s="434"/>
      <c r="AJ383" s="434"/>
      <c r="AK383" s="434"/>
      <c r="AL383" s="434"/>
      <c r="AM383" s="434"/>
      <c r="AN383" s="434"/>
      <c r="AO383" s="434"/>
      <c r="AP383" s="434"/>
      <c r="AQ383" s="434"/>
      <c r="AR383" s="434"/>
      <c r="AU383" s="434"/>
    </row>
    <row r="384" spans="1:47" s="435" customFormat="1" ht="12.75" x14ac:dyDescent="0.2">
      <c r="A384" s="434"/>
      <c r="B384" s="438"/>
      <c r="C384" s="434"/>
      <c r="D384" s="434"/>
      <c r="E384" s="434"/>
      <c r="F384" s="434"/>
      <c r="G384" s="434"/>
      <c r="J384" s="434"/>
      <c r="K384" s="434"/>
      <c r="L384" s="434"/>
      <c r="M384" s="434"/>
      <c r="N384" s="434"/>
      <c r="O384" s="434"/>
      <c r="P384" s="436"/>
      <c r="Q384" s="434"/>
      <c r="R384" s="434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  <c r="AH384" s="434"/>
      <c r="AI384" s="434"/>
      <c r="AJ384" s="434"/>
      <c r="AK384" s="434"/>
      <c r="AL384" s="434"/>
      <c r="AM384" s="434"/>
      <c r="AN384" s="434"/>
      <c r="AO384" s="434"/>
      <c r="AP384" s="434"/>
      <c r="AQ384" s="434"/>
      <c r="AR384" s="434"/>
      <c r="AU384" s="434"/>
    </row>
    <row r="385" spans="1:47" s="435" customFormat="1" ht="12.75" x14ac:dyDescent="0.2">
      <c r="A385" s="434"/>
      <c r="B385" s="438"/>
      <c r="C385" s="434"/>
      <c r="D385" s="434"/>
      <c r="E385" s="434"/>
      <c r="F385" s="434"/>
      <c r="G385" s="434"/>
      <c r="J385" s="434"/>
      <c r="K385" s="434"/>
      <c r="L385" s="434"/>
      <c r="M385" s="434"/>
      <c r="N385" s="434"/>
      <c r="O385" s="434"/>
      <c r="P385" s="436"/>
      <c r="Q385" s="434"/>
      <c r="R385" s="434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  <c r="AH385" s="434"/>
      <c r="AI385" s="434"/>
      <c r="AJ385" s="434"/>
      <c r="AK385" s="434"/>
      <c r="AL385" s="434"/>
      <c r="AM385" s="434"/>
      <c r="AN385" s="434"/>
      <c r="AO385" s="434"/>
      <c r="AP385" s="434"/>
      <c r="AQ385" s="434"/>
      <c r="AR385" s="434"/>
      <c r="AU385" s="434"/>
    </row>
    <row r="386" spans="1:47" s="435" customFormat="1" ht="12.75" x14ac:dyDescent="0.2">
      <c r="A386" s="434"/>
      <c r="B386" s="438"/>
      <c r="C386" s="434"/>
      <c r="D386" s="434"/>
      <c r="E386" s="434"/>
      <c r="F386" s="434"/>
      <c r="G386" s="434"/>
      <c r="J386" s="434"/>
      <c r="K386" s="434"/>
      <c r="L386" s="434"/>
      <c r="M386" s="434"/>
      <c r="N386" s="434"/>
      <c r="O386" s="434"/>
      <c r="P386" s="436"/>
      <c r="Q386" s="434"/>
      <c r="R386" s="434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  <c r="AH386" s="434"/>
      <c r="AI386" s="434"/>
      <c r="AJ386" s="434"/>
      <c r="AK386" s="434"/>
      <c r="AL386" s="434"/>
      <c r="AM386" s="434"/>
      <c r="AN386" s="434"/>
      <c r="AO386" s="434"/>
      <c r="AP386" s="434"/>
      <c r="AQ386" s="434"/>
      <c r="AR386" s="434"/>
      <c r="AU386" s="434"/>
    </row>
    <row r="387" spans="1:47" s="435" customFormat="1" ht="12.75" x14ac:dyDescent="0.2">
      <c r="A387" s="434"/>
      <c r="B387" s="438"/>
      <c r="C387" s="434"/>
      <c r="D387" s="434"/>
      <c r="E387" s="434"/>
      <c r="F387" s="434"/>
      <c r="G387" s="434"/>
      <c r="J387" s="434"/>
      <c r="K387" s="434"/>
      <c r="L387" s="434"/>
      <c r="M387" s="434"/>
      <c r="N387" s="434"/>
      <c r="O387" s="434"/>
      <c r="P387" s="436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  <c r="AH387" s="434"/>
      <c r="AI387" s="434"/>
      <c r="AJ387" s="434"/>
      <c r="AK387" s="434"/>
      <c r="AL387" s="434"/>
      <c r="AM387" s="434"/>
      <c r="AN387" s="434"/>
      <c r="AO387" s="434"/>
      <c r="AP387" s="434"/>
      <c r="AQ387" s="434"/>
      <c r="AR387" s="434"/>
      <c r="AU387" s="434"/>
    </row>
    <row r="388" spans="1:47" s="435" customFormat="1" ht="12.75" x14ac:dyDescent="0.2">
      <c r="A388" s="434"/>
      <c r="B388" s="438"/>
      <c r="C388" s="434"/>
      <c r="D388" s="434"/>
      <c r="E388" s="434"/>
      <c r="F388" s="434"/>
      <c r="G388" s="434"/>
      <c r="J388" s="434"/>
      <c r="K388" s="434"/>
      <c r="L388" s="434"/>
      <c r="M388" s="434"/>
      <c r="N388" s="434"/>
      <c r="O388" s="434"/>
      <c r="P388" s="436"/>
      <c r="Q388" s="434"/>
      <c r="R388" s="434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  <c r="AH388" s="434"/>
      <c r="AI388" s="434"/>
      <c r="AJ388" s="434"/>
      <c r="AK388" s="434"/>
      <c r="AL388" s="434"/>
      <c r="AM388" s="434"/>
      <c r="AN388" s="434"/>
      <c r="AO388" s="434"/>
      <c r="AP388" s="434"/>
      <c r="AQ388" s="434"/>
      <c r="AR388" s="434"/>
      <c r="AU388" s="434"/>
    </row>
    <row r="389" spans="1:47" s="435" customFormat="1" ht="12.75" x14ac:dyDescent="0.2">
      <c r="A389" s="434"/>
      <c r="B389" s="438"/>
      <c r="C389" s="434"/>
      <c r="D389" s="434"/>
      <c r="E389" s="434"/>
      <c r="F389" s="434"/>
      <c r="G389" s="434"/>
      <c r="J389" s="434"/>
      <c r="K389" s="434"/>
      <c r="L389" s="434"/>
      <c r="M389" s="434"/>
      <c r="N389" s="434"/>
      <c r="O389" s="434"/>
      <c r="P389" s="436"/>
      <c r="Q389" s="434"/>
      <c r="R389" s="434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  <c r="AH389" s="434"/>
      <c r="AI389" s="434"/>
      <c r="AJ389" s="434"/>
      <c r="AK389" s="434"/>
      <c r="AL389" s="434"/>
      <c r="AM389" s="434"/>
      <c r="AN389" s="434"/>
      <c r="AO389" s="434"/>
      <c r="AP389" s="434"/>
      <c r="AQ389" s="434"/>
      <c r="AR389" s="434"/>
      <c r="AU389" s="434"/>
    </row>
    <row r="390" spans="1:47" s="435" customFormat="1" ht="12.75" x14ac:dyDescent="0.2">
      <c r="A390" s="434"/>
      <c r="B390" s="438"/>
      <c r="C390" s="434"/>
      <c r="D390" s="434"/>
      <c r="E390" s="434"/>
      <c r="F390" s="434"/>
      <c r="G390" s="434"/>
      <c r="J390" s="434"/>
      <c r="K390" s="434"/>
      <c r="L390" s="434"/>
      <c r="M390" s="434"/>
      <c r="N390" s="434"/>
      <c r="O390" s="434"/>
      <c r="P390" s="436"/>
      <c r="Q390" s="434"/>
      <c r="R390" s="434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  <c r="AH390" s="434"/>
      <c r="AI390" s="434"/>
      <c r="AJ390" s="434"/>
      <c r="AK390" s="434"/>
      <c r="AL390" s="434"/>
      <c r="AM390" s="434"/>
      <c r="AN390" s="434"/>
      <c r="AO390" s="434"/>
      <c r="AP390" s="434"/>
      <c r="AQ390" s="434"/>
      <c r="AR390" s="434"/>
      <c r="AU390" s="434"/>
    </row>
    <row r="391" spans="1:47" s="435" customFormat="1" ht="12.75" x14ac:dyDescent="0.2">
      <c r="A391" s="434"/>
      <c r="B391" s="438"/>
      <c r="C391" s="434"/>
      <c r="D391" s="434"/>
      <c r="E391" s="434"/>
      <c r="F391" s="434"/>
      <c r="G391" s="434"/>
      <c r="J391" s="434"/>
      <c r="K391" s="434"/>
      <c r="L391" s="434"/>
      <c r="M391" s="434"/>
      <c r="N391" s="434"/>
      <c r="O391" s="434"/>
      <c r="P391" s="436"/>
      <c r="Q391" s="434"/>
      <c r="R391" s="434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  <c r="AH391" s="434"/>
      <c r="AI391" s="434"/>
      <c r="AJ391" s="434"/>
      <c r="AK391" s="434"/>
      <c r="AL391" s="434"/>
      <c r="AM391" s="434"/>
      <c r="AN391" s="434"/>
      <c r="AO391" s="434"/>
      <c r="AP391" s="434"/>
      <c r="AQ391" s="434"/>
      <c r="AR391" s="434"/>
      <c r="AU391" s="434"/>
    </row>
    <row r="392" spans="1:47" s="435" customFormat="1" ht="12.75" x14ac:dyDescent="0.2">
      <c r="A392" s="434"/>
      <c r="B392" s="438"/>
      <c r="C392" s="434"/>
      <c r="D392" s="434"/>
      <c r="E392" s="434"/>
      <c r="F392" s="434"/>
      <c r="G392" s="434"/>
      <c r="J392" s="434"/>
      <c r="K392" s="434"/>
      <c r="L392" s="434"/>
      <c r="M392" s="434"/>
      <c r="N392" s="434"/>
      <c r="O392" s="434"/>
      <c r="P392" s="436"/>
      <c r="Q392" s="434"/>
      <c r="R392" s="434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  <c r="AH392" s="434"/>
      <c r="AI392" s="434"/>
      <c r="AJ392" s="434"/>
      <c r="AK392" s="434"/>
      <c r="AL392" s="434"/>
      <c r="AM392" s="434"/>
      <c r="AN392" s="434"/>
      <c r="AO392" s="434"/>
      <c r="AP392" s="434"/>
      <c r="AQ392" s="434"/>
      <c r="AR392" s="434"/>
      <c r="AU392" s="434"/>
    </row>
    <row r="393" spans="1:47" s="435" customFormat="1" ht="12.75" x14ac:dyDescent="0.2">
      <c r="A393" s="434"/>
      <c r="B393" s="438"/>
      <c r="C393" s="434"/>
      <c r="D393" s="434"/>
      <c r="E393" s="434"/>
      <c r="F393" s="434"/>
      <c r="G393" s="434"/>
      <c r="J393" s="434"/>
      <c r="K393" s="434"/>
      <c r="L393" s="434"/>
      <c r="M393" s="434"/>
      <c r="N393" s="434"/>
      <c r="O393" s="434"/>
      <c r="P393" s="436"/>
      <c r="Q393" s="434"/>
      <c r="R393" s="434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  <c r="AH393" s="434"/>
      <c r="AI393" s="434"/>
      <c r="AJ393" s="434"/>
      <c r="AK393" s="434"/>
      <c r="AL393" s="434"/>
      <c r="AM393" s="434"/>
      <c r="AN393" s="434"/>
      <c r="AO393" s="434"/>
      <c r="AP393" s="434"/>
      <c r="AQ393" s="434"/>
      <c r="AR393" s="434"/>
      <c r="AU393" s="434"/>
    </row>
    <row r="394" spans="1:47" s="435" customFormat="1" ht="12.75" x14ac:dyDescent="0.2">
      <c r="A394" s="434"/>
      <c r="B394" s="438"/>
      <c r="C394" s="434"/>
      <c r="D394" s="434"/>
      <c r="E394" s="434"/>
      <c r="F394" s="434"/>
      <c r="G394" s="434"/>
      <c r="J394" s="434"/>
      <c r="K394" s="434"/>
      <c r="L394" s="434"/>
      <c r="M394" s="434"/>
      <c r="N394" s="434"/>
      <c r="O394" s="434"/>
      <c r="P394" s="436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  <c r="AJ394" s="434"/>
      <c r="AK394" s="434"/>
      <c r="AL394" s="434"/>
      <c r="AM394" s="434"/>
      <c r="AN394" s="434"/>
      <c r="AO394" s="434"/>
      <c r="AP394" s="434"/>
      <c r="AQ394" s="434"/>
      <c r="AR394" s="434"/>
      <c r="AU394" s="434"/>
    </row>
    <row r="395" spans="1:47" s="435" customFormat="1" ht="12.75" x14ac:dyDescent="0.2">
      <c r="A395" s="434"/>
      <c r="B395" s="438"/>
      <c r="C395" s="434"/>
      <c r="D395" s="434"/>
      <c r="E395" s="434"/>
      <c r="F395" s="434"/>
      <c r="G395" s="434"/>
      <c r="J395" s="434"/>
      <c r="K395" s="434"/>
      <c r="L395" s="434"/>
      <c r="M395" s="434"/>
      <c r="N395" s="434"/>
      <c r="O395" s="434"/>
      <c r="P395" s="436"/>
      <c r="Q395" s="434"/>
      <c r="R395" s="434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  <c r="AH395" s="434"/>
      <c r="AI395" s="434"/>
      <c r="AJ395" s="434"/>
      <c r="AK395" s="434"/>
      <c r="AL395" s="434"/>
      <c r="AM395" s="434"/>
      <c r="AN395" s="434"/>
      <c r="AO395" s="434"/>
      <c r="AP395" s="434"/>
      <c r="AQ395" s="434"/>
      <c r="AR395" s="434"/>
      <c r="AU395" s="434"/>
    </row>
    <row r="396" spans="1:47" s="435" customFormat="1" ht="12.75" x14ac:dyDescent="0.2">
      <c r="A396" s="434"/>
      <c r="B396" s="438"/>
      <c r="C396" s="434"/>
      <c r="D396" s="434"/>
      <c r="E396" s="434"/>
      <c r="F396" s="434"/>
      <c r="G396" s="434"/>
      <c r="J396" s="434"/>
      <c r="K396" s="434"/>
      <c r="L396" s="434"/>
      <c r="M396" s="434"/>
      <c r="N396" s="434"/>
      <c r="O396" s="434"/>
      <c r="P396" s="436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  <c r="AJ396" s="434"/>
      <c r="AK396" s="434"/>
      <c r="AL396" s="434"/>
      <c r="AM396" s="434"/>
      <c r="AN396" s="434"/>
      <c r="AO396" s="434"/>
      <c r="AP396" s="434"/>
      <c r="AQ396" s="434"/>
      <c r="AR396" s="434"/>
      <c r="AU396" s="434"/>
    </row>
    <row r="397" spans="1:47" s="435" customFormat="1" ht="12.75" x14ac:dyDescent="0.2">
      <c r="A397" s="434"/>
      <c r="B397" s="438"/>
      <c r="C397" s="434"/>
      <c r="D397" s="434"/>
      <c r="E397" s="434"/>
      <c r="F397" s="434"/>
      <c r="G397" s="434"/>
      <c r="J397" s="434"/>
      <c r="K397" s="434"/>
      <c r="L397" s="434"/>
      <c r="M397" s="434"/>
      <c r="N397" s="434"/>
      <c r="O397" s="434"/>
      <c r="P397" s="436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  <c r="AK397" s="434"/>
      <c r="AL397" s="434"/>
      <c r="AM397" s="434"/>
      <c r="AN397" s="434"/>
      <c r="AO397" s="434"/>
      <c r="AP397" s="434"/>
      <c r="AQ397" s="434"/>
      <c r="AR397" s="434"/>
      <c r="AU397" s="434"/>
    </row>
    <row r="398" spans="1:47" s="435" customFormat="1" ht="12.75" x14ac:dyDescent="0.2">
      <c r="A398" s="434"/>
      <c r="B398" s="438"/>
      <c r="C398" s="434"/>
      <c r="D398" s="434"/>
      <c r="E398" s="434"/>
      <c r="F398" s="434"/>
      <c r="G398" s="434"/>
      <c r="J398" s="434"/>
      <c r="K398" s="434"/>
      <c r="L398" s="434"/>
      <c r="M398" s="434"/>
      <c r="N398" s="434"/>
      <c r="O398" s="434"/>
      <c r="P398" s="436"/>
      <c r="Q398" s="434"/>
      <c r="R398" s="434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  <c r="AH398" s="434"/>
      <c r="AI398" s="434"/>
      <c r="AJ398" s="434"/>
      <c r="AK398" s="434"/>
      <c r="AL398" s="434"/>
      <c r="AM398" s="434"/>
      <c r="AN398" s="434"/>
      <c r="AO398" s="434"/>
      <c r="AP398" s="434"/>
      <c r="AQ398" s="434"/>
      <c r="AR398" s="434"/>
      <c r="AU398" s="434"/>
    </row>
    <row r="399" spans="1:47" s="435" customFormat="1" ht="12.75" x14ac:dyDescent="0.2">
      <c r="A399" s="434"/>
      <c r="B399" s="438"/>
      <c r="C399" s="434"/>
      <c r="D399" s="434"/>
      <c r="E399" s="434"/>
      <c r="F399" s="434"/>
      <c r="G399" s="434"/>
      <c r="J399" s="434"/>
      <c r="K399" s="434"/>
      <c r="L399" s="434"/>
      <c r="M399" s="434"/>
      <c r="N399" s="434"/>
      <c r="O399" s="434"/>
      <c r="P399" s="436"/>
      <c r="Q399" s="434"/>
      <c r="R399" s="434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  <c r="AH399" s="434"/>
      <c r="AI399" s="434"/>
      <c r="AJ399" s="434"/>
      <c r="AK399" s="434"/>
      <c r="AL399" s="434"/>
      <c r="AM399" s="434"/>
      <c r="AN399" s="434"/>
      <c r="AO399" s="434"/>
      <c r="AP399" s="434"/>
      <c r="AQ399" s="434"/>
      <c r="AR399" s="434"/>
      <c r="AU399" s="434"/>
    </row>
    <row r="400" spans="1:47" s="435" customFormat="1" ht="12.75" x14ac:dyDescent="0.2">
      <c r="A400" s="434"/>
      <c r="B400" s="438"/>
      <c r="C400" s="434"/>
      <c r="D400" s="434"/>
      <c r="E400" s="434"/>
      <c r="F400" s="434"/>
      <c r="G400" s="434"/>
      <c r="J400" s="434"/>
      <c r="K400" s="434"/>
      <c r="L400" s="434"/>
      <c r="M400" s="434"/>
      <c r="N400" s="434"/>
      <c r="O400" s="434"/>
      <c r="P400" s="436"/>
      <c r="Q400" s="434"/>
      <c r="R400" s="434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4"/>
      <c r="AQ400" s="434"/>
      <c r="AR400" s="434"/>
      <c r="AU400" s="434"/>
    </row>
    <row r="401" spans="1:47" s="435" customFormat="1" ht="12.75" x14ac:dyDescent="0.2">
      <c r="A401" s="434"/>
      <c r="B401" s="438"/>
      <c r="C401" s="434"/>
      <c r="D401" s="434"/>
      <c r="E401" s="434"/>
      <c r="F401" s="434"/>
      <c r="G401" s="434"/>
      <c r="J401" s="434"/>
      <c r="K401" s="434"/>
      <c r="L401" s="434"/>
      <c r="M401" s="434"/>
      <c r="N401" s="434"/>
      <c r="O401" s="434"/>
      <c r="P401" s="436"/>
      <c r="Q401" s="434"/>
      <c r="R401" s="434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4"/>
      <c r="AQ401" s="434"/>
      <c r="AR401" s="434"/>
      <c r="AU401" s="434"/>
    </row>
    <row r="402" spans="1:47" s="435" customFormat="1" ht="12.75" x14ac:dyDescent="0.2">
      <c r="A402" s="434"/>
      <c r="B402" s="438"/>
      <c r="C402" s="434"/>
      <c r="D402" s="434"/>
      <c r="E402" s="434"/>
      <c r="F402" s="434"/>
      <c r="G402" s="434"/>
      <c r="J402" s="434"/>
      <c r="K402" s="434"/>
      <c r="L402" s="434"/>
      <c r="M402" s="434"/>
      <c r="N402" s="434"/>
      <c r="O402" s="434"/>
      <c r="P402" s="436"/>
      <c r="Q402" s="434"/>
      <c r="R402" s="434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4"/>
      <c r="AQ402" s="434"/>
      <c r="AR402" s="434"/>
      <c r="AU402" s="434"/>
    </row>
    <row r="403" spans="1:47" s="435" customFormat="1" ht="12.75" x14ac:dyDescent="0.2">
      <c r="A403" s="434"/>
      <c r="B403" s="438"/>
      <c r="C403" s="434"/>
      <c r="D403" s="434"/>
      <c r="E403" s="434"/>
      <c r="F403" s="434"/>
      <c r="G403" s="434"/>
      <c r="J403" s="434"/>
      <c r="K403" s="434"/>
      <c r="L403" s="434"/>
      <c r="M403" s="434"/>
      <c r="N403" s="434"/>
      <c r="O403" s="434"/>
      <c r="P403" s="436"/>
      <c r="Q403" s="434"/>
      <c r="R403" s="434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4"/>
      <c r="AQ403" s="434"/>
      <c r="AR403" s="434"/>
      <c r="AU403" s="434"/>
    </row>
    <row r="404" spans="1:47" s="435" customFormat="1" ht="12.75" x14ac:dyDescent="0.2">
      <c r="A404" s="434"/>
      <c r="B404" s="438"/>
      <c r="C404" s="434"/>
      <c r="D404" s="434"/>
      <c r="E404" s="434"/>
      <c r="F404" s="434"/>
      <c r="G404" s="434"/>
      <c r="J404" s="434"/>
      <c r="K404" s="434"/>
      <c r="L404" s="434"/>
      <c r="M404" s="434"/>
      <c r="N404" s="434"/>
      <c r="O404" s="434"/>
      <c r="P404" s="436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  <c r="AJ404" s="434"/>
      <c r="AK404" s="434"/>
      <c r="AL404" s="434"/>
      <c r="AM404" s="434"/>
      <c r="AN404" s="434"/>
      <c r="AO404" s="434"/>
      <c r="AP404" s="434"/>
      <c r="AQ404" s="434"/>
      <c r="AR404" s="434"/>
      <c r="AU404" s="434"/>
    </row>
    <row r="405" spans="1:47" s="435" customFormat="1" ht="12.75" x14ac:dyDescent="0.2">
      <c r="A405" s="434"/>
      <c r="B405" s="438"/>
      <c r="C405" s="434"/>
      <c r="D405" s="434"/>
      <c r="E405" s="434"/>
      <c r="F405" s="434"/>
      <c r="G405" s="434"/>
      <c r="J405" s="434"/>
      <c r="K405" s="434"/>
      <c r="L405" s="434"/>
      <c r="M405" s="434"/>
      <c r="N405" s="434"/>
      <c r="O405" s="434"/>
      <c r="P405" s="436"/>
      <c r="Q405" s="434"/>
      <c r="R405" s="434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  <c r="AH405" s="434"/>
      <c r="AI405" s="434"/>
      <c r="AJ405" s="434"/>
      <c r="AK405" s="434"/>
      <c r="AL405" s="434"/>
      <c r="AM405" s="434"/>
      <c r="AN405" s="434"/>
      <c r="AO405" s="434"/>
      <c r="AP405" s="434"/>
      <c r="AQ405" s="434"/>
      <c r="AR405" s="434"/>
      <c r="AU405" s="434"/>
    </row>
    <row r="406" spans="1:47" s="435" customFormat="1" ht="12.75" x14ac:dyDescent="0.2">
      <c r="A406" s="434"/>
      <c r="B406" s="438"/>
      <c r="C406" s="434"/>
      <c r="D406" s="434"/>
      <c r="E406" s="434"/>
      <c r="F406" s="434"/>
      <c r="G406" s="434"/>
      <c r="J406" s="434"/>
      <c r="K406" s="434"/>
      <c r="L406" s="434"/>
      <c r="M406" s="434"/>
      <c r="N406" s="434"/>
      <c r="O406" s="434"/>
      <c r="P406" s="436"/>
      <c r="Q406" s="434"/>
      <c r="R406" s="434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  <c r="AH406" s="434"/>
      <c r="AI406" s="434"/>
      <c r="AJ406" s="434"/>
      <c r="AK406" s="434"/>
      <c r="AL406" s="434"/>
      <c r="AM406" s="434"/>
      <c r="AN406" s="434"/>
      <c r="AO406" s="434"/>
      <c r="AP406" s="434"/>
      <c r="AQ406" s="434"/>
      <c r="AR406" s="434"/>
      <c r="AU406" s="434"/>
    </row>
    <row r="407" spans="1:47" s="435" customFormat="1" ht="12.75" x14ac:dyDescent="0.2">
      <c r="A407" s="434"/>
      <c r="B407" s="438"/>
      <c r="C407" s="434"/>
      <c r="D407" s="434"/>
      <c r="E407" s="434"/>
      <c r="F407" s="434"/>
      <c r="G407" s="434"/>
      <c r="J407" s="434"/>
      <c r="K407" s="434"/>
      <c r="L407" s="434"/>
      <c r="M407" s="434"/>
      <c r="N407" s="434"/>
      <c r="O407" s="434"/>
      <c r="P407" s="436"/>
      <c r="Q407" s="434"/>
      <c r="R407" s="434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  <c r="AH407" s="434"/>
      <c r="AI407" s="434"/>
      <c r="AJ407" s="434"/>
      <c r="AK407" s="434"/>
      <c r="AL407" s="434"/>
      <c r="AM407" s="434"/>
      <c r="AN407" s="434"/>
      <c r="AO407" s="434"/>
      <c r="AP407" s="434"/>
      <c r="AQ407" s="434"/>
      <c r="AR407" s="434"/>
      <c r="AU407" s="434"/>
    </row>
    <row r="408" spans="1:47" s="435" customFormat="1" ht="12.75" x14ac:dyDescent="0.2">
      <c r="A408" s="434"/>
      <c r="B408" s="438"/>
      <c r="C408" s="434"/>
      <c r="D408" s="434"/>
      <c r="E408" s="434"/>
      <c r="F408" s="434"/>
      <c r="G408" s="434"/>
      <c r="J408" s="434"/>
      <c r="K408" s="434"/>
      <c r="L408" s="434"/>
      <c r="M408" s="434"/>
      <c r="N408" s="434"/>
      <c r="O408" s="434"/>
      <c r="P408" s="436"/>
      <c r="Q408" s="434"/>
      <c r="R408" s="434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  <c r="AH408" s="434"/>
      <c r="AI408" s="434"/>
      <c r="AJ408" s="434"/>
      <c r="AK408" s="434"/>
      <c r="AL408" s="434"/>
      <c r="AM408" s="434"/>
      <c r="AN408" s="434"/>
      <c r="AO408" s="434"/>
      <c r="AP408" s="434"/>
      <c r="AQ408" s="434"/>
      <c r="AR408" s="434"/>
      <c r="AU408" s="434"/>
    </row>
    <row r="409" spans="1:47" s="435" customFormat="1" ht="12.75" x14ac:dyDescent="0.2">
      <c r="A409" s="434"/>
      <c r="B409" s="438"/>
      <c r="C409" s="434"/>
      <c r="D409" s="434"/>
      <c r="E409" s="434"/>
      <c r="F409" s="434"/>
      <c r="G409" s="434"/>
      <c r="J409" s="434"/>
      <c r="K409" s="434"/>
      <c r="L409" s="434"/>
      <c r="M409" s="434"/>
      <c r="N409" s="434"/>
      <c r="O409" s="434"/>
      <c r="P409" s="436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  <c r="AJ409" s="434"/>
      <c r="AK409" s="434"/>
      <c r="AL409" s="434"/>
      <c r="AM409" s="434"/>
      <c r="AN409" s="434"/>
      <c r="AO409" s="434"/>
      <c r="AP409" s="434"/>
      <c r="AQ409" s="434"/>
      <c r="AR409" s="434"/>
      <c r="AU409" s="434"/>
    </row>
    <row r="410" spans="1:47" s="435" customFormat="1" ht="12.75" x14ac:dyDescent="0.2">
      <c r="A410" s="434"/>
      <c r="B410" s="438"/>
      <c r="C410" s="434"/>
      <c r="D410" s="434"/>
      <c r="E410" s="434"/>
      <c r="F410" s="434"/>
      <c r="G410" s="434"/>
      <c r="J410" s="434"/>
      <c r="K410" s="434"/>
      <c r="L410" s="434"/>
      <c r="M410" s="434"/>
      <c r="N410" s="434"/>
      <c r="O410" s="434"/>
      <c r="P410" s="436"/>
      <c r="Q410" s="434"/>
      <c r="R410" s="434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  <c r="AH410" s="434"/>
      <c r="AI410" s="434"/>
      <c r="AJ410" s="434"/>
      <c r="AK410" s="434"/>
      <c r="AL410" s="434"/>
      <c r="AM410" s="434"/>
      <c r="AN410" s="434"/>
      <c r="AO410" s="434"/>
      <c r="AP410" s="434"/>
      <c r="AQ410" s="434"/>
      <c r="AR410" s="434"/>
      <c r="AU410" s="434"/>
    </row>
    <row r="411" spans="1:47" s="435" customFormat="1" ht="12.75" x14ac:dyDescent="0.2">
      <c r="A411" s="434"/>
      <c r="B411" s="438"/>
      <c r="C411" s="434"/>
      <c r="D411" s="434"/>
      <c r="E411" s="434"/>
      <c r="F411" s="434"/>
      <c r="G411" s="434"/>
      <c r="J411" s="434"/>
      <c r="K411" s="434"/>
      <c r="L411" s="434"/>
      <c r="M411" s="434"/>
      <c r="N411" s="434"/>
      <c r="O411" s="434"/>
      <c r="P411" s="436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  <c r="AJ411" s="434"/>
      <c r="AK411" s="434"/>
      <c r="AL411" s="434"/>
      <c r="AM411" s="434"/>
      <c r="AN411" s="434"/>
      <c r="AO411" s="434"/>
      <c r="AP411" s="434"/>
      <c r="AQ411" s="434"/>
      <c r="AR411" s="434"/>
      <c r="AU411" s="434"/>
    </row>
    <row r="412" spans="1:47" s="435" customFormat="1" ht="12.75" x14ac:dyDescent="0.2">
      <c r="A412" s="434"/>
      <c r="B412" s="438"/>
      <c r="C412" s="434"/>
      <c r="D412" s="434"/>
      <c r="E412" s="434"/>
      <c r="F412" s="434"/>
      <c r="G412" s="434"/>
      <c r="J412" s="434"/>
      <c r="K412" s="434"/>
      <c r="L412" s="434"/>
      <c r="M412" s="434"/>
      <c r="N412" s="434"/>
      <c r="O412" s="434"/>
      <c r="P412" s="436"/>
      <c r="Q412" s="434"/>
      <c r="R412" s="434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  <c r="AH412" s="434"/>
      <c r="AI412" s="434"/>
      <c r="AJ412" s="434"/>
      <c r="AK412" s="434"/>
      <c r="AL412" s="434"/>
      <c r="AM412" s="434"/>
      <c r="AN412" s="434"/>
      <c r="AO412" s="434"/>
      <c r="AP412" s="434"/>
      <c r="AQ412" s="434"/>
      <c r="AR412" s="434"/>
      <c r="AU412" s="434"/>
    </row>
    <row r="413" spans="1:47" s="435" customFormat="1" ht="12.75" x14ac:dyDescent="0.2">
      <c r="A413" s="434"/>
      <c r="B413" s="438"/>
      <c r="C413" s="434"/>
      <c r="D413" s="434"/>
      <c r="E413" s="434"/>
      <c r="F413" s="434"/>
      <c r="G413" s="434"/>
      <c r="J413" s="434"/>
      <c r="K413" s="434"/>
      <c r="L413" s="434"/>
      <c r="M413" s="434"/>
      <c r="N413" s="434"/>
      <c r="O413" s="434"/>
      <c r="P413" s="436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  <c r="AJ413" s="434"/>
      <c r="AK413" s="434"/>
      <c r="AL413" s="434"/>
      <c r="AM413" s="434"/>
      <c r="AN413" s="434"/>
      <c r="AO413" s="434"/>
      <c r="AP413" s="434"/>
      <c r="AQ413" s="434"/>
      <c r="AR413" s="434"/>
      <c r="AU413" s="434"/>
    </row>
    <row r="414" spans="1:47" s="435" customFormat="1" ht="12.75" x14ac:dyDescent="0.2">
      <c r="A414" s="434"/>
      <c r="B414" s="438"/>
      <c r="C414" s="434"/>
      <c r="D414" s="434"/>
      <c r="E414" s="434"/>
      <c r="F414" s="434"/>
      <c r="G414" s="434"/>
      <c r="J414" s="434"/>
      <c r="K414" s="434"/>
      <c r="L414" s="434"/>
      <c r="M414" s="434"/>
      <c r="N414" s="434"/>
      <c r="O414" s="434"/>
      <c r="P414" s="436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  <c r="AJ414" s="434"/>
      <c r="AK414" s="434"/>
      <c r="AL414" s="434"/>
      <c r="AM414" s="434"/>
      <c r="AN414" s="434"/>
      <c r="AO414" s="434"/>
      <c r="AP414" s="434"/>
      <c r="AQ414" s="434"/>
      <c r="AR414" s="434"/>
      <c r="AU414" s="434"/>
    </row>
    <row r="415" spans="1:47" s="435" customFormat="1" ht="12.75" x14ac:dyDescent="0.2">
      <c r="A415" s="434"/>
      <c r="B415" s="438"/>
      <c r="C415" s="434"/>
      <c r="D415" s="434"/>
      <c r="E415" s="434"/>
      <c r="F415" s="434"/>
      <c r="G415" s="434"/>
      <c r="J415" s="434"/>
      <c r="K415" s="434"/>
      <c r="L415" s="434"/>
      <c r="M415" s="434"/>
      <c r="N415" s="434"/>
      <c r="O415" s="434"/>
      <c r="P415" s="436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  <c r="AJ415" s="434"/>
      <c r="AK415" s="434"/>
      <c r="AL415" s="434"/>
      <c r="AM415" s="434"/>
      <c r="AN415" s="434"/>
      <c r="AO415" s="434"/>
      <c r="AP415" s="434"/>
      <c r="AQ415" s="434"/>
      <c r="AR415" s="434"/>
      <c r="AU415" s="434"/>
    </row>
    <row r="416" spans="1:47" s="435" customFormat="1" ht="12.75" x14ac:dyDescent="0.2">
      <c r="A416" s="434"/>
      <c r="B416" s="438"/>
      <c r="C416" s="434"/>
      <c r="D416" s="434"/>
      <c r="E416" s="434"/>
      <c r="F416" s="434"/>
      <c r="G416" s="434"/>
      <c r="J416" s="434"/>
      <c r="K416" s="434"/>
      <c r="L416" s="434"/>
      <c r="M416" s="434"/>
      <c r="N416" s="434"/>
      <c r="O416" s="434"/>
      <c r="P416" s="436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  <c r="AJ416" s="434"/>
      <c r="AK416" s="434"/>
      <c r="AL416" s="434"/>
      <c r="AM416" s="434"/>
      <c r="AN416" s="434"/>
      <c r="AO416" s="434"/>
      <c r="AP416" s="434"/>
      <c r="AQ416" s="434"/>
      <c r="AR416" s="434"/>
      <c r="AU416" s="434"/>
    </row>
    <row r="417" spans="1:47" s="435" customFormat="1" ht="12.75" x14ac:dyDescent="0.2">
      <c r="A417" s="434"/>
      <c r="B417" s="438"/>
      <c r="C417" s="434"/>
      <c r="D417" s="434"/>
      <c r="E417" s="434"/>
      <c r="F417" s="434"/>
      <c r="G417" s="434"/>
      <c r="J417" s="434"/>
      <c r="K417" s="434"/>
      <c r="L417" s="434"/>
      <c r="M417" s="434"/>
      <c r="N417" s="434"/>
      <c r="O417" s="434"/>
      <c r="P417" s="436"/>
      <c r="Q417" s="434"/>
      <c r="R417" s="434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  <c r="AH417" s="434"/>
      <c r="AI417" s="434"/>
      <c r="AJ417" s="434"/>
      <c r="AK417" s="434"/>
      <c r="AL417" s="434"/>
      <c r="AM417" s="434"/>
      <c r="AN417" s="434"/>
      <c r="AO417" s="434"/>
      <c r="AP417" s="434"/>
      <c r="AQ417" s="434"/>
      <c r="AR417" s="434"/>
      <c r="AU417" s="434"/>
    </row>
    <row r="418" spans="1:47" s="435" customFormat="1" ht="12.75" x14ac:dyDescent="0.2">
      <c r="A418" s="434"/>
      <c r="B418" s="438"/>
      <c r="C418" s="434"/>
      <c r="D418" s="434"/>
      <c r="E418" s="434"/>
      <c r="F418" s="434"/>
      <c r="G418" s="434"/>
      <c r="J418" s="434"/>
      <c r="K418" s="434"/>
      <c r="L418" s="434"/>
      <c r="M418" s="434"/>
      <c r="N418" s="434"/>
      <c r="O418" s="434"/>
      <c r="P418" s="436"/>
      <c r="Q418" s="434"/>
      <c r="R418" s="434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  <c r="AH418" s="434"/>
      <c r="AI418" s="434"/>
      <c r="AJ418" s="434"/>
      <c r="AK418" s="434"/>
      <c r="AL418" s="434"/>
      <c r="AM418" s="434"/>
      <c r="AN418" s="434"/>
      <c r="AO418" s="434"/>
      <c r="AP418" s="434"/>
      <c r="AQ418" s="434"/>
      <c r="AR418" s="434"/>
      <c r="AU418" s="434"/>
    </row>
    <row r="419" spans="1:47" s="435" customFormat="1" ht="12.75" x14ac:dyDescent="0.2">
      <c r="A419" s="434"/>
      <c r="B419" s="438"/>
      <c r="C419" s="434"/>
      <c r="D419" s="434"/>
      <c r="E419" s="434"/>
      <c r="F419" s="434"/>
      <c r="G419" s="434"/>
      <c r="J419" s="434"/>
      <c r="K419" s="434"/>
      <c r="L419" s="434"/>
      <c r="M419" s="434"/>
      <c r="N419" s="434"/>
      <c r="O419" s="434"/>
      <c r="P419" s="436"/>
      <c r="Q419" s="434"/>
      <c r="R419" s="434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  <c r="AH419" s="434"/>
      <c r="AI419" s="434"/>
      <c r="AJ419" s="434"/>
      <c r="AK419" s="434"/>
      <c r="AL419" s="434"/>
      <c r="AM419" s="434"/>
      <c r="AN419" s="434"/>
      <c r="AO419" s="434"/>
      <c r="AP419" s="434"/>
      <c r="AQ419" s="434"/>
      <c r="AR419" s="434"/>
      <c r="AU419" s="434"/>
    </row>
    <row r="420" spans="1:47" s="435" customFormat="1" ht="12.75" x14ac:dyDescent="0.2">
      <c r="A420" s="434"/>
      <c r="B420" s="438"/>
      <c r="C420" s="434"/>
      <c r="D420" s="434"/>
      <c r="E420" s="434"/>
      <c r="F420" s="434"/>
      <c r="G420" s="434"/>
      <c r="J420" s="434"/>
      <c r="K420" s="434"/>
      <c r="L420" s="434"/>
      <c r="M420" s="434"/>
      <c r="N420" s="434"/>
      <c r="O420" s="434"/>
      <c r="P420" s="436"/>
      <c r="Q420" s="434"/>
      <c r="R420" s="434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  <c r="AJ420" s="434"/>
      <c r="AK420" s="434"/>
      <c r="AL420" s="434"/>
      <c r="AM420" s="434"/>
      <c r="AN420" s="434"/>
      <c r="AO420" s="434"/>
      <c r="AP420" s="434"/>
      <c r="AQ420" s="434"/>
      <c r="AR420" s="434"/>
      <c r="AU420" s="434"/>
    </row>
    <row r="421" spans="1:47" s="435" customFormat="1" ht="12.75" x14ac:dyDescent="0.2">
      <c r="A421" s="434"/>
      <c r="B421" s="438"/>
      <c r="C421" s="434"/>
      <c r="D421" s="434"/>
      <c r="E421" s="434"/>
      <c r="F421" s="434"/>
      <c r="G421" s="434"/>
      <c r="J421" s="434"/>
      <c r="K421" s="434"/>
      <c r="L421" s="434"/>
      <c r="M421" s="434"/>
      <c r="N421" s="434"/>
      <c r="O421" s="434"/>
      <c r="P421" s="436"/>
      <c r="Q421" s="434"/>
      <c r="R421" s="434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  <c r="AJ421" s="434"/>
      <c r="AK421" s="434"/>
      <c r="AL421" s="434"/>
      <c r="AM421" s="434"/>
      <c r="AN421" s="434"/>
      <c r="AO421" s="434"/>
      <c r="AP421" s="434"/>
      <c r="AQ421" s="434"/>
      <c r="AR421" s="434"/>
      <c r="AU421" s="434"/>
    </row>
    <row r="422" spans="1:47" s="435" customFormat="1" ht="12.75" x14ac:dyDescent="0.2">
      <c r="A422" s="434"/>
      <c r="B422" s="438"/>
      <c r="C422" s="434"/>
      <c r="D422" s="434"/>
      <c r="E422" s="434"/>
      <c r="F422" s="434"/>
      <c r="G422" s="434"/>
      <c r="J422" s="434"/>
      <c r="K422" s="434"/>
      <c r="L422" s="434"/>
      <c r="M422" s="434"/>
      <c r="N422" s="434"/>
      <c r="O422" s="434"/>
      <c r="P422" s="436"/>
      <c r="Q422" s="434"/>
      <c r="R422" s="434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  <c r="AH422" s="434"/>
      <c r="AI422" s="434"/>
      <c r="AJ422" s="434"/>
      <c r="AK422" s="434"/>
      <c r="AL422" s="434"/>
      <c r="AM422" s="434"/>
      <c r="AN422" s="434"/>
      <c r="AO422" s="434"/>
      <c r="AP422" s="434"/>
      <c r="AQ422" s="434"/>
      <c r="AR422" s="434"/>
      <c r="AU422" s="434"/>
    </row>
    <row r="423" spans="1:47" s="435" customFormat="1" ht="12.75" x14ac:dyDescent="0.2">
      <c r="A423" s="434"/>
      <c r="B423" s="438"/>
      <c r="C423" s="434"/>
      <c r="D423" s="434"/>
      <c r="E423" s="434"/>
      <c r="F423" s="434"/>
      <c r="G423" s="434"/>
      <c r="J423" s="434"/>
      <c r="K423" s="434"/>
      <c r="L423" s="434"/>
      <c r="M423" s="434"/>
      <c r="N423" s="434"/>
      <c r="O423" s="434"/>
      <c r="P423" s="436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  <c r="AJ423" s="434"/>
      <c r="AK423" s="434"/>
      <c r="AL423" s="434"/>
      <c r="AM423" s="434"/>
      <c r="AN423" s="434"/>
      <c r="AO423" s="434"/>
      <c r="AP423" s="434"/>
      <c r="AQ423" s="434"/>
      <c r="AR423" s="434"/>
      <c r="AU423" s="434"/>
    </row>
    <row r="424" spans="1:47" s="435" customFormat="1" ht="12.75" x14ac:dyDescent="0.2">
      <c r="A424" s="434"/>
      <c r="B424" s="438"/>
      <c r="C424" s="434"/>
      <c r="D424" s="434"/>
      <c r="E424" s="434"/>
      <c r="F424" s="434"/>
      <c r="G424" s="434"/>
      <c r="J424" s="434"/>
      <c r="K424" s="434"/>
      <c r="L424" s="434"/>
      <c r="M424" s="434"/>
      <c r="N424" s="434"/>
      <c r="O424" s="434"/>
      <c r="P424" s="436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  <c r="AJ424" s="434"/>
      <c r="AK424" s="434"/>
      <c r="AL424" s="434"/>
      <c r="AM424" s="434"/>
      <c r="AN424" s="434"/>
      <c r="AO424" s="434"/>
      <c r="AP424" s="434"/>
      <c r="AQ424" s="434"/>
      <c r="AR424" s="434"/>
      <c r="AU424" s="434"/>
    </row>
    <row r="425" spans="1:47" s="435" customFormat="1" ht="12.75" x14ac:dyDescent="0.2">
      <c r="A425" s="434"/>
      <c r="B425" s="438"/>
      <c r="C425" s="434"/>
      <c r="D425" s="434"/>
      <c r="E425" s="434"/>
      <c r="F425" s="434"/>
      <c r="G425" s="434"/>
      <c r="J425" s="434"/>
      <c r="K425" s="434"/>
      <c r="L425" s="434"/>
      <c r="M425" s="434"/>
      <c r="N425" s="434"/>
      <c r="O425" s="434"/>
      <c r="P425" s="436"/>
      <c r="Q425" s="434"/>
      <c r="R425" s="434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  <c r="AH425" s="434"/>
      <c r="AI425" s="434"/>
      <c r="AJ425" s="434"/>
      <c r="AK425" s="434"/>
      <c r="AL425" s="434"/>
      <c r="AM425" s="434"/>
      <c r="AN425" s="434"/>
      <c r="AO425" s="434"/>
      <c r="AP425" s="434"/>
      <c r="AQ425" s="434"/>
      <c r="AR425" s="434"/>
      <c r="AU425" s="434"/>
    </row>
    <row r="426" spans="1:47" s="435" customFormat="1" ht="12.75" x14ac:dyDescent="0.2">
      <c r="A426" s="434"/>
      <c r="B426" s="438"/>
      <c r="C426" s="434"/>
      <c r="D426" s="434"/>
      <c r="E426" s="434"/>
      <c r="F426" s="434"/>
      <c r="G426" s="434"/>
      <c r="J426" s="434"/>
      <c r="K426" s="434"/>
      <c r="L426" s="434"/>
      <c r="M426" s="434"/>
      <c r="N426" s="434"/>
      <c r="O426" s="434"/>
      <c r="P426" s="436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  <c r="AJ426" s="434"/>
      <c r="AK426" s="434"/>
      <c r="AL426" s="434"/>
      <c r="AM426" s="434"/>
      <c r="AN426" s="434"/>
      <c r="AO426" s="434"/>
      <c r="AP426" s="434"/>
      <c r="AQ426" s="434"/>
      <c r="AR426" s="434"/>
      <c r="AU426" s="434"/>
    </row>
    <row r="427" spans="1:47" s="435" customFormat="1" ht="12.75" x14ac:dyDescent="0.2">
      <c r="A427" s="434"/>
      <c r="B427" s="438"/>
      <c r="C427" s="434"/>
      <c r="D427" s="434"/>
      <c r="E427" s="434"/>
      <c r="F427" s="434"/>
      <c r="G427" s="434"/>
      <c r="J427" s="434"/>
      <c r="K427" s="434"/>
      <c r="L427" s="434"/>
      <c r="M427" s="434"/>
      <c r="N427" s="434"/>
      <c r="O427" s="434"/>
      <c r="P427" s="436"/>
      <c r="Q427" s="434"/>
      <c r="R427" s="434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  <c r="AH427" s="434"/>
      <c r="AI427" s="434"/>
      <c r="AJ427" s="434"/>
      <c r="AK427" s="434"/>
      <c r="AL427" s="434"/>
      <c r="AM427" s="434"/>
      <c r="AN427" s="434"/>
      <c r="AO427" s="434"/>
      <c r="AP427" s="434"/>
      <c r="AQ427" s="434"/>
      <c r="AR427" s="434"/>
      <c r="AU427" s="434"/>
    </row>
    <row r="428" spans="1:47" s="435" customFormat="1" ht="12.75" x14ac:dyDescent="0.2">
      <c r="A428" s="434"/>
      <c r="B428" s="438"/>
      <c r="C428" s="434"/>
      <c r="D428" s="434"/>
      <c r="E428" s="434"/>
      <c r="F428" s="434"/>
      <c r="G428" s="434"/>
      <c r="J428" s="434"/>
      <c r="K428" s="434"/>
      <c r="L428" s="434"/>
      <c r="M428" s="434"/>
      <c r="N428" s="434"/>
      <c r="O428" s="434"/>
      <c r="P428" s="436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  <c r="AK428" s="434"/>
      <c r="AL428" s="434"/>
      <c r="AM428" s="434"/>
      <c r="AN428" s="434"/>
      <c r="AO428" s="434"/>
      <c r="AP428" s="434"/>
      <c r="AQ428" s="434"/>
      <c r="AR428" s="434"/>
      <c r="AU428" s="434"/>
    </row>
    <row r="429" spans="1:47" s="435" customFormat="1" ht="12.75" x14ac:dyDescent="0.2">
      <c r="A429" s="434"/>
      <c r="B429" s="438"/>
      <c r="C429" s="434"/>
      <c r="D429" s="434"/>
      <c r="E429" s="434"/>
      <c r="F429" s="434"/>
      <c r="G429" s="434"/>
      <c r="J429" s="434"/>
      <c r="K429" s="434"/>
      <c r="L429" s="434"/>
      <c r="M429" s="434"/>
      <c r="N429" s="434"/>
      <c r="O429" s="434"/>
      <c r="P429" s="436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  <c r="AJ429" s="434"/>
      <c r="AK429" s="434"/>
      <c r="AL429" s="434"/>
      <c r="AM429" s="434"/>
      <c r="AN429" s="434"/>
      <c r="AO429" s="434"/>
      <c r="AP429" s="434"/>
      <c r="AQ429" s="434"/>
      <c r="AR429" s="434"/>
      <c r="AU429" s="434"/>
    </row>
    <row r="430" spans="1:47" s="435" customFormat="1" ht="12.75" x14ac:dyDescent="0.2">
      <c r="A430" s="434"/>
      <c r="B430" s="438"/>
      <c r="C430" s="434"/>
      <c r="D430" s="434"/>
      <c r="E430" s="434"/>
      <c r="F430" s="434"/>
      <c r="G430" s="434"/>
      <c r="J430" s="434"/>
      <c r="K430" s="434"/>
      <c r="L430" s="434"/>
      <c r="M430" s="434"/>
      <c r="N430" s="434"/>
      <c r="O430" s="434"/>
      <c r="P430" s="436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  <c r="AJ430" s="434"/>
      <c r="AK430" s="434"/>
      <c r="AL430" s="434"/>
      <c r="AM430" s="434"/>
      <c r="AN430" s="434"/>
      <c r="AO430" s="434"/>
      <c r="AP430" s="434"/>
      <c r="AQ430" s="434"/>
      <c r="AR430" s="434"/>
      <c r="AU430" s="434"/>
    </row>
    <row r="431" spans="1:47" s="435" customFormat="1" ht="12.75" x14ac:dyDescent="0.2">
      <c r="A431" s="434"/>
      <c r="B431" s="438"/>
      <c r="C431" s="434"/>
      <c r="D431" s="434"/>
      <c r="E431" s="434"/>
      <c r="F431" s="434"/>
      <c r="G431" s="434"/>
      <c r="J431" s="434"/>
      <c r="K431" s="434"/>
      <c r="L431" s="434"/>
      <c r="M431" s="434"/>
      <c r="N431" s="434"/>
      <c r="O431" s="434"/>
      <c r="P431" s="436"/>
      <c r="Q431" s="434"/>
      <c r="R431" s="434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  <c r="AH431" s="434"/>
      <c r="AI431" s="434"/>
      <c r="AJ431" s="434"/>
      <c r="AK431" s="434"/>
      <c r="AL431" s="434"/>
      <c r="AM431" s="434"/>
      <c r="AN431" s="434"/>
      <c r="AO431" s="434"/>
      <c r="AP431" s="434"/>
      <c r="AQ431" s="434"/>
      <c r="AR431" s="434"/>
      <c r="AU431" s="434"/>
    </row>
    <row r="432" spans="1:47" s="435" customFormat="1" ht="12.75" x14ac:dyDescent="0.2">
      <c r="A432" s="434"/>
      <c r="B432" s="438"/>
      <c r="C432" s="434"/>
      <c r="D432" s="434"/>
      <c r="E432" s="434"/>
      <c r="F432" s="434"/>
      <c r="G432" s="434"/>
      <c r="J432" s="434"/>
      <c r="K432" s="434"/>
      <c r="L432" s="434"/>
      <c r="M432" s="434"/>
      <c r="N432" s="434"/>
      <c r="O432" s="434"/>
      <c r="P432" s="436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  <c r="AJ432" s="434"/>
      <c r="AK432" s="434"/>
      <c r="AL432" s="434"/>
      <c r="AM432" s="434"/>
      <c r="AN432" s="434"/>
      <c r="AO432" s="434"/>
      <c r="AP432" s="434"/>
      <c r="AQ432" s="434"/>
      <c r="AR432" s="434"/>
      <c r="AU432" s="434"/>
    </row>
    <row r="433" spans="1:47" s="435" customFormat="1" ht="12.75" x14ac:dyDescent="0.2">
      <c r="A433" s="434"/>
      <c r="B433" s="438"/>
      <c r="C433" s="434"/>
      <c r="D433" s="434"/>
      <c r="E433" s="434"/>
      <c r="F433" s="434"/>
      <c r="G433" s="434"/>
      <c r="J433" s="434"/>
      <c r="K433" s="434"/>
      <c r="L433" s="434"/>
      <c r="M433" s="434"/>
      <c r="N433" s="434"/>
      <c r="O433" s="434"/>
      <c r="P433" s="436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  <c r="AJ433" s="434"/>
      <c r="AK433" s="434"/>
      <c r="AL433" s="434"/>
      <c r="AM433" s="434"/>
      <c r="AN433" s="434"/>
      <c r="AO433" s="434"/>
      <c r="AP433" s="434"/>
      <c r="AQ433" s="434"/>
      <c r="AR433" s="434"/>
      <c r="AU433" s="434"/>
    </row>
    <row r="434" spans="1:47" s="435" customFormat="1" ht="12.75" x14ac:dyDescent="0.2">
      <c r="A434" s="434"/>
      <c r="B434" s="438"/>
      <c r="C434" s="434"/>
      <c r="D434" s="434"/>
      <c r="E434" s="434"/>
      <c r="F434" s="434"/>
      <c r="G434" s="434"/>
      <c r="J434" s="434"/>
      <c r="K434" s="434"/>
      <c r="L434" s="434"/>
      <c r="M434" s="434"/>
      <c r="N434" s="434"/>
      <c r="O434" s="434"/>
      <c r="P434" s="436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  <c r="AJ434" s="434"/>
      <c r="AK434" s="434"/>
      <c r="AL434" s="434"/>
      <c r="AM434" s="434"/>
      <c r="AN434" s="434"/>
      <c r="AO434" s="434"/>
      <c r="AP434" s="434"/>
      <c r="AQ434" s="434"/>
      <c r="AR434" s="434"/>
      <c r="AU434" s="434"/>
    </row>
    <row r="435" spans="1:47" s="435" customFormat="1" ht="12.75" x14ac:dyDescent="0.2">
      <c r="A435" s="434"/>
      <c r="B435" s="438"/>
      <c r="C435" s="434"/>
      <c r="D435" s="434"/>
      <c r="E435" s="434"/>
      <c r="F435" s="434"/>
      <c r="G435" s="434"/>
      <c r="J435" s="434"/>
      <c r="K435" s="434"/>
      <c r="L435" s="434"/>
      <c r="M435" s="434"/>
      <c r="N435" s="434"/>
      <c r="O435" s="434"/>
      <c r="P435" s="436"/>
      <c r="Q435" s="434"/>
      <c r="R435" s="434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  <c r="AH435" s="434"/>
      <c r="AI435" s="434"/>
      <c r="AJ435" s="434"/>
      <c r="AK435" s="434"/>
      <c r="AL435" s="434"/>
      <c r="AM435" s="434"/>
      <c r="AN435" s="434"/>
      <c r="AO435" s="434"/>
      <c r="AP435" s="434"/>
      <c r="AQ435" s="434"/>
      <c r="AR435" s="434"/>
      <c r="AU435" s="434"/>
    </row>
    <row r="436" spans="1:47" s="435" customFormat="1" ht="12.75" x14ac:dyDescent="0.2">
      <c r="A436" s="434"/>
      <c r="B436" s="438"/>
      <c r="C436" s="434"/>
      <c r="D436" s="434"/>
      <c r="E436" s="434"/>
      <c r="F436" s="434"/>
      <c r="G436" s="434"/>
      <c r="J436" s="434"/>
      <c r="K436" s="434"/>
      <c r="L436" s="434"/>
      <c r="M436" s="434"/>
      <c r="N436" s="434"/>
      <c r="O436" s="434"/>
      <c r="P436" s="436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  <c r="AJ436" s="434"/>
      <c r="AK436" s="434"/>
      <c r="AL436" s="434"/>
      <c r="AM436" s="434"/>
      <c r="AN436" s="434"/>
      <c r="AO436" s="434"/>
      <c r="AP436" s="434"/>
      <c r="AQ436" s="434"/>
      <c r="AR436" s="434"/>
      <c r="AU436" s="434"/>
    </row>
    <row r="437" spans="1:47" s="435" customFormat="1" ht="12.75" x14ac:dyDescent="0.2">
      <c r="A437" s="434"/>
      <c r="B437" s="438"/>
      <c r="C437" s="434"/>
      <c r="D437" s="434"/>
      <c r="E437" s="434"/>
      <c r="F437" s="434"/>
      <c r="G437" s="434"/>
      <c r="J437" s="434"/>
      <c r="K437" s="434"/>
      <c r="L437" s="434"/>
      <c r="M437" s="434"/>
      <c r="N437" s="434"/>
      <c r="O437" s="434"/>
      <c r="P437" s="436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  <c r="AK437" s="434"/>
      <c r="AL437" s="434"/>
      <c r="AM437" s="434"/>
      <c r="AN437" s="434"/>
      <c r="AO437" s="434"/>
      <c r="AP437" s="434"/>
      <c r="AQ437" s="434"/>
      <c r="AR437" s="434"/>
      <c r="AU437" s="434"/>
    </row>
    <row r="438" spans="1:47" s="435" customFormat="1" ht="12.75" x14ac:dyDescent="0.2">
      <c r="A438" s="434"/>
      <c r="B438" s="438"/>
      <c r="C438" s="434"/>
      <c r="D438" s="434"/>
      <c r="E438" s="434"/>
      <c r="F438" s="434"/>
      <c r="G438" s="434"/>
      <c r="J438" s="434"/>
      <c r="K438" s="434"/>
      <c r="L438" s="434"/>
      <c r="M438" s="434"/>
      <c r="N438" s="434"/>
      <c r="O438" s="434"/>
      <c r="P438" s="436"/>
      <c r="Q438" s="434"/>
      <c r="R438" s="434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  <c r="AH438" s="434"/>
      <c r="AI438" s="434"/>
      <c r="AJ438" s="434"/>
      <c r="AK438" s="434"/>
      <c r="AL438" s="434"/>
      <c r="AM438" s="434"/>
      <c r="AN438" s="434"/>
      <c r="AO438" s="434"/>
      <c r="AP438" s="434"/>
      <c r="AQ438" s="434"/>
      <c r="AR438" s="434"/>
      <c r="AU438" s="434"/>
    </row>
    <row r="439" spans="1:47" s="435" customFormat="1" ht="12.75" x14ac:dyDescent="0.2">
      <c r="A439" s="434"/>
      <c r="B439" s="438"/>
      <c r="C439" s="434"/>
      <c r="D439" s="434"/>
      <c r="E439" s="434"/>
      <c r="F439" s="434"/>
      <c r="G439" s="434"/>
      <c r="J439" s="434"/>
      <c r="K439" s="434"/>
      <c r="L439" s="434"/>
      <c r="M439" s="434"/>
      <c r="N439" s="434"/>
      <c r="O439" s="434"/>
      <c r="P439" s="436"/>
      <c r="Q439" s="434"/>
      <c r="R439" s="434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  <c r="AH439" s="434"/>
      <c r="AI439" s="434"/>
      <c r="AJ439" s="434"/>
      <c r="AK439" s="434"/>
      <c r="AL439" s="434"/>
      <c r="AM439" s="434"/>
      <c r="AN439" s="434"/>
      <c r="AO439" s="434"/>
      <c r="AP439" s="434"/>
      <c r="AQ439" s="434"/>
      <c r="AR439" s="434"/>
      <c r="AU439" s="434"/>
    </row>
    <row r="440" spans="1:47" s="435" customFormat="1" ht="12.75" x14ac:dyDescent="0.2">
      <c r="A440" s="434"/>
      <c r="B440" s="438"/>
      <c r="C440" s="434"/>
      <c r="D440" s="434"/>
      <c r="E440" s="434"/>
      <c r="F440" s="434"/>
      <c r="G440" s="434"/>
      <c r="J440" s="434"/>
      <c r="K440" s="434"/>
      <c r="L440" s="434"/>
      <c r="M440" s="434"/>
      <c r="N440" s="434"/>
      <c r="O440" s="434"/>
      <c r="P440" s="436"/>
      <c r="Q440" s="434"/>
      <c r="R440" s="434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  <c r="AH440" s="434"/>
      <c r="AI440" s="434"/>
      <c r="AJ440" s="434"/>
      <c r="AK440" s="434"/>
      <c r="AL440" s="434"/>
      <c r="AM440" s="434"/>
      <c r="AN440" s="434"/>
      <c r="AO440" s="434"/>
      <c r="AP440" s="434"/>
      <c r="AQ440" s="434"/>
      <c r="AR440" s="434"/>
      <c r="AU440" s="434"/>
    </row>
    <row r="441" spans="1:47" s="435" customFormat="1" ht="12.75" x14ac:dyDescent="0.2">
      <c r="A441" s="434"/>
      <c r="B441" s="438"/>
      <c r="C441" s="434"/>
      <c r="D441" s="434"/>
      <c r="E441" s="434"/>
      <c r="F441" s="434"/>
      <c r="G441" s="434"/>
      <c r="J441" s="434"/>
      <c r="K441" s="434"/>
      <c r="L441" s="434"/>
      <c r="M441" s="434"/>
      <c r="N441" s="434"/>
      <c r="O441" s="434"/>
      <c r="P441" s="436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  <c r="AJ441" s="434"/>
      <c r="AK441" s="434"/>
      <c r="AL441" s="434"/>
      <c r="AM441" s="434"/>
      <c r="AN441" s="434"/>
      <c r="AO441" s="434"/>
      <c r="AP441" s="434"/>
      <c r="AQ441" s="434"/>
      <c r="AR441" s="434"/>
      <c r="AU441" s="434"/>
    </row>
    <row r="442" spans="1:47" s="435" customFormat="1" ht="12.75" x14ac:dyDescent="0.2">
      <c r="A442" s="434"/>
      <c r="B442" s="438"/>
      <c r="C442" s="434"/>
      <c r="D442" s="434"/>
      <c r="E442" s="434"/>
      <c r="F442" s="434"/>
      <c r="G442" s="434"/>
      <c r="J442" s="434"/>
      <c r="K442" s="434"/>
      <c r="L442" s="434"/>
      <c r="M442" s="434"/>
      <c r="N442" s="434"/>
      <c r="O442" s="434"/>
      <c r="P442" s="436"/>
      <c r="Q442" s="434"/>
      <c r="R442" s="434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  <c r="AJ442" s="434"/>
      <c r="AK442" s="434"/>
      <c r="AL442" s="434"/>
      <c r="AM442" s="434"/>
      <c r="AN442" s="434"/>
      <c r="AO442" s="434"/>
      <c r="AP442" s="434"/>
      <c r="AQ442" s="434"/>
      <c r="AR442" s="434"/>
      <c r="AU442" s="434"/>
    </row>
    <row r="443" spans="1:47" s="435" customFormat="1" ht="12.75" x14ac:dyDescent="0.2">
      <c r="A443" s="434"/>
      <c r="B443" s="438"/>
      <c r="C443" s="434"/>
      <c r="D443" s="434"/>
      <c r="E443" s="434"/>
      <c r="F443" s="434"/>
      <c r="G443" s="434"/>
      <c r="J443" s="434"/>
      <c r="K443" s="434"/>
      <c r="L443" s="434"/>
      <c r="M443" s="434"/>
      <c r="N443" s="434"/>
      <c r="O443" s="434"/>
      <c r="P443" s="436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  <c r="AJ443" s="434"/>
      <c r="AK443" s="434"/>
      <c r="AL443" s="434"/>
      <c r="AM443" s="434"/>
      <c r="AN443" s="434"/>
      <c r="AO443" s="434"/>
      <c r="AP443" s="434"/>
      <c r="AQ443" s="434"/>
      <c r="AR443" s="434"/>
      <c r="AU443" s="434"/>
    </row>
    <row r="444" spans="1:47" s="435" customFormat="1" ht="12.75" x14ac:dyDescent="0.2">
      <c r="A444" s="434"/>
      <c r="B444" s="438"/>
      <c r="C444" s="434"/>
      <c r="D444" s="434"/>
      <c r="E444" s="434"/>
      <c r="F444" s="434"/>
      <c r="G444" s="434"/>
      <c r="J444" s="434"/>
      <c r="K444" s="434"/>
      <c r="L444" s="434"/>
      <c r="M444" s="434"/>
      <c r="N444" s="434"/>
      <c r="O444" s="434"/>
      <c r="P444" s="436"/>
      <c r="Q444" s="434"/>
      <c r="R444" s="434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  <c r="AH444" s="434"/>
      <c r="AI444" s="434"/>
      <c r="AJ444" s="434"/>
      <c r="AK444" s="434"/>
      <c r="AL444" s="434"/>
      <c r="AM444" s="434"/>
      <c r="AN444" s="434"/>
      <c r="AO444" s="434"/>
      <c r="AP444" s="434"/>
      <c r="AQ444" s="434"/>
      <c r="AR444" s="434"/>
      <c r="AU444" s="434"/>
    </row>
    <row r="445" spans="1:47" s="435" customFormat="1" ht="12.75" x14ac:dyDescent="0.2">
      <c r="A445" s="434"/>
      <c r="B445" s="438"/>
      <c r="C445" s="434"/>
      <c r="D445" s="434"/>
      <c r="E445" s="434"/>
      <c r="F445" s="434"/>
      <c r="G445" s="434"/>
      <c r="J445" s="434"/>
      <c r="K445" s="434"/>
      <c r="L445" s="434"/>
      <c r="M445" s="434"/>
      <c r="N445" s="434"/>
      <c r="O445" s="434"/>
      <c r="P445" s="436"/>
      <c r="Q445" s="434"/>
      <c r="R445" s="434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  <c r="AH445" s="434"/>
      <c r="AI445" s="434"/>
      <c r="AJ445" s="434"/>
      <c r="AK445" s="434"/>
      <c r="AL445" s="434"/>
      <c r="AM445" s="434"/>
      <c r="AN445" s="434"/>
      <c r="AO445" s="434"/>
      <c r="AP445" s="434"/>
      <c r="AQ445" s="434"/>
      <c r="AR445" s="434"/>
      <c r="AU445" s="434"/>
    </row>
    <row r="446" spans="1:47" s="435" customFormat="1" ht="12.75" x14ac:dyDescent="0.2">
      <c r="A446" s="434"/>
      <c r="B446" s="438"/>
      <c r="C446" s="434"/>
      <c r="D446" s="434"/>
      <c r="E446" s="434"/>
      <c r="F446" s="434"/>
      <c r="G446" s="434"/>
      <c r="J446" s="434"/>
      <c r="K446" s="434"/>
      <c r="L446" s="434"/>
      <c r="M446" s="434"/>
      <c r="N446" s="434"/>
      <c r="O446" s="434"/>
      <c r="P446" s="436"/>
      <c r="Q446" s="434"/>
      <c r="R446" s="434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  <c r="AH446" s="434"/>
      <c r="AI446" s="434"/>
      <c r="AJ446" s="434"/>
      <c r="AK446" s="434"/>
      <c r="AL446" s="434"/>
      <c r="AM446" s="434"/>
      <c r="AN446" s="434"/>
      <c r="AO446" s="434"/>
      <c r="AP446" s="434"/>
      <c r="AQ446" s="434"/>
      <c r="AR446" s="434"/>
      <c r="AU446" s="434"/>
    </row>
    <row r="447" spans="1:47" s="435" customFormat="1" ht="12.75" x14ac:dyDescent="0.2">
      <c r="A447" s="434"/>
      <c r="B447" s="438"/>
      <c r="C447" s="434"/>
      <c r="D447" s="434"/>
      <c r="E447" s="434"/>
      <c r="F447" s="434"/>
      <c r="G447" s="434"/>
      <c r="J447" s="434"/>
      <c r="K447" s="434"/>
      <c r="L447" s="434"/>
      <c r="M447" s="434"/>
      <c r="N447" s="434"/>
      <c r="O447" s="434"/>
      <c r="P447" s="436"/>
      <c r="Q447" s="434"/>
      <c r="R447" s="434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  <c r="AH447" s="434"/>
      <c r="AI447" s="434"/>
      <c r="AJ447" s="434"/>
      <c r="AK447" s="434"/>
      <c r="AL447" s="434"/>
      <c r="AM447" s="434"/>
      <c r="AN447" s="434"/>
      <c r="AO447" s="434"/>
      <c r="AP447" s="434"/>
      <c r="AQ447" s="434"/>
      <c r="AR447" s="434"/>
      <c r="AU447" s="434"/>
    </row>
    <row r="448" spans="1:47" s="435" customFormat="1" ht="12.75" x14ac:dyDescent="0.2">
      <c r="A448" s="434"/>
      <c r="B448" s="438"/>
      <c r="C448" s="434"/>
      <c r="D448" s="434"/>
      <c r="E448" s="434"/>
      <c r="F448" s="434"/>
      <c r="G448" s="434"/>
      <c r="J448" s="434"/>
      <c r="K448" s="434"/>
      <c r="L448" s="434"/>
      <c r="M448" s="434"/>
      <c r="N448" s="434"/>
      <c r="O448" s="434"/>
      <c r="P448" s="436"/>
      <c r="Q448" s="434"/>
      <c r="R448" s="434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  <c r="AH448" s="434"/>
      <c r="AI448" s="434"/>
      <c r="AJ448" s="434"/>
      <c r="AK448" s="434"/>
      <c r="AL448" s="434"/>
      <c r="AM448" s="434"/>
      <c r="AN448" s="434"/>
      <c r="AO448" s="434"/>
      <c r="AP448" s="434"/>
      <c r="AQ448" s="434"/>
      <c r="AR448" s="434"/>
      <c r="AU448" s="434"/>
    </row>
    <row r="449" spans="1:47" s="435" customFormat="1" ht="12.75" x14ac:dyDescent="0.2">
      <c r="A449" s="434"/>
      <c r="B449" s="438"/>
      <c r="C449" s="434"/>
      <c r="D449" s="434"/>
      <c r="E449" s="434"/>
      <c r="F449" s="434"/>
      <c r="G449" s="434"/>
      <c r="J449" s="434"/>
      <c r="K449" s="434"/>
      <c r="L449" s="434"/>
      <c r="M449" s="434"/>
      <c r="N449" s="434"/>
      <c r="O449" s="434"/>
      <c r="P449" s="436"/>
      <c r="Q449" s="434"/>
      <c r="R449" s="434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  <c r="AH449" s="434"/>
      <c r="AI449" s="434"/>
      <c r="AJ449" s="434"/>
      <c r="AK449" s="434"/>
      <c r="AL449" s="434"/>
      <c r="AM449" s="434"/>
      <c r="AN449" s="434"/>
      <c r="AO449" s="434"/>
      <c r="AP449" s="434"/>
      <c r="AQ449" s="434"/>
      <c r="AR449" s="434"/>
      <c r="AU449" s="434"/>
    </row>
    <row r="450" spans="1:47" s="435" customFormat="1" ht="12.75" x14ac:dyDescent="0.2">
      <c r="A450" s="434"/>
      <c r="B450" s="438"/>
      <c r="C450" s="434"/>
      <c r="D450" s="434"/>
      <c r="E450" s="434"/>
      <c r="F450" s="434"/>
      <c r="G450" s="434"/>
      <c r="J450" s="434"/>
      <c r="K450" s="434"/>
      <c r="L450" s="434"/>
      <c r="M450" s="434"/>
      <c r="N450" s="434"/>
      <c r="O450" s="434"/>
      <c r="P450" s="436"/>
      <c r="Q450" s="434"/>
      <c r="R450" s="434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  <c r="AH450" s="434"/>
      <c r="AI450" s="434"/>
      <c r="AJ450" s="434"/>
      <c r="AK450" s="434"/>
      <c r="AL450" s="434"/>
      <c r="AM450" s="434"/>
      <c r="AN450" s="434"/>
      <c r="AO450" s="434"/>
      <c r="AP450" s="434"/>
      <c r="AQ450" s="434"/>
      <c r="AR450" s="434"/>
      <c r="AU450" s="434"/>
    </row>
    <row r="451" spans="1:47" s="435" customFormat="1" ht="12.75" x14ac:dyDescent="0.2">
      <c r="A451" s="434"/>
      <c r="B451" s="438"/>
      <c r="C451" s="434"/>
      <c r="D451" s="434"/>
      <c r="E451" s="434"/>
      <c r="F451" s="434"/>
      <c r="G451" s="434"/>
      <c r="J451" s="434"/>
      <c r="K451" s="434"/>
      <c r="L451" s="434"/>
      <c r="M451" s="434"/>
      <c r="N451" s="434"/>
      <c r="O451" s="434"/>
      <c r="P451" s="436"/>
      <c r="Q451" s="434"/>
      <c r="R451" s="434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  <c r="AH451" s="434"/>
      <c r="AI451" s="434"/>
      <c r="AJ451" s="434"/>
      <c r="AK451" s="434"/>
      <c r="AL451" s="434"/>
      <c r="AM451" s="434"/>
      <c r="AN451" s="434"/>
      <c r="AO451" s="434"/>
      <c r="AP451" s="434"/>
      <c r="AQ451" s="434"/>
      <c r="AR451" s="434"/>
      <c r="AU451" s="434"/>
    </row>
    <row r="452" spans="1:47" s="435" customFormat="1" ht="12.75" x14ac:dyDescent="0.2">
      <c r="A452" s="434"/>
      <c r="B452" s="438"/>
      <c r="C452" s="434"/>
      <c r="D452" s="434"/>
      <c r="E452" s="434"/>
      <c r="F452" s="434"/>
      <c r="G452" s="434"/>
      <c r="J452" s="434"/>
      <c r="K452" s="434"/>
      <c r="L452" s="434"/>
      <c r="M452" s="434"/>
      <c r="N452" s="434"/>
      <c r="O452" s="434"/>
      <c r="P452" s="436"/>
      <c r="Q452" s="434"/>
      <c r="R452" s="434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  <c r="AH452" s="434"/>
      <c r="AI452" s="434"/>
      <c r="AJ452" s="434"/>
      <c r="AK452" s="434"/>
      <c r="AL452" s="434"/>
      <c r="AM452" s="434"/>
      <c r="AN452" s="434"/>
      <c r="AO452" s="434"/>
      <c r="AP452" s="434"/>
      <c r="AQ452" s="434"/>
      <c r="AR452" s="434"/>
      <c r="AU452" s="434"/>
    </row>
    <row r="453" spans="1:47" s="435" customFormat="1" ht="12.75" x14ac:dyDescent="0.2">
      <c r="A453" s="434"/>
      <c r="B453" s="438"/>
      <c r="C453" s="434"/>
      <c r="D453" s="434"/>
      <c r="E453" s="434"/>
      <c r="F453" s="434"/>
      <c r="G453" s="434"/>
      <c r="J453" s="434"/>
      <c r="K453" s="434"/>
      <c r="L453" s="434"/>
      <c r="M453" s="434"/>
      <c r="N453" s="434"/>
      <c r="O453" s="434"/>
      <c r="P453" s="436"/>
      <c r="Q453" s="434"/>
      <c r="R453" s="434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  <c r="AH453" s="434"/>
      <c r="AI453" s="434"/>
      <c r="AJ453" s="434"/>
      <c r="AK453" s="434"/>
      <c r="AL453" s="434"/>
      <c r="AM453" s="434"/>
      <c r="AN453" s="434"/>
      <c r="AO453" s="434"/>
      <c r="AP453" s="434"/>
      <c r="AQ453" s="434"/>
      <c r="AR453" s="434"/>
      <c r="AU453" s="434"/>
    </row>
    <row r="454" spans="1:47" s="435" customFormat="1" ht="12.75" x14ac:dyDescent="0.2">
      <c r="A454" s="434"/>
      <c r="B454" s="438"/>
      <c r="C454" s="434"/>
      <c r="D454" s="434"/>
      <c r="E454" s="434"/>
      <c r="F454" s="434"/>
      <c r="G454" s="434"/>
      <c r="J454" s="434"/>
      <c r="K454" s="434"/>
      <c r="L454" s="434"/>
      <c r="M454" s="434"/>
      <c r="N454" s="434"/>
      <c r="O454" s="434"/>
      <c r="P454" s="436"/>
      <c r="Q454" s="434"/>
      <c r="R454" s="434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  <c r="AH454" s="434"/>
      <c r="AI454" s="434"/>
      <c r="AJ454" s="434"/>
      <c r="AK454" s="434"/>
      <c r="AL454" s="434"/>
      <c r="AM454" s="434"/>
      <c r="AN454" s="434"/>
      <c r="AO454" s="434"/>
      <c r="AP454" s="434"/>
      <c r="AQ454" s="434"/>
      <c r="AR454" s="434"/>
      <c r="AU454" s="434"/>
    </row>
    <row r="455" spans="1:47" s="435" customFormat="1" ht="12.75" x14ac:dyDescent="0.2">
      <c r="A455" s="434"/>
      <c r="B455" s="438"/>
      <c r="C455" s="434"/>
      <c r="D455" s="434"/>
      <c r="E455" s="434"/>
      <c r="F455" s="434"/>
      <c r="G455" s="434"/>
      <c r="J455" s="434"/>
      <c r="K455" s="434"/>
      <c r="L455" s="434"/>
      <c r="M455" s="434"/>
      <c r="N455" s="434"/>
      <c r="O455" s="434"/>
      <c r="P455" s="436"/>
      <c r="Q455" s="434"/>
      <c r="R455" s="434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  <c r="AH455" s="434"/>
      <c r="AI455" s="434"/>
      <c r="AJ455" s="434"/>
      <c r="AK455" s="434"/>
      <c r="AL455" s="434"/>
      <c r="AM455" s="434"/>
      <c r="AN455" s="434"/>
      <c r="AO455" s="434"/>
      <c r="AP455" s="434"/>
      <c r="AQ455" s="434"/>
      <c r="AR455" s="434"/>
      <c r="AU455" s="434"/>
    </row>
    <row r="456" spans="1:47" s="435" customFormat="1" ht="12.75" x14ac:dyDescent="0.2">
      <c r="A456" s="434"/>
      <c r="B456" s="438"/>
      <c r="C456" s="434"/>
      <c r="D456" s="434"/>
      <c r="E456" s="434"/>
      <c r="F456" s="434"/>
      <c r="G456" s="434"/>
      <c r="J456" s="434"/>
      <c r="K456" s="434"/>
      <c r="L456" s="434"/>
      <c r="M456" s="434"/>
      <c r="N456" s="434"/>
      <c r="O456" s="434"/>
      <c r="P456" s="436"/>
      <c r="Q456" s="434"/>
      <c r="R456" s="434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  <c r="AH456" s="434"/>
      <c r="AI456" s="434"/>
      <c r="AJ456" s="434"/>
      <c r="AK456" s="434"/>
      <c r="AL456" s="434"/>
      <c r="AM456" s="434"/>
      <c r="AN456" s="434"/>
      <c r="AO456" s="434"/>
      <c r="AP456" s="434"/>
      <c r="AQ456" s="434"/>
      <c r="AR456" s="434"/>
      <c r="AU456" s="434"/>
    </row>
    <row r="457" spans="1:47" s="435" customFormat="1" ht="12.75" x14ac:dyDescent="0.2">
      <c r="A457" s="434"/>
      <c r="B457" s="438"/>
      <c r="C457" s="434"/>
      <c r="D457" s="434"/>
      <c r="E457" s="434"/>
      <c r="F457" s="434"/>
      <c r="G457" s="434"/>
      <c r="J457" s="434"/>
      <c r="K457" s="434"/>
      <c r="L457" s="434"/>
      <c r="M457" s="434"/>
      <c r="N457" s="434"/>
      <c r="O457" s="434"/>
      <c r="P457" s="436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  <c r="AJ457" s="434"/>
      <c r="AK457" s="434"/>
      <c r="AL457" s="434"/>
      <c r="AM457" s="434"/>
      <c r="AN457" s="434"/>
      <c r="AO457" s="434"/>
      <c r="AP457" s="434"/>
      <c r="AQ457" s="434"/>
      <c r="AR457" s="434"/>
      <c r="AU457" s="434"/>
    </row>
    <row r="458" spans="1:47" s="435" customFormat="1" ht="12.75" x14ac:dyDescent="0.2">
      <c r="A458" s="434"/>
      <c r="B458" s="438"/>
      <c r="C458" s="434"/>
      <c r="D458" s="434"/>
      <c r="E458" s="434"/>
      <c r="F458" s="434"/>
      <c r="G458" s="434"/>
      <c r="J458" s="434"/>
      <c r="K458" s="434"/>
      <c r="L458" s="434"/>
      <c r="M458" s="434"/>
      <c r="N458" s="434"/>
      <c r="O458" s="434"/>
      <c r="P458" s="436"/>
      <c r="Q458" s="434"/>
      <c r="R458" s="434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  <c r="AH458" s="434"/>
      <c r="AI458" s="434"/>
      <c r="AJ458" s="434"/>
      <c r="AK458" s="434"/>
      <c r="AL458" s="434"/>
      <c r="AM458" s="434"/>
      <c r="AN458" s="434"/>
      <c r="AO458" s="434"/>
      <c r="AP458" s="434"/>
      <c r="AQ458" s="434"/>
      <c r="AR458" s="434"/>
      <c r="AU458" s="434"/>
    </row>
    <row r="459" spans="1:47" s="435" customFormat="1" ht="12.75" x14ac:dyDescent="0.2">
      <c r="A459" s="434"/>
      <c r="B459" s="438"/>
      <c r="C459" s="434"/>
      <c r="D459" s="434"/>
      <c r="E459" s="434"/>
      <c r="F459" s="434"/>
      <c r="G459" s="434"/>
      <c r="J459" s="434"/>
      <c r="K459" s="434"/>
      <c r="L459" s="434"/>
      <c r="M459" s="434"/>
      <c r="N459" s="434"/>
      <c r="O459" s="434"/>
      <c r="P459" s="436"/>
      <c r="Q459" s="434"/>
      <c r="R459" s="434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  <c r="AH459" s="434"/>
      <c r="AI459" s="434"/>
      <c r="AJ459" s="434"/>
      <c r="AK459" s="434"/>
      <c r="AL459" s="434"/>
      <c r="AM459" s="434"/>
      <c r="AN459" s="434"/>
      <c r="AO459" s="434"/>
      <c r="AP459" s="434"/>
      <c r="AQ459" s="434"/>
      <c r="AR459" s="434"/>
      <c r="AU459" s="434"/>
    </row>
    <row r="460" spans="1:47" s="435" customFormat="1" ht="12.75" x14ac:dyDescent="0.2">
      <c r="A460" s="434"/>
      <c r="B460" s="438"/>
      <c r="C460" s="434"/>
      <c r="D460" s="434"/>
      <c r="E460" s="434"/>
      <c r="F460" s="434"/>
      <c r="G460" s="434"/>
      <c r="J460" s="434"/>
      <c r="K460" s="434"/>
      <c r="L460" s="434"/>
      <c r="M460" s="434"/>
      <c r="N460" s="434"/>
      <c r="O460" s="434"/>
      <c r="P460" s="436"/>
      <c r="Q460" s="434"/>
      <c r="R460" s="434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  <c r="AH460" s="434"/>
      <c r="AI460" s="434"/>
      <c r="AJ460" s="434"/>
      <c r="AK460" s="434"/>
      <c r="AL460" s="434"/>
      <c r="AM460" s="434"/>
      <c r="AN460" s="434"/>
      <c r="AO460" s="434"/>
      <c r="AP460" s="434"/>
      <c r="AQ460" s="434"/>
      <c r="AR460" s="434"/>
      <c r="AU460" s="434"/>
    </row>
    <row r="461" spans="1:47" s="435" customFormat="1" ht="12.75" x14ac:dyDescent="0.2">
      <c r="A461" s="434"/>
      <c r="B461" s="438"/>
      <c r="C461" s="434"/>
      <c r="D461" s="434"/>
      <c r="E461" s="434"/>
      <c r="F461" s="434"/>
      <c r="G461" s="434"/>
      <c r="J461" s="434"/>
      <c r="K461" s="434"/>
      <c r="L461" s="434"/>
      <c r="M461" s="434"/>
      <c r="N461" s="434"/>
      <c r="O461" s="434"/>
      <c r="P461" s="436"/>
      <c r="Q461" s="434"/>
      <c r="R461" s="434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  <c r="AH461" s="434"/>
      <c r="AI461" s="434"/>
      <c r="AJ461" s="434"/>
      <c r="AK461" s="434"/>
      <c r="AL461" s="434"/>
      <c r="AM461" s="434"/>
      <c r="AN461" s="434"/>
      <c r="AO461" s="434"/>
      <c r="AP461" s="434"/>
      <c r="AQ461" s="434"/>
      <c r="AR461" s="434"/>
      <c r="AU461" s="434"/>
    </row>
    <row r="462" spans="1:47" s="435" customFormat="1" ht="12.75" x14ac:dyDescent="0.2">
      <c r="A462" s="434"/>
      <c r="B462" s="438"/>
      <c r="C462" s="434"/>
      <c r="D462" s="434"/>
      <c r="E462" s="434"/>
      <c r="F462" s="434"/>
      <c r="G462" s="434"/>
      <c r="J462" s="434"/>
      <c r="K462" s="434"/>
      <c r="L462" s="434"/>
      <c r="M462" s="434"/>
      <c r="N462" s="434"/>
      <c r="O462" s="434"/>
      <c r="P462" s="436"/>
      <c r="Q462" s="434"/>
      <c r="R462" s="434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  <c r="AH462" s="434"/>
      <c r="AI462" s="434"/>
      <c r="AJ462" s="434"/>
      <c r="AK462" s="434"/>
      <c r="AL462" s="434"/>
      <c r="AM462" s="434"/>
      <c r="AN462" s="434"/>
      <c r="AO462" s="434"/>
      <c r="AP462" s="434"/>
      <c r="AQ462" s="434"/>
      <c r="AR462" s="434"/>
      <c r="AU462" s="434"/>
    </row>
    <row r="463" spans="1:47" s="435" customFormat="1" ht="12.75" x14ac:dyDescent="0.2">
      <c r="A463" s="434"/>
      <c r="B463" s="438"/>
      <c r="C463" s="434"/>
      <c r="D463" s="434"/>
      <c r="E463" s="434"/>
      <c r="F463" s="434"/>
      <c r="G463" s="434"/>
      <c r="J463" s="434"/>
      <c r="K463" s="434"/>
      <c r="L463" s="434"/>
      <c r="M463" s="434"/>
      <c r="N463" s="434"/>
      <c r="O463" s="434"/>
      <c r="P463" s="436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  <c r="AJ463" s="434"/>
      <c r="AK463" s="434"/>
      <c r="AL463" s="434"/>
      <c r="AM463" s="434"/>
      <c r="AN463" s="434"/>
      <c r="AO463" s="434"/>
      <c r="AP463" s="434"/>
      <c r="AQ463" s="434"/>
      <c r="AR463" s="434"/>
      <c r="AU463" s="434"/>
    </row>
    <row r="464" spans="1:47" s="435" customFormat="1" ht="12.75" x14ac:dyDescent="0.2">
      <c r="A464" s="434"/>
      <c r="B464" s="438"/>
      <c r="C464" s="434"/>
      <c r="D464" s="434"/>
      <c r="E464" s="434"/>
      <c r="F464" s="434"/>
      <c r="G464" s="434"/>
      <c r="J464" s="434"/>
      <c r="K464" s="434"/>
      <c r="L464" s="434"/>
      <c r="M464" s="434"/>
      <c r="N464" s="434"/>
      <c r="O464" s="434"/>
      <c r="P464" s="436"/>
      <c r="Q464" s="434"/>
      <c r="R464" s="434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  <c r="AH464" s="434"/>
      <c r="AI464" s="434"/>
      <c r="AJ464" s="434"/>
      <c r="AK464" s="434"/>
      <c r="AL464" s="434"/>
      <c r="AM464" s="434"/>
      <c r="AN464" s="434"/>
      <c r="AO464" s="434"/>
      <c r="AP464" s="434"/>
      <c r="AQ464" s="434"/>
      <c r="AR464" s="434"/>
      <c r="AU464" s="434"/>
    </row>
    <row r="465" spans="1:47" s="435" customFormat="1" ht="12.75" x14ac:dyDescent="0.2">
      <c r="A465" s="434"/>
      <c r="B465" s="438"/>
      <c r="C465" s="434"/>
      <c r="D465" s="434"/>
      <c r="E465" s="434"/>
      <c r="F465" s="434"/>
      <c r="G465" s="434"/>
      <c r="J465" s="434"/>
      <c r="K465" s="434"/>
      <c r="L465" s="434"/>
      <c r="M465" s="434"/>
      <c r="N465" s="434"/>
      <c r="O465" s="434"/>
      <c r="P465" s="436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  <c r="AK465" s="434"/>
      <c r="AL465" s="434"/>
      <c r="AM465" s="434"/>
      <c r="AN465" s="434"/>
      <c r="AO465" s="434"/>
      <c r="AP465" s="434"/>
      <c r="AQ465" s="434"/>
      <c r="AR465" s="434"/>
      <c r="AU465" s="434"/>
    </row>
    <row r="466" spans="1:47" s="435" customFormat="1" ht="12.75" x14ac:dyDescent="0.2">
      <c r="A466" s="434"/>
      <c r="B466" s="438"/>
      <c r="C466" s="434"/>
      <c r="D466" s="434"/>
      <c r="E466" s="434"/>
      <c r="F466" s="434"/>
      <c r="G466" s="434"/>
      <c r="J466" s="434"/>
      <c r="K466" s="434"/>
      <c r="L466" s="434"/>
      <c r="M466" s="434"/>
      <c r="N466" s="434"/>
      <c r="O466" s="434"/>
      <c r="P466" s="436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  <c r="AJ466" s="434"/>
      <c r="AK466" s="434"/>
      <c r="AL466" s="434"/>
      <c r="AM466" s="434"/>
      <c r="AN466" s="434"/>
      <c r="AO466" s="434"/>
      <c r="AP466" s="434"/>
      <c r="AQ466" s="434"/>
      <c r="AR466" s="434"/>
      <c r="AU466" s="434"/>
    </row>
    <row r="467" spans="1:47" s="435" customFormat="1" ht="12.75" x14ac:dyDescent="0.2">
      <c r="A467" s="434"/>
      <c r="B467" s="438"/>
      <c r="C467" s="434"/>
      <c r="D467" s="434"/>
      <c r="E467" s="434"/>
      <c r="F467" s="434"/>
      <c r="G467" s="434"/>
      <c r="J467" s="434"/>
      <c r="K467" s="434"/>
      <c r="L467" s="434"/>
      <c r="M467" s="434"/>
      <c r="N467" s="434"/>
      <c r="O467" s="434"/>
      <c r="P467" s="436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  <c r="AJ467" s="434"/>
      <c r="AK467" s="434"/>
      <c r="AL467" s="434"/>
      <c r="AM467" s="434"/>
      <c r="AN467" s="434"/>
      <c r="AO467" s="434"/>
      <c r="AP467" s="434"/>
      <c r="AQ467" s="434"/>
      <c r="AR467" s="434"/>
      <c r="AU467" s="434"/>
    </row>
    <row r="468" spans="1:47" s="435" customFormat="1" ht="12.75" x14ac:dyDescent="0.2">
      <c r="A468" s="434"/>
      <c r="B468" s="438"/>
      <c r="C468" s="434"/>
      <c r="D468" s="434"/>
      <c r="E468" s="434"/>
      <c r="F468" s="434"/>
      <c r="G468" s="434"/>
      <c r="J468" s="434"/>
      <c r="K468" s="434"/>
      <c r="L468" s="434"/>
      <c r="M468" s="434"/>
      <c r="N468" s="434"/>
      <c r="O468" s="434"/>
      <c r="P468" s="436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  <c r="AJ468" s="434"/>
      <c r="AK468" s="434"/>
      <c r="AL468" s="434"/>
      <c r="AM468" s="434"/>
      <c r="AN468" s="434"/>
      <c r="AO468" s="434"/>
      <c r="AP468" s="434"/>
      <c r="AQ468" s="434"/>
      <c r="AR468" s="434"/>
      <c r="AU468" s="434"/>
    </row>
    <row r="469" spans="1:47" s="435" customFormat="1" ht="12.75" x14ac:dyDescent="0.2">
      <c r="A469" s="434"/>
      <c r="B469" s="438"/>
      <c r="C469" s="434"/>
      <c r="D469" s="434"/>
      <c r="E469" s="434"/>
      <c r="F469" s="434"/>
      <c r="G469" s="434"/>
      <c r="J469" s="434"/>
      <c r="K469" s="434"/>
      <c r="L469" s="434"/>
      <c r="M469" s="434"/>
      <c r="N469" s="434"/>
      <c r="O469" s="434"/>
      <c r="P469" s="436"/>
      <c r="Q469" s="434"/>
      <c r="R469" s="434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  <c r="AH469" s="434"/>
      <c r="AI469" s="434"/>
      <c r="AJ469" s="434"/>
      <c r="AK469" s="434"/>
      <c r="AL469" s="434"/>
      <c r="AM469" s="434"/>
      <c r="AN469" s="434"/>
      <c r="AO469" s="434"/>
      <c r="AP469" s="434"/>
      <c r="AQ469" s="434"/>
      <c r="AR469" s="434"/>
      <c r="AU469" s="434"/>
    </row>
    <row r="470" spans="1:47" s="435" customFormat="1" ht="12.75" x14ac:dyDescent="0.2">
      <c r="A470" s="434"/>
      <c r="B470" s="438"/>
      <c r="C470" s="434"/>
      <c r="D470" s="434"/>
      <c r="E470" s="434"/>
      <c r="F470" s="434"/>
      <c r="G470" s="434"/>
      <c r="J470" s="434"/>
      <c r="K470" s="434"/>
      <c r="L470" s="434"/>
      <c r="M470" s="434"/>
      <c r="N470" s="434"/>
      <c r="O470" s="434"/>
      <c r="P470" s="436"/>
      <c r="Q470" s="434"/>
      <c r="R470" s="434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  <c r="AH470" s="434"/>
      <c r="AI470" s="434"/>
      <c r="AJ470" s="434"/>
      <c r="AK470" s="434"/>
      <c r="AL470" s="434"/>
      <c r="AM470" s="434"/>
      <c r="AN470" s="434"/>
      <c r="AO470" s="434"/>
      <c r="AP470" s="434"/>
      <c r="AQ470" s="434"/>
      <c r="AR470" s="434"/>
      <c r="AU470" s="434"/>
    </row>
    <row r="471" spans="1:47" s="435" customFormat="1" ht="12.75" x14ac:dyDescent="0.2">
      <c r="A471" s="434"/>
      <c r="B471" s="438"/>
      <c r="C471" s="434"/>
      <c r="D471" s="434"/>
      <c r="E471" s="434"/>
      <c r="F471" s="434"/>
      <c r="G471" s="434"/>
      <c r="J471" s="434"/>
      <c r="K471" s="434"/>
      <c r="L471" s="434"/>
      <c r="M471" s="434"/>
      <c r="N471" s="434"/>
      <c r="O471" s="434"/>
      <c r="P471" s="436"/>
      <c r="Q471" s="434"/>
      <c r="R471" s="434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  <c r="AH471" s="434"/>
      <c r="AI471" s="434"/>
      <c r="AJ471" s="434"/>
      <c r="AK471" s="434"/>
      <c r="AL471" s="434"/>
      <c r="AM471" s="434"/>
      <c r="AN471" s="434"/>
      <c r="AO471" s="434"/>
      <c r="AP471" s="434"/>
      <c r="AQ471" s="434"/>
      <c r="AR471" s="434"/>
      <c r="AU471" s="434"/>
    </row>
    <row r="472" spans="1:47" s="435" customFormat="1" ht="12.75" x14ac:dyDescent="0.2">
      <c r="A472" s="434"/>
      <c r="B472" s="438"/>
      <c r="C472" s="434"/>
      <c r="D472" s="434"/>
      <c r="E472" s="434"/>
      <c r="F472" s="434"/>
      <c r="G472" s="434"/>
      <c r="J472" s="434"/>
      <c r="K472" s="434"/>
      <c r="L472" s="434"/>
      <c r="M472" s="434"/>
      <c r="N472" s="434"/>
      <c r="O472" s="434"/>
      <c r="P472" s="436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  <c r="AJ472" s="434"/>
      <c r="AK472" s="434"/>
      <c r="AL472" s="434"/>
      <c r="AM472" s="434"/>
      <c r="AN472" s="434"/>
      <c r="AO472" s="434"/>
      <c r="AP472" s="434"/>
      <c r="AQ472" s="434"/>
      <c r="AR472" s="434"/>
      <c r="AU472" s="434"/>
    </row>
    <row r="473" spans="1:47" s="435" customFormat="1" ht="12.75" x14ac:dyDescent="0.2">
      <c r="A473" s="434"/>
      <c r="B473" s="438"/>
      <c r="C473" s="434"/>
      <c r="D473" s="434"/>
      <c r="E473" s="434"/>
      <c r="F473" s="434"/>
      <c r="G473" s="434"/>
      <c r="J473" s="434"/>
      <c r="K473" s="434"/>
      <c r="L473" s="434"/>
      <c r="M473" s="434"/>
      <c r="N473" s="434"/>
      <c r="O473" s="434"/>
      <c r="P473" s="436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  <c r="AJ473" s="434"/>
      <c r="AK473" s="434"/>
      <c r="AL473" s="434"/>
      <c r="AM473" s="434"/>
      <c r="AN473" s="434"/>
      <c r="AO473" s="434"/>
      <c r="AP473" s="434"/>
      <c r="AQ473" s="434"/>
      <c r="AR473" s="434"/>
      <c r="AU473" s="434"/>
    </row>
    <row r="474" spans="1:47" s="435" customFormat="1" ht="12.75" x14ac:dyDescent="0.2">
      <c r="A474" s="434"/>
      <c r="B474" s="438"/>
      <c r="C474" s="434"/>
      <c r="D474" s="434"/>
      <c r="E474" s="434"/>
      <c r="F474" s="434"/>
      <c r="G474" s="434"/>
      <c r="J474" s="434"/>
      <c r="K474" s="434"/>
      <c r="L474" s="434"/>
      <c r="M474" s="434"/>
      <c r="N474" s="434"/>
      <c r="O474" s="434"/>
      <c r="P474" s="436"/>
      <c r="Q474" s="434"/>
      <c r="R474" s="434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  <c r="AH474" s="434"/>
      <c r="AI474" s="434"/>
      <c r="AJ474" s="434"/>
      <c r="AK474" s="434"/>
      <c r="AL474" s="434"/>
      <c r="AM474" s="434"/>
      <c r="AN474" s="434"/>
      <c r="AO474" s="434"/>
      <c r="AP474" s="434"/>
      <c r="AQ474" s="434"/>
      <c r="AR474" s="434"/>
      <c r="AU474" s="434"/>
    </row>
    <row r="475" spans="1:47" s="435" customFormat="1" ht="12.75" x14ac:dyDescent="0.2">
      <c r="A475" s="434"/>
      <c r="B475" s="438"/>
      <c r="C475" s="434"/>
      <c r="D475" s="434"/>
      <c r="E475" s="434"/>
      <c r="F475" s="434"/>
      <c r="G475" s="434"/>
      <c r="J475" s="434"/>
      <c r="K475" s="434"/>
      <c r="L475" s="434"/>
      <c r="M475" s="434"/>
      <c r="N475" s="434"/>
      <c r="O475" s="434"/>
      <c r="P475" s="436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  <c r="AJ475" s="434"/>
      <c r="AK475" s="434"/>
      <c r="AL475" s="434"/>
      <c r="AM475" s="434"/>
      <c r="AN475" s="434"/>
      <c r="AO475" s="434"/>
      <c r="AP475" s="434"/>
      <c r="AQ475" s="434"/>
      <c r="AR475" s="434"/>
      <c r="AU475" s="434"/>
    </row>
    <row r="476" spans="1:47" s="435" customFormat="1" ht="12.75" x14ac:dyDescent="0.2">
      <c r="A476" s="434"/>
      <c r="B476" s="438"/>
      <c r="C476" s="434"/>
      <c r="D476" s="434"/>
      <c r="E476" s="434"/>
      <c r="F476" s="434"/>
      <c r="G476" s="434"/>
      <c r="J476" s="434"/>
      <c r="K476" s="434"/>
      <c r="L476" s="434"/>
      <c r="M476" s="434"/>
      <c r="N476" s="434"/>
      <c r="O476" s="434"/>
      <c r="P476" s="436"/>
      <c r="Q476" s="434"/>
      <c r="R476" s="434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  <c r="AH476" s="434"/>
      <c r="AI476" s="434"/>
      <c r="AJ476" s="434"/>
      <c r="AK476" s="434"/>
      <c r="AL476" s="434"/>
      <c r="AM476" s="434"/>
      <c r="AN476" s="434"/>
      <c r="AO476" s="434"/>
      <c r="AP476" s="434"/>
      <c r="AQ476" s="434"/>
      <c r="AR476" s="434"/>
      <c r="AU476" s="434"/>
    </row>
    <row r="477" spans="1:47" s="435" customFormat="1" ht="12.75" x14ac:dyDescent="0.2">
      <c r="A477" s="434"/>
      <c r="B477" s="438"/>
      <c r="C477" s="434"/>
      <c r="D477" s="434"/>
      <c r="E477" s="434"/>
      <c r="F477" s="434"/>
      <c r="G477" s="434"/>
      <c r="J477" s="434"/>
      <c r="K477" s="434"/>
      <c r="L477" s="434"/>
      <c r="M477" s="434"/>
      <c r="N477" s="434"/>
      <c r="O477" s="434"/>
      <c r="P477" s="436"/>
      <c r="Q477" s="434"/>
      <c r="R477" s="434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  <c r="AH477" s="434"/>
      <c r="AI477" s="434"/>
      <c r="AJ477" s="434"/>
      <c r="AK477" s="434"/>
      <c r="AL477" s="434"/>
      <c r="AM477" s="434"/>
      <c r="AN477" s="434"/>
      <c r="AO477" s="434"/>
      <c r="AP477" s="434"/>
      <c r="AQ477" s="434"/>
      <c r="AR477" s="434"/>
      <c r="AU477" s="434"/>
    </row>
    <row r="478" spans="1:47" s="435" customFormat="1" ht="12.75" x14ac:dyDescent="0.2">
      <c r="A478" s="434"/>
      <c r="B478" s="438"/>
      <c r="C478" s="434"/>
      <c r="D478" s="434"/>
      <c r="E478" s="434"/>
      <c r="F478" s="434"/>
      <c r="G478" s="434"/>
      <c r="J478" s="434"/>
      <c r="K478" s="434"/>
      <c r="L478" s="434"/>
      <c r="M478" s="434"/>
      <c r="N478" s="434"/>
      <c r="O478" s="434"/>
      <c r="P478" s="436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  <c r="AJ478" s="434"/>
      <c r="AK478" s="434"/>
      <c r="AL478" s="434"/>
      <c r="AM478" s="434"/>
      <c r="AN478" s="434"/>
      <c r="AO478" s="434"/>
      <c r="AP478" s="434"/>
      <c r="AQ478" s="434"/>
      <c r="AR478" s="434"/>
      <c r="AU478" s="434"/>
    </row>
    <row r="479" spans="1:47" s="435" customFormat="1" ht="12.75" x14ac:dyDescent="0.2">
      <c r="A479" s="434"/>
      <c r="B479" s="438"/>
      <c r="C479" s="434"/>
      <c r="D479" s="434"/>
      <c r="E479" s="434"/>
      <c r="F479" s="434"/>
      <c r="G479" s="434"/>
      <c r="J479" s="434"/>
      <c r="K479" s="434"/>
      <c r="L479" s="434"/>
      <c r="M479" s="434"/>
      <c r="N479" s="434"/>
      <c r="O479" s="434"/>
      <c r="P479" s="436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  <c r="AK479" s="434"/>
      <c r="AL479" s="434"/>
      <c r="AM479" s="434"/>
      <c r="AN479" s="434"/>
      <c r="AO479" s="434"/>
      <c r="AP479" s="434"/>
      <c r="AQ479" s="434"/>
      <c r="AR479" s="434"/>
      <c r="AU479" s="434"/>
    </row>
    <row r="480" spans="1:47" s="435" customFormat="1" ht="12.75" x14ac:dyDescent="0.2">
      <c r="A480" s="434"/>
      <c r="B480" s="438"/>
      <c r="C480" s="434"/>
      <c r="D480" s="434"/>
      <c r="E480" s="434"/>
      <c r="F480" s="434"/>
      <c r="G480" s="434"/>
      <c r="J480" s="434"/>
      <c r="K480" s="434"/>
      <c r="L480" s="434"/>
      <c r="M480" s="434"/>
      <c r="N480" s="434"/>
      <c r="O480" s="434"/>
      <c r="P480" s="436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  <c r="AN480" s="434"/>
      <c r="AO480" s="434"/>
      <c r="AP480" s="434"/>
      <c r="AQ480" s="434"/>
      <c r="AR480" s="434"/>
      <c r="AU480" s="434"/>
    </row>
    <row r="481" spans="1:47" s="435" customFormat="1" ht="12.75" x14ac:dyDescent="0.2">
      <c r="A481" s="434"/>
      <c r="B481" s="438"/>
      <c r="C481" s="434"/>
      <c r="D481" s="434"/>
      <c r="E481" s="434"/>
      <c r="F481" s="434"/>
      <c r="G481" s="434"/>
      <c r="J481" s="434"/>
      <c r="K481" s="434"/>
      <c r="L481" s="434"/>
      <c r="M481" s="434"/>
      <c r="N481" s="434"/>
      <c r="O481" s="434"/>
      <c r="P481" s="436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  <c r="AK481" s="434"/>
      <c r="AL481" s="434"/>
      <c r="AM481" s="434"/>
      <c r="AN481" s="434"/>
      <c r="AO481" s="434"/>
      <c r="AP481" s="434"/>
      <c r="AQ481" s="434"/>
      <c r="AR481" s="434"/>
      <c r="AU481" s="434"/>
    </row>
    <row r="482" spans="1:47" s="435" customFormat="1" ht="12.75" x14ac:dyDescent="0.2">
      <c r="A482" s="434"/>
      <c r="B482" s="438"/>
      <c r="C482" s="434"/>
      <c r="D482" s="434"/>
      <c r="E482" s="434"/>
      <c r="F482" s="434"/>
      <c r="G482" s="434"/>
      <c r="J482" s="434"/>
      <c r="K482" s="434"/>
      <c r="L482" s="434"/>
      <c r="M482" s="434"/>
      <c r="N482" s="434"/>
      <c r="O482" s="434"/>
      <c r="P482" s="436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  <c r="AN482" s="434"/>
      <c r="AO482" s="434"/>
      <c r="AP482" s="434"/>
      <c r="AQ482" s="434"/>
      <c r="AR482" s="434"/>
      <c r="AU482" s="434"/>
    </row>
    <row r="483" spans="1:47" s="435" customFormat="1" ht="12.75" x14ac:dyDescent="0.2">
      <c r="A483" s="434"/>
      <c r="B483" s="438"/>
      <c r="C483" s="434"/>
      <c r="D483" s="434"/>
      <c r="E483" s="434"/>
      <c r="F483" s="434"/>
      <c r="G483" s="434"/>
      <c r="J483" s="434"/>
      <c r="K483" s="434"/>
      <c r="L483" s="434"/>
      <c r="M483" s="434"/>
      <c r="N483" s="434"/>
      <c r="O483" s="434"/>
      <c r="P483" s="436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  <c r="AK483" s="434"/>
      <c r="AL483" s="434"/>
      <c r="AM483" s="434"/>
      <c r="AN483" s="434"/>
      <c r="AO483" s="434"/>
      <c r="AP483" s="434"/>
      <c r="AQ483" s="434"/>
      <c r="AR483" s="434"/>
      <c r="AU483" s="434"/>
    </row>
    <row r="484" spans="1:47" s="435" customFormat="1" ht="12.75" x14ac:dyDescent="0.2">
      <c r="A484" s="434"/>
      <c r="B484" s="438"/>
      <c r="C484" s="434"/>
      <c r="D484" s="434"/>
      <c r="E484" s="434"/>
      <c r="F484" s="434"/>
      <c r="G484" s="434"/>
      <c r="J484" s="434"/>
      <c r="K484" s="434"/>
      <c r="L484" s="434"/>
      <c r="M484" s="434"/>
      <c r="N484" s="434"/>
      <c r="O484" s="434"/>
      <c r="P484" s="436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  <c r="AK484" s="434"/>
      <c r="AL484" s="434"/>
      <c r="AM484" s="434"/>
      <c r="AN484" s="434"/>
      <c r="AO484" s="434"/>
      <c r="AP484" s="434"/>
      <c r="AQ484" s="434"/>
      <c r="AR484" s="434"/>
      <c r="AU484" s="434"/>
    </row>
    <row r="485" spans="1:47" s="435" customFormat="1" ht="12.75" x14ac:dyDescent="0.2">
      <c r="A485" s="434"/>
      <c r="B485" s="438"/>
      <c r="C485" s="434"/>
      <c r="D485" s="434"/>
      <c r="E485" s="434"/>
      <c r="F485" s="434"/>
      <c r="G485" s="434"/>
      <c r="J485" s="434"/>
      <c r="K485" s="434"/>
      <c r="L485" s="434"/>
      <c r="M485" s="434"/>
      <c r="N485" s="434"/>
      <c r="O485" s="434"/>
      <c r="P485" s="436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  <c r="AK485" s="434"/>
      <c r="AL485" s="434"/>
      <c r="AM485" s="434"/>
      <c r="AN485" s="434"/>
      <c r="AO485" s="434"/>
      <c r="AP485" s="434"/>
      <c r="AQ485" s="434"/>
      <c r="AR485" s="434"/>
      <c r="AU485" s="434"/>
    </row>
    <row r="486" spans="1:47" s="435" customFormat="1" ht="12.75" x14ac:dyDescent="0.2">
      <c r="A486" s="434"/>
      <c r="B486" s="438"/>
      <c r="C486" s="434"/>
      <c r="D486" s="434"/>
      <c r="E486" s="434"/>
      <c r="F486" s="434"/>
      <c r="G486" s="434"/>
      <c r="J486" s="434"/>
      <c r="K486" s="434"/>
      <c r="L486" s="434"/>
      <c r="M486" s="434"/>
      <c r="N486" s="434"/>
      <c r="O486" s="434"/>
      <c r="P486" s="436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  <c r="AK486" s="434"/>
      <c r="AL486" s="434"/>
      <c r="AM486" s="434"/>
      <c r="AN486" s="434"/>
      <c r="AO486" s="434"/>
      <c r="AP486" s="434"/>
      <c r="AQ486" s="434"/>
      <c r="AR486" s="434"/>
      <c r="AU486" s="434"/>
    </row>
    <row r="487" spans="1:47" s="435" customFormat="1" ht="12.75" x14ac:dyDescent="0.2">
      <c r="A487" s="434"/>
      <c r="B487" s="438"/>
      <c r="C487" s="434"/>
      <c r="D487" s="434"/>
      <c r="E487" s="434"/>
      <c r="F487" s="434"/>
      <c r="G487" s="434"/>
      <c r="J487" s="434"/>
      <c r="K487" s="434"/>
      <c r="L487" s="434"/>
      <c r="M487" s="434"/>
      <c r="N487" s="434"/>
      <c r="O487" s="434"/>
      <c r="P487" s="436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  <c r="AK487" s="434"/>
      <c r="AL487" s="434"/>
      <c r="AM487" s="434"/>
      <c r="AN487" s="434"/>
      <c r="AO487" s="434"/>
      <c r="AP487" s="434"/>
      <c r="AQ487" s="434"/>
      <c r="AR487" s="434"/>
      <c r="AU487" s="434"/>
    </row>
    <row r="488" spans="1:47" s="435" customFormat="1" ht="12.75" x14ac:dyDescent="0.2">
      <c r="A488" s="434"/>
      <c r="B488" s="438"/>
      <c r="C488" s="434"/>
      <c r="D488" s="434"/>
      <c r="E488" s="434"/>
      <c r="F488" s="434"/>
      <c r="G488" s="434"/>
      <c r="J488" s="434"/>
      <c r="K488" s="434"/>
      <c r="L488" s="434"/>
      <c r="M488" s="434"/>
      <c r="N488" s="434"/>
      <c r="O488" s="434"/>
      <c r="P488" s="436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  <c r="AK488" s="434"/>
      <c r="AL488" s="434"/>
      <c r="AM488" s="434"/>
      <c r="AN488" s="434"/>
      <c r="AO488" s="434"/>
      <c r="AP488" s="434"/>
      <c r="AQ488" s="434"/>
      <c r="AR488" s="434"/>
      <c r="AU488" s="434"/>
    </row>
    <row r="489" spans="1:47" s="435" customFormat="1" ht="12.75" x14ac:dyDescent="0.2">
      <c r="A489" s="434"/>
      <c r="B489" s="438"/>
      <c r="C489" s="434"/>
      <c r="D489" s="434"/>
      <c r="E489" s="434"/>
      <c r="F489" s="434"/>
      <c r="G489" s="434"/>
      <c r="J489" s="434"/>
      <c r="K489" s="434"/>
      <c r="L489" s="434"/>
      <c r="M489" s="434"/>
      <c r="N489" s="434"/>
      <c r="O489" s="434"/>
      <c r="P489" s="436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  <c r="AK489" s="434"/>
      <c r="AL489" s="434"/>
      <c r="AM489" s="434"/>
      <c r="AN489" s="434"/>
      <c r="AO489" s="434"/>
      <c r="AP489" s="434"/>
      <c r="AQ489" s="434"/>
      <c r="AR489" s="434"/>
      <c r="AU489" s="434"/>
    </row>
    <row r="490" spans="1:47" s="435" customFormat="1" ht="12.75" x14ac:dyDescent="0.2">
      <c r="A490" s="434"/>
      <c r="B490" s="438"/>
      <c r="C490" s="434"/>
      <c r="D490" s="434"/>
      <c r="E490" s="434"/>
      <c r="F490" s="434"/>
      <c r="G490" s="434"/>
      <c r="J490" s="434"/>
      <c r="K490" s="434"/>
      <c r="L490" s="434"/>
      <c r="M490" s="434"/>
      <c r="N490" s="434"/>
      <c r="O490" s="434"/>
      <c r="P490" s="436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  <c r="AK490" s="434"/>
      <c r="AL490" s="434"/>
      <c r="AM490" s="434"/>
      <c r="AN490" s="434"/>
      <c r="AO490" s="434"/>
      <c r="AP490" s="434"/>
      <c r="AQ490" s="434"/>
      <c r="AR490" s="434"/>
      <c r="AU490" s="434"/>
    </row>
    <row r="491" spans="1:47" s="435" customFormat="1" ht="12.75" x14ac:dyDescent="0.2">
      <c r="A491" s="434"/>
      <c r="B491" s="438"/>
      <c r="C491" s="434"/>
      <c r="D491" s="434"/>
      <c r="E491" s="434"/>
      <c r="F491" s="434"/>
      <c r="G491" s="434"/>
      <c r="J491" s="434"/>
      <c r="K491" s="434"/>
      <c r="L491" s="434"/>
      <c r="M491" s="434"/>
      <c r="N491" s="434"/>
      <c r="O491" s="434"/>
      <c r="P491" s="436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  <c r="AK491" s="434"/>
      <c r="AL491" s="434"/>
      <c r="AM491" s="434"/>
      <c r="AN491" s="434"/>
      <c r="AO491" s="434"/>
      <c r="AP491" s="434"/>
      <c r="AQ491" s="434"/>
      <c r="AR491" s="434"/>
      <c r="AU491" s="434"/>
    </row>
    <row r="492" spans="1:47" s="435" customFormat="1" ht="12.75" x14ac:dyDescent="0.2">
      <c r="A492" s="434"/>
      <c r="B492" s="438"/>
      <c r="C492" s="434"/>
      <c r="D492" s="434"/>
      <c r="E492" s="434"/>
      <c r="F492" s="434"/>
      <c r="G492" s="434"/>
      <c r="J492" s="434"/>
      <c r="K492" s="434"/>
      <c r="L492" s="434"/>
      <c r="M492" s="434"/>
      <c r="N492" s="434"/>
      <c r="O492" s="434"/>
      <c r="P492" s="436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  <c r="AK492" s="434"/>
      <c r="AL492" s="434"/>
      <c r="AM492" s="434"/>
      <c r="AN492" s="434"/>
      <c r="AO492" s="434"/>
      <c r="AP492" s="434"/>
      <c r="AQ492" s="434"/>
      <c r="AR492" s="434"/>
      <c r="AU492" s="434"/>
    </row>
    <row r="493" spans="1:47" s="435" customFormat="1" ht="12.75" x14ac:dyDescent="0.2">
      <c r="A493" s="434"/>
      <c r="B493" s="438"/>
      <c r="C493" s="434"/>
      <c r="D493" s="434"/>
      <c r="E493" s="434"/>
      <c r="F493" s="434"/>
      <c r="G493" s="434"/>
      <c r="J493" s="434"/>
      <c r="K493" s="434"/>
      <c r="L493" s="434"/>
      <c r="M493" s="434"/>
      <c r="N493" s="434"/>
      <c r="O493" s="434"/>
      <c r="P493" s="436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  <c r="AK493" s="434"/>
      <c r="AL493" s="434"/>
      <c r="AM493" s="434"/>
      <c r="AN493" s="434"/>
      <c r="AO493" s="434"/>
      <c r="AP493" s="434"/>
      <c r="AQ493" s="434"/>
      <c r="AR493" s="434"/>
      <c r="AU493" s="434"/>
    </row>
    <row r="494" spans="1:47" s="435" customFormat="1" ht="12.75" x14ac:dyDescent="0.2">
      <c r="A494" s="434"/>
      <c r="B494" s="438"/>
      <c r="C494" s="434"/>
      <c r="D494" s="434"/>
      <c r="E494" s="434"/>
      <c r="F494" s="434"/>
      <c r="G494" s="434"/>
      <c r="J494" s="434"/>
      <c r="K494" s="434"/>
      <c r="L494" s="434"/>
      <c r="M494" s="434"/>
      <c r="N494" s="434"/>
      <c r="O494" s="434"/>
      <c r="P494" s="436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  <c r="AK494" s="434"/>
      <c r="AL494" s="434"/>
      <c r="AM494" s="434"/>
      <c r="AN494" s="434"/>
      <c r="AO494" s="434"/>
      <c r="AP494" s="434"/>
      <c r="AQ494" s="434"/>
      <c r="AR494" s="434"/>
      <c r="AU494" s="434"/>
    </row>
    <row r="495" spans="1:47" s="435" customFormat="1" ht="12.75" x14ac:dyDescent="0.2">
      <c r="A495" s="434"/>
      <c r="B495" s="438"/>
      <c r="C495" s="434"/>
      <c r="D495" s="434"/>
      <c r="E495" s="434"/>
      <c r="F495" s="434"/>
      <c r="G495" s="434"/>
      <c r="J495" s="434"/>
      <c r="K495" s="434"/>
      <c r="L495" s="434"/>
      <c r="M495" s="434"/>
      <c r="N495" s="434"/>
      <c r="O495" s="434"/>
      <c r="P495" s="436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  <c r="AK495" s="434"/>
      <c r="AL495" s="434"/>
      <c r="AM495" s="434"/>
      <c r="AN495" s="434"/>
      <c r="AO495" s="434"/>
      <c r="AP495" s="434"/>
      <c r="AQ495" s="434"/>
      <c r="AR495" s="434"/>
      <c r="AU495" s="434"/>
    </row>
    <row r="496" spans="1:47" s="435" customFormat="1" ht="12.75" x14ac:dyDescent="0.2">
      <c r="A496" s="434"/>
      <c r="B496" s="438"/>
      <c r="C496" s="434"/>
      <c r="D496" s="434"/>
      <c r="E496" s="434"/>
      <c r="F496" s="434"/>
      <c r="G496" s="434"/>
      <c r="J496" s="434"/>
      <c r="K496" s="434"/>
      <c r="L496" s="434"/>
      <c r="M496" s="434"/>
      <c r="N496" s="434"/>
      <c r="O496" s="434"/>
      <c r="P496" s="436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  <c r="AK496" s="434"/>
      <c r="AL496" s="434"/>
      <c r="AM496" s="434"/>
      <c r="AN496" s="434"/>
      <c r="AO496" s="434"/>
      <c r="AP496" s="434"/>
      <c r="AQ496" s="434"/>
      <c r="AR496" s="434"/>
      <c r="AU496" s="434"/>
    </row>
    <row r="497" spans="1:47" s="435" customFormat="1" ht="12.75" x14ac:dyDescent="0.2">
      <c r="A497" s="434"/>
      <c r="B497" s="438"/>
      <c r="C497" s="434"/>
      <c r="D497" s="434"/>
      <c r="E497" s="434"/>
      <c r="F497" s="434"/>
      <c r="G497" s="434"/>
      <c r="J497" s="434"/>
      <c r="K497" s="434"/>
      <c r="L497" s="434"/>
      <c r="M497" s="434"/>
      <c r="N497" s="434"/>
      <c r="O497" s="434"/>
      <c r="P497" s="436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  <c r="AK497" s="434"/>
      <c r="AL497" s="434"/>
      <c r="AM497" s="434"/>
      <c r="AN497" s="434"/>
      <c r="AO497" s="434"/>
      <c r="AP497" s="434"/>
      <c r="AQ497" s="434"/>
      <c r="AR497" s="434"/>
      <c r="AU497" s="434"/>
    </row>
    <row r="498" spans="1:47" s="435" customFormat="1" ht="12.75" x14ac:dyDescent="0.2">
      <c r="A498" s="434"/>
      <c r="B498" s="438"/>
      <c r="C498" s="434"/>
      <c r="D498" s="434"/>
      <c r="E498" s="434"/>
      <c r="F498" s="434"/>
      <c r="G498" s="434"/>
      <c r="J498" s="434"/>
      <c r="K498" s="434"/>
      <c r="L498" s="434"/>
      <c r="M498" s="434"/>
      <c r="N498" s="434"/>
      <c r="O498" s="434"/>
      <c r="P498" s="436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  <c r="AK498" s="434"/>
      <c r="AL498" s="434"/>
      <c r="AM498" s="434"/>
      <c r="AN498" s="434"/>
      <c r="AO498" s="434"/>
      <c r="AP498" s="434"/>
      <c r="AQ498" s="434"/>
      <c r="AR498" s="434"/>
      <c r="AU498" s="434"/>
    </row>
    <row r="499" spans="1:47" s="435" customFormat="1" ht="12.75" x14ac:dyDescent="0.2">
      <c r="A499" s="434"/>
      <c r="B499" s="438"/>
      <c r="C499" s="434"/>
      <c r="D499" s="434"/>
      <c r="E499" s="434"/>
      <c r="F499" s="434"/>
      <c r="G499" s="434"/>
      <c r="J499" s="434"/>
      <c r="K499" s="434"/>
      <c r="L499" s="434"/>
      <c r="M499" s="434"/>
      <c r="N499" s="434"/>
      <c r="O499" s="434"/>
      <c r="P499" s="436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  <c r="AK499" s="434"/>
      <c r="AL499" s="434"/>
      <c r="AM499" s="434"/>
      <c r="AN499" s="434"/>
      <c r="AO499" s="434"/>
      <c r="AP499" s="434"/>
      <c r="AQ499" s="434"/>
      <c r="AR499" s="434"/>
      <c r="AU499" s="434"/>
    </row>
    <row r="500" spans="1:47" s="435" customFormat="1" ht="12.75" x14ac:dyDescent="0.2">
      <c r="A500" s="434"/>
      <c r="B500" s="438"/>
      <c r="C500" s="434"/>
      <c r="D500" s="434"/>
      <c r="E500" s="434"/>
      <c r="F500" s="434"/>
      <c r="G500" s="434"/>
      <c r="J500" s="434"/>
      <c r="K500" s="434"/>
      <c r="L500" s="434"/>
      <c r="M500" s="434"/>
      <c r="N500" s="434"/>
      <c r="O500" s="434"/>
      <c r="P500" s="436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  <c r="AK500" s="434"/>
      <c r="AL500" s="434"/>
      <c r="AM500" s="434"/>
      <c r="AN500" s="434"/>
      <c r="AO500" s="434"/>
      <c r="AP500" s="434"/>
      <c r="AQ500" s="434"/>
      <c r="AR500" s="434"/>
      <c r="AU500" s="434"/>
    </row>
    <row r="501" spans="1:47" s="435" customFormat="1" ht="12.75" x14ac:dyDescent="0.2">
      <c r="A501" s="434"/>
      <c r="B501" s="438"/>
      <c r="C501" s="434"/>
      <c r="D501" s="434"/>
      <c r="E501" s="434"/>
      <c r="F501" s="434"/>
      <c r="G501" s="434"/>
      <c r="J501" s="434"/>
      <c r="K501" s="434"/>
      <c r="L501" s="434"/>
      <c r="M501" s="434"/>
      <c r="N501" s="434"/>
      <c r="O501" s="434"/>
      <c r="P501" s="436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4"/>
      <c r="AM501" s="434"/>
      <c r="AN501" s="434"/>
      <c r="AO501" s="434"/>
      <c r="AP501" s="434"/>
      <c r="AQ501" s="434"/>
      <c r="AR501" s="434"/>
      <c r="AU501" s="434"/>
    </row>
    <row r="502" spans="1:47" s="435" customFormat="1" ht="12.75" x14ac:dyDescent="0.2">
      <c r="A502" s="434"/>
      <c r="B502" s="438"/>
      <c r="C502" s="434"/>
      <c r="D502" s="434"/>
      <c r="E502" s="434"/>
      <c r="F502" s="434"/>
      <c r="G502" s="434"/>
      <c r="J502" s="434"/>
      <c r="K502" s="434"/>
      <c r="L502" s="434"/>
      <c r="M502" s="434"/>
      <c r="N502" s="434"/>
      <c r="O502" s="434"/>
      <c r="P502" s="436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  <c r="AK502" s="434"/>
      <c r="AL502" s="434"/>
      <c r="AM502" s="434"/>
      <c r="AN502" s="434"/>
      <c r="AO502" s="434"/>
      <c r="AP502" s="434"/>
      <c r="AQ502" s="434"/>
      <c r="AR502" s="434"/>
      <c r="AU502" s="434"/>
    </row>
    <row r="503" spans="1:47" s="435" customFormat="1" ht="12.75" x14ac:dyDescent="0.2">
      <c r="A503" s="434"/>
      <c r="B503" s="438"/>
      <c r="C503" s="434"/>
      <c r="D503" s="434"/>
      <c r="E503" s="434"/>
      <c r="F503" s="434"/>
      <c r="G503" s="434"/>
      <c r="J503" s="434"/>
      <c r="K503" s="434"/>
      <c r="L503" s="434"/>
      <c r="M503" s="434"/>
      <c r="N503" s="434"/>
      <c r="O503" s="434"/>
      <c r="P503" s="436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  <c r="AK503" s="434"/>
      <c r="AL503" s="434"/>
      <c r="AM503" s="434"/>
      <c r="AN503" s="434"/>
      <c r="AO503" s="434"/>
      <c r="AP503" s="434"/>
      <c r="AQ503" s="434"/>
      <c r="AR503" s="434"/>
      <c r="AU503" s="434"/>
    </row>
    <row r="504" spans="1:47" s="435" customFormat="1" ht="12.75" x14ac:dyDescent="0.2">
      <c r="A504" s="434"/>
      <c r="B504" s="438"/>
      <c r="C504" s="434"/>
      <c r="D504" s="434"/>
      <c r="E504" s="434"/>
      <c r="F504" s="434"/>
      <c r="G504" s="434"/>
      <c r="J504" s="434"/>
      <c r="K504" s="434"/>
      <c r="L504" s="434"/>
      <c r="M504" s="434"/>
      <c r="N504" s="434"/>
      <c r="O504" s="434"/>
      <c r="P504" s="436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  <c r="AK504" s="434"/>
      <c r="AL504" s="434"/>
      <c r="AM504" s="434"/>
      <c r="AN504" s="434"/>
      <c r="AO504" s="434"/>
      <c r="AP504" s="434"/>
      <c r="AQ504" s="434"/>
      <c r="AR504" s="434"/>
      <c r="AU504" s="434"/>
    </row>
    <row r="505" spans="1:47" s="435" customFormat="1" ht="12.75" x14ac:dyDescent="0.2">
      <c r="A505" s="434"/>
      <c r="B505" s="438"/>
      <c r="C505" s="434"/>
      <c r="D505" s="434"/>
      <c r="E505" s="434"/>
      <c r="F505" s="434"/>
      <c r="G505" s="434"/>
      <c r="J505" s="434"/>
      <c r="K505" s="434"/>
      <c r="L505" s="434"/>
      <c r="M505" s="434"/>
      <c r="N505" s="434"/>
      <c r="O505" s="434"/>
      <c r="P505" s="436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  <c r="AK505" s="434"/>
      <c r="AL505" s="434"/>
      <c r="AM505" s="434"/>
      <c r="AN505" s="434"/>
      <c r="AO505" s="434"/>
      <c r="AP505" s="434"/>
      <c r="AQ505" s="434"/>
      <c r="AR505" s="434"/>
      <c r="AU505" s="434"/>
    </row>
    <row r="506" spans="1:47" s="435" customFormat="1" ht="12.75" x14ac:dyDescent="0.2">
      <c r="A506" s="434"/>
      <c r="B506" s="438"/>
      <c r="C506" s="434"/>
      <c r="D506" s="434"/>
      <c r="E506" s="434"/>
      <c r="F506" s="434"/>
      <c r="G506" s="434"/>
      <c r="J506" s="434"/>
      <c r="K506" s="434"/>
      <c r="L506" s="434"/>
      <c r="M506" s="434"/>
      <c r="N506" s="434"/>
      <c r="O506" s="434"/>
      <c r="P506" s="436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  <c r="AK506" s="434"/>
      <c r="AL506" s="434"/>
      <c r="AM506" s="434"/>
      <c r="AN506" s="434"/>
      <c r="AO506" s="434"/>
      <c r="AP506" s="434"/>
      <c r="AQ506" s="434"/>
      <c r="AR506" s="434"/>
      <c r="AU506" s="434"/>
    </row>
    <row r="507" spans="1:47" s="435" customFormat="1" ht="12.75" x14ac:dyDescent="0.2">
      <c r="A507" s="434"/>
      <c r="B507" s="438"/>
      <c r="C507" s="434"/>
      <c r="D507" s="434"/>
      <c r="E507" s="434"/>
      <c r="F507" s="434"/>
      <c r="G507" s="434"/>
      <c r="J507" s="434"/>
      <c r="K507" s="434"/>
      <c r="L507" s="434"/>
      <c r="M507" s="434"/>
      <c r="N507" s="434"/>
      <c r="O507" s="434"/>
      <c r="P507" s="436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  <c r="AN507" s="434"/>
      <c r="AO507" s="434"/>
      <c r="AP507" s="434"/>
      <c r="AQ507" s="434"/>
      <c r="AR507" s="434"/>
      <c r="AU507" s="434"/>
    </row>
    <row r="508" spans="1:47" s="435" customFormat="1" ht="12.75" x14ac:dyDescent="0.2">
      <c r="A508" s="434"/>
      <c r="B508" s="438"/>
      <c r="C508" s="434"/>
      <c r="D508" s="434"/>
      <c r="E508" s="434"/>
      <c r="F508" s="434"/>
      <c r="G508" s="434"/>
      <c r="J508" s="434"/>
      <c r="K508" s="434"/>
      <c r="L508" s="434"/>
      <c r="M508" s="434"/>
      <c r="N508" s="434"/>
      <c r="O508" s="434"/>
      <c r="P508" s="436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  <c r="AK508" s="434"/>
      <c r="AL508" s="434"/>
      <c r="AM508" s="434"/>
      <c r="AN508" s="434"/>
      <c r="AO508" s="434"/>
      <c r="AP508" s="434"/>
      <c r="AQ508" s="434"/>
      <c r="AR508" s="434"/>
      <c r="AU508" s="434"/>
    </row>
    <row r="509" spans="1:47" s="435" customFormat="1" ht="12.75" x14ac:dyDescent="0.2">
      <c r="A509" s="434"/>
      <c r="B509" s="438"/>
      <c r="C509" s="434"/>
      <c r="D509" s="434"/>
      <c r="E509" s="434"/>
      <c r="F509" s="434"/>
      <c r="G509" s="434"/>
      <c r="J509" s="434"/>
      <c r="K509" s="434"/>
      <c r="L509" s="434"/>
      <c r="M509" s="434"/>
      <c r="N509" s="434"/>
      <c r="O509" s="434"/>
      <c r="P509" s="436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  <c r="AK509" s="434"/>
      <c r="AL509" s="434"/>
      <c r="AM509" s="434"/>
      <c r="AN509" s="434"/>
      <c r="AO509" s="434"/>
      <c r="AP509" s="434"/>
      <c r="AQ509" s="434"/>
      <c r="AR509" s="434"/>
      <c r="AU509" s="434"/>
    </row>
    <row r="510" spans="1:47" s="435" customFormat="1" ht="12.75" x14ac:dyDescent="0.2">
      <c r="A510" s="434"/>
      <c r="B510" s="438"/>
      <c r="C510" s="434"/>
      <c r="D510" s="434"/>
      <c r="E510" s="434"/>
      <c r="F510" s="434"/>
      <c r="G510" s="434"/>
      <c r="J510" s="434"/>
      <c r="K510" s="434"/>
      <c r="L510" s="434"/>
      <c r="M510" s="434"/>
      <c r="N510" s="434"/>
      <c r="O510" s="434"/>
      <c r="P510" s="436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  <c r="AK510" s="434"/>
      <c r="AL510" s="434"/>
      <c r="AM510" s="434"/>
      <c r="AN510" s="434"/>
      <c r="AO510" s="434"/>
      <c r="AP510" s="434"/>
      <c r="AQ510" s="434"/>
      <c r="AR510" s="434"/>
      <c r="AU510" s="434"/>
    </row>
    <row r="511" spans="1:47" s="435" customFormat="1" ht="12.75" x14ac:dyDescent="0.2">
      <c r="A511" s="434"/>
      <c r="B511" s="438"/>
      <c r="C511" s="434"/>
      <c r="D511" s="434"/>
      <c r="E511" s="434"/>
      <c r="F511" s="434"/>
      <c r="G511" s="434"/>
      <c r="J511" s="434"/>
      <c r="K511" s="434"/>
      <c r="L511" s="434"/>
      <c r="M511" s="434"/>
      <c r="N511" s="434"/>
      <c r="O511" s="434"/>
      <c r="P511" s="436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  <c r="AK511" s="434"/>
      <c r="AL511" s="434"/>
      <c r="AM511" s="434"/>
      <c r="AN511" s="434"/>
      <c r="AO511" s="434"/>
      <c r="AP511" s="434"/>
      <c r="AQ511" s="434"/>
      <c r="AR511" s="434"/>
      <c r="AU511" s="434"/>
    </row>
    <row r="512" spans="1:47" s="435" customFormat="1" ht="12.75" x14ac:dyDescent="0.2">
      <c r="A512" s="434"/>
      <c r="B512" s="438"/>
      <c r="C512" s="434"/>
      <c r="D512" s="434"/>
      <c r="E512" s="434"/>
      <c r="F512" s="434"/>
      <c r="G512" s="434"/>
      <c r="J512" s="434"/>
      <c r="K512" s="434"/>
      <c r="L512" s="434"/>
      <c r="M512" s="434"/>
      <c r="N512" s="434"/>
      <c r="O512" s="434"/>
      <c r="P512" s="436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  <c r="AK512" s="434"/>
      <c r="AL512" s="434"/>
      <c r="AM512" s="434"/>
      <c r="AN512" s="434"/>
      <c r="AO512" s="434"/>
      <c r="AP512" s="434"/>
      <c r="AQ512" s="434"/>
      <c r="AR512" s="434"/>
      <c r="AU512" s="434"/>
    </row>
    <row r="513" spans="1:47" s="435" customFormat="1" ht="12.75" x14ac:dyDescent="0.2">
      <c r="A513" s="434"/>
      <c r="B513" s="438"/>
      <c r="C513" s="434"/>
      <c r="D513" s="434"/>
      <c r="E513" s="434"/>
      <c r="F513" s="434"/>
      <c r="G513" s="434"/>
      <c r="J513" s="434"/>
      <c r="K513" s="434"/>
      <c r="L513" s="434"/>
      <c r="M513" s="434"/>
      <c r="N513" s="434"/>
      <c r="O513" s="434"/>
      <c r="P513" s="436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  <c r="AK513" s="434"/>
      <c r="AL513" s="434"/>
      <c r="AM513" s="434"/>
      <c r="AN513" s="434"/>
      <c r="AO513" s="434"/>
      <c r="AP513" s="434"/>
      <c r="AQ513" s="434"/>
      <c r="AR513" s="434"/>
      <c r="AU513" s="434"/>
    </row>
    <row r="514" spans="1:47" s="435" customFormat="1" ht="12.75" x14ac:dyDescent="0.2">
      <c r="A514" s="434"/>
      <c r="B514" s="438"/>
      <c r="C514" s="434"/>
      <c r="D514" s="434"/>
      <c r="E514" s="434"/>
      <c r="F514" s="434"/>
      <c r="G514" s="434"/>
      <c r="J514" s="434"/>
      <c r="K514" s="434"/>
      <c r="L514" s="434"/>
      <c r="M514" s="434"/>
      <c r="N514" s="434"/>
      <c r="O514" s="434"/>
      <c r="P514" s="436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  <c r="AK514" s="434"/>
      <c r="AL514" s="434"/>
      <c r="AM514" s="434"/>
      <c r="AN514" s="434"/>
      <c r="AO514" s="434"/>
      <c r="AP514" s="434"/>
      <c r="AQ514" s="434"/>
      <c r="AR514" s="434"/>
      <c r="AU514" s="434"/>
    </row>
    <row r="515" spans="1:47" s="435" customFormat="1" ht="12.75" x14ac:dyDescent="0.2">
      <c r="A515" s="434"/>
      <c r="B515" s="438"/>
      <c r="C515" s="434"/>
      <c r="D515" s="434"/>
      <c r="E515" s="434"/>
      <c r="F515" s="434"/>
      <c r="G515" s="434"/>
      <c r="J515" s="434"/>
      <c r="K515" s="434"/>
      <c r="L515" s="434"/>
      <c r="M515" s="434"/>
      <c r="N515" s="434"/>
      <c r="O515" s="434"/>
      <c r="P515" s="436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434"/>
      <c r="AN515" s="434"/>
      <c r="AO515" s="434"/>
      <c r="AP515" s="434"/>
      <c r="AQ515" s="434"/>
      <c r="AR515" s="434"/>
      <c r="AU515" s="434"/>
    </row>
    <row r="516" spans="1:47" s="435" customFormat="1" ht="12.75" x14ac:dyDescent="0.2">
      <c r="A516" s="434"/>
      <c r="B516" s="438"/>
      <c r="C516" s="434"/>
      <c r="D516" s="434"/>
      <c r="E516" s="434"/>
      <c r="F516" s="434"/>
      <c r="G516" s="434"/>
      <c r="J516" s="434"/>
      <c r="K516" s="434"/>
      <c r="L516" s="434"/>
      <c r="M516" s="434"/>
      <c r="N516" s="434"/>
      <c r="O516" s="434"/>
      <c r="P516" s="436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  <c r="AK516" s="434"/>
      <c r="AL516" s="434"/>
      <c r="AM516" s="434"/>
      <c r="AN516" s="434"/>
      <c r="AO516" s="434"/>
      <c r="AP516" s="434"/>
      <c r="AQ516" s="434"/>
      <c r="AR516" s="434"/>
      <c r="AU516" s="434"/>
    </row>
    <row r="517" spans="1:47" s="435" customFormat="1" ht="12.75" x14ac:dyDescent="0.2">
      <c r="A517" s="434"/>
      <c r="B517" s="438"/>
      <c r="C517" s="434"/>
      <c r="D517" s="434"/>
      <c r="E517" s="434"/>
      <c r="F517" s="434"/>
      <c r="G517" s="434"/>
      <c r="J517" s="434"/>
      <c r="K517" s="434"/>
      <c r="L517" s="434"/>
      <c r="M517" s="434"/>
      <c r="N517" s="434"/>
      <c r="O517" s="434"/>
      <c r="P517" s="436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  <c r="AK517" s="434"/>
      <c r="AL517" s="434"/>
      <c r="AM517" s="434"/>
      <c r="AN517" s="434"/>
      <c r="AO517" s="434"/>
      <c r="AP517" s="434"/>
      <c r="AQ517" s="434"/>
      <c r="AR517" s="434"/>
      <c r="AU517" s="434"/>
    </row>
    <row r="518" spans="1:47" s="435" customFormat="1" ht="12.75" x14ac:dyDescent="0.2">
      <c r="A518" s="434"/>
      <c r="B518" s="438"/>
      <c r="C518" s="434"/>
      <c r="D518" s="434"/>
      <c r="E518" s="434"/>
      <c r="F518" s="434"/>
      <c r="G518" s="434"/>
      <c r="J518" s="434"/>
      <c r="K518" s="434"/>
      <c r="L518" s="434"/>
      <c r="M518" s="434"/>
      <c r="N518" s="434"/>
      <c r="O518" s="434"/>
      <c r="P518" s="436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  <c r="AK518" s="434"/>
      <c r="AL518" s="434"/>
      <c r="AM518" s="434"/>
      <c r="AN518" s="434"/>
      <c r="AO518" s="434"/>
      <c r="AP518" s="434"/>
      <c r="AQ518" s="434"/>
      <c r="AR518" s="434"/>
      <c r="AU518" s="434"/>
    </row>
    <row r="519" spans="1:47" s="435" customFormat="1" ht="12.75" x14ac:dyDescent="0.2">
      <c r="A519" s="434"/>
      <c r="B519" s="438"/>
      <c r="C519" s="434"/>
      <c r="D519" s="434"/>
      <c r="E519" s="434"/>
      <c r="F519" s="434"/>
      <c r="G519" s="434"/>
      <c r="J519" s="434"/>
      <c r="K519" s="434"/>
      <c r="L519" s="434"/>
      <c r="M519" s="434"/>
      <c r="N519" s="434"/>
      <c r="O519" s="434"/>
      <c r="P519" s="436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  <c r="AK519" s="434"/>
      <c r="AL519" s="434"/>
      <c r="AM519" s="434"/>
      <c r="AN519" s="434"/>
      <c r="AO519" s="434"/>
      <c r="AP519" s="434"/>
      <c r="AQ519" s="434"/>
      <c r="AR519" s="434"/>
      <c r="AU519" s="434"/>
    </row>
    <row r="520" spans="1:47" s="435" customFormat="1" ht="12.75" x14ac:dyDescent="0.2">
      <c r="A520" s="434"/>
      <c r="B520" s="438"/>
      <c r="C520" s="434"/>
      <c r="D520" s="434"/>
      <c r="E520" s="434"/>
      <c r="F520" s="434"/>
      <c r="G520" s="434"/>
      <c r="J520" s="434"/>
      <c r="K520" s="434"/>
      <c r="L520" s="434"/>
      <c r="M520" s="434"/>
      <c r="N520" s="434"/>
      <c r="O520" s="434"/>
      <c r="P520" s="436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  <c r="AK520" s="434"/>
      <c r="AL520" s="434"/>
      <c r="AM520" s="434"/>
      <c r="AN520" s="434"/>
      <c r="AO520" s="434"/>
      <c r="AP520" s="434"/>
      <c r="AQ520" s="434"/>
      <c r="AR520" s="434"/>
      <c r="AU520" s="434"/>
    </row>
    <row r="521" spans="1:47" s="435" customFormat="1" ht="12.75" x14ac:dyDescent="0.2">
      <c r="A521" s="434"/>
      <c r="B521" s="438"/>
      <c r="C521" s="434"/>
      <c r="D521" s="434"/>
      <c r="E521" s="434"/>
      <c r="F521" s="434"/>
      <c r="G521" s="434"/>
      <c r="J521" s="434"/>
      <c r="K521" s="434"/>
      <c r="L521" s="434"/>
      <c r="M521" s="434"/>
      <c r="N521" s="434"/>
      <c r="O521" s="434"/>
      <c r="P521" s="436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  <c r="AK521" s="434"/>
      <c r="AL521" s="434"/>
      <c r="AM521" s="434"/>
      <c r="AN521" s="434"/>
      <c r="AO521" s="434"/>
      <c r="AP521" s="434"/>
      <c r="AQ521" s="434"/>
      <c r="AR521" s="434"/>
      <c r="AU521" s="434"/>
    </row>
    <row r="522" spans="1:47" s="435" customFormat="1" ht="12.75" x14ac:dyDescent="0.2">
      <c r="A522" s="434"/>
      <c r="B522" s="438"/>
      <c r="C522" s="434"/>
      <c r="D522" s="434"/>
      <c r="E522" s="434"/>
      <c r="F522" s="434"/>
      <c r="G522" s="434"/>
      <c r="J522" s="434"/>
      <c r="K522" s="434"/>
      <c r="L522" s="434"/>
      <c r="M522" s="434"/>
      <c r="N522" s="434"/>
      <c r="O522" s="434"/>
      <c r="P522" s="436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  <c r="AK522" s="434"/>
      <c r="AL522" s="434"/>
      <c r="AM522" s="434"/>
      <c r="AN522" s="434"/>
      <c r="AO522" s="434"/>
      <c r="AP522" s="434"/>
      <c r="AQ522" s="434"/>
      <c r="AR522" s="434"/>
      <c r="AU522" s="434"/>
    </row>
    <row r="523" spans="1:47" s="435" customFormat="1" ht="12.75" x14ac:dyDescent="0.2">
      <c r="A523" s="434"/>
      <c r="B523" s="438"/>
      <c r="C523" s="434"/>
      <c r="D523" s="434"/>
      <c r="E523" s="434"/>
      <c r="F523" s="434"/>
      <c r="G523" s="434"/>
      <c r="J523" s="434"/>
      <c r="K523" s="434"/>
      <c r="L523" s="434"/>
      <c r="M523" s="434"/>
      <c r="N523" s="434"/>
      <c r="O523" s="434"/>
      <c r="P523" s="436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  <c r="AK523" s="434"/>
      <c r="AL523" s="434"/>
      <c r="AM523" s="434"/>
      <c r="AN523" s="434"/>
      <c r="AO523" s="434"/>
      <c r="AP523" s="434"/>
      <c r="AQ523" s="434"/>
      <c r="AR523" s="434"/>
      <c r="AU523" s="434"/>
    </row>
    <row r="524" spans="1:47" s="435" customFormat="1" ht="12.75" x14ac:dyDescent="0.2">
      <c r="A524" s="434"/>
      <c r="B524" s="438"/>
      <c r="C524" s="434"/>
      <c r="D524" s="434"/>
      <c r="E524" s="434"/>
      <c r="F524" s="434"/>
      <c r="G524" s="434"/>
      <c r="J524" s="434"/>
      <c r="K524" s="434"/>
      <c r="L524" s="434"/>
      <c r="M524" s="434"/>
      <c r="N524" s="434"/>
      <c r="O524" s="434"/>
      <c r="P524" s="436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  <c r="AK524" s="434"/>
      <c r="AL524" s="434"/>
      <c r="AM524" s="434"/>
      <c r="AN524" s="434"/>
      <c r="AO524" s="434"/>
      <c r="AP524" s="434"/>
      <c r="AQ524" s="434"/>
      <c r="AR524" s="434"/>
      <c r="AU524" s="434"/>
    </row>
    <row r="525" spans="1:47" s="435" customFormat="1" ht="12.75" x14ac:dyDescent="0.2">
      <c r="A525" s="434"/>
      <c r="B525" s="438"/>
      <c r="C525" s="434"/>
      <c r="D525" s="434"/>
      <c r="E525" s="434"/>
      <c r="F525" s="434"/>
      <c r="G525" s="434"/>
      <c r="J525" s="434"/>
      <c r="K525" s="434"/>
      <c r="L525" s="434"/>
      <c r="M525" s="434"/>
      <c r="N525" s="434"/>
      <c r="O525" s="434"/>
      <c r="P525" s="436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  <c r="AK525" s="434"/>
      <c r="AL525" s="434"/>
      <c r="AM525" s="434"/>
      <c r="AN525" s="434"/>
      <c r="AO525" s="434"/>
      <c r="AP525" s="434"/>
      <c r="AQ525" s="434"/>
      <c r="AR525" s="434"/>
      <c r="AU525" s="434"/>
    </row>
    <row r="526" spans="1:47" s="435" customFormat="1" ht="12.75" x14ac:dyDescent="0.2">
      <c r="A526" s="434"/>
      <c r="B526" s="438"/>
      <c r="C526" s="434"/>
      <c r="D526" s="434"/>
      <c r="E526" s="434"/>
      <c r="F526" s="434"/>
      <c r="G526" s="434"/>
      <c r="J526" s="434"/>
      <c r="K526" s="434"/>
      <c r="L526" s="434"/>
      <c r="M526" s="434"/>
      <c r="N526" s="434"/>
      <c r="O526" s="434"/>
      <c r="P526" s="436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  <c r="AK526" s="434"/>
      <c r="AL526" s="434"/>
      <c r="AM526" s="434"/>
      <c r="AN526" s="434"/>
      <c r="AO526" s="434"/>
      <c r="AP526" s="434"/>
      <c r="AQ526" s="434"/>
      <c r="AR526" s="434"/>
      <c r="AU526" s="434"/>
    </row>
    <row r="527" spans="1:47" s="435" customFormat="1" ht="12.75" x14ac:dyDescent="0.2">
      <c r="A527" s="434"/>
      <c r="B527" s="438"/>
      <c r="C527" s="434"/>
      <c r="D527" s="434"/>
      <c r="E527" s="434"/>
      <c r="F527" s="434"/>
      <c r="G527" s="434"/>
      <c r="J527" s="434"/>
      <c r="K527" s="434"/>
      <c r="L527" s="434"/>
      <c r="M527" s="434"/>
      <c r="N527" s="434"/>
      <c r="O527" s="434"/>
      <c r="P527" s="436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  <c r="AK527" s="434"/>
      <c r="AL527" s="434"/>
      <c r="AM527" s="434"/>
      <c r="AN527" s="434"/>
      <c r="AO527" s="434"/>
      <c r="AP527" s="434"/>
      <c r="AQ527" s="434"/>
      <c r="AR527" s="434"/>
      <c r="AU527" s="434"/>
    </row>
    <row r="528" spans="1:47" s="435" customFormat="1" ht="12.75" x14ac:dyDescent="0.2">
      <c r="A528" s="434"/>
      <c r="B528" s="438"/>
      <c r="C528" s="434"/>
      <c r="D528" s="434"/>
      <c r="E528" s="434"/>
      <c r="F528" s="434"/>
      <c r="G528" s="434"/>
      <c r="J528" s="434"/>
      <c r="K528" s="434"/>
      <c r="L528" s="434"/>
      <c r="M528" s="434"/>
      <c r="N528" s="434"/>
      <c r="O528" s="434"/>
      <c r="P528" s="436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434"/>
      <c r="AN528" s="434"/>
      <c r="AO528" s="434"/>
      <c r="AP528" s="434"/>
      <c r="AQ528" s="434"/>
      <c r="AR528" s="434"/>
      <c r="AU528" s="434"/>
    </row>
    <row r="529" spans="1:47" s="435" customFormat="1" ht="12.75" x14ac:dyDescent="0.2">
      <c r="A529" s="434"/>
      <c r="B529" s="438"/>
      <c r="C529" s="434"/>
      <c r="D529" s="434"/>
      <c r="E529" s="434"/>
      <c r="F529" s="434"/>
      <c r="G529" s="434"/>
      <c r="J529" s="434"/>
      <c r="K529" s="434"/>
      <c r="L529" s="434"/>
      <c r="M529" s="434"/>
      <c r="N529" s="434"/>
      <c r="O529" s="434"/>
      <c r="P529" s="436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  <c r="AK529" s="434"/>
      <c r="AL529" s="434"/>
      <c r="AM529" s="434"/>
      <c r="AN529" s="434"/>
      <c r="AO529" s="434"/>
      <c r="AP529" s="434"/>
      <c r="AQ529" s="434"/>
      <c r="AR529" s="434"/>
      <c r="AU529" s="434"/>
    </row>
    <row r="530" spans="1:47" s="435" customFormat="1" ht="12.75" x14ac:dyDescent="0.2">
      <c r="A530" s="434"/>
      <c r="B530" s="438"/>
      <c r="C530" s="434"/>
      <c r="D530" s="434"/>
      <c r="E530" s="434"/>
      <c r="F530" s="434"/>
      <c r="G530" s="434"/>
      <c r="J530" s="434"/>
      <c r="K530" s="434"/>
      <c r="L530" s="434"/>
      <c r="M530" s="434"/>
      <c r="N530" s="434"/>
      <c r="O530" s="434"/>
      <c r="P530" s="436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  <c r="AK530" s="434"/>
      <c r="AL530" s="434"/>
      <c r="AM530" s="434"/>
      <c r="AN530" s="434"/>
      <c r="AO530" s="434"/>
      <c r="AP530" s="434"/>
      <c r="AQ530" s="434"/>
      <c r="AR530" s="434"/>
      <c r="AU530" s="434"/>
    </row>
    <row r="531" spans="1:47" s="435" customFormat="1" ht="12.75" x14ac:dyDescent="0.2">
      <c r="A531" s="434"/>
      <c r="B531" s="438"/>
      <c r="C531" s="434"/>
      <c r="D531" s="434"/>
      <c r="E531" s="434"/>
      <c r="F531" s="434"/>
      <c r="G531" s="434"/>
      <c r="J531" s="434"/>
      <c r="K531" s="434"/>
      <c r="L531" s="434"/>
      <c r="M531" s="434"/>
      <c r="N531" s="434"/>
      <c r="O531" s="434"/>
      <c r="P531" s="436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  <c r="AK531" s="434"/>
      <c r="AL531" s="434"/>
      <c r="AM531" s="434"/>
      <c r="AN531" s="434"/>
      <c r="AO531" s="434"/>
      <c r="AP531" s="434"/>
      <c r="AQ531" s="434"/>
      <c r="AR531" s="434"/>
      <c r="AU531" s="434"/>
    </row>
    <row r="532" spans="1:47" s="435" customFormat="1" ht="12.75" x14ac:dyDescent="0.2">
      <c r="A532" s="434"/>
      <c r="B532" s="438"/>
      <c r="C532" s="434"/>
      <c r="D532" s="434"/>
      <c r="E532" s="434"/>
      <c r="F532" s="434"/>
      <c r="G532" s="434"/>
      <c r="J532" s="434"/>
      <c r="K532" s="434"/>
      <c r="L532" s="434"/>
      <c r="M532" s="434"/>
      <c r="N532" s="434"/>
      <c r="O532" s="434"/>
      <c r="P532" s="436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  <c r="AK532" s="434"/>
      <c r="AL532" s="434"/>
      <c r="AM532" s="434"/>
      <c r="AN532" s="434"/>
      <c r="AO532" s="434"/>
      <c r="AP532" s="434"/>
      <c r="AQ532" s="434"/>
      <c r="AR532" s="434"/>
      <c r="AU532" s="434"/>
    </row>
    <row r="533" spans="1:47" s="435" customFormat="1" ht="12.75" x14ac:dyDescent="0.2">
      <c r="A533" s="434"/>
      <c r="B533" s="438"/>
      <c r="C533" s="434"/>
      <c r="D533" s="434"/>
      <c r="E533" s="434"/>
      <c r="F533" s="434"/>
      <c r="G533" s="434"/>
      <c r="J533" s="434"/>
      <c r="K533" s="434"/>
      <c r="L533" s="434"/>
      <c r="M533" s="434"/>
      <c r="N533" s="434"/>
      <c r="O533" s="434"/>
      <c r="P533" s="436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  <c r="AK533" s="434"/>
      <c r="AL533" s="434"/>
      <c r="AM533" s="434"/>
      <c r="AN533" s="434"/>
      <c r="AO533" s="434"/>
      <c r="AP533" s="434"/>
      <c r="AQ533" s="434"/>
      <c r="AR533" s="434"/>
      <c r="AU533" s="434"/>
    </row>
    <row r="534" spans="1:47" s="435" customFormat="1" ht="12.75" x14ac:dyDescent="0.2">
      <c r="A534" s="434"/>
      <c r="B534" s="438"/>
      <c r="C534" s="434"/>
      <c r="D534" s="434"/>
      <c r="E534" s="434"/>
      <c r="F534" s="434"/>
      <c r="G534" s="434"/>
      <c r="J534" s="434"/>
      <c r="K534" s="434"/>
      <c r="L534" s="434"/>
      <c r="M534" s="434"/>
      <c r="N534" s="434"/>
      <c r="O534" s="434"/>
      <c r="P534" s="436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  <c r="AK534" s="434"/>
      <c r="AL534" s="434"/>
      <c r="AM534" s="434"/>
      <c r="AN534" s="434"/>
      <c r="AO534" s="434"/>
      <c r="AP534" s="434"/>
      <c r="AQ534" s="434"/>
      <c r="AR534" s="434"/>
      <c r="AU534" s="434"/>
    </row>
    <row r="535" spans="1:47" s="435" customFormat="1" ht="12.75" x14ac:dyDescent="0.2">
      <c r="A535" s="434"/>
      <c r="B535" s="438"/>
      <c r="C535" s="434"/>
      <c r="D535" s="434"/>
      <c r="E535" s="434"/>
      <c r="F535" s="434"/>
      <c r="G535" s="434"/>
      <c r="J535" s="434"/>
      <c r="K535" s="434"/>
      <c r="L535" s="434"/>
      <c r="M535" s="434"/>
      <c r="N535" s="434"/>
      <c r="O535" s="434"/>
      <c r="P535" s="436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  <c r="AK535" s="434"/>
      <c r="AL535" s="434"/>
      <c r="AM535" s="434"/>
      <c r="AN535" s="434"/>
      <c r="AO535" s="434"/>
      <c r="AP535" s="434"/>
      <c r="AQ535" s="434"/>
      <c r="AR535" s="434"/>
      <c r="AU535" s="434"/>
    </row>
    <row r="536" spans="1:47" s="435" customFormat="1" ht="12.75" x14ac:dyDescent="0.2">
      <c r="A536" s="434"/>
      <c r="B536" s="438"/>
      <c r="C536" s="434"/>
      <c r="D536" s="434"/>
      <c r="E536" s="434"/>
      <c r="F536" s="434"/>
      <c r="G536" s="434"/>
      <c r="J536" s="434"/>
      <c r="K536" s="434"/>
      <c r="L536" s="434"/>
      <c r="M536" s="434"/>
      <c r="N536" s="434"/>
      <c r="O536" s="434"/>
      <c r="P536" s="436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  <c r="AK536" s="434"/>
      <c r="AL536" s="434"/>
      <c r="AM536" s="434"/>
      <c r="AN536" s="434"/>
      <c r="AO536" s="434"/>
      <c r="AP536" s="434"/>
      <c r="AQ536" s="434"/>
      <c r="AR536" s="434"/>
      <c r="AU536" s="434"/>
    </row>
    <row r="537" spans="1:47" s="435" customFormat="1" ht="12.75" x14ac:dyDescent="0.2">
      <c r="A537" s="434"/>
      <c r="B537" s="438"/>
      <c r="C537" s="434"/>
      <c r="D537" s="434"/>
      <c r="E537" s="434"/>
      <c r="F537" s="434"/>
      <c r="G537" s="434"/>
      <c r="J537" s="434"/>
      <c r="K537" s="434"/>
      <c r="L537" s="434"/>
      <c r="M537" s="434"/>
      <c r="N537" s="434"/>
      <c r="O537" s="434"/>
      <c r="P537" s="436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  <c r="AK537" s="434"/>
      <c r="AL537" s="434"/>
      <c r="AM537" s="434"/>
      <c r="AN537" s="434"/>
      <c r="AO537" s="434"/>
      <c r="AP537" s="434"/>
      <c r="AQ537" s="434"/>
      <c r="AR537" s="434"/>
      <c r="AU537" s="434"/>
    </row>
    <row r="538" spans="1:47" s="435" customFormat="1" ht="12.75" x14ac:dyDescent="0.2">
      <c r="A538" s="434"/>
      <c r="B538" s="438"/>
      <c r="C538" s="434"/>
      <c r="D538" s="434"/>
      <c r="E538" s="434"/>
      <c r="F538" s="434"/>
      <c r="G538" s="434"/>
      <c r="J538" s="434"/>
      <c r="K538" s="434"/>
      <c r="L538" s="434"/>
      <c r="M538" s="434"/>
      <c r="N538" s="434"/>
      <c r="O538" s="434"/>
      <c r="P538" s="436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  <c r="AK538" s="434"/>
      <c r="AL538" s="434"/>
      <c r="AM538" s="434"/>
      <c r="AN538" s="434"/>
      <c r="AO538" s="434"/>
      <c r="AP538" s="434"/>
      <c r="AQ538" s="434"/>
      <c r="AR538" s="434"/>
      <c r="AU538" s="434"/>
    </row>
    <row r="539" spans="1:47" s="435" customFormat="1" ht="12.75" x14ac:dyDescent="0.2">
      <c r="A539" s="434"/>
      <c r="B539" s="438"/>
      <c r="C539" s="434"/>
      <c r="D539" s="434"/>
      <c r="E539" s="434"/>
      <c r="F539" s="434"/>
      <c r="G539" s="434"/>
      <c r="J539" s="434"/>
      <c r="K539" s="434"/>
      <c r="L539" s="434"/>
      <c r="M539" s="434"/>
      <c r="N539" s="434"/>
      <c r="O539" s="434"/>
      <c r="P539" s="436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  <c r="AK539" s="434"/>
      <c r="AL539" s="434"/>
      <c r="AM539" s="434"/>
      <c r="AN539" s="434"/>
      <c r="AO539" s="434"/>
      <c r="AP539" s="434"/>
      <c r="AQ539" s="434"/>
      <c r="AR539" s="434"/>
      <c r="AU539" s="434"/>
    </row>
    <row r="540" spans="1:47" s="435" customFormat="1" ht="12.75" x14ac:dyDescent="0.2">
      <c r="A540" s="434"/>
      <c r="B540" s="438"/>
      <c r="C540" s="434"/>
      <c r="D540" s="434"/>
      <c r="E540" s="434"/>
      <c r="F540" s="434"/>
      <c r="G540" s="434"/>
      <c r="J540" s="434"/>
      <c r="K540" s="434"/>
      <c r="L540" s="434"/>
      <c r="M540" s="434"/>
      <c r="N540" s="434"/>
      <c r="O540" s="434"/>
      <c r="P540" s="436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  <c r="AK540" s="434"/>
      <c r="AL540" s="434"/>
      <c r="AM540" s="434"/>
      <c r="AN540" s="434"/>
      <c r="AO540" s="434"/>
      <c r="AP540" s="434"/>
      <c r="AQ540" s="434"/>
      <c r="AR540" s="434"/>
      <c r="AU540" s="434"/>
    </row>
    <row r="541" spans="1:47" s="435" customFormat="1" ht="12.75" x14ac:dyDescent="0.2">
      <c r="A541" s="434"/>
      <c r="B541" s="438"/>
      <c r="C541" s="434"/>
      <c r="D541" s="434"/>
      <c r="E541" s="434"/>
      <c r="F541" s="434"/>
      <c r="G541" s="434"/>
      <c r="J541" s="434"/>
      <c r="K541" s="434"/>
      <c r="L541" s="434"/>
      <c r="M541" s="434"/>
      <c r="N541" s="434"/>
      <c r="O541" s="434"/>
      <c r="P541" s="436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  <c r="AK541" s="434"/>
      <c r="AL541" s="434"/>
      <c r="AM541" s="434"/>
      <c r="AN541" s="434"/>
      <c r="AO541" s="434"/>
      <c r="AP541" s="434"/>
      <c r="AQ541" s="434"/>
      <c r="AR541" s="434"/>
      <c r="AU541" s="434"/>
    </row>
    <row r="542" spans="1:47" s="435" customFormat="1" ht="12.75" x14ac:dyDescent="0.2">
      <c r="A542" s="434"/>
      <c r="B542" s="438"/>
      <c r="C542" s="434"/>
      <c r="D542" s="434"/>
      <c r="E542" s="434"/>
      <c r="F542" s="434"/>
      <c r="G542" s="434"/>
      <c r="J542" s="434"/>
      <c r="K542" s="434"/>
      <c r="L542" s="434"/>
      <c r="M542" s="434"/>
      <c r="N542" s="434"/>
      <c r="O542" s="434"/>
      <c r="P542" s="436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  <c r="AK542" s="434"/>
      <c r="AL542" s="434"/>
      <c r="AM542" s="434"/>
      <c r="AN542" s="434"/>
      <c r="AO542" s="434"/>
      <c r="AP542" s="434"/>
      <c r="AQ542" s="434"/>
      <c r="AR542" s="434"/>
      <c r="AU542" s="434"/>
    </row>
    <row r="543" spans="1:47" s="435" customFormat="1" ht="12.75" x14ac:dyDescent="0.2">
      <c r="A543" s="434"/>
      <c r="B543" s="438"/>
      <c r="C543" s="434"/>
      <c r="D543" s="434"/>
      <c r="E543" s="434"/>
      <c r="F543" s="434"/>
      <c r="G543" s="434"/>
      <c r="J543" s="434"/>
      <c r="K543" s="434"/>
      <c r="L543" s="434"/>
      <c r="M543" s="434"/>
      <c r="N543" s="434"/>
      <c r="O543" s="434"/>
      <c r="P543" s="436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  <c r="AK543" s="434"/>
      <c r="AL543" s="434"/>
      <c r="AM543" s="434"/>
      <c r="AN543" s="434"/>
      <c r="AO543" s="434"/>
      <c r="AP543" s="434"/>
      <c r="AQ543" s="434"/>
      <c r="AR543" s="434"/>
      <c r="AU543" s="434"/>
    </row>
    <row r="544" spans="1:47" s="435" customFormat="1" ht="12.75" x14ac:dyDescent="0.2">
      <c r="A544" s="434"/>
      <c r="B544" s="438"/>
      <c r="C544" s="434"/>
      <c r="D544" s="434"/>
      <c r="E544" s="434"/>
      <c r="F544" s="434"/>
      <c r="G544" s="434"/>
      <c r="J544" s="434"/>
      <c r="K544" s="434"/>
      <c r="L544" s="434"/>
      <c r="M544" s="434"/>
      <c r="N544" s="434"/>
      <c r="O544" s="434"/>
      <c r="P544" s="436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  <c r="AK544" s="434"/>
      <c r="AL544" s="434"/>
      <c r="AM544" s="434"/>
      <c r="AN544" s="434"/>
      <c r="AO544" s="434"/>
      <c r="AP544" s="434"/>
      <c r="AQ544" s="434"/>
      <c r="AR544" s="434"/>
      <c r="AU544" s="434"/>
    </row>
    <row r="545" spans="1:47" s="435" customFormat="1" ht="12.75" x14ac:dyDescent="0.2">
      <c r="A545" s="434"/>
      <c r="B545" s="438"/>
      <c r="C545" s="434"/>
      <c r="D545" s="434"/>
      <c r="E545" s="434"/>
      <c r="F545" s="434"/>
      <c r="G545" s="434"/>
      <c r="J545" s="434"/>
      <c r="K545" s="434"/>
      <c r="L545" s="434"/>
      <c r="M545" s="434"/>
      <c r="N545" s="434"/>
      <c r="O545" s="434"/>
      <c r="P545" s="436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  <c r="AK545" s="434"/>
      <c r="AL545" s="434"/>
      <c r="AM545" s="434"/>
      <c r="AN545" s="434"/>
      <c r="AO545" s="434"/>
      <c r="AP545" s="434"/>
      <c r="AQ545" s="434"/>
      <c r="AR545" s="434"/>
      <c r="AU545" s="434"/>
    </row>
    <row r="546" spans="1:47" s="435" customFormat="1" ht="12.75" x14ac:dyDescent="0.2">
      <c r="A546" s="434"/>
      <c r="B546" s="438"/>
      <c r="C546" s="434"/>
      <c r="D546" s="434"/>
      <c r="E546" s="434"/>
      <c r="F546" s="434"/>
      <c r="G546" s="434"/>
      <c r="J546" s="434"/>
      <c r="K546" s="434"/>
      <c r="L546" s="434"/>
      <c r="M546" s="434"/>
      <c r="N546" s="434"/>
      <c r="O546" s="434"/>
      <c r="P546" s="436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  <c r="AK546" s="434"/>
      <c r="AL546" s="434"/>
      <c r="AM546" s="434"/>
      <c r="AN546" s="434"/>
      <c r="AO546" s="434"/>
      <c r="AP546" s="434"/>
      <c r="AQ546" s="434"/>
      <c r="AR546" s="434"/>
      <c r="AU546" s="434"/>
    </row>
    <row r="547" spans="1:47" s="435" customFormat="1" ht="12.75" x14ac:dyDescent="0.2">
      <c r="A547" s="434"/>
      <c r="B547" s="438"/>
      <c r="C547" s="434"/>
      <c r="D547" s="434"/>
      <c r="E547" s="434"/>
      <c r="F547" s="434"/>
      <c r="G547" s="434"/>
      <c r="J547" s="434"/>
      <c r="K547" s="434"/>
      <c r="L547" s="434"/>
      <c r="M547" s="434"/>
      <c r="N547" s="434"/>
      <c r="O547" s="434"/>
      <c r="P547" s="436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  <c r="AK547" s="434"/>
      <c r="AL547" s="434"/>
      <c r="AM547" s="434"/>
      <c r="AN547" s="434"/>
      <c r="AO547" s="434"/>
      <c r="AP547" s="434"/>
      <c r="AQ547" s="434"/>
      <c r="AR547" s="434"/>
      <c r="AU547" s="434"/>
    </row>
    <row r="548" spans="1:47" s="435" customFormat="1" ht="12.75" x14ac:dyDescent="0.2">
      <c r="A548" s="434"/>
      <c r="B548" s="438"/>
      <c r="C548" s="434"/>
      <c r="D548" s="434"/>
      <c r="E548" s="434"/>
      <c r="F548" s="434"/>
      <c r="G548" s="434"/>
      <c r="J548" s="434"/>
      <c r="K548" s="434"/>
      <c r="L548" s="434"/>
      <c r="M548" s="434"/>
      <c r="N548" s="434"/>
      <c r="O548" s="434"/>
      <c r="P548" s="436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  <c r="AN548" s="434"/>
      <c r="AO548" s="434"/>
      <c r="AP548" s="434"/>
      <c r="AQ548" s="434"/>
      <c r="AR548" s="434"/>
      <c r="AU548" s="434"/>
    </row>
    <row r="549" spans="1:47" s="435" customFormat="1" ht="12.75" x14ac:dyDescent="0.2">
      <c r="A549" s="434"/>
      <c r="B549" s="438"/>
      <c r="C549" s="434"/>
      <c r="D549" s="434"/>
      <c r="E549" s="434"/>
      <c r="F549" s="434"/>
      <c r="G549" s="434"/>
      <c r="J549" s="434"/>
      <c r="K549" s="434"/>
      <c r="L549" s="434"/>
      <c r="M549" s="434"/>
      <c r="N549" s="434"/>
      <c r="O549" s="434"/>
      <c r="P549" s="436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  <c r="AK549" s="434"/>
      <c r="AL549" s="434"/>
      <c r="AM549" s="434"/>
      <c r="AN549" s="434"/>
      <c r="AO549" s="434"/>
      <c r="AP549" s="434"/>
      <c r="AQ549" s="434"/>
      <c r="AR549" s="434"/>
      <c r="AU549" s="434"/>
    </row>
    <row r="550" spans="1:47" s="435" customFormat="1" ht="12.75" x14ac:dyDescent="0.2">
      <c r="A550" s="434"/>
      <c r="B550" s="438"/>
      <c r="C550" s="434"/>
      <c r="D550" s="434"/>
      <c r="E550" s="434"/>
      <c r="F550" s="434"/>
      <c r="G550" s="434"/>
      <c r="J550" s="434"/>
      <c r="K550" s="434"/>
      <c r="L550" s="434"/>
      <c r="M550" s="434"/>
      <c r="N550" s="434"/>
      <c r="O550" s="434"/>
      <c r="P550" s="436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  <c r="AK550" s="434"/>
      <c r="AL550" s="434"/>
      <c r="AM550" s="434"/>
      <c r="AN550" s="434"/>
      <c r="AO550" s="434"/>
      <c r="AP550" s="434"/>
      <c r="AQ550" s="434"/>
      <c r="AR550" s="434"/>
      <c r="AU550" s="434"/>
    </row>
    <row r="551" spans="1:47" s="435" customFormat="1" ht="12.75" x14ac:dyDescent="0.2">
      <c r="A551" s="434"/>
      <c r="B551" s="438"/>
      <c r="C551" s="434"/>
      <c r="D551" s="434"/>
      <c r="E551" s="434"/>
      <c r="F551" s="434"/>
      <c r="G551" s="434"/>
      <c r="J551" s="434"/>
      <c r="K551" s="434"/>
      <c r="L551" s="434"/>
      <c r="M551" s="434"/>
      <c r="N551" s="434"/>
      <c r="O551" s="434"/>
      <c r="P551" s="436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  <c r="AK551" s="434"/>
      <c r="AL551" s="434"/>
      <c r="AM551" s="434"/>
      <c r="AN551" s="434"/>
      <c r="AO551" s="434"/>
      <c r="AP551" s="434"/>
      <c r="AQ551" s="434"/>
      <c r="AR551" s="434"/>
      <c r="AU551" s="434"/>
    </row>
    <row r="552" spans="1:47" s="435" customFormat="1" ht="12.75" x14ac:dyDescent="0.2">
      <c r="A552" s="434"/>
      <c r="B552" s="438"/>
      <c r="C552" s="434"/>
      <c r="D552" s="434"/>
      <c r="E552" s="434"/>
      <c r="F552" s="434"/>
      <c r="G552" s="434"/>
      <c r="J552" s="434"/>
      <c r="K552" s="434"/>
      <c r="L552" s="434"/>
      <c r="M552" s="434"/>
      <c r="N552" s="434"/>
      <c r="O552" s="434"/>
      <c r="P552" s="436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  <c r="AK552" s="434"/>
      <c r="AL552" s="434"/>
      <c r="AM552" s="434"/>
      <c r="AN552" s="434"/>
      <c r="AO552" s="434"/>
      <c r="AP552" s="434"/>
      <c r="AQ552" s="434"/>
      <c r="AR552" s="434"/>
      <c r="AU552" s="434"/>
    </row>
    <row r="553" spans="1:47" s="435" customFormat="1" ht="12.75" x14ac:dyDescent="0.2">
      <c r="A553" s="434"/>
      <c r="B553" s="438"/>
      <c r="C553" s="434"/>
      <c r="D553" s="434"/>
      <c r="E553" s="434"/>
      <c r="F553" s="434"/>
      <c r="G553" s="434"/>
      <c r="J553" s="434"/>
      <c r="K553" s="434"/>
      <c r="L553" s="434"/>
      <c r="M553" s="434"/>
      <c r="N553" s="434"/>
      <c r="O553" s="434"/>
      <c r="P553" s="436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  <c r="AK553" s="434"/>
      <c r="AL553" s="434"/>
      <c r="AM553" s="434"/>
      <c r="AN553" s="434"/>
      <c r="AO553" s="434"/>
      <c r="AP553" s="434"/>
      <c r="AQ553" s="434"/>
      <c r="AR553" s="434"/>
      <c r="AU553" s="434"/>
    </row>
    <row r="554" spans="1:47" s="435" customFormat="1" ht="12.75" x14ac:dyDescent="0.2">
      <c r="A554" s="434"/>
      <c r="B554" s="438"/>
      <c r="C554" s="434"/>
      <c r="D554" s="434"/>
      <c r="E554" s="434"/>
      <c r="F554" s="434"/>
      <c r="G554" s="434"/>
      <c r="J554" s="434"/>
      <c r="K554" s="434"/>
      <c r="L554" s="434"/>
      <c r="M554" s="434"/>
      <c r="N554" s="434"/>
      <c r="O554" s="434"/>
      <c r="P554" s="436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  <c r="AK554" s="434"/>
      <c r="AL554" s="434"/>
      <c r="AM554" s="434"/>
      <c r="AN554" s="434"/>
      <c r="AO554" s="434"/>
      <c r="AP554" s="434"/>
      <c r="AQ554" s="434"/>
      <c r="AR554" s="434"/>
      <c r="AU554" s="434"/>
    </row>
    <row r="555" spans="1:47" s="435" customFormat="1" ht="12.75" x14ac:dyDescent="0.2">
      <c r="A555" s="434"/>
      <c r="B555" s="438"/>
      <c r="C555" s="434"/>
      <c r="D555" s="434"/>
      <c r="E555" s="434"/>
      <c r="F555" s="434"/>
      <c r="G555" s="434"/>
      <c r="J555" s="434"/>
      <c r="K555" s="434"/>
      <c r="L555" s="434"/>
      <c r="M555" s="434"/>
      <c r="N555" s="434"/>
      <c r="O555" s="434"/>
      <c r="P555" s="436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  <c r="AK555" s="434"/>
      <c r="AL555" s="434"/>
      <c r="AM555" s="434"/>
      <c r="AN555" s="434"/>
      <c r="AO555" s="434"/>
      <c r="AP555" s="434"/>
      <c r="AQ555" s="434"/>
      <c r="AR555" s="434"/>
      <c r="AU555" s="434"/>
    </row>
    <row r="556" spans="1:47" s="435" customFormat="1" ht="12.75" x14ac:dyDescent="0.2">
      <c r="A556" s="434"/>
      <c r="B556" s="438"/>
      <c r="C556" s="434"/>
      <c r="D556" s="434"/>
      <c r="E556" s="434"/>
      <c r="F556" s="434"/>
      <c r="G556" s="434"/>
      <c r="J556" s="434"/>
      <c r="K556" s="434"/>
      <c r="L556" s="434"/>
      <c r="M556" s="434"/>
      <c r="N556" s="434"/>
      <c r="O556" s="434"/>
      <c r="P556" s="436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  <c r="AK556" s="434"/>
      <c r="AL556" s="434"/>
      <c r="AM556" s="434"/>
      <c r="AN556" s="434"/>
      <c r="AO556" s="434"/>
      <c r="AP556" s="434"/>
      <c r="AQ556" s="434"/>
      <c r="AR556" s="434"/>
      <c r="AU556" s="434"/>
    </row>
    <row r="557" spans="1:47" s="435" customFormat="1" ht="12.75" x14ac:dyDescent="0.2">
      <c r="A557" s="434"/>
      <c r="B557" s="438"/>
      <c r="C557" s="434"/>
      <c r="D557" s="434"/>
      <c r="E557" s="434"/>
      <c r="F557" s="434"/>
      <c r="G557" s="434"/>
      <c r="J557" s="434"/>
      <c r="K557" s="434"/>
      <c r="L557" s="434"/>
      <c r="M557" s="434"/>
      <c r="N557" s="434"/>
      <c r="O557" s="434"/>
      <c r="P557" s="436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  <c r="AK557" s="434"/>
      <c r="AL557" s="434"/>
      <c r="AM557" s="434"/>
      <c r="AN557" s="434"/>
      <c r="AO557" s="434"/>
      <c r="AP557" s="434"/>
      <c r="AQ557" s="434"/>
      <c r="AR557" s="434"/>
      <c r="AU557" s="434"/>
    </row>
    <row r="558" spans="1:47" s="435" customFormat="1" ht="12.75" x14ac:dyDescent="0.2">
      <c r="A558" s="434"/>
      <c r="B558" s="438"/>
      <c r="C558" s="434"/>
      <c r="D558" s="434"/>
      <c r="E558" s="434"/>
      <c r="F558" s="434"/>
      <c r="G558" s="434"/>
      <c r="J558" s="434"/>
      <c r="K558" s="434"/>
      <c r="L558" s="434"/>
      <c r="M558" s="434"/>
      <c r="N558" s="434"/>
      <c r="O558" s="434"/>
      <c r="P558" s="436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  <c r="AK558" s="434"/>
      <c r="AL558" s="434"/>
      <c r="AM558" s="434"/>
      <c r="AN558" s="434"/>
      <c r="AO558" s="434"/>
      <c r="AP558" s="434"/>
      <c r="AQ558" s="434"/>
      <c r="AR558" s="434"/>
      <c r="AU558" s="434"/>
    </row>
    <row r="559" spans="1:47" s="435" customFormat="1" ht="12.75" x14ac:dyDescent="0.2">
      <c r="A559" s="434"/>
      <c r="B559" s="438"/>
      <c r="C559" s="434"/>
      <c r="D559" s="434"/>
      <c r="E559" s="434"/>
      <c r="F559" s="434"/>
      <c r="G559" s="434"/>
      <c r="J559" s="434"/>
      <c r="K559" s="434"/>
      <c r="L559" s="434"/>
      <c r="M559" s="434"/>
      <c r="N559" s="434"/>
      <c r="O559" s="434"/>
      <c r="P559" s="436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4"/>
      <c r="AM559" s="434"/>
      <c r="AN559" s="434"/>
      <c r="AO559" s="434"/>
      <c r="AP559" s="434"/>
      <c r="AQ559" s="434"/>
      <c r="AR559" s="434"/>
      <c r="AU559" s="434"/>
    </row>
    <row r="560" spans="1:47" s="435" customFormat="1" ht="12.75" x14ac:dyDescent="0.2">
      <c r="A560" s="434"/>
      <c r="B560" s="438"/>
      <c r="C560" s="434"/>
      <c r="D560" s="434"/>
      <c r="E560" s="434"/>
      <c r="F560" s="434"/>
      <c r="G560" s="434"/>
      <c r="J560" s="434"/>
      <c r="K560" s="434"/>
      <c r="L560" s="434"/>
      <c r="M560" s="434"/>
      <c r="N560" s="434"/>
      <c r="O560" s="434"/>
      <c r="P560" s="436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  <c r="AK560" s="434"/>
      <c r="AL560" s="434"/>
      <c r="AM560" s="434"/>
      <c r="AN560" s="434"/>
      <c r="AO560" s="434"/>
      <c r="AP560" s="434"/>
      <c r="AQ560" s="434"/>
      <c r="AR560" s="434"/>
      <c r="AU560" s="434"/>
    </row>
    <row r="561" spans="1:47" s="435" customFormat="1" ht="12.75" x14ac:dyDescent="0.2">
      <c r="A561" s="434"/>
      <c r="B561" s="438"/>
      <c r="C561" s="434"/>
      <c r="D561" s="434"/>
      <c r="E561" s="434"/>
      <c r="F561" s="434"/>
      <c r="G561" s="434"/>
      <c r="J561" s="434"/>
      <c r="K561" s="434"/>
      <c r="L561" s="434"/>
      <c r="M561" s="434"/>
      <c r="N561" s="434"/>
      <c r="O561" s="434"/>
      <c r="P561" s="436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  <c r="AK561" s="434"/>
      <c r="AL561" s="434"/>
      <c r="AM561" s="434"/>
      <c r="AN561" s="434"/>
      <c r="AO561" s="434"/>
      <c r="AP561" s="434"/>
      <c r="AQ561" s="434"/>
      <c r="AR561" s="434"/>
      <c r="AU561" s="434"/>
    </row>
    <row r="562" spans="1:47" s="435" customFormat="1" ht="12.75" x14ac:dyDescent="0.2">
      <c r="A562" s="434"/>
      <c r="B562" s="438"/>
      <c r="C562" s="434"/>
      <c r="D562" s="434"/>
      <c r="E562" s="434"/>
      <c r="F562" s="434"/>
      <c r="G562" s="434"/>
      <c r="J562" s="434"/>
      <c r="K562" s="434"/>
      <c r="L562" s="434"/>
      <c r="M562" s="434"/>
      <c r="N562" s="434"/>
      <c r="O562" s="434"/>
      <c r="P562" s="436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  <c r="AK562" s="434"/>
      <c r="AL562" s="434"/>
      <c r="AM562" s="434"/>
      <c r="AN562" s="434"/>
      <c r="AO562" s="434"/>
      <c r="AP562" s="434"/>
      <c r="AQ562" s="434"/>
      <c r="AR562" s="434"/>
      <c r="AU562" s="434"/>
    </row>
    <row r="563" spans="1:47" s="435" customFormat="1" ht="12.75" x14ac:dyDescent="0.2">
      <c r="A563" s="434"/>
      <c r="B563" s="438"/>
      <c r="C563" s="434"/>
      <c r="D563" s="434"/>
      <c r="E563" s="434"/>
      <c r="F563" s="434"/>
      <c r="G563" s="434"/>
      <c r="J563" s="434"/>
      <c r="K563" s="434"/>
      <c r="L563" s="434"/>
      <c r="M563" s="434"/>
      <c r="N563" s="434"/>
      <c r="O563" s="434"/>
      <c r="P563" s="436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  <c r="AK563" s="434"/>
      <c r="AL563" s="434"/>
      <c r="AM563" s="434"/>
      <c r="AN563" s="434"/>
      <c r="AO563" s="434"/>
      <c r="AP563" s="434"/>
      <c r="AQ563" s="434"/>
      <c r="AR563" s="434"/>
      <c r="AU563" s="434"/>
    </row>
    <row r="564" spans="1:47" s="435" customFormat="1" ht="12.75" x14ac:dyDescent="0.2">
      <c r="A564" s="434"/>
      <c r="B564" s="438"/>
      <c r="C564" s="434"/>
      <c r="D564" s="434"/>
      <c r="E564" s="434"/>
      <c r="F564" s="434"/>
      <c r="G564" s="434"/>
      <c r="J564" s="434"/>
      <c r="K564" s="434"/>
      <c r="L564" s="434"/>
      <c r="M564" s="434"/>
      <c r="N564" s="434"/>
      <c r="O564" s="434"/>
      <c r="P564" s="436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  <c r="AK564" s="434"/>
      <c r="AL564" s="434"/>
      <c r="AM564" s="434"/>
      <c r="AN564" s="434"/>
      <c r="AO564" s="434"/>
      <c r="AP564" s="434"/>
      <c r="AQ564" s="434"/>
      <c r="AR564" s="434"/>
      <c r="AU564" s="434"/>
    </row>
    <row r="565" spans="1:47" s="435" customFormat="1" ht="12.75" x14ac:dyDescent="0.2">
      <c r="A565" s="434"/>
      <c r="B565" s="438"/>
      <c r="C565" s="434"/>
      <c r="D565" s="434"/>
      <c r="E565" s="434"/>
      <c r="F565" s="434"/>
      <c r="G565" s="434"/>
      <c r="J565" s="434"/>
      <c r="K565" s="434"/>
      <c r="L565" s="434"/>
      <c r="M565" s="434"/>
      <c r="N565" s="434"/>
      <c r="O565" s="434"/>
      <c r="P565" s="436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  <c r="AK565" s="434"/>
      <c r="AL565" s="434"/>
      <c r="AM565" s="434"/>
      <c r="AN565" s="434"/>
      <c r="AO565" s="434"/>
      <c r="AP565" s="434"/>
      <c r="AQ565" s="434"/>
      <c r="AR565" s="434"/>
      <c r="AU565" s="434"/>
    </row>
    <row r="566" spans="1:47" s="435" customFormat="1" ht="12.75" x14ac:dyDescent="0.2">
      <c r="A566" s="434"/>
      <c r="B566" s="438"/>
      <c r="C566" s="434"/>
      <c r="D566" s="434"/>
      <c r="E566" s="434"/>
      <c r="F566" s="434"/>
      <c r="G566" s="434"/>
      <c r="J566" s="434"/>
      <c r="K566" s="434"/>
      <c r="L566" s="434"/>
      <c r="M566" s="434"/>
      <c r="N566" s="434"/>
      <c r="O566" s="434"/>
      <c r="P566" s="436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  <c r="AK566" s="434"/>
      <c r="AL566" s="434"/>
      <c r="AM566" s="434"/>
      <c r="AN566" s="434"/>
      <c r="AO566" s="434"/>
      <c r="AP566" s="434"/>
      <c r="AQ566" s="434"/>
      <c r="AR566" s="434"/>
      <c r="AU566" s="434"/>
    </row>
    <row r="567" spans="1:47" s="435" customFormat="1" ht="12.75" x14ac:dyDescent="0.2">
      <c r="A567" s="434"/>
      <c r="B567" s="438"/>
      <c r="C567" s="434"/>
      <c r="D567" s="434"/>
      <c r="E567" s="434"/>
      <c r="F567" s="434"/>
      <c r="G567" s="434"/>
      <c r="J567" s="434"/>
      <c r="K567" s="434"/>
      <c r="L567" s="434"/>
      <c r="M567" s="434"/>
      <c r="N567" s="434"/>
      <c r="O567" s="434"/>
      <c r="P567" s="436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  <c r="AK567" s="434"/>
      <c r="AL567" s="434"/>
      <c r="AM567" s="434"/>
      <c r="AN567" s="434"/>
      <c r="AO567" s="434"/>
      <c r="AP567" s="434"/>
      <c r="AQ567" s="434"/>
      <c r="AR567" s="434"/>
      <c r="AU567" s="434"/>
    </row>
    <row r="568" spans="1:47" s="435" customFormat="1" ht="12.75" x14ac:dyDescent="0.2">
      <c r="A568" s="434"/>
      <c r="B568" s="438"/>
      <c r="C568" s="434"/>
      <c r="D568" s="434"/>
      <c r="E568" s="434"/>
      <c r="F568" s="434"/>
      <c r="G568" s="434"/>
      <c r="J568" s="434"/>
      <c r="K568" s="434"/>
      <c r="L568" s="434"/>
      <c r="M568" s="434"/>
      <c r="N568" s="434"/>
      <c r="O568" s="434"/>
      <c r="P568" s="436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  <c r="AK568" s="434"/>
      <c r="AL568" s="434"/>
      <c r="AM568" s="434"/>
      <c r="AN568" s="434"/>
      <c r="AO568" s="434"/>
      <c r="AP568" s="434"/>
      <c r="AQ568" s="434"/>
      <c r="AR568" s="434"/>
      <c r="AU568" s="434"/>
    </row>
    <row r="569" spans="1:47" s="435" customFormat="1" ht="12.75" x14ac:dyDescent="0.2">
      <c r="A569" s="434"/>
      <c r="B569" s="438"/>
      <c r="C569" s="434"/>
      <c r="D569" s="434"/>
      <c r="E569" s="434"/>
      <c r="F569" s="434"/>
      <c r="G569" s="434"/>
      <c r="J569" s="434"/>
      <c r="K569" s="434"/>
      <c r="L569" s="434"/>
      <c r="M569" s="434"/>
      <c r="N569" s="434"/>
      <c r="O569" s="434"/>
      <c r="P569" s="436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  <c r="AN569" s="434"/>
      <c r="AO569" s="434"/>
      <c r="AP569" s="434"/>
      <c r="AQ569" s="434"/>
      <c r="AR569" s="434"/>
      <c r="AU569" s="434"/>
    </row>
    <row r="570" spans="1:47" s="435" customFormat="1" ht="12.75" x14ac:dyDescent="0.2">
      <c r="A570" s="434"/>
      <c r="B570" s="438"/>
      <c r="C570" s="434"/>
      <c r="D570" s="434"/>
      <c r="E570" s="434"/>
      <c r="F570" s="434"/>
      <c r="G570" s="434"/>
      <c r="J570" s="434"/>
      <c r="K570" s="434"/>
      <c r="L570" s="434"/>
      <c r="M570" s="434"/>
      <c r="N570" s="434"/>
      <c r="O570" s="434"/>
      <c r="P570" s="436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  <c r="AK570" s="434"/>
      <c r="AL570" s="434"/>
      <c r="AM570" s="434"/>
      <c r="AN570" s="434"/>
      <c r="AO570" s="434"/>
      <c r="AP570" s="434"/>
      <c r="AQ570" s="434"/>
      <c r="AR570" s="434"/>
      <c r="AU570" s="434"/>
    </row>
    <row r="571" spans="1:47" s="435" customFormat="1" ht="12.75" x14ac:dyDescent="0.2">
      <c r="A571" s="434"/>
      <c r="B571" s="438"/>
      <c r="C571" s="434"/>
      <c r="D571" s="434"/>
      <c r="E571" s="434"/>
      <c r="F571" s="434"/>
      <c r="G571" s="434"/>
      <c r="J571" s="434"/>
      <c r="K571" s="434"/>
      <c r="L571" s="434"/>
      <c r="M571" s="434"/>
      <c r="N571" s="434"/>
      <c r="O571" s="434"/>
      <c r="P571" s="436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  <c r="AK571" s="434"/>
      <c r="AL571" s="434"/>
      <c r="AM571" s="434"/>
      <c r="AN571" s="434"/>
      <c r="AO571" s="434"/>
      <c r="AP571" s="434"/>
      <c r="AQ571" s="434"/>
      <c r="AR571" s="434"/>
      <c r="AU571" s="434"/>
    </row>
    <row r="572" spans="1:47" s="435" customFormat="1" ht="12.75" x14ac:dyDescent="0.2">
      <c r="A572" s="434"/>
      <c r="B572" s="438"/>
      <c r="C572" s="434"/>
      <c r="D572" s="434"/>
      <c r="E572" s="434"/>
      <c r="F572" s="434"/>
      <c r="G572" s="434"/>
      <c r="J572" s="434"/>
      <c r="K572" s="434"/>
      <c r="L572" s="434"/>
      <c r="M572" s="434"/>
      <c r="N572" s="434"/>
      <c r="O572" s="434"/>
      <c r="P572" s="436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  <c r="AK572" s="434"/>
      <c r="AL572" s="434"/>
      <c r="AM572" s="434"/>
      <c r="AN572" s="434"/>
      <c r="AO572" s="434"/>
      <c r="AP572" s="434"/>
      <c r="AQ572" s="434"/>
      <c r="AR572" s="434"/>
      <c r="AU572" s="434"/>
    </row>
    <row r="573" spans="1:47" s="435" customFormat="1" ht="12.75" x14ac:dyDescent="0.2">
      <c r="A573" s="434"/>
      <c r="B573" s="438"/>
      <c r="C573" s="434"/>
      <c r="D573" s="434"/>
      <c r="E573" s="434"/>
      <c r="F573" s="434"/>
      <c r="G573" s="434"/>
      <c r="J573" s="434"/>
      <c r="K573" s="434"/>
      <c r="L573" s="434"/>
      <c r="M573" s="434"/>
      <c r="N573" s="434"/>
      <c r="O573" s="434"/>
      <c r="P573" s="436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  <c r="AK573" s="434"/>
      <c r="AL573" s="434"/>
      <c r="AM573" s="434"/>
      <c r="AN573" s="434"/>
      <c r="AO573" s="434"/>
      <c r="AP573" s="434"/>
      <c r="AQ573" s="434"/>
      <c r="AR573" s="434"/>
      <c r="AU573" s="434"/>
    </row>
    <row r="574" spans="1:47" s="435" customFormat="1" ht="12.75" x14ac:dyDescent="0.2">
      <c r="A574" s="434"/>
      <c r="B574" s="438"/>
      <c r="C574" s="434"/>
      <c r="D574" s="434"/>
      <c r="E574" s="434"/>
      <c r="F574" s="434"/>
      <c r="G574" s="434"/>
      <c r="J574" s="434"/>
      <c r="K574" s="434"/>
      <c r="L574" s="434"/>
      <c r="M574" s="434"/>
      <c r="N574" s="434"/>
      <c r="O574" s="434"/>
      <c r="P574" s="436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  <c r="AK574" s="434"/>
      <c r="AL574" s="434"/>
      <c r="AM574" s="434"/>
      <c r="AN574" s="434"/>
      <c r="AO574" s="434"/>
      <c r="AP574" s="434"/>
      <c r="AQ574" s="434"/>
      <c r="AR574" s="434"/>
      <c r="AU574" s="434"/>
    </row>
    <row r="575" spans="1:47" s="435" customFormat="1" ht="12.75" x14ac:dyDescent="0.2">
      <c r="A575" s="434"/>
      <c r="B575" s="438"/>
      <c r="C575" s="434"/>
      <c r="D575" s="434"/>
      <c r="E575" s="434"/>
      <c r="F575" s="434"/>
      <c r="G575" s="434"/>
      <c r="J575" s="434"/>
      <c r="K575" s="434"/>
      <c r="L575" s="434"/>
      <c r="M575" s="434"/>
      <c r="N575" s="434"/>
      <c r="O575" s="434"/>
      <c r="P575" s="436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  <c r="AK575" s="434"/>
      <c r="AL575" s="434"/>
      <c r="AM575" s="434"/>
      <c r="AN575" s="434"/>
      <c r="AO575" s="434"/>
      <c r="AP575" s="434"/>
      <c r="AQ575" s="434"/>
      <c r="AR575" s="434"/>
      <c r="AU575" s="434"/>
    </row>
    <row r="576" spans="1:47" s="435" customFormat="1" ht="12.75" x14ac:dyDescent="0.2">
      <c r="A576" s="434"/>
      <c r="B576" s="438"/>
      <c r="C576" s="434"/>
      <c r="D576" s="434"/>
      <c r="E576" s="434"/>
      <c r="F576" s="434"/>
      <c r="G576" s="434"/>
      <c r="J576" s="434"/>
      <c r="K576" s="434"/>
      <c r="L576" s="434"/>
      <c r="M576" s="434"/>
      <c r="N576" s="434"/>
      <c r="O576" s="434"/>
      <c r="P576" s="436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  <c r="AK576" s="434"/>
      <c r="AL576" s="434"/>
      <c r="AM576" s="434"/>
      <c r="AN576" s="434"/>
      <c r="AO576" s="434"/>
      <c r="AP576" s="434"/>
      <c r="AQ576" s="434"/>
      <c r="AR576" s="434"/>
      <c r="AU576" s="434"/>
    </row>
    <row r="577" spans="1:47" s="435" customFormat="1" ht="12.75" x14ac:dyDescent="0.2">
      <c r="A577" s="434"/>
      <c r="B577" s="438"/>
      <c r="C577" s="434"/>
      <c r="D577" s="434"/>
      <c r="E577" s="434"/>
      <c r="F577" s="434"/>
      <c r="G577" s="434"/>
      <c r="J577" s="434"/>
      <c r="K577" s="434"/>
      <c r="L577" s="434"/>
      <c r="M577" s="434"/>
      <c r="N577" s="434"/>
      <c r="O577" s="434"/>
      <c r="P577" s="436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  <c r="AK577" s="434"/>
      <c r="AL577" s="434"/>
      <c r="AM577" s="434"/>
      <c r="AN577" s="434"/>
      <c r="AO577" s="434"/>
      <c r="AP577" s="434"/>
      <c r="AQ577" s="434"/>
      <c r="AR577" s="434"/>
      <c r="AU577" s="434"/>
    </row>
    <row r="578" spans="1:47" s="435" customFormat="1" ht="12.75" x14ac:dyDescent="0.2">
      <c r="A578" s="434"/>
      <c r="B578" s="438"/>
      <c r="C578" s="434"/>
      <c r="D578" s="434"/>
      <c r="E578" s="434"/>
      <c r="F578" s="434"/>
      <c r="G578" s="434"/>
      <c r="J578" s="434"/>
      <c r="K578" s="434"/>
      <c r="L578" s="434"/>
      <c r="M578" s="434"/>
      <c r="N578" s="434"/>
      <c r="O578" s="434"/>
      <c r="P578" s="436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  <c r="AK578" s="434"/>
      <c r="AL578" s="434"/>
      <c r="AM578" s="434"/>
      <c r="AN578" s="434"/>
      <c r="AO578" s="434"/>
      <c r="AP578" s="434"/>
      <c r="AQ578" s="434"/>
      <c r="AR578" s="434"/>
      <c r="AU578" s="434"/>
    </row>
    <row r="579" spans="1:47" s="435" customFormat="1" ht="12.75" x14ac:dyDescent="0.2">
      <c r="A579" s="434"/>
      <c r="B579" s="438"/>
      <c r="C579" s="434"/>
      <c r="D579" s="434"/>
      <c r="E579" s="434"/>
      <c r="F579" s="434"/>
      <c r="G579" s="434"/>
      <c r="J579" s="434"/>
      <c r="K579" s="434"/>
      <c r="L579" s="434"/>
      <c r="M579" s="434"/>
      <c r="N579" s="434"/>
      <c r="O579" s="434"/>
      <c r="P579" s="436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  <c r="AK579" s="434"/>
      <c r="AL579" s="434"/>
      <c r="AM579" s="434"/>
      <c r="AN579" s="434"/>
      <c r="AO579" s="434"/>
      <c r="AP579" s="434"/>
      <c r="AQ579" s="434"/>
      <c r="AR579" s="434"/>
      <c r="AU579" s="434"/>
    </row>
    <row r="580" spans="1:47" s="435" customFormat="1" ht="12.75" x14ac:dyDescent="0.2">
      <c r="A580" s="434"/>
      <c r="B580" s="438"/>
      <c r="C580" s="434"/>
      <c r="D580" s="434"/>
      <c r="E580" s="434"/>
      <c r="F580" s="434"/>
      <c r="G580" s="434"/>
      <c r="J580" s="434"/>
      <c r="K580" s="434"/>
      <c r="L580" s="434"/>
      <c r="M580" s="434"/>
      <c r="N580" s="434"/>
      <c r="O580" s="434"/>
      <c r="P580" s="436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  <c r="AK580" s="434"/>
      <c r="AL580" s="434"/>
      <c r="AM580" s="434"/>
      <c r="AN580" s="434"/>
      <c r="AO580" s="434"/>
      <c r="AP580" s="434"/>
      <c r="AQ580" s="434"/>
      <c r="AR580" s="434"/>
      <c r="AU580" s="434"/>
    </row>
    <row r="581" spans="1:47" s="435" customFormat="1" ht="12.75" x14ac:dyDescent="0.2">
      <c r="A581" s="434"/>
      <c r="B581" s="438"/>
      <c r="C581" s="434"/>
      <c r="D581" s="434"/>
      <c r="E581" s="434"/>
      <c r="F581" s="434"/>
      <c r="G581" s="434"/>
      <c r="J581" s="434"/>
      <c r="K581" s="434"/>
      <c r="L581" s="434"/>
      <c r="M581" s="434"/>
      <c r="N581" s="434"/>
      <c r="O581" s="434"/>
      <c r="P581" s="436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  <c r="AK581" s="434"/>
      <c r="AL581" s="434"/>
      <c r="AM581" s="434"/>
      <c r="AN581" s="434"/>
      <c r="AO581" s="434"/>
      <c r="AP581" s="434"/>
      <c r="AQ581" s="434"/>
      <c r="AR581" s="434"/>
      <c r="AU581" s="434"/>
    </row>
    <row r="582" spans="1:47" s="435" customFormat="1" ht="12.75" x14ac:dyDescent="0.2">
      <c r="A582" s="434"/>
      <c r="B582" s="438"/>
      <c r="C582" s="434"/>
      <c r="D582" s="434"/>
      <c r="E582" s="434"/>
      <c r="F582" s="434"/>
      <c r="G582" s="434"/>
      <c r="J582" s="434"/>
      <c r="K582" s="434"/>
      <c r="L582" s="434"/>
      <c r="M582" s="434"/>
      <c r="N582" s="434"/>
      <c r="O582" s="434"/>
      <c r="P582" s="436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  <c r="AK582" s="434"/>
      <c r="AL582" s="434"/>
      <c r="AM582" s="434"/>
      <c r="AN582" s="434"/>
      <c r="AO582" s="434"/>
      <c r="AP582" s="434"/>
      <c r="AQ582" s="434"/>
      <c r="AR582" s="434"/>
      <c r="AU582" s="434"/>
    </row>
    <row r="583" spans="1:47" s="435" customFormat="1" ht="12.75" x14ac:dyDescent="0.2">
      <c r="A583" s="434"/>
      <c r="B583" s="438"/>
      <c r="C583" s="434"/>
      <c r="D583" s="434"/>
      <c r="E583" s="434"/>
      <c r="F583" s="434"/>
      <c r="G583" s="434"/>
      <c r="J583" s="434"/>
      <c r="K583" s="434"/>
      <c r="L583" s="434"/>
      <c r="M583" s="434"/>
      <c r="N583" s="434"/>
      <c r="O583" s="434"/>
      <c r="P583" s="436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  <c r="AK583" s="434"/>
      <c r="AL583" s="434"/>
      <c r="AM583" s="434"/>
      <c r="AN583" s="434"/>
      <c r="AO583" s="434"/>
      <c r="AP583" s="434"/>
      <c r="AQ583" s="434"/>
      <c r="AR583" s="434"/>
      <c r="AU583" s="434"/>
    </row>
    <row r="584" spans="1:47" s="435" customFormat="1" ht="12.75" x14ac:dyDescent="0.2">
      <c r="A584" s="434"/>
      <c r="B584" s="438"/>
      <c r="C584" s="434"/>
      <c r="D584" s="434"/>
      <c r="E584" s="434"/>
      <c r="F584" s="434"/>
      <c r="G584" s="434"/>
      <c r="J584" s="434"/>
      <c r="K584" s="434"/>
      <c r="L584" s="434"/>
      <c r="M584" s="434"/>
      <c r="N584" s="434"/>
      <c r="O584" s="434"/>
      <c r="P584" s="436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  <c r="AK584" s="434"/>
      <c r="AL584" s="434"/>
      <c r="AM584" s="434"/>
      <c r="AN584" s="434"/>
      <c r="AO584" s="434"/>
      <c r="AP584" s="434"/>
      <c r="AQ584" s="434"/>
      <c r="AR584" s="434"/>
      <c r="AU584" s="434"/>
    </row>
    <row r="585" spans="1:47" s="435" customFormat="1" ht="12.75" x14ac:dyDescent="0.2">
      <c r="A585" s="434"/>
      <c r="B585" s="438"/>
      <c r="C585" s="434"/>
      <c r="D585" s="434"/>
      <c r="E585" s="434"/>
      <c r="F585" s="434"/>
      <c r="G585" s="434"/>
      <c r="J585" s="434"/>
      <c r="K585" s="434"/>
      <c r="L585" s="434"/>
      <c r="M585" s="434"/>
      <c r="N585" s="434"/>
      <c r="O585" s="434"/>
      <c r="P585" s="436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  <c r="AH585" s="434"/>
      <c r="AI585" s="434"/>
      <c r="AJ585" s="434"/>
      <c r="AK585" s="434"/>
      <c r="AL585" s="434"/>
      <c r="AM585" s="434"/>
      <c r="AN585" s="434"/>
      <c r="AO585" s="434"/>
      <c r="AP585" s="434"/>
      <c r="AQ585" s="434"/>
      <c r="AR585" s="434"/>
      <c r="AU585" s="434"/>
    </row>
    <row r="586" spans="1:47" s="435" customFormat="1" ht="12.75" x14ac:dyDescent="0.2">
      <c r="A586" s="434"/>
      <c r="B586" s="438"/>
      <c r="C586" s="434"/>
      <c r="D586" s="434"/>
      <c r="E586" s="434"/>
      <c r="F586" s="434"/>
      <c r="G586" s="434"/>
      <c r="J586" s="434"/>
      <c r="K586" s="434"/>
      <c r="L586" s="434"/>
      <c r="M586" s="434"/>
      <c r="N586" s="434"/>
      <c r="O586" s="434"/>
      <c r="P586" s="436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  <c r="AH586" s="434"/>
      <c r="AI586" s="434"/>
      <c r="AJ586" s="434"/>
      <c r="AK586" s="434"/>
      <c r="AL586" s="434"/>
      <c r="AM586" s="434"/>
      <c r="AN586" s="434"/>
      <c r="AO586" s="434"/>
      <c r="AP586" s="434"/>
      <c r="AQ586" s="434"/>
      <c r="AR586" s="434"/>
      <c r="AU586" s="434"/>
    </row>
    <row r="587" spans="1:47" s="435" customFormat="1" ht="12.75" x14ac:dyDescent="0.2">
      <c r="A587" s="434"/>
      <c r="B587" s="438"/>
      <c r="C587" s="434"/>
      <c r="D587" s="434"/>
      <c r="E587" s="434"/>
      <c r="F587" s="434"/>
      <c r="G587" s="434"/>
      <c r="J587" s="434"/>
      <c r="K587" s="434"/>
      <c r="L587" s="434"/>
      <c r="M587" s="434"/>
      <c r="N587" s="434"/>
      <c r="O587" s="434"/>
      <c r="P587" s="436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  <c r="AH587" s="434"/>
      <c r="AI587" s="434"/>
      <c r="AJ587" s="434"/>
      <c r="AK587" s="434"/>
      <c r="AL587" s="434"/>
      <c r="AM587" s="434"/>
      <c r="AN587" s="434"/>
      <c r="AO587" s="434"/>
      <c r="AP587" s="434"/>
      <c r="AQ587" s="434"/>
      <c r="AR587" s="434"/>
      <c r="AU587" s="434"/>
    </row>
    <row r="588" spans="1:47" s="435" customFormat="1" ht="12.75" x14ac:dyDescent="0.2">
      <c r="A588" s="434"/>
      <c r="B588" s="438"/>
      <c r="C588" s="434"/>
      <c r="D588" s="434"/>
      <c r="E588" s="434"/>
      <c r="F588" s="434"/>
      <c r="G588" s="434"/>
      <c r="J588" s="434"/>
      <c r="K588" s="434"/>
      <c r="L588" s="434"/>
      <c r="M588" s="434"/>
      <c r="N588" s="434"/>
      <c r="O588" s="434"/>
      <c r="P588" s="436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  <c r="AH588" s="434"/>
      <c r="AI588" s="434"/>
      <c r="AJ588" s="434"/>
      <c r="AK588" s="434"/>
      <c r="AL588" s="434"/>
      <c r="AM588" s="434"/>
      <c r="AN588" s="434"/>
      <c r="AO588" s="434"/>
      <c r="AP588" s="434"/>
      <c r="AQ588" s="434"/>
      <c r="AR588" s="434"/>
      <c r="AU588" s="434"/>
    </row>
    <row r="589" spans="1:47" s="435" customFormat="1" ht="12.75" x14ac:dyDescent="0.2">
      <c r="A589" s="434"/>
      <c r="B589" s="438"/>
      <c r="C589" s="434"/>
      <c r="D589" s="434"/>
      <c r="E589" s="434"/>
      <c r="F589" s="434"/>
      <c r="G589" s="434"/>
      <c r="J589" s="434"/>
      <c r="K589" s="434"/>
      <c r="L589" s="434"/>
      <c r="M589" s="434"/>
      <c r="N589" s="434"/>
      <c r="O589" s="434"/>
      <c r="P589" s="436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  <c r="AH589" s="434"/>
      <c r="AI589" s="434"/>
      <c r="AJ589" s="434"/>
      <c r="AK589" s="434"/>
      <c r="AL589" s="434"/>
      <c r="AM589" s="434"/>
      <c r="AN589" s="434"/>
      <c r="AO589" s="434"/>
      <c r="AP589" s="434"/>
      <c r="AQ589" s="434"/>
      <c r="AR589" s="434"/>
      <c r="AU589" s="434"/>
    </row>
    <row r="590" spans="1:47" s="435" customFormat="1" ht="12.75" x14ac:dyDescent="0.2">
      <c r="A590" s="434"/>
      <c r="B590" s="438"/>
      <c r="C590" s="434"/>
      <c r="D590" s="434"/>
      <c r="E590" s="434"/>
      <c r="F590" s="434"/>
      <c r="G590" s="434"/>
      <c r="J590" s="434"/>
      <c r="K590" s="434"/>
      <c r="L590" s="434"/>
      <c r="M590" s="434"/>
      <c r="N590" s="434"/>
      <c r="O590" s="434"/>
      <c r="P590" s="436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  <c r="AH590" s="434"/>
      <c r="AI590" s="434"/>
      <c r="AJ590" s="434"/>
      <c r="AK590" s="434"/>
      <c r="AL590" s="434"/>
      <c r="AM590" s="434"/>
      <c r="AN590" s="434"/>
      <c r="AO590" s="434"/>
      <c r="AP590" s="434"/>
      <c r="AQ590" s="434"/>
      <c r="AR590" s="434"/>
      <c r="AU590" s="434"/>
    </row>
    <row r="591" spans="1:47" s="435" customFormat="1" ht="12.75" x14ac:dyDescent="0.2">
      <c r="A591" s="434"/>
      <c r="B591" s="438"/>
      <c r="C591" s="434"/>
      <c r="D591" s="434"/>
      <c r="E591" s="434"/>
      <c r="F591" s="434"/>
      <c r="G591" s="434"/>
      <c r="J591" s="434"/>
      <c r="K591" s="434"/>
      <c r="L591" s="434"/>
      <c r="M591" s="434"/>
      <c r="N591" s="434"/>
      <c r="O591" s="434"/>
      <c r="P591" s="436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  <c r="AH591" s="434"/>
      <c r="AI591" s="434"/>
      <c r="AJ591" s="434"/>
      <c r="AK591" s="434"/>
      <c r="AL591" s="434"/>
      <c r="AM591" s="434"/>
      <c r="AN591" s="434"/>
      <c r="AO591" s="434"/>
      <c r="AP591" s="434"/>
      <c r="AQ591" s="434"/>
      <c r="AR591" s="434"/>
      <c r="AU591" s="434"/>
    </row>
    <row r="592" spans="1:47" s="435" customFormat="1" ht="12.75" x14ac:dyDescent="0.2">
      <c r="A592" s="434"/>
      <c r="B592" s="438"/>
      <c r="C592" s="434"/>
      <c r="D592" s="434"/>
      <c r="E592" s="434"/>
      <c r="F592" s="434"/>
      <c r="G592" s="434"/>
      <c r="J592" s="434"/>
      <c r="K592" s="434"/>
      <c r="L592" s="434"/>
      <c r="M592" s="434"/>
      <c r="N592" s="434"/>
      <c r="O592" s="434"/>
      <c r="P592" s="436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  <c r="AH592" s="434"/>
      <c r="AI592" s="434"/>
      <c r="AJ592" s="434"/>
      <c r="AK592" s="434"/>
      <c r="AL592" s="434"/>
      <c r="AM592" s="434"/>
      <c r="AN592" s="434"/>
      <c r="AO592" s="434"/>
      <c r="AP592" s="434"/>
      <c r="AQ592" s="434"/>
      <c r="AR592" s="434"/>
      <c r="AU592" s="434"/>
    </row>
    <row r="593" spans="1:47" s="435" customFormat="1" ht="12.75" x14ac:dyDescent="0.2">
      <c r="A593" s="434"/>
      <c r="B593" s="438"/>
      <c r="C593" s="434"/>
      <c r="D593" s="434"/>
      <c r="E593" s="434"/>
      <c r="F593" s="434"/>
      <c r="G593" s="434"/>
      <c r="J593" s="434"/>
      <c r="K593" s="434"/>
      <c r="L593" s="434"/>
      <c r="M593" s="434"/>
      <c r="N593" s="434"/>
      <c r="O593" s="434"/>
      <c r="P593" s="436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  <c r="AH593" s="434"/>
      <c r="AI593" s="434"/>
      <c r="AJ593" s="434"/>
      <c r="AK593" s="434"/>
      <c r="AL593" s="434"/>
      <c r="AM593" s="434"/>
      <c r="AN593" s="434"/>
      <c r="AO593" s="434"/>
      <c r="AP593" s="434"/>
      <c r="AQ593" s="434"/>
      <c r="AR593" s="434"/>
      <c r="AU593" s="434"/>
    </row>
    <row r="594" spans="1:47" s="435" customFormat="1" ht="12.75" x14ac:dyDescent="0.2">
      <c r="A594" s="434"/>
      <c r="B594" s="438"/>
      <c r="C594" s="434"/>
      <c r="D594" s="434"/>
      <c r="E594" s="434"/>
      <c r="F594" s="434"/>
      <c r="G594" s="434"/>
      <c r="J594" s="434"/>
      <c r="K594" s="434"/>
      <c r="L594" s="434"/>
      <c r="M594" s="434"/>
      <c r="N594" s="434"/>
      <c r="O594" s="434"/>
      <c r="P594" s="436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  <c r="AH594" s="434"/>
      <c r="AI594" s="434"/>
      <c r="AJ594" s="434"/>
      <c r="AK594" s="434"/>
      <c r="AL594" s="434"/>
      <c r="AM594" s="434"/>
      <c r="AN594" s="434"/>
      <c r="AO594" s="434"/>
      <c r="AP594" s="434"/>
      <c r="AQ594" s="434"/>
      <c r="AR594" s="434"/>
      <c r="AU594" s="434"/>
    </row>
    <row r="595" spans="1:47" s="435" customFormat="1" ht="12.75" x14ac:dyDescent="0.2">
      <c r="A595" s="434"/>
      <c r="B595" s="438"/>
      <c r="C595" s="434"/>
      <c r="D595" s="434"/>
      <c r="E595" s="434"/>
      <c r="F595" s="434"/>
      <c r="G595" s="434"/>
      <c r="J595" s="434"/>
      <c r="K595" s="434"/>
      <c r="L595" s="434"/>
      <c r="M595" s="434"/>
      <c r="N595" s="434"/>
      <c r="O595" s="434"/>
      <c r="P595" s="436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  <c r="AH595" s="434"/>
      <c r="AI595" s="434"/>
      <c r="AJ595" s="434"/>
      <c r="AK595" s="434"/>
      <c r="AL595" s="434"/>
      <c r="AM595" s="434"/>
      <c r="AN595" s="434"/>
      <c r="AO595" s="434"/>
      <c r="AP595" s="434"/>
      <c r="AQ595" s="434"/>
      <c r="AR595" s="434"/>
      <c r="AU595" s="434"/>
    </row>
    <row r="596" spans="1:47" s="435" customFormat="1" ht="12.75" x14ac:dyDescent="0.2">
      <c r="A596" s="434"/>
      <c r="B596" s="438"/>
      <c r="C596" s="434"/>
      <c r="D596" s="434"/>
      <c r="E596" s="434"/>
      <c r="F596" s="434"/>
      <c r="G596" s="434"/>
      <c r="J596" s="434"/>
      <c r="K596" s="434"/>
      <c r="L596" s="434"/>
      <c r="M596" s="434"/>
      <c r="N596" s="434"/>
      <c r="O596" s="434"/>
      <c r="P596" s="436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  <c r="AH596" s="434"/>
      <c r="AI596" s="434"/>
      <c r="AJ596" s="434"/>
      <c r="AK596" s="434"/>
      <c r="AL596" s="434"/>
      <c r="AM596" s="434"/>
      <c r="AN596" s="434"/>
      <c r="AO596" s="434"/>
      <c r="AP596" s="434"/>
      <c r="AQ596" s="434"/>
      <c r="AR596" s="434"/>
      <c r="AU596" s="434"/>
    </row>
    <row r="597" spans="1:47" s="435" customFormat="1" ht="12.75" x14ac:dyDescent="0.2">
      <c r="A597" s="434"/>
      <c r="B597" s="438"/>
      <c r="C597" s="434"/>
      <c r="D597" s="434"/>
      <c r="E597" s="434"/>
      <c r="F597" s="434"/>
      <c r="G597" s="434"/>
      <c r="J597" s="434"/>
      <c r="K597" s="434"/>
      <c r="L597" s="434"/>
      <c r="M597" s="434"/>
      <c r="N597" s="434"/>
      <c r="O597" s="434"/>
      <c r="P597" s="436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  <c r="AH597" s="434"/>
      <c r="AI597" s="434"/>
      <c r="AJ597" s="434"/>
      <c r="AK597" s="434"/>
      <c r="AL597" s="434"/>
      <c r="AM597" s="434"/>
      <c r="AN597" s="434"/>
      <c r="AO597" s="434"/>
      <c r="AP597" s="434"/>
      <c r="AQ597" s="434"/>
      <c r="AR597" s="434"/>
      <c r="AU597" s="434"/>
    </row>
    <row r="598" spans="1:47" s="435" customFormat="1" ht="12.75" x14ac:dyDescent="0.2">
      <c r="A598" s="434"/>
      <c r="B598" s="438"/>
      <c r="C598" s="434"/>
      <c r="D598" s="434"/>
      <c r="E598" s="434"/>
      <c r="F598" s="434"/>
      <c r="G598" s="434"/>
      <c r="J598" s="434"/>
      <c r="K598" s="434"/>
      <c r="L598" s="434"/>
      <c r="M598" s="434"/>
      <c r="N598" s="434"/>
      <c r="O598" s="434"/>
      <c r="P598" s="436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  <c r="AH598" s="434"/>
      <c r="AI598" s="434"/>
      <c r="AJ598" s="434"/>
      <c r="AK598" s="434"/>
      <c r="AL598" s="434"/>
      <c r="AM598" s="434"/>
      <c r="AN598" s="434"/>
      <c r="AO598" s="434"/>
      <c r="AP598" s="434"/>
      <c r="AQ598" s="434"/>
      <c r="AR598" s="434"/>
      <c r="AU598" s="434"/>
    </row>
    <row r="599" spans="1:47" s="435" customFormat="1" ht="12.75" x14ac:dyDescent="0.2">
      <c r="A599" s="434"/>
      <c r="B599" s="438"/>
      <c r="C599" s="434"/>
      <c r="D599" s="434"/>
      <c r="E599" s="434"/>
      <c r="F599" s="434"/>
      <c r="G599" s="434"/>
      <c r="J599" s="434"/>
      <c r="K599" s="434"/>
      <c r="L599" s="434"/>
      <c r="M599" s="434"/>
      <c r="N599" s="434"/>
      <c r="O599" s="434"/>
      <c r="P599" s="436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  <c r="AJ599" s="434"/>
      <c r="AK599" s="434"/>
      <c r="AL599" s="434"/>
      <c r="AM599" s="434"/>
      <c r="AN599" s="434"/>
      <c r="AO599" s="434"/>
      <c r="AP599" s="434"/>
      <c r="AQ599" s="434"/>
      <c r="AR599" s="434"/>
      <c r="AU599" s="434"/>
    </row>
    <row r="600" spans="1:47" s="435" customFormat="1" ht="12.75" x14ac:dyDescent="0.2">
      <c r="A600" s="434"/>
      <c r="B600" s="438"/>
      <c r="C600" s="434"/>
      <c r="D600" s="434"/>
      <c r="E600" s="434"/>
      <c r="F600" s="434"/>
      <c r="G600" s="434"/>
      <c r="J600" s="434"/>
      <c r="K600" s="434"/>
      <c r="L600" s="434"/>
      <c r="M600" s="434"/>
      <c r="N600" s="434"/>
      <c r="O600" s="434"/>
      <c r="P600" s="436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  <c r="AH600" s="434"/>
      <c r="AI600" s="434"/>
      <c r="AJ600" s="434"/>
      <c r="AK600" s="434"/>
      <c r="AL600" s="434"/>
      <c r="AM600" s="434"/>
      <c r="AN600" s="434"/>
      <c r="AO600" s="434"/>
      <c r="AP600" s="434"/>
      <c r="AQ600" s="434"/>
      <c r="AR600" s="434"/>
      <c r="AU600" s="434"/>
    </row>
    <row r="601" spans="1:47" s="435" customFormat="1" ht="12.75" x14ac:dyDescent="0.2">
      <c r="A601" s="434"/>
      <c r="B601" s="438"/>
      <c r="C601" s="434"/>
      <c r="D601" s="434"/>
      <c r="E601" s="434"/>
      <c r="F601" s="434"/>
      <c r="G601" s="434"/>
      <c r="J601" s="434"/>
      <c r="K601" s="434"/>
      <c r="L601" s="434"/>
      <c r="M601" s="434"/>
      <c r="N601" s="434"/>
      <c r="O601" s="434"/>
      <c r="P601" s="436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  <c r="AJ601" s="434"/>
      <c r="AK601" s="434"/>
      <c r="AL601" s="434"/>
      <c r="AM601" s="434"/>
      <c r="AN601" s="434"/>
      <c r="AO601" s="434"/>
      <c r="AP601" s="434"/>
      <c r="AQ601" s="434"/>
      <c r="AR601" s="434"/>
      <c r="AU601" s="434"/>
    </row>
    <row r="602" spans="1:47" s="435" customFormat="1" ht="12.75" x14ac:dyDescent="0.2">
      <c r="A602" s="434"/>
      <c r="B602" s="438"/>
      <c r="C602" s="434"/>
      <c r="D602" s="434"/>
      <c r="E602" s="434"/>
      <c r="F602" s="434"/>
      <c r="G602" s="434"/>
      <c r="J602" s="434"/>
      <c r="K602" s="434"/>
      <c r="L602" s="434"/>
      <c r="M602" s="434"/>
      <c r="N602" s="434"/>
      <c r="O602" s="434"/>
      <c r="P602" s="436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  <c r="AJ602" s="434"/>
      <c r="AK602" s="434"/>
      <c r="AL602" s="434"/>
      <c r="AM602" s="434"/>
      <c r="AN602" s="434"/>
      <c r="AO602" s="434"/>
      <c r="AP602" s="434"/>
      <c r="AQ602" s="434"/>
      <c r="AR602" s="434"/>
      <c r="AU602" s="434"/>
    </row>
    <row r="603" spans="1:47" s="435" customFormat="1" ht="12.75" x14ac:dyDescent="0.2">
      <c r="A603" s="434"/>
      <c r="B603" s="438"/>
      <c r="C603" s="434"/>
      <c r="D603" s="434"/>
      <c r="E603" s="434"/>
      <c r="F603" s="434"/>
      <c r="G603" s="434"/>
      <c r="J603" s="434"/>
      <c r="K603" s="434"/>
      <c r="L603" s="434"/>
      <c r="M603" s="434"/>
      <c r="N603" s="434"/>
      <c r="O603" s="434"/>
      <c r="P603" s="436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  <c r="AH603" s="434"/>
      <c r="AI603" s="434"/>
      <c r="AJ603" s="434"/>
      <c r="AK603" s="434"/>
      <c r="AL603" s="434"/>
      <c r="AM603" s="434"/>
      <c r="AN603" s="434"/>
      <c r="AO603" s="434"/>
      <c r="AP603" s="434"/>
      <c r="AQ603" s="434"/>
      <c r="AR603" s="434"/>
      <c r="AU603" s="434"/>
    </row>
    <row r="604" spans="1:47" s="435" customFormat="1" ht="12.75" x14ac:dyDescent="0.2">
      <c r="A604" s="434"/>
      <c r="B604" s="438"/>
      <c r="C604" s="434"/>
      <c r="D604" s="434"/>
      <c r="E604" s="434"/>
      <c r="F604" s="434"/>
      <c r="G604" s="434"/>
      <c r="J604" s="434"/>
      <c r="K604" s="434"/>
      <c r="L604" s="434"/>
      <c r="M604" s="434"/>
      <c r="N604" s="434"/>
      <c r="O604" s="434"/>
      <c r="P604" s="436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  <c r="AH604" s="434"/>
      <c r="AI604" s="434"/>
      <c r="AJ604" s="434"/>
      <c r="AK604" s="434"/>
      <c r="AL604" s="434"/>
      <c r="AM604" s="434"/>
      <c r="AN604" s="434"/>
      <c r="AO604" s="434"/>
      <c r="AP604" s="434"/>
      <c r="AQ604" s="434"/>
      <c r="AR604" s="434"/>
      <c r="AU604" s="434"/>
    </row>
    <row r="605" spans="1:47" s="435" customFormat="1" ht="12.75" x14ac:dyDescent="0.2">
      <c r="A605" s="434"/>
      <c r="B605" s="438"/>
      <c r="C605" s="434"/>
      <c r="D605" s="434"/>
      <c r="E605" s="434"/>
      <c r="F605" s="434"/>
      <c r="G605" s="434"/>
      <c r="J605" s="434"/>
      <c r="K605" s="434"/>
      <c r="L605" s="434"/>
      <c r="M605" s="434"/>
      <c r="N605" s="434"/>
      <c r="O605" s="434"/>
      <c r="P605" s="436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  <c r="AH605" s="434"/>
      <c r="AI605" s="434"/>
      <c r="AJ605" s="434"/>
      <c r="AK605" s="434"/>
      <c r="AL605" s="434"/>
      <c r="AM605" s="434"/>
      <c r="AN605" s="434"/>
      <c r="AO605" s="434"/>
      <c r="AP605" s="434"/>
      <c r="AQ605" s="434"/>
      <c r="AR605" s="434"/>
      <c r="AU605" s="434"/>
    </row>
    <row r="606" spans="1:47" s="435" customFormat="1" ht="12.75" x14ac:dyDescent="0.2">
      <c r="A606" s="434"/>
      <c r="B606" s="438"/>
      <c r="C606" s="434"/>
      <c r="D606" s="434"/>
      <c r="E606" s="434"/>
      <c r="F606" s="434"/>
      <c r="G606" s="434"/>
      <c r="J606" s="434"/>
      <c r="K606" s="434"/>
      <c r="L606" s="434"/>
      <c r="M606" s="434"/>
      <c r="N606" s="434"/>
      <c r="O606" s="434"/>
      <c r="P606" s="436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  <c r="AH606" s="434"/>
      <c r="AI606" s="434"/>
      <c r="AJ606" s="434"/>
      <c r="AK606" s="434"/>
      <c r="AL606" s="434"/>
      <c r="AM606" s="434"/>
      <c r="AN606" s="434"/>
      <c r="AO606" s="434"/>
      <c r="AP606" s="434"/>
      <c r="AQ606" s="434"/>
      <c r="AR606" s="434"/>
      <c r="AU606" s="434"/>
    </row>
    <row r="607" spans="1:47" s="435" customFormat="1" ht="12.75" x14ac:dyDescent="0.2">
      <c r="A607" s="434"/>
      <c r="B607" s="438"/>
      <c r="C607" s="434"/>
      <c r="D607" s="434"/>
      <c r="E607" s="434"/>
      <c r="F607" s="434"/>
      <c r="G607" s="434"/>
      <c r="J607" s="434"/>
      <c r="K607" s="434"/>
      <c r="L607" s="434"/>
      <c r="M607" s="434"/>
      <c r="N607" s="434"/>
      <c r="O607" s="434"/>
      <c r="P607" s="436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  <c r="AH607" s="434"/>
      <c r="AI607" s="434"/>
      <c r="AJ607" s="434"/>
      <c r="AK607" s="434"/>
      <c r="AL607" s="434"/>
      <c r="AM607" s="434"/>
      <c r="AN607" s="434"/>
      <c r="AO607" s="434"/>
      <c r="AP607" s="434"/>
      <c r="AQ607" s="434"/>
      <c r="AR607" s="434"/>
      <c r="AU607" s="434"/>
    </row>
    <row r="608" spans="1:47" s="435" customFormat="1" ht="12.75" x14ac:dyDescent="0.2">
      <c r="A608" s="434"/>
      <c r="B608" s="438"/>
      <c r="C608" s="434"/>
      <c r="D608" s="434"/>
      <c r="E608" s="434"/>
      <c r="F608" s="434"/>
      <c r="G608" s="434"/>
      <c r="J608" s="434"/>
      <c r="K608" s="434"/>
      <c r="L608" s="434"/>
      <c r="M608" s="434"/>
      <c r="N608" s="434"/>
      <c r="O608" s="434"/>
      <c r="P608" s="436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  <c r="AH608" s="434"/>
      <c r="AI608" s="434"/>
      <c r="AJ608" s="434"/>
      <c r="AK608" s="434"/>
      <c r="AL608" s="434"/>
      <c r="AM608" s="434"/>
      <c r="AN608" s="434"/>
      <c r="AO608" s="434"/>
      <c r="AP608" s="434"/>
      <c r="AQ608" s="434"/>
      <c r="AR608" s="434"/>
      <c r="AU608" s="434"/>
    </row>
    <row r="609" spans="1:47" s="435" customFormat="1" ht="12.75" x14ac:dyDescent="0.2">
      <c r="A609" s="434"/>
      <c r="B609" s="438"/>
      <c r="C609" s="434"/>
      <c r="D609" s="434"/>
      <c r="E609" s="434"/>
      <c r="F609" s="434"/>
      <c r="G609" s="434"/>
      <c r="J609" s="434"/>
      <c r="K609" s="434"/>
      <c r="L609" s="434"/>
      <c r="M609" s="434"/>
      <c r="N609" s="434"/>
      <c r="O609" s="434"/>
      <c r="P609" s="436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  <c r="AJ609" s="434"/>
      <c r="AK609" s="434"/>
      <c r="AL609" s="434"/>
      <c r="AM609" s="434"/>
      <c r="AN609" s="434"/>
      <c r="AO609" s="434"/>
      <c r="AP609" s="434"/>
      <c r="AQ609" s="434"/>
      <c r="AR609" s="434"/>
      <c r="AU609" s="434"/>
    </row>
    <row r="610" spans="1:47" s="435" customFormat="1" ht="12.75" x14ac:dyDescent="0.2">
      <c r="A610" s="434"/>
      <c r="B610" s="438"/>
      <c r="C610" s="434"/>
      <c r="D610" s="434"/>
      <c r="E610" s="434"/>
      <c r="F610" s="434"/>
      <c r="G610" s="434"/>
      <c r="J610" s="434"/>
      <c r="K610" s="434"/>
      <c r="L610" s="434"/>
      <c r="M610" s="434"/>
      <c r="N610" s="434"/>
      <c r="O610" s="434"/>
      <c r="P610" s="436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  <c r="AH610" s="434"/>
      <c r="AI610" s="434"/>
      <c r="AJ610" s="434"/>
      <c r="AK610" s="434"/>
      <c r="AL610" s="434"/>
      <c r="AM610" s="434"/>
      <c r="AN610" s="434"/>
      <c r="AO610" s="434"/>
      <c r="AP610" s="434"/>
      <c r="AQ610" s="434"/>
      <c r="AR610" s="434"/>
      <c r="AU610" s="434"/>
    </row>
    <row r="611" spans="1:47" s="435" customFormat="1" ht="12.75" x14ac:dyDescent="0.2">
      <c r="A611" s="434"/>
      <c r="B611" s="438"/>
      <c r="C611" s="434"/>
      <c r="D611" s="434"/>
      <c r="E611" s="434"/>
      <c r="F611" s="434"/>
      <c r="G611" s="434"/>
      <c r="J611" s="434"/>
      <c r="K611" s="434"/>
      <c r="L611" s="434"/>
      <c r="M611" s="434"/>
      <c r="N611" s="434"/>
      <c r="O611" s="434"/>
      <c r="P611" s="436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  <c r="AH611" s="434"/>
      <c r="AI611" s="434"/>
      <c r="AJ611" s="434"/>
      <c r="AK611" s="434"/>
      <c r="AL611" s="434"/>
      <c r="AM611" s="434"/>
      <c r="AN611" s="434"/>
      <c r="AO611" s="434"/>
      <c r="AP611" s="434"/>
      <c r="AQ611" s="434"/>
      <c r="AR611" s="434"/>
      <c r="AU611" s="434"/>
    </row>
    <row r="612" spans="1:47" s="435" customFormat="1" ht="12.75" x14ac:dyDescent="0.2">
      <c r="A612" s="434"/>
      <c r="B612" s="438"/>
      <c r="C612" s="434"/>
      <c r="D612" s="434"/>
      <c r="E612" s="434"/>
      <c r="F612" s="434"/>
      <c r="G612" s="434"/>
      <c r="J612" s="434"/>
      <c r="K612" s="434"/>
      <c r="L612" s="434"/>
      <c r="M612" s="434"/>
      <c r="N612" s="434"/>
      <c r="O612" s="434"/>
      <c r="P612" s="436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  <c r="AH612" s="434"/>
      <c r="AI612" s="434"/>
      <c r="AJ612" s="434"/>
      <c r="AK612" s="434"/>
      <c r="AL612" s="434"/>
      <c r="AM612" s="434"/>
      <c r="AN612" s="434"/>
      <c r="AO612" s="434"/>
      <c r="AP612" s="434"/>
      <c r="AQ612" s="434"/>
      <c r="AR612" s="434"/>
      <c r="AU612" s="434"/>
    </row>
    <row r="613" spans="1:47" s="435" customFormat="1" ht="12.75" x14ac:dyDescent="0.2">
      <c r="A613" s="434"/>
      <c r="B613" s="438"/>
      <c r="C613" s="434"/>
      <c r="D613" s="434"/>
      <c r="E613" s="434"/>
      <c r="F613" s="434"/>
      <c r="G613" s="434"/>
      <c r="J613" s="434"/>
      <c r="K613" s="434"/>
      <c r="L613" s="434"/>
      <c r="M613" s="434"/>
      <c r="N613" s="434"/>
      <c r="O613" s="434"/>
      <c r="P613" s="436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  <c r="AH613" s="434"/>
      <c r="AI613" s="434"/>
      <c r="AJ613" s="434"/>
      <c r="AK613" s="434"/>
      <c r="AL613" s="434"/>
      <c r="AM613" s="434"/>
      <c r="AN613" s="434"/>
      <c r="AO613" s="434"/>
      <c r="AP613" s="434"/>
      <c r="AQ613" s="434"/>
      <c r="AR613" s="434"/>
      <c r="AU613" s="434"/>
    </row>
    <row r="614" spans="1:47" s="435" customFormat="1" ht="12.75" x14ac:dyDescent="0.2">
      <c r="A614" s="434"/>
      <c r="B614" s="438"/>
      <c r="C614" s="434"/>
      <c r="D614" s="434"/>
      <c r="E614" s="434"/>
      <c r="F614" s="434"/>
      <c r="G614" s="434"/>
      <c r="J614" s="434"/>
      <c r="K614" s="434"/>
      <c r="L614" s="434"/>
      <c r="M614" s="434"/>
      <c r="N614" s="434"/>
      <c r="O614" s="434"/>
      <c r="P614" s="436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  <c r="AJ614" s="434"/>
      <c r="AK614" s="434"/>
      <c r="AL614" s="434"/>
      <c r="AM614" s="434"/>
      <c r="AN614" s="434"/>
      <c r="AO614" s="434"/>
      <c r="AP614" s="434"/>
      <c r="AQ614" s="434"/>
      <c r="AR614" s="434"/>
      <c r="AU614" s="434"/>
    </row>
    <row r="615" spans="1:47" s="435" customFormat="1" ht="12.75" x14ac:dyDescent="0.2">
      <c r="A615" s="434"/>
      <c r="B615" s="438"/>
      <c r="C615" s="434"/>
      <c r="D615" s="434"/>
      <c r="E615" s="434"/>
      <c r="F615" s="434"/>
      <c r="G615" s="434"/>
      <c r="J615" s="434"/>
      <c r="K615" s="434"/>
      <c r="L615" s="434"/>
      <c r="M615" s="434"/>
      <c r="N615" s="434"/>
      <c r="O615" s="434"/>
      <c r="P615" s="436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  <c r="AH615" s="434"/>
      <c r="AI615" s="434"/>
      <c r="AJ615" s="434"/>
      <c r="AK615" s="434"/>
      <c r="AL615" s="434"/>
      <c r="AM615" s="434"/>
      <c r="AN615" s="434"/>
      <c r="AO615" s="434"/>
      <c r="AP615" s="434"/>
      <c r="AQ615" s="434"/>
      <c r="AR615" s="434"/>
      <c r="AU615" s="434"/>
    </row>
    <row r="616" spans="1:47" s="435" customFormat="1" ht="12.75" x14ac:dyDescent="0.2">
      <c r="A616" s="434"/>
      <c r="B616" s="438"/>
      <c r="C616" s="434"/>
      <c r="D616" s="434"/>
      <c r="E616" s="434"/>
      <c r="F616" s="434"/>
      <c r="G616" s="434"/>
      <c r="J616" s="434"/>
      <c r="K616" s="434"/>
      <c r="L616" s="434"/>
      <c r="M616" s="434"/>
      <c r="N616" s="434"/>
      <c r="O616" s="434"/>
      <c r="P616" s="436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  <c r="AJ616" s="434"/>
      <c r="AK616" s="434"/>
      <c r="AL616" s="434"/>
      <c r="AM616" s="434"/>
      <c r="AN616" s="434"/>
      <c r="AO616" s="434"/>
      <c r="AP616" s="434"/>
      <c r="AQ616" s="434"/>
      <c r="AR616" s="434"/>
      <c r="AU616" s="434"/>
    </row>
    <row r="617" spans="1:47" s="435" customFormat="1" ht="12.75" x14ac:dyDescent="0.2">
      <c r="A617" s="434"/>
      <c r="B617" s="438"/>
      <c r="C617" s="434"/>
      <c r="D617" s="434"/>
      <c r="E617" s="434"/>
      <c r="F617" s="434"/>
      <c r="G617" s="434"/>
      <c r="J617" s="434"/>
      <c r="K617" s="434"/>
      <c r="L617" s="434"/>
      <c r="M617" s="434"/>
      <c r="N617" s="434"/>
      <c r="O617" s="434"/>
      <c r="P617" s="436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  <c r="AH617" s="434"/>
      <c r="AI617" s="434"/>
      <c r="AJ617" s="434"/>
      <c r="AK617" s="434"/>
      <c r="AL617" s="434"/>
      <c r="AM617" s="434"/>
      <c r="AN617" s="434"/>
      <c r="AO617" s="434"/>
      <c r="AP617" s="434"/>
      <c r="AQ617" s="434"/>
      <c r="AR617" s="434"/>
      <c r="AU617" s="434"/>
    </row>
    <row r="618" spans="1:47" s="435" customFormat="1" ht="12.75" x14ac:dyDescent="0.2">
      <c r="A618" s="434"/>
      <c r="B618" s="438"/>
      <c r="C618" s="434"/>
      <c r="D618" s="434"/>
      <c r="E618" s="434"/>
      <c r="F618" s="434"/>
      <c r="G618" s="434"/>
      <c r="J618" s="434"/>
      <c r="K618" s="434"/>
      <c r="L618" s="434"/>
      <c r="M618" s="434"/>
      <c r="N618" s="434"/>
      <c r="O618" s="434"/>
      <c r="P618" s="436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  <c r="AH618" s="434"/>
      <c r="AI618" s="434"/>
      <c r="AJ618" s="434"/>
      <c r="AK618" s="434"/>
      <c r="AL618" s="434"/>
      <c r="AM618" s="434"/>
      <c r="AN618" s="434"/>
      <c r="AO618" s="434"/>
      <c r="AP618" s="434"/>
      <c r="AQ618" s="434"/>
      <c r="AR618" s="434"/>
      <c r="AU618" s="434"/>
    </row>
    <row r="619" spans="1:47" s="435" customFormat="1" ht="12.75" x14ac:dyDescent="0.2">
      <c r="A619" s="434"/>
      <c r="B619" s="438"/>
      <c r="C619" s="434"/>
      <c r="D619" s="434"/>
      <c r="E619" s="434"/>
      <c r="F619" s="434"/>
      <c r="G619" s="434"/>
      <c r="J619" s="434"/>
      <c r="K619" s="434"/>
      <c r="L619" s="434"/>
      <c r="M619" s="434"/>
      <c r="N619" s="434"/>
      <c r="O619" s="434"/>
      <c r="P619" s="436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  <c r="AH619" s="434"/>
      <c r="AI619" s="434"/>
      <c r="AJ619" s="434"/>
      <c r="AK619" s="434"/>
      <c r="AL619" s="434"/>
      <c r="AM619" s="434"/>
      <c r="AN619" s="434"/>
      <c r="AO619" s="434"/>
      <c r="AP619" s="434"/>
      <c r="AQ619" s="434"/>
      <c r="AR619" s="434"/>
      <c r="AU619" s="434"/>
    </row>
    <row r="620" spans="1:47" s="435" customFormat="1" ht="12.75" x14ac:dyDescent="0.2">
      <c r="A620" s="434"/>
      <c r="B620" s="438"/>
      <c r="C620" s="434"/>
      <c r="D620" s="434"/>
      <c r="E620" s="434"/>
      <c r="F620" s="434"/>
      <c r="G620" s="434"/>
      <c r="J620" s="434"/>
      <c r="K620" s="434"/>
      <c r="L620" s="434"/>
      <c r="M620" s="434"/>
      <c r="N620" s="434"/>
      <c r="O620" s="434"/>
      <c r="P620" s="436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  <c r="AH620" s="434"/>
      <c r="AI620" s="434"/>
      <c r="AJ620" s="434"/>
      <c r="AK620" s="434"/>
      <c r="AL620" s="434"/>
      <c r="AM620" s="434"/>
      <c r="AN620" s="434"/>
      <c r="AO620" s="434"/>
      <c r="AP620" s="434"/>
      <c r="AQ620" s="434"/>
      <c r="AR620" s="434"/>
      <c r="AU620" s="434"/>
    </row>
    <row r="621" spans="1:47" s="435" customFormat="1" ht="12.75" x14ac:dyDescent="0.2">
      <c r="A621" s="434"/>
      <c r="B621" s="438"/>
      <c r="C621" s="434"/>
      <c r="D621" s="434"/>
      <c r="E621" s="434"/>
      <c r="F621" s="434"/>
      <c r="G621" s="434"/>
      <c r="J621" s="434"/>
      <c r="K621" s="434"/>
      <c r="L621" s="434"/>
      <c r="M621" s="434"/>
      <c r="N621" s="434"/>
      <c r="O621" s="434"/>
      <c r="P621" s="436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  <c r="AH621" s="434"/>
      <c r="AI621" s="434"/>
      <c r="AJ621" s="434"/>
      <c r="AK621" s="434"/>
      <c r="AL621" s="434"/>
      <c r="AM621" s="434"/>
      <c r="AN621" s="434"/>
      <c r="AO621" s="434"/>
      <c r="AP621" s="434"/>
      <c r="AQ621" s="434"/>
      <c r="AR621" s="434"/>
      <c r="AU621" s="434"/>
    </row>
    <row r="622" spans="1:47" s="435" customFormat="1" ht="12.75" x14ac:dyDescent="0.2">
      <c r="A622" s="434"/>
      <c r="B622" s="438"/>
      <c r="C622" s="434"/>
      <c r="D622" s="434"/>
      <c r="E622" s="434"/>
      <c r="F622" s="434"/>
      <c r="G622" s="434"/>
      <c r="J622" s="434"/>
      <c r="K622" s="434"/>
      <c r="L622" s="434"/>
      <c r="M622" s="434"/>
      <c r="N622" s="434"/>
      <c r="O622" s="434"/>
      <c r="P622" s="436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  <c r="AJ622" s="434"/>
      <c r="AK622" s="434"/>
      <c r="AL622" s="434"/>
      <c r="AM622" s="434"/>
      <c r="AN622" s="434"/>
      <c r="AO622" s="434"/>
      <c r="AP622" s="434"/>
      <c r="AQ622" s="434"/>
      <c r="AR622" s="434"/>
      <c r="AU622" s="434"/>
    </row>
    <row r="623" spans="1:47" s="435" customFormat="1" ht="12.75" x14ac:dyDescent="0.2">
      <c r="A623" s="434"/>
      <c r="B623" s="438"/>
      <c r="C623" s="434"/>
      <c r="D623" s="434"/>
      <c r="E623" s="434"/>
      <c r="F623" s="434"/>
      <c r="G623" s="434"/>
      <c r="J623" s="434"/>
      <c r="K623" s="434"/>
      <c r="L623" s="434"/>
      <c r="M623" s="434"/>
      <c r="N623" s="434"/>
      <c r="O623" s="434"/>
      <c r="P623" s="436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  <c r="AH623" s="434"/>
      <c r="AI623" s="434"/>
      <c r="AJ623" s="434"/>
      <c r="AK623" s="434"/>
      <c r="AL623" s="434"/>
      <c r="AM623" s="434"/>
      <c r="AN623" s="434"/>
      <c r="AO623" s="434"/>
      <c r="AP623" s="434"/>
      <c r="AQ623" s="434"/>
      <c r="AR623" s="434"/>
      <c r="AU623" s="434"/>
    </row>
    <row r="624" spans="1:47" s="435" customFormat="1" ht="12.75" x14ac:dyDescent="0.2">
      <c r="A624" s="434"/>
      <c r="B624" s="438"/>
      <c r="C624" s="434"/>
      <c r="D624" s="434"/>
      <c r="E624" s="434"/>
      <c r="F624" s="434"/>
      <c r="G624" s="434"/>
      <c r="J624" s="434"/>
      <c r="K624" s="434"/>
      <c r="L624" s="434"/>
      <c r="M624" s="434"/>
      <c r="N624" s="434"/>
      <c r="O624" s="434"/>
      <c r="P624" s="436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  <c r="AH624" s="434"/>
      <c r="AI624" s="434"/>
      <c r="AJ624" s="434"/>
      <c r="AK624" s="434"/>
      <c r="AL624" s="434"/>
      <c r="AM624" s="434"/>
      <c r="AN624" s="434"/>
      <c r="AO624" s="434"/>
      <c r="AP624" s="434"/>
      <c r="AQ624" s="434"/>
      <c r="AR624" s="434"/>
      <c r="AU624" s="434"/>
    </row>
    <row r="625" spans="1:47" s="435" customFormat="1" ht="12.75" x14ac:dyDescent="0.2">
      <c r="A625" s="434"/>
      <c r="B625" s="438"/>
      <c r="C625" s="434"/>
      <c r="D625" s="434"/>
      <c r="E625" s="434"/>
      <c r="F625" s="434"/>
      <c r="G625" s="434"/>
      <c r="J625" s="434"/>
      <c r="K625" s="434"/>
      <c r="L625" s="434"/>
      <c r="M625" s="434"/>
      <c r="N625" s="434"/>
      <c r="O625" s="434"/>
      <c r="P625" s="436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  <c r="AH625" s="434"/>
      <c r="AI625" s="434"/>
      <c r="AJ625" s="434"/>
      <c r="AK625" s="434"/>
      <c r="AL625" s="434"/>
      <c r="AM625" s="434"/>
      <c r="AN625" s="434"/>
      <c r="AO625" s="434"/>
      <c r="AP625" s="434"/>
      <c r="AQ625" s="434"/>
      <c r="AR625" s="434"/>
      <c r="AU625" s="434"/>
    </row>
    <row r="626" spans="1:47" s="435" customFormat="1" ht="12.75" x14ac:dyDescent="0.2">
      <c r="A626" s="434"/>
      <c r="B626" s="438"/>
      <c r="C626" s="434"/>
      <c r="D626" s="434"/>
      <c r="E626" s="434"/>
      <c r="F626" s="434"/>
      <c r="G626" s="434"/>
      <c r="J626" s="434"/>
      <c r="K626" s="434"/>
      <c r="L626" s="434"/>
      <c r="M626" s="434"/>
      <c r="N626" s="434"/>
      <c r="O626" s="434"/>
      <c r="P626" s="436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  <c r="AH626" s="434"/>
      <c r="AI626" s="434"/>
      <c r="AJ626" s="434"/>
      <c r="AK626" s="434"/>
      <c r="AL626" s="434"/>
      <c r="AM626" s="434"/>
      <c r="AN626" s="434"/>
      <c r="AO626" s="434"/>
      <c r="AP626" s="434"/>
      <c r="AQ626" s="434"/>
      <c r="AR626" s="434"/>
      <c r="AU626" s="434"/>
    </row>
    <row r="627" spans="1:47" s="435" customFormat="1" ht="12.75" x14ac:dyDescent="0.2">
      <c r="A627" s="434"/>
      <c r="B627" s="438"/>
      <c r="C627" s="434"/>
      <c r="D627" s="434"/>
      <c r="E627" s="434"/>
      <c r="F627" s="434"/>
      <c r="G627" s="434"/>
      <c r="J627" s="434"/>
      <c r="K627" s="434"/>
      <c r="L627" s="434"/>
      <c r="M627" s="434"/>
      <c r="N627" s="434"/>
      <c r="O627" s="434"/>
      <c r="P627" s="436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  <c r="AH627" s="434"/>
      <c r="AI627" s="434"/>
      <c r="AJ627" s="434"/>
      <c r="AK627" s="434"/>
      <c r="AL627" s="434"/>
      <c r="AM627" s="434"/>
      <c r="AN627" s="434"/>
      <c r="AO627" s="434"/>
      <c r="AP627" s="434"/>
      <c r="AQ627" s="434"/>
      <c r="AR627" s="434"/>
      <c r="AU627" s="434"/>
    </row>
    <row r="628" spans="1:47" s="435" customFormat="1" ht="12.75" x14ac:dyDescent="0.2">
      <c r="A628" s="434"/>
      <c r="B628" s="438"/>
      <c r="C628" s="434"/>
      <c r="D628" s="434"/>
      <c r="E628" s="434"/>
      <c r="F628" s="434"/>
      <c r="G628" s="434"/>
      <c r="J628" s="434"/>
      <c r="K628" s="434"/>
      <c r="L628" s="434"/>
      <c r="M628" s="434"/>
      <c r="N628" s="434"/>
      <c r="O628" s="434"/>
      <c r="P628" s="436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  <c r="AH628" s="434"/>
      <c r="AI628" s="434"/>
      <c r="AJ628" s="434"/>
      <c r="AK628" s="434"/>
      <c r="AL628" s="434"/>
      <c r="AM628" s="434"/>
      <c r="AN628" s="434"/>
      <c r="AO628" s="434"/>
      <c r="AP628" s="434"/>
      <c r="AQ628" s="434"/>
      <c r="AR628" s="434"/>
      <c r="AU628" s="434"/>
    </row>
    <row r="629" spans="1:47" s="435" customFormat="1" ht="12.75" x14ac:dyDescent="0.2">
      <c r="A629" s="434"/>
      <c r="B629" s="438"/>
      <c r="C629" s="434"/>
      <c r="D629" s="434"/>
      <c r="E629" s="434"/>
      <c r="F629" s="434"/>
      <c r="G629" s="434"/>
      <c r="J629" s="434"/>
      <c r="K629" s="434"/>
      <c r="L629" s="434"/>
      <c r="M629" s="434"/>
      <c r="N629" s="434"/>
      <c r="O629" s="434"/>
      <c r="P629" s="436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  <c r="AH629" s="434"/>
      <c r="AI629" s="434"/>
      <c r="AJ629" s="434"/>
      <c r="AK629" s="434"/>
      <c r="AL629" s="434"/>
      <c r="AM629" s="434"/>
      <c r="AN629" s="434"/>
      <c r="AO629" s="434"/>
      <c r="AP629" s="434"/>
      <c r="AQ629" s="434"/>
      <c r="AR629" s="434"/>
      <c r="AU629" s="434"/>
    </row>
    <row r="630" spans="1:47" s="435" customFormat="1" ht="12.75" x14ac:dyDescent="0.2">
      <c r="A630" s="434"/>
      <c r="B630" s="438"/>
      <c r="C630" s="434"/>
      <c r="D630" s="434"/>
      <c r="E630" s="434"/>
      <c r="F630" s="434"/>
      <c r="G630" s="434"/>
      <c r="J630" s="434"/>
      <c r="K630" s="434"/>
      <c r="L630" s="434"/>
      <c r="M630" s="434"/>
      <c r="N630" s="434"/>
      <c r="O630" s="434"/>
      <c r="P630" s="436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  <c r="AH630" s="434"/>
      <c r="AI630" s="434"/>
      <c r="AJ630" s="434"/>
      <c r="AK630" s="434"/>
      <c r="AL630" s="434"/>
      <c r="AM630" s="434"/>
      <c r="AN630" s="434"/>
      <c r="AO630" s="434"/>
      <c r="AP630" s="434"/>
      <c r="AQ630" s="434"/>
      <c r="AR630" s="434"/>
      <c r="AU630" s="434"/>
    </row>
    <row r="631" spans="1:47" s="435" customFormat="1" ht="12.75" x14ac:dyDescent="0.2">
      <c r="A631" s="434"/>
      <c r="B631" s="438"/>
      <c r="C631" s="434"/>
      <c r="D631" s="434"/>
      <c r="E631" s="434"/>
      <c r="F631" s="434"/>
      <c r="G631" s="434"/>
      <c r="J631" s="434"/>
      <c r="K631" s="434"/>
      <c r="L631" s="434"/>
      <c r="M631" s="434"/>
      <c r="N631" s="434"/>
      <c r="O631" s="434"/>
      <c r="P631" s="436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  <c r="AH631" s="434"/>
      <c r="AI631" s="434"/>
      <c r="AJ631" s="434"/>
      <c r="AK631" s="434"/>
      <c r="AL631" s="434"/>
      <c r="AM631" s="434"/>
      <c r="AN631" s="434"/>
      <c r="AO631" s="434"/>
      <c r="AP631" s="434"/>
      <c r="AQ631" s="434"/>
      <c r="AR631" s="434"/>
      <c r="AU631" s="434"/>
    </row>
    <row r="632" spans="1:47" s="435" customFormat="1" ht="12.75" x14ac:dyDescent="0.2">
      <c r="A632" s="434"/>
      <c r="B632" s="438"/>
      <c r="C632" s="434"/>
      <c r="D632" s="434"/>
      <c r="E632" s="434"/>
      <c r="F632" s="434"/>
      <c r="G632" s="434"/>
      <c r="J632" s="434"/>
      <c r="K632" s="434"/>
      <c r="L632" s="434"/>
      <c r="M632" s="434"/>
      <c r="N632" s="434"/>
      <c r="O632" s="434"/>
      <c r="P632" s="436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  <c r="AH632" s="434"/>
      <c r="AI632" s="434"/>
      <c r="AJ632" s="434"/>
      <c r="AK632" s="434"/>
      <c r="AL632" s="434"/>
      <c r="AM632" s="434"/>
      <c r="AN632" s="434"/>
      <c r="AO632" s="434"/>
      <c r="AP632" s="434"/>
      <c r="AQ632" s="434"/>
      <c r="AR632" s="434"/>
      <c r="AU632" s="434"/>
    </row>
    <row r="633" spans="1:47" s="435" customFormat="1" ht="12.75" x14ac:dyDescent="0.2">
      <c r="A633" s="434"/>
      <c r="B633" s="438"/>
      <c r="C633" s="434"/>
      <c r="D633" s="434"/>
      <c r="E633" s="434"/>
      <c r="F633" s="434"/>
      <c r="G633" s="434"/>
      <c r="J633" s="434"/>
      <c r="K633" s="434"/>
      <c r="L633" s="434"/>
      <c r="M633" s="434"/>
      <c r="N633" s="434"/>
      <c r="O633" s="434"/>
      <c r="P633" s="436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  <c r="AH633" s="434"/>
      <c r="AI633" s="434"/>
      <c r="AJ633" s="434"/>
      <c r="AK633" s="434"/>
      <c r="AL633" s="434"/>
      <c r="AM633" s="434"/>
      <c r="AN633" s="434"/>
      <c r="AO633" s="434"/>
      <c r="AP633" s="434"/>
      <c r="AQ633" s="434"/>
      <c r="AR633" s="434"/>
      <c r="AU633" s="434"/>
    </row>
    <row r="634" spans="1:47" s="435" customFormat="1" ht="12.75" x14ac:dyDescent="0.2">
      <c r="A634" s="434"/>
      <c r="B634" s="438"/>
      <c r="C634" s="434"/>
      <c r="D634" s="434"/>
      <c r="E634" s="434"/>
      <c r="F634" s="434"/>
      <c r="G634" s="434"/>
      <c r="J634" s="434"/>
      <c r="K634" s="434"/>
      <c r="L634" s="434"/>
      <c r="M634" s="434"/>
      <c r="N634" s="434"/>
      <c r="O634" s="434"/>
      <c r="P634" s="436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  <c r="AH634" s="434"/>
      <c r="AI634" s="434"/>
      <c r="AJ634" s="434"/>
      <c r="AK634" s="434"/>
      <c r="AL634" s="434"/>
      <c r="AM634" s="434"/>
      <c r="AN634" s="434"/>
      <c r="AO634" s="434"/>
      <c r="AP634" s="434"/>
      <c r="AQ634" s="434"/>
      <c r="AR634" s="434"/>
      <c r="AU634" s="434"/>
    </row>
    <row r="635" spans="1:47" s="435" customFormat="1" ht="12.75" x14ac:dyDescent="0.2">
      <c r="A635" s="434"/>
      <c r="B635" s="438"/>
      <c r="C635" s="434"/>
      <c r="D635" s="434"/>
      <c r="E635" s="434"/>
      <c r="F635" s="434"/>
      <c r="G635" s="434"/>
      <c r="J635" s="434"/>
      <c r="K635" s="434"/>
      <c r="L635" s="434"/>
      <c r="M635" s="434"/>
      <c r="N635" s="434"/>
      <c r="O635" s="434"/>
      <c r="P635" s="436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  <c r="AH635" s="434"/>
      <c r="AI635" s="434"/>
      <c r="AJ635" s="434"/>
      <c r="AK635" s="434"/>
      <c r="AL635" s="434"/>
      <c r="AM635" s="434"/>
      <c r="AN635" s="434"/>
      <c r="AO635" s="434"/>
      <c r="AP635" s="434"/>
      <c r="AQ635" s="434"/>
      <c r="AR635" s="434"/>
      <c r="AU635" s="434"/>
    </row>
    <row r="636" spans="1:47" s="435" customFormat="1" ht="12.75" x14ac:dyDescent="0.2">
      <c r="A636" s="434"/>
      <c r="B636" s="438"/>
      <c r="C636" s="434"/>
      <c r="D636" s="434"/>
      <c r="E636" s="434"/>
      <c r="F636" s="434"/>
      <c r="G636" s="434"/>
      <c r="J636" s="434"/>
      <c r="K636" s="434"/>
      <c r="L636" s="434"/>
      <c r="M636" s="434"/>
      <c r="N636" s="434"/>
      <c r="O636" s="434"/>
      <c r="P636" s="436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  <c r="AH636" s="434"/>
      <c r="AI636" s="434"/>
      <c r="AJ636" s="434"/>
      <c r="AK636" s="434"/>
      <c r="AL636" s="434"/>
      <c r="AM636" s="434"/>
      <c r="AN636" s="434"/>
      <c r="AO636" s="434"/>
      <c r="AP636" s="434"/>
      <c r="AQ636" s="434"/>
      <c r="AR636" s="434"/>
      <c r="AU636" s="434"/>
    </row>
    <row r="637" spans="1:47" s="435" customFormat="1" ht="12.75" x14ac:dyDescent="0.2">
      <c r="A637" s="434"/>
      <c r="B637" s="438"/>
      <c r="C637" s="434"/>
      <c r="D637" s="434"/>
      <c r="E637" s="434"/>
      <c r="F637" s="434"/>
      <c r="G637" s="434"/>
      <c r="J637" s="434"/>
      <c r="K637" s="434"/>
      <c r="L637" s="434"/>
      <c r="M637" s="434"/>
      <c r="N637" s="434"/>
      <c r="O637" s="434"/>
      <c r="P637" s="436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  <c r="AH637" s="434"/>
      <c r="AI637" s="434"/>
      <c r="AJ637" s="434"/>
      <c r="AK637" s="434"/>
      <c r="AL637" s="434"/>
      <c r="AM637" s="434"/>
      <c r="AN637" s="434"/>
      <c r="AO637" s="434"/>
      <c r="AP637" s="434"/>
      <c r="AQ637" s="434"/>
      <c r="AR637" s="434"/>
      <c r="AU637" s="434"/>
    </row>
    <row r="638" spans="1:47" s="435" customFormat="1" ht="12.75" x14ac:dyDescent="0.2">
      <c r="A638" s="434"/>
      <c r="B638" s="438"/>
      <c r="C638" s="434"/>
      <c r="D638" s="434"/>
      <c r="E638" s="434"/>
      <c r="F638" s="434"/>
      <c r="G638" s="434"/>
      <c r="J638" s="434"/>
      <c r="K638" s="434"/>
      <c r="L638" s="434"/>
      <c r="M638" s="434"/>
      <c r="N638" s="434"/>
      <c r="O638" s="434"/>
      <c r="P638" s="436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  <c r="AH638" s="434"/>
      <c r="AI638" s="434"/>
      <c r="AJ638" s="434"/>
      <c r="AK638" s="434"/>
      <c r="AL638" s="434"/>
      <c r="AM638" s="434"/>
      <c r="AN638" s="434"/>
      <c r="AO638" s="434"/>
      <c r="AP638" s="434"/>
      <c r="AQ638" s="434"/>
      <c r="AR638" s="434"/>
      <c r="AU638" s="434"/>
    </row>
    <row r="639" spans="1:47" s="435" customFormat="1" ht="12.75" x14ac:dyDescent="0.2">
      <c r="A639" s="434"/>
      <c r="B639" s="438"/>
      <c r="C639" s="434"/>
      <c r="D639" s="434"/>
      <c r="E639" s="434"/>
      <c r="F639" s="434"/>
      <c r="G639" s="434"/>
      <c r="J639" s="434"/>
      <c r="K639" s="434"/>
      <c r="L639" s="434"/>
      <c r="M639" s="434"/>
      <c r="N639" s="434"/>
      <c r="O639" s="434"/>
      <c r="P639" s="436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  <c r="AH639" s="434"/>
      <c r="AI639" s="434"/>
      <c r="AJ639" s="434"/>
      <c r="AK639" s="434"/>
      <c r="AL639" s="434"/>
      <c r="AM639" s="434"/>
      <c r="AN639" s="434"/>
      <c r="AO639" s="434"/>
      <c r="AP639" s="434"/>
      <c r="AQ639" s="434"/>
      <c r="AR639" s="434"/>
      <c r="AU639" s="434"/>
    </row>
    <row r="640" spans="1:47" s="435" customFormat="1" ht="12.75" x14ac:dyDescent="0.2">
      <c r="A640" s="434"/>
      <c r="B640" s="438"/>
      <c r="C640" s="434"/>
      <c r="D640" s="434"/>
      <c r="E640" s="434"/>
      <c r="F640" s="434"/>
      <c r="G640" s="434"/>
      <c r="J640" s="434"/>
      <c r="K640" s="434"/>
      <c r="L640" s="434"/>
      <c r="M640" s="434"/>
      <c r="N640" s="434"/>
      <c r="O640" s="434"/>
      <c r="P640" s="436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  <c r="AH640" s="434"/>
      <c r="AI640" s="434"/>
      <c r="AJ640" s="434"/>
      <c r="AK640" s="434"/>
      <c r="AL640" s="434"/>
      <c r="AM640" s="434"/>
      <c r="AN640" s="434"/>
      <c r="AO640" s="434"/>
      <c r="AP640" s="434"/>
      <c r="AQ640" s="434"/>
      <c r="AR640" s="434"/>
      <c r="AU640" s="434"/>
    </row>
    <row r="641" spans="1:47" s="435" customFormat="1" ht="12.75" x14ac:dyDescent="0.2">
      <c r="A641" s="434"/>
      <c r="B641" s="438"/>
      <c r="C641" s="434"/>
      <c r="D641" s="434"/>
      <c r="E641" s="434"/>
      <c r="F641" s="434"/>
      <c r="G641" s="434"/>
      <c r="J641" s="434"/>
      <c r="K641" s="434"/>
      <c r="L641" s="434"/>
      <c r="M641" s="434"/>
      <c r="N641" s="434"/>
      <c r="O641" s="434"/>
      <c r="P641" s="436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  <c r="AH641" s="434"/>
      <c r="AI641" s="434"/>
      <c r="AJ641" s="434"/>
      <c r="AK641" s="434"/>
      <c r="AL641" s="434"/>
      <c r="AM641" s="434"/>
      <c r="AN641" s="434"/>
      <c r="AO641" s="434"/>
      <c r="AP641" s="434"/>
      <c r="AQ641" s="434"/>
      <c r="AR641" s="434"/>
      <c r="AU641" s="434"/>
    </row>
    <row r="642" spans="1:47" s="435" customFormat="1" ht="12.75" x14ac:dyDescent="0.2">
      <c r="A642" s="434"/>
      <c r="B642" s="438"/>
      <c r="C642" s="434"/>
      <c r="D642" s="434"/>
      <c r="E642" s="434"/>
      <c r="F642" s="434"/>
      <c r="G642" s="434"/>
      <c r="J642" s="434"/>
      <c r="K642" s="434"/>
      <c r="L642" s="434"/>
      <c r="M642" s="434"/>
      <c r="N642" s="434"/>
      <c r="O642" s="434"/>
      <c r="P642" s="436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  <c r="AH642" s="434"/>
      <c r="AI642" s="434"/>
      <c r="AJ642" s="434"/>
      <c r="AK642" s="434"/>
      <c r="AL642" s="434"/>
      <c r="AM642" s="434"/>
      <c r="AN642" s="434"/>
      <c r="AO642" s="434"/>
      <c r="AP642" s="434"/>
      <c r="AQ642" s="434"/>
      <c r="AR642" s="434"/>
      <c r="AU642" s="434"/>
    </row>
    <row r="643" spans="1:47" s="435" customFormat="1" ht="12.75" x14ac:dyDescent="0.2">
      <c r="A643" s="434"/>
      <c r="B643" s="438"/>
      <c r="C643" s="434"/>
      <c r="D643" s="434"/>
      <c r="E643" s="434"/>
      <c r="F643" s="434"/>
      <c r="G643" s="434"/>
      <c r="J643" s="434"/>
      <c r="K643" s="434"/>
      <c r="L643" s="434"/>
      <c r="M643" s="434"/>
      <c r="N643" s="434"/>
      <c r="O643" s="434"/>
      <c r="P643" s="436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  <c r="AH643" s="434"/>
      <c r="AI643" s="434"/>
      <c r="AJ643" s="434"/>
      <c r="AK643" s="434"/>
      <c r="AL643" s="434"/>
      <c r="AM643" s="434"/>
      <c r="AN643" s="434"/>
      <c r="AO643" s="434"/>
      <c r="AP643" s="434"/>
      <c r="AQ643" s="434"/>
      <c r="AR643" s="434"/>
      <c r="AU643" s="434"/>
    </row>
    <row r="644" spans="1:47" s="435" customFormat="1" ht="12.75" x14ac:dyDescent="0.2">
      <c r="A644" s="434"/>
      <c r="B644" s="438"/>
      <c r="C644" s="434"/>
      <c r="D644" s="434"/>
      <c r="E644" s="434"/>
      <c r="F644" s="434"/>
      <c r="G644" s="434"/>
      <c r="J644" s="434"/>
      <c r="K644" s="434"/>
      <c r="L644" s="434"/>
      <c r="M644" s="434"/>
      <c r="N644" s="434"/>
      <c r="O644" s="434"/>
      <c r="P644" s="436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  <c r="AH644" s="434"/>
      <c r="AI644" s="434"/>
      <c r="AJ644" s="434"/>
      <c r="AK644" s="434"/>
      <c r="AL644" s="434"/>
      <c r="AM644" s="434"/>
      <c r="AN644" s="434"/>
      <c r="AO644" s="434"/>
      <c r="AP644" s="434"/>
      <c r="AQ644" s="434"/>
      <c r="AR644" s="434"/>
      <c r="AU644" s="434"/>
    </row>
    <row r="645" spans="1:47" s="435" customFormat="1" ht="12.75" x14ac:dyDescent="0.2">
      <c r="A645" s="434"/>
      <c r="B645" s="438"/>
      <c r="C645" s="434"/>
      <c r="D645" s="434"/>
      <c r="E645" s="434"/>
      <c r="F645" s="434"/>
      <c r="G645" s="434"/>
      <c r="J645" s="434"/>
      <c r="K645" s="434"/>
      <c r="L645" s="434"/>
      <c r="M645" s="434"/>
      <c r="N645" s="434"/>
      <c r="O645" s="434"/>
      <c r="P645" s="436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  <c r="AH645" s="434"/>
      <c r="AI645" s="434"/>
      <c r="AJ645" s="434"/>
      <c r="AK645" s="434"/>
      <c r="AL645" s="434"/>
      <c r="AM645" s="434"/>
      <c r="AN645" s="434"/>
      <c r="AO645" s="434"/>
      <c r="AP645" s="434"/>
      <c r="AQ645" s="434"/>
      <c r="AR645" s="434"/>
      <c r="AU645" s="434"/>
    </row>
    <row r="646" spans="1:47" s="435" customFormat="1" ht="12.75" x14ac:dyDescent="0.2">
      <c r="A646" s="434"/>
      <c r="B646" s="438"/>
      <c r="C646" s="434"/>
      <c r="D646" s="434"/>
      <c r="E646" s="434"/>
      <c r="F646" s="434"/>
      <c r="G646" s="434"/>
      <c r="J646" s="434"/>
      <c r="K646" s="434"/>
      <c r="L646" s="434"/>
      <c r="M646" s="434"/>
      <c r="N646" s="434"/>
      <c r="O646" s="434"/>
      <c r="P646" s="436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  <c r="AH646" s="434"/>
      <c r="AI646" s="434"/>
      <c r="AJ646" s="434"/>
      <c r="AK646" s="434"/>
      <c r="AL646" s="434"/>
      <c r="AM646" s="434"/>
      <c r="AN646" s="434"/>
      <c r="AO646" s="434"/>
      <c r="AP646" s="434"/>
      <c r="AQ646" s="434"/>
      <c r="AR646" s="434"/>
      <c r="AU646" s="434"/>
    </row>
    <row r="647" spans="1:47" s="435" customFormat="1" ht="12.75" x14ac:dyDescent="0.2">
      <c r="A647" s="434"/>
      <c r="B647" s="438"/>
      <c r="C647" s="434"/>
      <c r="D647" s="434"/>
      <c r="E647" s="434"/>
      <c r="F647" s="434"/>
      <c r="G647" s="434"/>
      <c r="J647" s="434"/>
      <c r="K647" s="434"/>
      <c r="L647" s="434"/>
      <c r="M647" s="434"/>
      <c r="N647" s="434"/>
      <c r="O647" s="434"/>
      <c r="P647" s="436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  <c r="AH647" s="434"/>
      <c r="AI647" s="434"/>
      <c r="AJ647" s="434"/>
      <c r="AK647" s="434"/>
      <c r="AL647" s="434"/>
      <c r="AM647" s="434"/>
      <c r="AN647" s="434"/>
      <c r="AO647" s="434"/>
      <c r="AP647" s="434"/>
      <c r="AQ647" s="434"/>
      <c r="AR647" s="434"/>
      <c r="AU647" s="434"/>
    </row>
    <row r="648" spans="1:47" s="435" customFormat="1" ht="12.75" x14ac:dyDescent="0.2">
      <c r="A648" s="434"/>
      <c r="B648" s="438"/>
      <c r="C648" s="434"/>
      <c r="D648" s="434"/>
      <c r="E648" s="434"/>
      <c r="F648" s="434"/>
      <c r="G648" s="434"/>
      <c r="J648" s="434"/>
      <c r="K648" s="434"/>
      <c r="L648" s="434"/>
      <c r="M648" s="434"/>
      <c r="N648" s="434"/>
      <c r="O648" s="434"/>
      <c r="P648" s="436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  <c r="AH648" s="434"/>
      <c r="AI648" s="434"/>
      <c r="AJ648" s="434"/>
      <c r="AK648" s="434"/>
      <c r="AL648" s="434"/>
      <c r="AM648" s="434"/>
      <c r="AN648" s="434"/>
      <c r="AO648" s="434"/>
      <c r="AP648" s="434"/>
      <c r="AQ648" s="434"/>
      <c r="AR648" s="434"/>
      <c r="AU648" s="434"/>
    </row>
    <row r="649" spans="1:47" s="435" customFormat="1" ht="12.75" x14ac:dyDescent="0.2">
      <c r="A649" s="434"/>
      <c r="B649" s="438"/>
      <c r="C649" s="434"/>
      <c r="D649" s="434"/>
      <c r="E649" s="434"/>
      <c r="F649" s="434"/>
      <c r="G649" s="434"/>
      <c r="J649" s="434"/>
      <c r="K649" s="434"/>
      <c r="L649" s="434"/>
      <c r="M649" s="434"/>
      <c r="N649" s="434"/>
      <c r="O649" s="434"/>
      <c r="P649" s="436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  <c r="AH649" s="434"/>
      <c r="AI649" s="434"/>
      <c r="AJ649" s="434"/>
      <c r="AK649" s="434"/>
      <c r="AL649" s="434"/>
      <c r="AM649" s="434"/>
      <c r="AN649" s="434"/>
      <c r="AO649" s="434"/>
      <c r="AP649" s="434"/>
      <c r="AQ649" s="434"/>
      <c r="AR649" s="434"/>
      <c r="AU649" s="434"/>
    </row>
    <row r="650" spans="1:47" s="435" customFormat="1" ht="12.75" x14ac:dyDescent="0.2">
      <c r="A650" s="434"/>
      <c r="B650" s="438"/>
      <c r="C650" s="434"/>
      <c r="D650" s="434"/>
      <c r="E650" s="434"/>
      <c r="F650" s="434"/>
      <c r="G650" s="434"/>
      <c r="J650" s="434"/>
      <c r="K650" s="434"/>
      <c r="L650" s="434"/>
      <c r="M650" s="434"/>
      <c r="N650" s="434"/>
      <c r="O650" s="434"/>
      <c r="P650" s="436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  <c r="AH650" s="434"/>
      <c r="AI650" s="434"/>
      <c r="AJ650" s="434"/>
      <c r="AK650" s="434"/>
      <c r="AL650" s="434"/>
      <c r="AM650" s="434"/>
      <c r="AN650" s="434"/>
      <c r="AO650" s="434"/>
      <c r="AP650" s="434"/>
      <c r="AQ650" s="434"/>
      <c r="AR650" s="434"/>
      <c r="AU650" s="434"/>
    </row>
    <row r="651" spans="1:47" s="435" customFormat="1" ht="12.75" x14ac:dyDescent="0.2">
      <c r="A651" s="434"/>
      <c r="B651" s="438"/>
      <c r="C651" s="434"/>
      <c r="D651" s="434"/>
      <c r="E651" s="434"/>
      <c r="F651" s="434"/>
      <c r="G651" s="434"/>
      <c r="J651" s="434"/>
      <c r="K651" s="434"/>
      <c r="L651" s="434"/>
      <c r="M651" s="434"/>
      <c r="N651" s="434"/>
      <c r="O651" s="434"/>
      <c r="P651" s="436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  <c r="AH651" s="434"/>
      <c r="AI651" s="434"/>
      <c r="AJ651" s="434"/>
      <c r="AK651" s="434"/>
      <c r="AL651" s="434"/>
      <c r="AM651" s="434"/>
      <c r="AN651" s="434"/>
      <c r="AO651" s="434"/>
      <c r="AP651" s="434"/>
      <c r="AQ651" s="434"/>
      <c r="AR651" s="434"/>
      <c r="AU651" s="434"/>
    </row>
    <row r="652" spans="1:47" s="435" customFormat="1" ht="12.75" x14ac:dyDescent="0.2">
      <c r="A652" s="434"/>
      <c r="B652" s="438"/>
      <c r="C652" s="434"/>
      <c r="D652" s="434"/>
      <c r="E652" s="434"/>
      <c r="F652" s="434"/>
      <c r="G652" s="434"/>
      <c r="J652" s="434"/>
      <c r="K652" s="434"/>
      <c r="L652" s="434"/>
      <c r="M652" s="434"/>
      <c r="N652" s="434"/>
      <c r="O652" s="434"/>
      <c r="P652" s="436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  <c r="AH652" s="434"/>
      <c r="AI652" s="434"/>
      <c r="AJ652" s="434"/>
      <c r="AK652" s="434"/>
      <c r="AL652" s="434"/>
      <c r="AM652" s="434"/>
      <c r="AN652" s="434"/>
      <c r="AO652" s="434"/>
      <c r="AP652" s="434"/>
      <c r="AQ652" s="434"/>
      <c r="AR652" s="434"/>
      <c r="AU652" s="434"/>
    </row>
    <row r="653" spans="1:47" s="435" customFormat="1" ht="12.75" x14ac:dyDescent="0.2">
      <c r="A653" s="434"/>
      <c r="B653" s="438"/>
      <c r="C653" s="434"/>
      <c r="D653" s="434"/>
      <c r="E653" s="434"/>
      <c r="F653" s="434"/>
      <c r="G653" s="434"/>
      <c r="J653" s="434"/>
      <c r="K653" s="434"/>
      <c r="L653" s="434"/>
      <c r="M653" s="434"/>
      <c r="N653" s="434"/>
      <c r="O653" s="434"/>
      <c r="P653" s="436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  <c r="AJ653" s="434"/>
      <c r="AK653" s="434"/>
      <c r="AL653" s="434"/>
      <c r="AM653" s="434"/>
      <c r="AN653" s="434"/>
      <c r="AO653" s="434"/>
      <c r="AP653" s="434"/>
      <c r="AQ653" s="434"/>
      <c r="AR653" s="434"/>
      <c r="AU653" s="434"/>
    </row>
    <row r="654" spans="1:47" s="435" customFormat="1" ht="12.75" x14ac:dyDescent="0.2">
      <c r="A654" s="434"/>
      <c r="B654" s="438"/>
      <c r="C654" s="434"/>
      <c r="D654" s="434"/>
      <c r="E654" s="434"/>
      <c r="F654" s="434"/>
      <c r="G654" s="434"/>
      <c r="J654" s="434"/>
      <c r="K654" s="434"/>
      <c r="L654" s="434"/>
      <c r="M654" s="434"/>
      <c r="N654" s="434"/>
      <c r="O654" s="434"/>
      <c r="P654" s="436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  <c r="AH654" s="434"/>
      <c r="AI654" s="434"/>
      <c r="AJ654" s="434"/>
      <c r="AK654" s="434"/>
      <c r="AL654" s="434"/>
      <c r="AM654" s="434"/>
      <c r="AN654" s="434"/>
      <c r="AO654" s="434"/>
      <c r="AP654" s="434"/>
      <c r="AQ654" s="434"/>
      <c r="AR654" s="434"/>
      <c r="AU654" s="434"/>
    </row>
    <row r="655" spans="1:47" s="435" customFormat="1" ht="12.75" x14ac:dyDescent="0.2">
      <c r="A655" s="434"/>
      <c r="B655" s="438"/>
      <c r="C655" s="434"/>
      <c r="D655" s="434"/>
      <c r="E655" s="434"/>
      <c r="F655" s="434"/>
      <c r="G655" s="434"/>
      <c r="J655" s="434"/>
      <c r="K655" s="434"/>
      <c r="L655" s="434"/>
      <c r="M655" s="434"/>
      <c r="N655" s="434"/>
      <c r="O655" s="434"/>
      <c r="P655" s="436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  <c r="AJ655" s="434"/>
      <c r="AK655" s="434"/>
      <c r="AL655" s="434"/>
      <c r="AM655" s="434"/>
      <c r="AN655" s="434"/>
      <c r="AO655" s="434"/>
      <c r="AP655" s="434"/>
      <c r="AQ655" s="434"/>
      <c r="AR655" s="434"/>
      <c r="AU655" s="434"/>
    </row>
    <row r="656" spans="1:47" s="435" customFormat="1" ht="12.75" x14ac:dyDescent="0.2">
      <c r="A656" s="434"/>
      <c r="B656" s="438"/>
      <c r="C656" s="434"/>
      <c r="D656" s="434"/>
      <c r="E656" s="434"/>
      <c r="F656" s="434"/>
      <c r="G656" s="434"/>
      <c r="J656" s="434"/>
      <c r="K656" s="434"/>
      <c r="L656" s="434"/>
      <c r="M656" s="434"/>
      <c r="N656" s="434"/>
      <c r="O656" s="434"/>
      <c r="P656" s="436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  <c r="AJ656" s="434"/>
      <c r="AK656" s="434"/>
      <c r="AL656" s="434"/>
      <c r="AM656" s="434"/>
      <c r="AN656" s="434"/>
      <c r="AO656" s="434"/>
      <c r="AP656" s="434"/>
      <c r="AQ656" s="434"/>
      <c r="AR656" s="434"/>
      <c r="AU656" s="434"/>
    </row>
    <row r="657" spans="1:47" s="435" customFormat="1" ht="12.75" x14ac:dyDescent="0.2">
      <c r="A657" s="434"/>
      <c r="B657" s="438"/>
      <c r="C657" s="434"/>
      <c r="D657" s="434"/>
      <c r="E657" s="434"/>
      <c r="F657" s="434"/>
      <c r="G657" s="434"/>
      <c r="J657" s="434"/>
      <c r="K657" s="434"/>
      <c r="L657" s="434"/>
      <c r="M657" s="434"/>
      <c r="N657" s="434"/>
      <c r="O657" s="434"/>
      <c r="P657" s="436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  <c r="AH657" s="434"/>
      <c r="AI657" s="434"/>
      <c r="AJ657" s="434"/>
      <c r="AK657" s="434"/>
      <c r="AL657" s="434"/>
      <c r="AM657" s="434"/>
      <c r="AN657" s="434"/>
      <c r="AO657" s="434"/>
      <c r="AP657" s="434"/>
      <c r="AQ657" s="434"/>
      <c r="AR657" s="434"/>
      <c r="AU657" s="434"/>
    </row>
    <row r="658" spans="1:47" s="435" customFormat="1" ht="12.75" x14ac:dyDescent="0.2">
      <c r="A658" s="434"/>
      <c r="B658" s="438"/>
      <c r="C658" s="434"/>
      <c r="D658" s="434"/>
      <c r="E658" s="434"/>
      <c r="F658" s="434"/>
      <c r="G658" s="434"/>
      <c r="J658" s="434"/>
      <c r="K658" s="434"/>
      <c r="L658" s="434"/>
      <c r="M658" s="434"/>
      <c r="N658" s="434"/>
      <c r="O658" s="434"/>
      <c r="P658" s="436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  <c r="AH658" s="434"/>
      <c r="AI658" s="434"/>
      <c r="AJ658" s="434"/>
      <c r="AK658" s="434"/>
      <c r="AL658" s="434"/>
      <c r="AM658" s="434"/>
      <c r="AN658" s="434"/>
      <c r="AO658" s="434"/>
      <c r="AP658" s="434"/>
      <c r="AQ658" s="434"/>
      <c r="AR658" s="434"/>
      <c r="AU658" s="434"/>
    </row>
    <row r="659" spans="1:47" s="435" customFormat="1" ht="12.75" x14ac:dyDescent="0.2">
      <c r="A659" s="434"/>
      <c r="B659" s="438"/>
      <c r="C659" s="434"/>
      <c r="D659" s="434"/>
      <c r="E659" s="434"/>
      <c r="F659" s="434"/>
      <c r="G659" s="434"/>
      <c r="J659" s="434"/>
      <c r="K659" s="434"/>
      <c r="L659" s="434"/>
      <c r="M659" s="434"/>
      <c r="N659" s="434"/>
      <c r="O659" s="434"/>
      <c r="P659" s="436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  <c r="AH659" s="434"/>
      <c r="AI659" s="434"/>
      <c r="AJ659" s="434"/>
      <c r="AK659" s="434"/>
      <c r="AL659" s="434"/>
      <c r="AM659" s="434"/>
      <c r="AN659" s="434"/>
      <c r="AO659" s="434"/>
      <c r="AP659" s="434"/>
      <c r="AQ659" s="434"/>
      <c r="AR659" s="434"/>
      <c r="AU659" s="434"/>
    </row>
    <row r="660" spans="1:47" s="435" customFormat="1" ht="12.75" x14ac:dyDescent="0.2">
      <c r="A660" s="434"/>
      <c r="B660" s="438"/>
      <c r="C660" s="434"/>
      <c r="D660" s="434"/>
      <c r="E660" s="434"/>
      <c r="F660" s="434"/>
      <c r="G660" s="434"/>
      <c r="J660" s="434"/>
      <c r="K660" s="434"/>
      <c r="L660" s="434"/>
      <c r="M660" s="434"/>
      <c r="N660" s="434"/>
      <c r="O660" s="434"/>
      <c r="P660" s="436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  <c r="AH660" s="434"/>
      <c r="AI660" s="434"/>
      <c r="AJ660" s="434"/>
      <c r="AK660" s="434"/>
      <c r="AL660" s="434"/>
      <c r="AM660" s="434"/>
      <c r="AN660" s="434"/>
      <c r="AO660" s="434"/>
      <c r="AP660" s="434"/>
      <c r="AQ660" s="434"/>
      <c r="AR660" s="434"/>
      <c r="AU660" s="434"/>
    </row>
    <row r="661" spans="1:47" s="435" customFormat="1" ht="12.75" x14ac:dyDescent="0.2">
      <c r="A661" s="434"/>
      <c r="B661" s="438"/>
      <c r="C661" s="434"/>
      <c r="D661" s="434"/>
      <c r="E661" s="434"/>
      <c r="F661" s="434"/>
      <c r="G661" s="434"/>
      <c r="J661" s="434"/>
      <c r="K661" s="434"/>
      <c r="L661" s="434"/>
      <c r="M661" s="434"/>
      <c r="N661" s="434"/>
      <c r="O661" s="434"/>
      <c r="P661" s="436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  <c r="AH661" s="434"/>
      <c r="AI661" s="434"/>
      <c r="AJ661" s="434"/>
      <c r="AK661" s="434"/>
      <c r="AL661" s="434"/>
      <c r="AM661" s="434"/>
      <c r="AN661" s="434"/>
      <c r="AO661" s="434"/>
      <c r="AP661" s="434"/>
      <c r="AQ661" s="434"/>
      <c r="AR661" s="434"/>
      <c r="AU661" s="434"/>
    </row>
    <row r="662" spans="1:47" s="435" customFormat="1" ht="12.75" x14ac:dyDescent="0.2">
      <c r="A662" s="434"/>
      <c r="B662" s="438"/>
      <c r="C662" s="434"/>
      <c r="D662" s="434"/>
      <c r="E662" s="434"/>
      <c r="F662" s="434"/>
      <c r="G662" s="434"/>
      <c r="J662" s="434"/>
      <c r="K662" s="434"/>
      <c r="L662" s="434"/>
      <c r="M662" s="434"/>
      <c r="N662" s="434"/>
      <c r="O662" s="434"/>
      <c r="P662" s="436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  <c r="AH662" s="434"/>
      <c r="AI662" s="434"/>
      <c r="AJ662" s="434"/>
      <c r="AK662" s="434"/>
      <c r="AL662" s="434"/>
      <c r="AM662" s="434"/>
      <c r="AN662" s="434"/>
      <c r="AO662" s="434"/>
      <c r="AP662" s="434"/>
      <c r="AQ662" s="434"/>
      <c r="AR662" s="434"/>
      <c r="AU662" s="434"/>
    </row>
    <row r="663" spans="1:47" s="435" customFormat="1" ht="12.75" x14ac:dyDescent="0.2">
      <c r="A663" s="434"/>
      <c r="B663" s="438"/>
      <c r="C663" s="434"/>
      <c r="D663" s="434"/>
      <c r="E663" s="434"/>
      <c r="F663" s="434"/>
      <c r="G663" s="434"/>
      <c r="J663" s="434"/>
      <c r="K663" s="434"/>
      <c r="L663" s="434"/>
      <c r="M663" s="434"/>
      <c r="N663" s="434"/>
      <c r="O663" s="434"/>
      <c r="P663" s="436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  <c r="AJ663" s="434"/>
      <c r="AK663" s="434"/>
      <c r="AL663" s="434"/>
      <c r="AM663" s="434"/>
      <c r="AN663" s="434"/>
      <c r="AO663" s="434"/>
      <c r="AP663" s="434"/>
      <c r="AQ663" s="434"/>
      <c r="AR663" s="434"/>
      <c r="AU663" s="434"/>
    </row>
    <row r="664" spans="1:47" s="435" customFormat="1" ht="12.75" x14ac:dyDescent="0.2">
      <c r="A664" s="434"/>
      <c r="B664" s="438"/>
      <c r="C664" s="434"/>
      <c r="D664" s="434"/>
      <c r="E664" s="434"/>
      <c r="F664" s="434"/>
      <c r="G664" s="434"/>
      <c r="J664" s="434"/>
      <c r="K664" s="434"/>
      <c r="L664" s="434"/>
      <c r="M664" s="434"/>
      <c r="N664" s="434"/>
      <c r="O664" s="434"/>
      <c r="P664" s="436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  <c r="AH664" s="434"/>
      <c r="AI664" s="434"/>
      <c r="AJ664" s="434"/>
      <c r="AK664" s="434"/>
      <c r="AL664" s="434"/>
      <c r="AM664" s="434"/>
      <c r="AN664" s="434"/>
      <c r="AO664" s="434"/>
      <c r="AP664" s="434"/>
      <c r="AQ664" s="434"/>
      <c r="AR664" s="434"/>
      <c r="AU664" s="434"/>
    </row>
    <row r="665" spans="1:47" s="435" customFormat="1" ht="12.75" x14ac:dyDescent="0.2">
      <c r="A665" s="434"/>
      <c r="B665" s="438"/>
      <c r="C665" s="434"/>
      <c r="D665" s="434"/>
      <c r="E665" s="434"/>
      <c r="F665" s="434"/>
      <c r="G665" s="434"/>
      <c r="J665" s="434"/>
      <c r="K665" s="434"/>
      <c r="L665" s="434"/>
      <c r="M665" s="434"/>
      <c r="N665" s="434"/>
      <c r="O665" s="434"/>
      <c r="P665" s="436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  <c r="AH665" s="434"/>
      <c r="AI665" s="434"/>
      <c r="AJ665" s="434"/>
      <c r="AK665" s="434"/>
      <c r="AL665" s="434"/>
      <c r="AM665" s="434"/>
      <c r="AN665" s="434"/>
      <c r="AO665" s="434"/>
      <c r="AP665" s="434"/>
      <c r="AQ665" s="434"/>
      <c r="AR665" s="434"/>
      <c r="AU665" s="434"/>
    </row>
    <row r="666" spans="1:47" s="435" customFormat="1" ht="12.75" x14ac:dyDescent="0.2">
      <c r="A666" s="434"/>
      <c r="B666" s="438"/>
      <c r="C666" s="434"/>
      <c r="D666" s="434"/>
      <c r="E666" s="434"/>
      <c r="F666" s="434"/>
      <c r="G666" s="434"/>
      <c r="J666" s="434"/>
      <c r="K666" s="434"/>
      <c r="L666" s="434"/>
      <c r="M666" s="434"/>
      <c r="N666" s="434"/>
      <c r="O666" s="434"/>
      <c r="P666" s="436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  <c r="AH666" s="434"/>
      <c r="AI666" s="434"/>
      <c r="AJ666" s="434"/>
      <c r="AK666" s="434"/>
      <c r="AL666" s="434"/>
      <c r="AM666" s="434"/>
      <c r="AN666" s="434"/>
      <c r="AO666" s="434"/>
      <c r="AP666" s="434"/>
      <c r="AQ666" s="434"/>
      <c r="AR666" s="434"/>
      <c r="AU666" s="434"/>
    </row>
    <row r="667" spans="1:47" s="435" customFormat="1" ht="12.75" x14ac:dyDescent="0.2">
      <c r="A667" s="434"/>
      <c r="B667" s="438"/>
      <c r="C667" s="434"/>
      <c r="D667" s="434"/>
      <c r="E667" s="434"/>
      <c r="F667" s="434"/>
      <c r="G667" s="434"/>
      <c r="J667" s="434"/>
      <c r="K667" s="434"/>
      <c r="L667" s="434"/>
      <c r="M667" s="434"/>
      <c r="N667" s="434"/>
      <c r="O667" s="434"/>
      <c r="P667" s="436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  <c r="AH667" s="434"/>
      <c r="AI667" s="434"/>
      <c r="AJ667" s="434"/>
      <c r="AK667" s="434"/>
      <c r="AL667" s="434"/>
      <c r="AM667" s="434"/>
      <c r="AN667" s="434"/>
      <c r="AO667" s="434"/>
      <c r="AP667" s="434"/>
      <c r="AQ667" s="434"/>
      <c r="AR667" s="434"/>
      <c r="AU667" s="434"/>
    </row>
    <row r="668" spans="1:47" s="435" customFormat="1" ht="12.75" x14ac:dyDescent="0.2">
      <c r="A668" s="434"/>
      <c r="B668" s="438"/>
      <c r="C668" s="434"/>
      <c r="D668" s="434"/>
      <c r="E668" s="434"/>
      <c r="F668" s="434"/>
      <c r="G668" s="434"/>
      <c r="J668" s="434"/>
      <c r="K668" s="434"/>
      <c r="L668" s="434"/>
      <c r="M668" s="434"/>
      <c r="N668" s="434"/>
      <c r="O668" s="434"/>
      <c r="P668" s="436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  <c r="AJ668" s="434"/>
      <c r="AK668" s="434"/>
      <c r="AL668" s="434"/>
      <c r="AM668" s="434"/>
      <c r="AN668" s="434"/>
      <c r="AO668" s="434"/>
      <c r="AP668" s="434"/>
      <c r="AQ668" s="434"/>
      <c r="AR668" s="434"/>
      <c r="AU668" s="434"/>
    </row>
    <row r="669" spans="1:47" s="435" customFormat="1" ht="12.75" x14ac:dyDescent="0.2">
      <c r="A669" s="434"/>
      <c r="B669" s="438"/>
      <c r="C669" s="434"/>
      <c r="D669" s="434"/>
      <c r="E669" s="434"/>
      <c r="F669" s="434"/>
      <c r="G669" s="434"/>
      <c r="J669" s="434"/>
      <c r="K669" s="434"/>
      <c r="L669" s="434"/>
      <c r="M669" s="434"/>
      <c r="N669" s="434"/>
      <c r="O669" s="434"/>
      <c r="P669" s="436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  <c r="AH669" s="434"/>
      <c r="AI669" s="434"/>
      <c r="AJ669" s="434"/>
      <c r="AK669" s="434"/>
      <c r="AL669" s="434"/>
      <c r="AM669" s="434"/>
      <c r="AN669" s="434"/>
      <c r="AO669" s="434"/>
      <c r="AP669" s="434"/>
      <c r="AQ669" s="434"/>
      <c r="AR669" s="434"/>
      <c r="AU669" s="434"/>
    </row>
    <row r="670" spans="1:47" s="435" customFormat="1" ht="12.75" x14ac:dyDescent="0.2">
      <c r="A670" s="434"/>
      <c r="B670" s="438"/>
      <c r="C670" s="434"/>
      <c r="D670" s="434"/>
      <c r="E670" s="434"/>
      <c r="F670" s="434"/>
      <c r="G670" s="434"/>
      <c r="J670" s="434"/>
      <c r="K670" s="434"/>
      <c r="L670" s="434"/>
      <c r="M670" s="434"/>
      <c r="N670" s="434"/>
      <c r="O670" s="434"/>
      <c r="P670" s="436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  <c r="AJ670" s="434"/>
      <c r="AK670" s="434"/>
      <c r="AL670" s="434"/>
      <c r="AM670" s="434"/>
      <c r="AN670" s="434"/>
      <c r="AO670" s="434"/>
      <c r="AP670" s="434"/>
      <c r="AQ670" s="434"/>
      <c r="AR670" s="434"/>
      <c r="AU670" s="434"/>
    </row>
    <row r="671" spans="1:47" s="435" customFormat="1" ht="12.75" x14ac:dyDescent="0.2">
      <c r="A671" s="434"/>
      <c r="B671" s="438"/>
      <c r="C671" s="434"/>
      <c r="D671" s="434"/>
      <c r="E671" s="434"/>
      <c r="F671" s="434"/>
      <c r="G671" s="434"/>
      <c r="J671" s="434"/>
      <c r="K671" s="434"/>
      <c r="L671" s="434"/>
      <c r="M671" s="434"/>
      <c r="N671" s="434"/>
      <c r="O671" s="434"/>
      <c r="P671" s="436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  <c r="AH671" s="434"/>
      <c r="AI671" s="434"/>
      <c r="AJ671" s="434"/>
      <c r="AK671" s="434"/>
      <c r="AL671" s="434"/>
      <c r="AM671" s="434"/>
      <c r="AN671" s="434"/>
      <c r="AO671" s="434"/>
      <c r="AP671" s="434"/>
      <c r="AQ671" s="434"/>
      <c r="AR671" s="434"/>
      <c r="AU671" s="434"/>
    </row>
    <row r="672" spans="1:47" s="435" customFormat="1" ht="12.75" x14ac:dyDescent="0.2">
      <c r="A672" s="434"/>
      <c r="B672" s="438"/>
      <c r="C672" s="434"/>
      <c r="D672" s="434"/>
      <c r="E672" s="434"/>
      <c r="F672" s="434"/>
      <c r="G672" s="434"/>
      <c r="J672" s="434"/>
      <c r="K672" s="434"/>
      <c r="L672" s="434"/>
      <c r="M672" s="434"/>
      <c r="N672" s="434"/>
      <c r="O672" s="434"/>
      <c r="P672" s="436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  <c r="AH672" s="434"/>
      <c r="AI672" s="434"/>
      <c r="AJ672" s="434"/>
      <c r="AK672" s="434"/>
      <c r="AL672" s="434"/>
      <c r="AM672" s="434"/>
      <c r="AN672" s="434"/>
      <c r="AO672" s="434"/>
      <c r="AP672" s="434"/>
      <c r="AQ672" s="434"/>
      <c r="AR672" s="434"/>
      <c r="AU672" s="434"/>
    </row>
    <row r="673" spans="1:47" s="435" customFormat="1" ht="12.75" x14ac:dyDescent="0.2">
      <c r="A673" s="434"/>
      <c r="B673" s="438"/>
      <c r="C673" s="434"/>
      <c r="D673" s="434"/>
      <c r="E673" s="434"/>
      <c r="F673" s="434"/>
      <c r="G673" s="434"/>
      <c r="J673" s="434"/>
      <c r="K673" s="434"/>
      <c r="L673" s="434"/>
      <c r="M673" s="434"/>
      <c r="N673" s="434"/>
      <c r="O673" s="434"/>
      <c r="P673" s="436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  <c r="AH673" s="434"/>
      <c r="AI673" s="434"/>
      <c r="AJ673" s="434"/>
      <c r="AK673" s="434"/>
      <c r="AL673" s="434"/>
      <c r="AM673" s="434"/>
      <c r="AN673" s="434"/>
      <c r="AO673" s="434"/>
      <c r="AP673" s="434"/>
      <c r="AQ673" s="434"/>
      <c r="AR673" s="434"/>
      <c r="AU673" s="434"/>
    </row>
    <row r="674" spans="1:47" s="435" customFormat="1" ht="12.75" x14ac:dyDescent="0.2">
      <c r="A674" s="434"/>
      <c r="B674" s="438"/>
      <c r="C674" s="434"/>
      <c r="D674" s="434"/>
      <c r="E674" s="434"/>
      <c r="F674" s="434"/>
      <c r="G674" s="434"/>
      <c r="J674" s="434"/>
      <c r="K674" s="434"/>
      <c r="L674" s="434"/>
      <c r="M674" s="434"/>
      <c r="N674" s="434"/>
      <c r="O674" s="434"/>
      <c r="P674" s="436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  <c r="AH674" s="434"/>
      <c r="AI674" s="434"/>
      <c r="AJ674" s="434"/>
      <c r="AK674" s="434"/>
      <c r="AL674" s="434"/>
      <c r="AM674" s="434"/>
      <c r="AN674" s="434"/>
      <c r="AO674" s="434"/>
      <c r="AP674" s="434"/>
      <c r="AQ674" s="434"/>
      <c r="AR674" s="434"/>
      <c r="AU674" s="434"/>
    </row>
    <row r="675" spans="1:47" s="435" customFormat="1" ht="12.75" x14ac:dyDescent="0.2">
      <c r="A675" s="434"/>
      <c r="B675" s="438"/>
      <c r="C675" s="434"/>
      <c r="D675" s="434"/>
      <c r="E675" s="434"/>
      <c r="F675" s="434"/>
      <c r="G675" s="434"/>
      <c r="J675" s="434"/>
      <c r="K675" s="434"/>
      <c r="L675" s="434"/>
      <c r="M675" s="434"/>
      <c r="N675" s="434"/>
      <c r="O675" s="434"/>
      <c r="P675" s="436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  <c r="AH675" s="434"/>
      <c r="AI675" s="434"/>
      <c r="AJ675" s="434"/>
      <c r="AK675" s="434"/>
      <c r="AL675" s="434"/>
      <c r="AM675" s="434"/>
      <c r="AN675" s="434"/>
      <c r="AO675" s="434"/>
      <c r="AP675" s="434"/>
      <c r="AQ675" s="434"/>
      <c r="AR675" s="434"/>
      <c r="AU675" s="434"/>
    </row>
    <row r="676" spans="1:47" s="435" customFormat="1" ht="12.75" x14ac:dyDescent="0.2">
      <c r="A676" s="434"/>
      <c r="B676" s="438"/>
      <c r="C676" s="434"/>
      <c r="D676" s="434"/>
      <c r="E676" s="434"/>
      <c r="F676" s="434"/>
      <c r="G676" s="434"/>
      <c r="J676" s="434"/>
      <c r="K676" s="434"/>
      <c r="L676" s="434"/>
      <c r="M676" s="434"/>
      <c r="N676" s="434"/>
      <c r="O676" s="434"/>
      <c r="P676" s="436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  <c r="AH676" s="434"/>
      <c r="AI676" s="434"/>
      <c r="AJ676" s="434"/>
      <c r="AK676" s="434"/>
      <c r="AL676" s="434"/>
      <c r="AM676" s="434"/>
      <c r="AN676" s="434"/>
      <c r="AO676" s="434"/>
      <c r="AP676" s="434"/>
      <c r="AQ676" s="434"/>
      <c r="AR676" s="434"/>
      <c r="AU676" s="434"/>
    </row>
    <row r="677" spans="1:47" s="435" customFormat="1" ht="12.75" x14ac:dyDescent="0.2">
      <c r="A677" s="434"/>
      <c r="B677" s="438"/>
      <c r="C677" s="434"/>
      <c r="D677" s="434"/>
      <c r="E677" s="434"/>
      <c r="F677" s="434"/>
      <c r="G677" s="434"/>
      <c r="J677" s="434"/>
      <c r="K677" s="434"/>
      <c r="L677" s="434"/>
      <c r="M677" s="434"/>
      <c r="N677" s="434"/>
      <c r="O677" s="434"/>
      <c r="P677" s="436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  <c r="AH677" s="434"/>
      <c r="AI677" s="434"/>
      <c r="AJ677" s="434"/>
      <c r="AK677" s="434"/>
      <c r="AL677" s="434"/>
      <c r="AM677" s="434"/>
      <c r="AN677" s="434"/>
      <c r="AO677" s="434"/>
      <c r="AP677" s="434"/>
      <c r="AQ677" s="434"/>
      <c r="AR677" s="434"/>
      <c r="AU677" s="434"/>
    </row>
    <row r="678" spans="1:47" s="435" customFormat="1" ht="12.75" x14ac:dyDescent="0.2">
      <c r="A678" s="434"/>
      <c r="B678" s="438"/>
      <c r="C678" s="434"/>
      <c r="D678" s="434"/>
      <c r="E678" s="434"/>
      <c r="F678" s="434"/>
      <c r="G678" s="434"/>
      <c r="J678" s="434"/>
      <c r="K678" s="434"/>
      <c r="L678" s="434"/>
      <c r="M678" s="434"/>
      <c r="N678" s="434"/>
      <c r="O678" s="434"/>
      <c r="P678" s="436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  <c r="AH678" s="434"/>
      <c r="AI678" s="434"/>
      <c r="AJ678" s="434"/>
      <c r="AK678" s="434"/>
      <c r="AL678" s="434"/>
      <c r="AM678" s="434"/>
      <c r="AN678" s="434"/>
      <c r="AO678" s="434"/>
      <c r="AP678" s="434"/>
      <c r="AQ678" s="434"/>
      <c r="AR678" s="434"/>
      <c r="AU678" s="434"/>
    </row>
    <row r="679" spans="1:47" s="435" customFormat="1" ht="12.75" x14ac:dyDescent="0.2">
      <c r="A679" s="434"/>
      <c r="B679" s="438"/>
      <c r="C679" s="434"/>
      <c r="D679" s="434"/>
      <c r="E679" s="434"/>
      <c r="F679" s="434"/>
      <c r="G679" s="434"/>
      <c r="J679" s="434"/>
      <c r="K679" s="434"/>
      <c r="L679" s="434"/>
      <c r="M679" s="434"/>
      <c r="N679" s="434"/>
      <c r="O679" s="434"/>
      <c r="P679" s="436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  <c r="AH679" s="434"/>
      <c r="AI679" s="434"/>
      <c r="AJ679" s="434"/>
      <c r="AK679" s="434"/>
      <c r="AL679" s="434"/>
      <c r="AM679" s="434"/>
      <c r="AN679" s="434"/>
      <c r="AO679" s="434"/>
      <c r="AP679" s="434"/>
      <c r="AQ679" s="434"/>
      <c r="AR679" s="434"/>
      <c r="AU679" s="434"/>
    </row>
    <row r="680" spans="1:47" s="435" customFormat="1" ht="12.75" x14ac:dyDescent="0.2">
      <c r="A680" s="434"/>
      <c r="B680" s="438"/>
      <c r="C680" s="434"/>
      <c r="D680" s="434"/>
      <c r="E680" s="434"/>
      <c r="F680" s="434"/>
      <c r="G680" s="434"/>
      <c r="J680" s="434"/>
      <c r="K680" s="434"/>
      <c r="L680" s="434"/>
      <c r="M680" s="434"/>
      <c r="N680" s="434"/>
      <c r="O680" s="434"/>
      <c r="P680" s="436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  <c r="AH680" s="434"/>
      <c r="AI680" s="434"/>
      <c r="AJ680" s="434"/>
      <c r="AK680" s="434"/>
      <c r="AL680" s="434"/>
      <c r="AM680" s="434"/>
      <c r="AN680" s="434"/>
      <c r="AO680" s="434"/>
      <c r="AP680" s="434"/>
      <c r="AQ680" s="434"/>
      <c r="AR680" s="434"/>
      <c r="AU680" s="434"/>
    </row>
    <row r="681" spans="1:47" s="435" customFormat="1" ht="12.75" x14ac:dyDescent="0.2">
      <c r="A681" s="434"/>
      <c r="B681" s="438"/>
      <c r="C681" s="434"/>
      <c r="D681" s="434"/>
      <c r="E681" s="434"/>
      <c r="F681" s="434"/>
      <c r="G681" s="434"/>
      <c r="J681" s="434"/>
      <c r="K681" s="434"/>
      <c r="L681" s="434"/>
      <c r="M681" s="434"/>
      <c r="N681" s="434"/>
      <c r="O681" s="434"/>
      <c r="P681" s="436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  <c r="AH681" s="434"/>
      <c r="AI681" s="434"/>
      <c r="AJ681" s="434"/>
      <c r="AK681" s="434"/>
      <c r="AL681" s="434"/>
      <c r="AM681" s="434"/>
      <c r="AN681" s="434"/>
      <c r="AO681" s="434"/>
      <c r="AP681" s="434"/>
      <c r="AQ681" s="434"/>
      <c r="AR681" s="434"/>
      <c r="AU681" s="434"/>
    </row>
    <row r="682" spans="1:47" s="435" customFormat="1" ht="12.75" x14ac:dyDescent="0.2">
      <c r="A682" s="434"/>
      <c r="B682" s="438"/>
      <c r="C682" s="434"/>
      <c r="D682" s="434"/>
      <c r="E682" s="434"/>
      <c r="F682" s="434"/>
      <c r="G682" s="434"/>
      <c r="J682" s="434"/>
      <c r="K682" s="434"/>
      <c r="L682" s="434"/>
      <c r="M682" s="434"/>
      <c r="N682" s="434"/>
      <c r="O682" s="434"/>
      <c r="P682" s="436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  <c r="AH682" s="434"/>
      <c r="AI682" s="434"/>
      <c r="AJ682" s="434"/>
      <c r="AK682" s="434"/>
      <c r="AL682" s="434"/>
      <c r="AM682" s="434"/>
      <c r="AN682" s="434"/>
      <c r="AO682" s="434"/>
      <c r="AP682" s="434"/>
      <c r="AQ682" s="434"/>
      <c r="AR682" s="434"/>
      <c r="AU682" s="434"/>
    </row>
    <row r="683" spans="1:47" s="435" customFormat="1" ht="12.75" x14ac:dyDescent="0.2">
      <c r="A683" s="434"/>
      <c r="B683" s="438"/>
      <c r="C683" s="434"/>
      <c r="D683" s="434"/>
      <c r="E683" s="434"/>
      <c r="F683" s="434"/>
      <c r="G683" s="434"/>
      <c r="J683" s="434"/>
      <c r="K683" s="434"/>
      <c r="L683" s="434"/>
      <c r="M683" s="434"/>
      <c r="N683" s="434"/>
      <c r="O683" s="434"/>
      <c r="P683" s="436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  <c r="AH683" s="434"/>
      <c r="AI683" s="434"/>
      <c r="AJ683" s="434"/>
      <c r="AK683" s="434"/>
      <c r="AL683" s="434"/>
      <c r="AM683" s="434"/>
      <c r="AN683" s="434"/>
      <c r="AO683" s="434"/>
      <c r="AP683" s="434"/>
      <c r="AQ683" s="434"/>
      <c r="AR683" s="434"/>
      <c r="AU683" s="434"/>
    </row>
    <row r="684" spans="1:47" s="435" customFormat="1" ht="12.75" x14ac:dyDescent="0.2">
      <c r="A684" s="434"/>
      <c r="B684" s="438"/>
      <c r="C684" s="434"/>
      <c r="D684" s="434"/>
      <c r="E684" s="434"/>
      <c r="F684" s="434"/>
      <c r="G684" s="434"/>
      <c r="J684" s="434"/>
      <c r="K684" s="434"/>
      <c r="L684" s="434"/>
      <c r="M684" s="434"/>
      <c r="N684" s="434"/>
      <c r="O684" s="434"/>
      <c r="P684" s="436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  <c r="AH684" s="434"/>
      <c r="AI684" s="434"/>
      <c r="AJ684" s="434"/>
      <c r="AK684" s="434"/>
      <c r="AL684" s="434"/>
      <c r="AM684" s="434"/>
      <c r="AN684" s="434"/>
      <c r="AO684" s="434"/>
      <c r="AP684" s="434"/>
      <c r="AQ684" s="434"/>
      <c r="AR684" s="434"/>
      <c r="AU684" s="434"/>
    </row>
    <row r="685" spans="1:47" s="435" customFormat="1" ht="12.75" x14ac:dyDescent="0.2">
      <c r="A685" s="434"/>
      <c r="B685" s="438"/>
      <c r="C685" s="434"/>
      <c r="D685" s="434"/>
      <c r="E685" s="434"/>
      <c r="F685" s="434"/>
      <c r="G685" s="434"/>
      <c r="J685" s="434"/>
      <c r="K685" s="434"/>
      <c r="L685" s="434"/>
      <c r="M685" s="434"/>
      <c r="N685" s="434"/>
      <c r="O685" s="434"/>
      <c r="P685" s="436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  <c r="AH685" s="434"/>
      <c r="AI685" s="434"/>
      <c r="AJ685" s="434"/>
      <c r="AK685" s="434"/>
      <c r="AL685" s="434"/>
      <c r="AM685" s="434"/>
      <c r="AN685" s="434"/>
      <c r="AO685" s="434"/>
      <c r="AP685" s="434"/>
      <c r="AQ685" s="434"/>
      <c r="AR685" s="434"/>
      <c r="AU685" s="434"/>
    </row>
    <row r="686" spans="1:47" s="435" customFormat="1" ht="12.75" x14ac:dyDescent="0.2">
      <c r="A686" s="434"/>
      <c r="B686" s="438"/>
      <c r="C686" s="434"/>
      <c r="D686" s="434"/>
      <c r="E686" s="434"/>
      <c r="F686" s="434"/>
      <c r="G686" s="434"/>
      <c r="J686" s="434"/>
      <c r="K686" s="434"/>
      <c r="L686" s="434"/>
      <c r="M686" s="434"/>
      <c r="N686" s="434"/>
      <c r="O686" s="434"/>
      <c r="P686" s="436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  <c r="AH686" s="434"/>
      <c r="AI686" s="434"/>
      <c r="AJ686" s="434"/>
      <c r="AK686" s="434"/>
      <c r="AL686" s="434"/>
      <c r="AM686" s="434"/>
      <c r="AN686" s="434"/>
      <c r="AO686" s="434"/>
      <c r="AP686" s="434"/>
      <c r="AQ686" s="434"/>
      <c r="AR686" s="434"/>
      <c r="AU686" s="434"/>
    </row>
    <row r="687" spans="1:47" s="435" customFormat="1" ht="12.75" x14ac:dyDescent="0.2">
      <c r="A687" s="434"/>
      <c r="B687" s="438"/>
      <c r="C687" s="434"/>
      <c r="D687" s="434"/>
      <c r="E687" s="434"/>
      <c r="F687" s="434"/>
      <c r="G687" s="434"/>
      <c r="J687" s="434"/>
      <c r="K687" s="434"/>
      <c r="L687" s="434"/>
      <c r="M687" s="434"/>
      <c r="N687" s="434"/>
      <c r="O687" s="434"/>
      <c r="P687" s="436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  <c r="AH687" s="434"/>
      <c r="AI687" s="434"/>
      <c r="AJ687" s="434"/>
      <c r="AK687" s="434"/>
      <c r="AL687" s="434"/>
      <c r="AM687" s="434"/>
      <c r="AN687" s="434"/>
      <c r="AO687" s="434"/>
      <c r="AP687" s="434"/>
      <c r="AQ687" s="434"/>
      <c r="AR687" s="434"/>
      <c r="AU687" s="434"/>
    </row>
    <row r="688" spans="1:47" s="435" customFormat="1" ht="12.75" x14ac:dyDescent="0.2">
      <c r="A688" s="434"/>
      <c r="B688" s="438"/>
      <c r="C688" s="434"/>
      <c r="D688" s="434"/>
      <c r="E688" s="434"/>
      <c r="F688" s="434"/>
      <c r="G688" s="434"/>
      <c r="J688" s="434"/>
      <c r="K688" s="434"/>
      <c r="L688" s="434"/>
      <c r="M688" s="434"/>
      <c r="N688" s="434"/>
      <c r="O688" s="434"/>
      <c r="P688" s="436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  <c r="AH688" s="434"/>
      <c r="AI688" s="434"/>
      <c r="AJ688" s="434"/>
      <c r="AK688" s="434"/>
      <c r="AL688" s="434"/>
      <c r="AM688" s="434"/>
      <c r="AN688" s="434"/>
      <c r="AO688" s="434"/>
      <c r="AP688" s="434"/>
      <c r="AQ688" s="434"/>
      <c r="AR688" s="434"/>
      <c r="AU688" s="434"/>
    </row>
    <row r="689" spans="1:47" s="435" customFormat="1" ht="12.75" x14ac:dyDescent="0.2">
      <c r="A689" s="434"/>
      <c r="B689" s="438"/>
      <c r="C689" s="434"/>
      <c r="D689" s="434"/>
      <c r="E689" s="434"/>
      <c r="F689" s="434"/>
      <c r="G689" s="434"/>
      <c r="J689" s="434"/>
      <c r="K689" s="434"/>
      <c r="L689" s="434"/>
      <c r="M689" s="434"/>
      <c r="N689" s="434"/>
      <c r="O689" s="434"/>
      <c r="P689" s="436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  <c r="AH689" s="434"/>
      <c r="AI689" s="434"/>
      <c r="AJ689" s="434"/>
      <c r="AK689" s="434"/>
      <c r="AL689" s="434"/>
      <c r="AM689" s="434"/>
      <c r="AN689" s="434"/>
      <c r="AO689" s="434"/>
      <c r="AP689" s="434"/>
      <c r="AQ689" s="434"/>
      <c r="AR689" s="434"/>
      <c r="AU689" s="434"/>
    </row>
    <row r="690" spans="1:47" s="435" customFormat="1" ht="12.75" x14ac:dyDescent="0.2">
      <c r="A690" s="434"/>
      <c r="B690" s="438"/>
      <c r="C690" s="434"/>
      <c r="D690" s="434"/>
      <c r="E690" s="434"/>
      <c r="F690" s="434"/>
      <c r="G690" s="434"/>
      <c r="J690" s="434"/>
      <c r="K690" s="434"/>
      <c r="L690" s="434"/>
      <c r="M690" s="434"/>
      <c r="N690" s="434"/>
      <c r="O690" s="434"/>
      <c r="P690" s="436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  <c r="AH690" s="434"/>
      <c r="AI690" s="434"/>
      <c r="AJ690" s="434"/>
      <c r="AK690" s="434"/>
      <c r="AL690" s="434"/>
      <c r="AM690" s="434"/>
      <c r="AN690" s="434"/>
      <c r="AO690" s="434"/>
      <c r="AP690" s="434"/>
      <c r="AQ690" s="434"/>
      <c r="AR690" s="434"/>
      <c r="AU690" s="434"/>
    </row>
    <row r="691" spans="1:47" s="435" customFormat="1" ht="12.75" x14ac:dyDescent="0.2">
      <c r="A691" s="434"/>
      <c r="B691" s="438"/>
      <c r="C691" s="434"/>
      <c r="D691" s="434"/>
      <c r="E691" s="434"/>
      <c r="F691" s="434"/>
      <c r="G691" s="434"/>
      <c r="J691" s="434"/>
      <c r="K691" s="434"/>
      <c r="L691" s="434"/>
      <c r="M691" s="434"/>
      <c r="N691" s="434"/>
      <c r="O691" s="434"/>
      <c r="P691" s="436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  <c r="AH691" s="434"/>
      <c r="AI691" s="434"/>
      <c r="AJ691" s="434"/>
      <c r="AK691" s="434"/>
      <c r="AL691" s="434"/>
      <c r="AM691" s="434"/>
      <c r="AN691" s="434"/>
      <c r="AO691" s="434"/>
      <c r="AP691" s="434"/>
      <c r="AQ691" s="434"/>
      <c r="AR691" s="434"/>
      <c r="AU691" s="434"/>
    </row>
    <row r="692" spans="1:47" s="435" customFormat="1" ht="12.75" x14ac:dyDescent="0.2">
      <c r="A692" s="434"/>
      <c r="B692" s="438"/>
      <c r="C692" s="434"/>
      <c r="D692" s="434"/>
      <c r="E692" s="434"/>
      <c r="F692" s="434"/>
      <c r="G692" s="434"/>
      <c r="J692" s="434"/>
      <c r="K692" s="434"/>
      <c r="L692" s="434"/>
      <c r="M692" s="434"/>
      <c r="N692" s="434"/>
      <c r="O692" s="434"/>
      <c r="P692" s="436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  <c r="AH692" s="434"/>
      <c r="AI692" s="434"/>
      <c r="AJ692" s="434"/>
      <c r="AK692" s="434"/>
      <c r="AL692" s="434"/>
      <c r="AM692" s="434"/>
      <c r="AN692" s="434"/>
      <c r="AO692" s="434"/>
      <c r="AP692" s="434"/>
      <c r="AQ692" s="434"/>
      <c r="AR692" s="434"/>
      <c r="AU692" s="434"/>
    </row>
    <row r="693" spans="1:47" s="435" customFormat="1" ht="12.75" x14ac:dyDescent="0.2">
      <c r="A693" s="434"/>
      <c r="B693" s="438"/>
      <c r="C693" s="434"/>
      <c r="D693" s="434"/>
      <c r="E693" s="434"/>
      <c r="F693" s="434"/>
      <c r="G693" s="434"/>
      <c r="J693" s="434"/>
      <c r="K693" s="434"/>
      <c r="L693" s="434"/>
      <c r="M693" s="434"/>
      <c r="N693" s="434"/>
      <c r="O693" s="434"/>
      <c r="P693" s="436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  <c r="AH693" s="434"/>
      <c r="AI693" s="434"/>
      <c r="AJ693" s="434"/>
      <c r="AK693" s="434"/>
      <c r="AL693" s="434"/>
      <c r="AM693" s="434"/>
      <c r="AN693" s="434"/>
      <c r="AO693" s="434"/>
      <c r="AP693" s="434"/>
      <c r="AQ693" s="434"/>
      <c r="AR693" s="434"/>
      <c r="AU693" s="434"/>
    </row>
    <row r="694" spans="1:47" s="435" customFormat="1" ht="12.75" x14ac:dyDescent="0.2">
      <c r="A694" s="434"/>
      <c r="B694" s="438"/>
      <c r="C694" s="434"/>
      <c r="D694" s="434"/>
      <c r="E694" s="434"/>
      <c r="F694" s="434"/>
      <c r="G694" s="434"/>
      <c r="J694" s="434"/>
      <c r="K694" s="434"/>
      <c r="L694" s="434"/>
      <c r="M694" s="434"/>
      <c r="N694" s="434"/>
      <c r="O694" s="434"/>
      <c r="P694" s="436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  <c r="AH694" s="434"/>
      <c r="AI694" s="434"/>
      <c r="AJ694" s="434"/>
      <c r="AK694" s="434"/>
      <c r="AL694" s="434"/>
      <c r="AM694" s="434"/>
      <c r="AN694" s="434"/>
      <c r="AO694" s="434"/>
      <c r="AP694" s="434"/>
      <c r="AQ694" s="434"/>
      <c r="AR694" s="434"/>
      <c r="AU694" s="434"/>
    </row>
    <row r="695" spans="1:47" s="435" customFormat="1" ht="12.75" x14ac:dyDescent="0.2">
      <c r="A695" s="434"/>
      <c r="B695" s="438"/>
      <c r="C695" s="434"/>
      <c r="D695" s="434"/>
      <c r="E695" s="434"/>
      <c r="F695" s="434"/>
      <c r="G695" s="434"/>
      <c r="J695" s="434"/>
      <c r="K695" s="434"/>
      <c r="L695" s="434"/>
      <c r="M695" s="434"/>
      <c r="N695" s="434"/>
      <c r="O695" s="434"/>
      <c r="P695" s="436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  <c r="AH695" s="434"/>
      <c r="AI695" s="434"/>
      <c r="AJ695" s="434"/>
      <c r="AK695" s="434"/>
      <c r="AL695" s="434"/>
      <c r="AM695" s="434"/>
      <c r="AN695" s="434"/>
      <c r="AO695" s="434"/>
      <c r="AP695" s="434"/>
      <c r="AQ695" s="434"/>
      <c r="AR695" s="434"/>
      <c r="AU695" s="434"/>
    </row>
    <row r="696" spans="1:47" s="435" customFormat="1" ht="12.75" x14ac:dyDescent="0.2">
      <c r="A696" s="434"/>
      <c r="B696" s="438"/>
      <c r="C696" s="434"/>
      <c r="D696" s="434"/>
      <c r="E696" s="434"/>
      <c r="F696" s="434"/>
      <c r="G696" s="434"/>
      <c r="J696" s="434"/>
      <c r="K696" s="434"/>
      <c r="L696" s="434"/>
      <c r="M696" s="434"/>
      <c r="N696" s="434"/>
      <c r="O696" s="434"/>
      <c r="P696" s="436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  <c r="AH696" s="434"/>
      <c r="AI696" s="434"/>
      <c r="AJ696" s="434"/>
      <c r="AK696" s="434"/>
      <c r="AL696" s="434"/>
      <c r="AM696" s="434"/>
      <c r="AN696" s="434"/>
      <c r="AO696" s="434"/>
      <c r="AP696" s="434"/>
      <c r="AQ696" s="434"/>
      <c r="AR696" s="434"/>
      <c r="AU696" s="434"/>
    </row>
    <row r="697" spans="1:47" s="435" customFormat="1" ht="12.75" x14ac:dyDescent="0.2">
      <c r="A697" s="434"/>
      <c r="B697" s="438"/>
      <c r="C697" s="434"/>
      <c r="D697" s="434"/>
      <c r="E697" s="434"/>
      <c r="F697" s="434"/>
      <c r="G697" s="434"/>
      <c r="J697" s="434"/>
      <c r="K697" s="434"/>
      <c r="L697" s="434"/>
      <c r="M697" s="434"/>
      <c r="N697" s="434"/>
      <c r="O697" s="434"/>
      <c r="P697" s="436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  <c r="AH697" s="434"/>
      <c r="AI697" s="434"/>
      <c r="AJ697" s="434"/>
      <c r="AK697" s="434"/>
      <c r="AL697" s="434"/>
      <c r="AM697" s="434"/>
      <c r="AN697" s="434"/>
      <c r="AO697" s="434"/>
      <c r="AP697" s="434"/>
      <c r="AQ697" s="434"/>
      <c r="AR697" s="434"/>
      <c r="AU697" s="434"/>
    </row>
    <row r="698" spans="1:47" s="435" customFormat="1" ht="12.75" x14ac:dyDescent="0.2">
      <c r="A698" s="434"/>
      <c r="B698" s="438"/>
      <c r="C698" s="434"/>
      <c r="D698" s="434"/>
      <c r="E698" s="434"/>
      <c r="F698" s="434"/>
      <c r="G698" s="434"/>
      <c r="J698" s="434"/>
      <c r="K698" s="434"/>
      <c r="L698" s="434"/>
      <c r="M698" s="434"/>
      <c r="N698" s="434"/>
      <c r="O698" s="434"/>
      <c r="P698" s="436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  <c r="AH698" s="434"/>
      <c r="AI698" s="434"/>
      <c r="AJ698" s="434"/>
      <c r="AK698" s="434"/>
      <c r="AL698" s="434"/>
      <c r="AM698" s="434"/>
      <c r="AN698" s="434"/>
      <c r="AO698" s="434"/>
      <c r="AP698" s="434"/>
      <c r="AQ698" s="434"/>
      <c r="AR698" s="434"/>
      <c r="AU698" s="434"/>
    </row>
    <row r="699" spans="1:47" s="435" customFormat="1" ht="12.75" x14ac:dyDescent="0.2">
      <c r="A699" s="434"/>
      <c r="B699" s="438"/>
      <c r="C699" s="434"/>
      <c r="D699" s="434"/>
      <c r="E699" s="434"/>
      <c r="F699" s="434"/>
      <c r="G699" s="434"/>
      <c r="J699" s="434"/>
      <c r="K699" s="434"/>
      <c r="L699" s="434"/>
      <c r="M699" s="434"/>
      <c r="N699" s="434"/>
      <c r="O699" s="434"/>
      <c r="P699" s="436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  <c r="AH699" s="434"/>
      <c r="AI699" s="434"/>
      <c r="AJ699" s="434"/>
      <c r="AK699" s="434"/>
      <c r="AL699" s="434"/>
      <c r="AM699" s="434"/>
      <c r="AN699" s="434"/>
      <c r="AO699" s="434"/>
      <c r="AP699" s="434"/>
      <c r="AQ699" s="434"/>
      <c r="AR699" s="434"/>
      <c r="AU699" s="434"/>
    </row>
    <row r="700" spans="1:47" s="435" customFormat="1" ht="12.75" x14ac:dyDescent="0.2">
      <c r="A700" s="434"/>
      <c r="B700" s="438"/>
      <c r="C700" s="434"/>
      <c r="D700" s="434"/>
      <c r="E700" s="434"/>
      <c r="F700" s="434"/>
      <c r="G700" s="434"/>
      <c r="J700" s="434"/>
      <c r="K700" s="434"/>
      <c r="L700" s="434"/>
      <c r="M700" s="434"/>
      <c r="N700" s="434"/>
      <c r="O700" s="434"/>
      <c r="P700" s="436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  <c r="AH700" s="434"/>
      <c r="AI700" s="434"/>
      <c r="AJ700" s="434"/>
      <c r="AK700" s="434"/>
      <c r="AL700" s="434"/>
      <c r="AM700" s="434"/>
      <c r="AN700" s="434"/>
      <c r="AO700" s="434"/>
      <c r="AP700" s="434"/>
      <c r="AQ700" s="434"/>
      <c r="AR700" s="434"/>
      <c r="AU700" s="434"/>
    </row>
    <row r="701" spans="1:47" s="435" customFormat="1" ht="12.75" x14ac:dyDescent="0.2">
      <c r="A701" s="434"/>
      <c r="B701" s="438"/>
      <c r="C701" s="434"/>
      <c r="D701" s="434"/>
      <c r="E701" s="434"/>
      <c r="F701" s="434"/>
      <c r="G701" s="434"/>
      <c r="J701" s="434"/>
      <c r="K701" s="434"/>
      <c r="L701" s="434"/>
      <c r="M701" s="434"/>
      <c r="N701" s="434"/>
      <c r="O701" s="434"/>
      <c r="P701" s="436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  <c r="AH701" s="434"/>
      <c r="AI701" s="434"/>
      <c r="AJ701" s="434"/>
      <c r="AK701" s="434"/>
      <c r="AL701" s="434"/>
      <c r="AM701" s="434"/>
      <c r="AN701" s="434"/>
      <c r="AO701" s="434"/>
      <c r="AP701" s="434"/>
      <c r="AQ701" s="434"/>
      <c r="AR701" s="434"/>
      <c r="AU701" s="434"/>
    </row>
    <row r="702" spans="1:47" s="435" customFormat="1" ht="12.75" x14ac:dyDescent="0.2">
      <c r="A702" s="434"/>
      <c r="B702" s="438"/>
      <c r="C702" s="434"/>
      <c r="D702" s="434"/>
      <c r="E702" s="434"/>
      <c r="F702" s="434"/>
      <c r="G702" s="434"/>
      <c r="J702" s="434"/>
      <c r="K702" s="434"/>
      <c r="L702" s="434"/>
      <c r="M702" s="434"/>
      <c r="N702" s="434"/>
      <c r="O702" s="434"/>
      <c r="P702" s="436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  <c r="AH702" s="434"/>
      <c r="AI702" s="434"/>
      <c r="AJ702" s="434"/>
      <c r="AK702" s="434"/>
      <c r="AL702" s="434"/>
      <c r="AM702" s="434"/>
      <c r="AN702" s="434"/>
      <c r="AO702" s="434"/>
      <c r="AP702" s="434"/>
      <c r="AQ702" s="434"/>
      <c r="AR702" s="434"/>
      <c r="AU702" s="434"/>
    </row>
    <row r="703" spans="1:47" s="435" customFormat="1" ht="12.75" x14ac:dyDescent="0.2">
      <c r="A703" s="434"/>
      <c r="B703" s="438"/>
      <c r="C703" s="434"/>
      <c r="D703" s="434"/>
      <c r="E703" s="434"/>
      <c r="F703" s="434"/>
      <c r="G703" s="434"/>
      <c r="J703" s="434"/>
      <c r="K703" s="434"/>
      <c r="L703" s="434"/>
      <c r="M703" s="434"/>
      <c r="N703" s="434"/>
      <c r="O703" s="434"/>
      <c r="P703" s="436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  <c r="AH703" s="434"/>
      <c r="AI703" s="434"/>
      <c r="AJ703" s="434"/>
      <c r="AK703" s="434"/>
      <c r="AL703" s="434"/>
      <c r="AM703" s="434"/>
      <c r="AN703" s="434"/>
      <c r="AO703" s="434"/>
      <c r="AP703" s="434"/>
      <c r="AQ703" s="434"/>
      <c r="AR703" s="434"/>
      <c r="AU703" s="434"/>
    </row>
    <row r="704" spans="1:47" s="435" customFormat="1" ht="12.75" x14ac:dyDescent="0.2">
      <c r="A704" s="434"/>
      <c r="B704" s="438"/>
      <c r="C704" s="434"/>
      <c r="D704" s="434"/>
      <c r="E704" s="434"/>
      <c r="F704" s="434"/>
      <c r="G704" s="434"/>
      <c r="J704" s="434"/>
      <c r="K704" s="434"/>
      <c r="L704" s="434"/>
      <c r="M704" s="434"/>
      <c r="N704" s="434"/>
      <c r="O704" s="434"/>
      <c r="P704" s="436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  <c r="AH704" s="434"/>
      <c r="AI704" s="434"/>
      <c r="AJ704" s="434"/>
      <c r="AK704" s="434"/>
      <c r="AL704" s="434"/>
      <c r="AM704" s="434"/>
      <c r="AN704" s="434"/>
      <c r="AO704" s="434"/>
      <c r="AP704" s="434"/>
      <c r="AQ704" s="434"/>
      <c r="AR704" s="434"/>
      <c r="AU704" s="434"/>
    </row>
    <row r="705" spans="1:47" s="435" customFormat="1" ht="12.75" x14ac:dyDescent="0.2">
      <c r="A705" s="434"/>
      <c r="B705" s="438"/>
      <c r="C705" s="434"/>
      <c r="D705" s="434"/>
      <c r="E705" s="434"/>
      <c r="F705" s="434"/>
      <c r="G705" s="434"/>
      <c r="J705" s="434"/>
      <c r="K705" s="434"/>
      <c r="L705" s="434"/>
      <c r="M705" s="434"/>
      <c r="N705" s="434"/>
      <c r="O705" s="434"/>
      <c r="P705" s="436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  <c r="AH705" s="434"/>
      <c r="AI705" s="434"/>
      <c r="AJ705" s="434"/>
      <c r="AK705" s="434"/>
      <c r="AL705" s="434"/>
      <c r="AM705" s="434"/>
      <c r="AN705" s="434"/>
      <c r="AO705" s="434"/>
      <c r="AP705" s="434"/>
      <c r="AQ705" s="434"/>
      <c r="AR705" s="434"/>
      <c r="AU705" s="434"/>
    </row>
    <row r="706" spans="1:47" s="435" customFormat="1" ht="12.75" x14ac:dyDescent="0.2">
      <c r="A706" s="434"/>
      <c r="B706" s="438"/>
      <c r="C706" s="434"/>
      <c r="D706" s="434"/>
      <c r="E706" s="434"/>
      <c r="F706" s="434"/>
      <c r="G706" s="434"/>
      <c r="J706" s="434"/>
      <c r="K706" s="434"/>
      <c r="L706" s="434"/>
      <c r="M706" s="434"/>
      <c r="N706" s="434"/>
      <c r="O706" s="434"/>
      <c r="P706" s="436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  <c r="AH706" s="434"/>
      <c r="AI706" s="434"/>
      <c r="AJ706" s="434"/>
      <c r="AK706" s="434"/>
      <c r="AL706" s="434"/>
      <c r="AM706" s="434"/>
      <c r="AN706" s="434"/>
      <c r="AO706" s="434"/>
      <c r="AP706" s="434"/>
      <c r="AQ706" s="434"/>
      <c r="AR706" s="434"/>
      <c r="AU706" s="434"/>
    </row>
    <row r="707" spans="1:47" s="435" customFormat="1" ht="12.75" x14ac:dyDescent="0.2">
      <c r="A707" s="434"/>
      <c r="B707" s="438"/>
      <c r="C707" s="434"/>
      <c r="D707" s="434"/>
      <c r="E707" s="434"/>
      <c r="F707" s="434"/>
      <c r="G707" s="434"/>
      <c r="J707" s="434"/>
      <c r="K707" s="434"/>
      <c r="L707" s="434"/>
      <c r="M707" s="434"/>
      <c r="N707" s="434"/>
      <c r="O707" s="434"/>
      <c r="P707" s="436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  <c r="AH707" s="434"/>
      <c r="AI707" s="434"/>
      <c r="AJ707" s="434"/>
      <c r="AK707" s="434"/>
      <c r="AL707" s="434"/>
      <c r="AM707" s="434"/>
      <c r="AN707" s="434"/>
      <c r="AO707" s="434"/>
      <c r="AP707" s="434"/>
      <c r="AQ707" s="434"/>
      <c r="AR707" s="434"/>
      <c r="AU707" s="434"/>
    </row>
    <row r="708" spans="1:47" s="435" customFormat="1" ht="12.75" x14ac:dyDescent="0.2">
      <c r="A708" s="434"/>
      <c r="B708" s="438"/>
      <c r="C708" s="434"/>
      <c r="D708" s="434"/>
      <c r="E708" s="434"/>
      <c r="F708" s="434"/>
      <c r="G708" s="434"/>
      <c r="J708" s="434"/>
      <c r="K708" s="434"/>
      <c r="L708" s="434"/>
      <c r="M708" s="434"/>
      <c r="N708" s="434"/>
      <c r="O708" s="434"/>
      <c r="P708" s="436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  <c r="AH708" s="434"/>
      <c r="AI708" s="434"/>
      <c r="AJ708" s="434"/>
      <c r="AK708" s="434"/>
      <c r="AL708" s="434"/>
      <c r="AM708" s="434"/>
      <c r="AN708" s="434"/>
      <c r="AO708" s="434"/>
      <c r="AP708" s="434"/>
      <c r="AQ708" s="434"/>
      <c r="AR708" s="434"/>
      <c r="AU708" s="434"/>
    </row>
    <row r="709" spans="1:47" s="435" customFormat="1" ht="12.75" x14ac:dyDescent="0.2">
      <c r="A709" s="434"/>
      <c r="B709" s="438"/>
      <c r="C709" s="434"/>
      <c r="D709" s="434"/>
      <c r="E709" s="434"/>
      <c r="F709" s="434"/>
      <c r="G709" s="434"/>
      <c r="J709" s="434"/>
      <c r="K709" s="434"/>
      <c r="L709" s="434"/>
      <c r="M709" s="434"/>
      <c r="N709" s="434"/>
      <c r="O709" s="434"/>
      <c r="P709" s="436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  <c r="AH709" s="434"/>
      <c r="AI709" s="434"/>
      <c r="AJ709" s="434"/>
      <c r="AK709" s="434"/>
      <c r="AL709" s="434"/>
      <c r="AM709" s="434"/>
      <c r="AN709" s="434"/>
      <c r="AO709" s="434"/>
      <c r="AP709" s="434"/>
      <c r="AQ709" s="434"/>
      <c r="AR709" s="434"/>
      <c r="AU709" s="434"/>
    </row>
    <row r="710" spans="1:47" s="435" customFormat="1" ht="12.75" x14ac:dyDescent="0.2">
      <c r="A710" s="434"/>
      <c r="B710" s="438"/>
      <c r="C710" s="434"/>
      <c r="D710" s="434"/>
      <c r="E710" s="434"/>
      <c r="F710" s="434"/>
      <c r="G710" s="434"/>
      <c r="J710" s="434"/>
      <c r="K710" s="434"/>
      <c r="L710" s="434"/>
      <c r="M710" s="434"/>
      <c r="N710" s="434"/>
      <c r="O710" s="434"/>
      <c r="P710" s="436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  <c r="AH710" s="434"/>
      <c r="AI710" s="434"/>
      <c r="AJ710" s="434"/>
      <c r="AK710" s="434"/>
      <c r="AL710" s="434"/>
      <c r="AM710" s="434"/>
      <c r="AN710" s="434"/>
      <c r="AO710" s="434"/>
      <c r="AP710" s="434"/>
      <c r="AQ710" s="434"/>
      <c r="AR710" s="434"/>
      <c r="AU710" s="434"/>
    </row>
    <row r="711" spans="1:47" s="435" customFormat="1" ht="12.75" x14ac:dyDescent="0.2">
      <c r="A711" s="434"/>
      <c r="B711" s="438"/>
      <c r="C711" s="434"/>
      <c r="D711" s="434"/>
      <c r="E711" s="434"/>
      <c r="F711" s="434"/>
      <c r="G711" s="434"/>
      <c r="J711" s="434"/>
      <c r="K711" s="434"/>
      <c r="L711" s="434"/>
      <c r="M711" s="434"/>
      <c r="N711" s="434"/>
      <c r="O711" s="434"/>
      <c r="P711" s="436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  <c r="AH711" s="434"/>
      <c r="AI711" s="434"/>
      <c r="AJ711" s="434"/>
      <c r="AK711" s="434"/>
      <c r="AL711" s="434"/>
      <c r="AM711" s="434"/>
      <c r="AN711" s="434"/>
      <c r="AO711" s="434"/>
      <c r="AP711" s="434"/>
      <c r="AQ711" s="434"/>
      <c r="AR711" s="434"/>
      <c r="AU711" s="434"/>
    </row>
    <row r="712" spans="1:47" s="435" customFormat="1" ht="12.75" x14ac:dyDescent="0.2">
      <c r="A712" s="434"/>
      <c r="B712" s="438"/>
      <c r="C712" s="434"/>
      <c r="D712" s="434"/>
      <c r="E712" s="434"/>
      <c r="F712" s="434"/>
      <c r="G712" s="434"/>
      <c r="J712" s="434"/>
      <c r="K712" s="434"/>
      <c r="L712" s="434"/>
      <c r="M712" s="434"/>
      <c r="N712" s="434"/>
      <c r="O712" s="434"/>
      <c r="P712" s="436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  <c r="AH712" s="434"/>
      <c r="AI712" s="434"/>
      <c r="AJ712" s="434"/>
      <c r="AK712" s="434"/>
      <c r="AL712" s="434"/>
      <c r="AM712" s="434"/>
      <c r="AN712" s="434"/>
      <c r="AO712" s="434"/>
      <c r="AP712" s="434"/>
      <c r="AQ712" s="434"/>
      <c r="AR712" s="434"/>
      <c r="AU712" s="434"/>
    </row>
    <row r="713" spans="1:47" s="435" customFormat="1" ht="12.75" x14ac:dyDescent="0.2">
      <c r="A713" s="434"/>
      <c r="B713" s="438"/>
      <c r="C713" s="434"/>
      <c r="D713" s="434"/>
      <c r="E713" s="434"/>
      <c r="F713" s="434"/>
      <c r="G713" s="434"/>
      <c r="J713" s="434"/>
      <c r="K713" s="434"/>
      <c r="L713" s="434"/>
      <c r="M713" s="434"/>
      <c r="N713" s="434"/>
      <c r="O713" s="434"/>
      <c r="P713" s="436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  <c r="AH713" s="434"/>
      <c r="AI713" s="434"/>
      <c r="AJ713" s="434"/>
      <c r="AK713" s="434"/>
      <c r="AL713" s="434"/>
      <c r="AM713" s="434"/>
      <c r="AN713" s="434"/>
      <c r="AO713" s="434"/>
      <c r="AP713" s="434"/>
      <c r="AQ713" s="434"/>
      <c r="AR713" s="434"/>
      <c r="AU713" s="434"/>
    </row>
    <row r="714" spans="1:47" s="435" customFormat="1" ht="12.75" x14ac:dyDescent="0.2">
      <c r="A714" s="434"/>
      <c r="B714" s="438"/>
      <c r="C714" s="434"/>
      <c r="D714" s="434"/>
      <c r="E714" s="434"/>
      <c r="F714" s="434"/>
      <c r="G714" s="434"/>
      <c r="J714" s="434"/>
      <c r="K714" s="434"/>
      <c r="L714" s="434"/>
      <c r="M714" s="434"/>
      <c r="N714" s="434"/>
      <c r="O714" s="434"/>
      <c r="P714" s="436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  <c r="AH714" s="434"/>
      <c r="AI714" s="434"/>
      <c r="AJ714" s="434"/>
      <c r="AK714" s="434"/>
      <c r="AL714" s="434"/>
      <c r="AM714" s="434"/>
      <c r="AN714" s="434"/>
      <c r="AO714" s="434"/>
      <c r="AP714" s="434"/>
      <c r="AQ714" s="434"/>
      <c r="AR714" s="434"/>
      <c r="AU714" s="434"/>
    </row>
    <row r="715" spans="1:47" s="435" customFormat="1" ht="12.75" x14ac:dyDescent="0.2">
      <c r="A715" s="434"/>
      <c r="B715" s="438"/>
      <c r="C715" s="434"/>
      <c r="D715" s="434"/>
      <c r="E715" s="434"/>
      <c r="F715" s="434"/>
      <c r="G715" s="434"/>
      <c r="J715" s="434"/>
      <c r="K715" s="434"/>
      <c r="L715" s="434"/>
      <c r="M715" s="434"/>
      <c r="N715" s="434"/>
      <c r="O715" s="434"/>
      <c r="P715" s="436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  <c r="AH715" s="434"/>
      <c r="AI715" s="434"/>
      <c r="AJ715" s="434"/>
      <c r="AK715" s="434"/>
      <c r="AL715" s="434"/>
      <c r="AM715" s="434"/>
      <c r="AN715" s="434"/>
      <c r="AO715" s="434"/>
      <c r="AP715" s="434"/>
      <c r="AQ715" s="434"/>
      <c r="AR715" s="434"/>
      <c r="AU715" s="434"/>
    </row>
    <row r="716" spans="1:47" s="435" customFormat="1" ht="12.75" x14ac:dyDescent="0.2">
      <c r="A716" s="434"/>
      <c r="B716" s="438"/>
      <c r="C716" s="434"/>
      <c r="D716" s="434"/>
      <c r="E716" s="434"/>
      <c r="F716" s="434"/>
      <c r="G716" s="434"/>
      <c r="J716" s="434"/>
      <c r="K716" s="434"/>
      <c r="L716" s="434"/>
      <c r="M716" s="434"/>
      <c r="N716" s="434"/>
      <c r="O716" s="434"/>
      <c r="P716" s="436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  <c r="AH716" s="434"/>
      <c r="AI716" s="434"/>
      <c r="AJ716" s="434"/>
      <c r="AK716" s="434"/>
      <c r="AL716" s="434"/>
      <c r="AM716" s="434"/>
      <c r="AN716" s="434"/>
      <c r="AO716" s="434"/>
      <c r="AP716" s="434"/>
      <c r="AQ716" s="434"/>
      <c r="AR716" s="434"/>
      <c r="AU716" s="434"/>
    </row>
    <row r="717" spans="1:47" s="435" customFormat="1" ht="12.75" x14ac:dyDescent="0.2">
      <c r="A717" s="434"/>
      <c r="B717" s="438"/>
      <c r="C717" s="434"/>
      <c r="D717" s="434"/>
      <c r="E717" s="434"/>
      <c r="F717" s="434"/>
      <c r="G717" s="434"/>
      <c r="J717" s="434"/>
      <c r="K717" s="434"/>
      <c r="L717" s="434"/>
      <c r="M717" s="434"/>
      <c r="N717" s="434"/>
      <c r="O717" s="434"/>
      <c r="P717" s="436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  <c r="AH717" s="434"/>
      <c r="AI717" s="434"/>
      <c r="AJ717" s="434"/>
      <c r="AK717" s="434"/>
      <c r="AL717" s="434"/>
      <c r="AM717" s="434"/>
      <c r="AN717" s="434"/>
      <c r="AO717" s="434"/>
      <c r="AP717" s="434"/>
      <c r="AQ717" s="434"/>
      <c r="AR717" s="434"/>
      <c r="AU717" s="434"/>
    </row>
    <row r="718" spans="1:47" s="435" customFormat="1" ht="12.75" x14ac:dyDescent="0.2">
      <c r="A718" s="434"/>
      <c r="B718" s="438"/>
      <c r="C718" s="434"/>
      <c r="D718" s="434"/>
      <c r="E718" s="434"/>
      <c r="F718" s="434"/>
      <c r="G718" s="434"/>
      <c r="J718" s="434"/>
      <c r="K718" s="434"/>
      <c r="L718" s="434"/>
      <c r="M718" s="434"/>
      <c r="N718" s="434"/>
      <c r="O718" s="434"/>
      <c r="P718" s="436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  <c r="AH718" s="434"/>
      <c r="AI718" s="434"/>
      <c r="AJ718" s="434"/>
      <c r="AK718" s="434"/>
      <c r="AL718" s="434"/>
      <c r="AM718" s="434"/>
      <c r="AN718" s="434"/>
      <c r="AO718" s="434"/>
      <c r="AP718" s="434"/>
      <c r="AQ718" s="434"/>
      <c r="AR718" s="434"/>
      <c r="AU718" s="434"/>
    </row>
    <row r="719" spans="1:47" s="435" customFormat="1" ht="12.75" x14ac:dyDescent="0.2">
      <c r="A719" s="434"/>
      <c r="B719" s="438"/>
      <c r="C719" s="434"/>
      <c r="D719" s="434"/>
      <c r="E719" s="434"/>
      <c r="F719" s="434"/>
      <c r="G719" s="434"/>
      <c r="J719" s="434"/>
      <c r="K719" s="434"/>
      <c r="L719" s="434"/>
      <c r="M719" s="434"/>
      <c r="N719" s="434"/>
      <c r="O719" s="434"/>
      <c r="P719" s="436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  <c r="AH719" s="434"/>
      <c r="AI719" s="434"/>
      <c r="AJ719" s="434"/>
      <c r="AK719" s="434"/>
      <c r="AL719" s="434"/>
      <c r="AM719" s="434"/>
      <c r="AN719" s="434"/>
      <c r="AO719" s="434"/>
      <c r="AP719" s="434"/>
      <c r="AQ719" s="434"/>
      <c r="AR719" s="434"/>
      <c r="AU719" s="434"/>
    </row>
    <row r="720" spans="1:47" s="435" customFormat="1" ht="12.75" x14ac:dyDescent="0.2">
      <c r="A720" s="434"/>
      <c r="B720" s="438"/>
      <c r="C720" s="434"/>
      <c r="D720" s="434"/>
      <c r="E720" s="434"/>
      <c r="F720" s="434"/>
      <c r="G720" s="434"/>
      <c r="J720" s="434"/>
      <c r="K720" s="434"/>
      <c r="L720" s="434"/>
      <c r="M720" s="434"/>
      <c r="N720" s="434"/>
      <c r="O720" s="434"/>
      <c r="P720" s="436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  <c r="AH720" s="434"/>
      <c r="AI720" s="434"/>
      <c r="AJ720" s="434"/>
      <c r="AK720" s="434"/>
      <c r="AL720" s="434"/>
      <c r="AM720" s="434"/>
      <c r="AN720" s="434"/>
      <c r="AO720" s="434"/>
      <c r="AP720" s="434"/>
      <c r="AQ720" s="434"/>
      <c r="AR720" s="434"/>
      <c r="AU720" s="434"/>
    </row>
    <row r="721" spans="1:47" s="435" customFormat="1" ht="12.75" x14ac:dyDescent="0.2">
      <c r="A721" s="434"/>
      <c r="B721" s="438"/>
      <c r="C721" s="434"/>
      <c r="D721" s="434"/>
      <c r="E721" s="434"/>
      <c r="F721" s="434"/>
      <c r="G721" s="434"/>
      <c r="J721" s="434"/>
      <c r="K721" s="434"/>
      <c r="L721" s="434"/>
      <c r="M721" s="434"/>
      <c r="N721" s="434"/>
      <c r="O721" s="434"/>
      <c r="P721" s="436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  <c r="AH721" s="434"/>
      <c r="AI721" s="434"/>
      <c r="AJ721" s="434"/>
      <c r="AK721" s="434"/>
      <c r="AL721" s="434"/>
      <c r="AM721" s="434"/>
      <c r="AN721" s="434"/>
      <c r="AO721" s="434"/>
      <c r="AP721" s="434"/>
      <c r="AQ721" s="434"/>
      <c r="AR721" s="434"/>
      <c r="AU721" s="434"/>
    </row>
    <row r="722" spans="1:47" s="435" customFormat="1" ht="12.75" x14ac:dyDescent="0.2">
      <c r="A722" s="434"/>
      <c r="B722" s="438"/>
      <c r="C722" s="434"/>
      <c r="D722" s="434"/>
      <c r="E722" s="434"/>
      <c r="F722" s="434"/>
      <c r="G722" s="434"/>
      <c r="J722" s="434"/>
      <c r="K722" s="434"/>
      <c r="L722" s="434"/>
      <c r="M722" s="434"/>
      <c r="N722" s="434"/>
      <c r="O722" s="434"/>
      <c r="P722" s="436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  <c r="AH722" s="434"/>
      <c r="AI722" s="434"/>
      <c r="AJ722" s="434"/>
      <c r="AK722" s="434"/>
      <c r="AL722" s="434"/>
      <c r="AM722" s="434"/>
      <c r="AN722" s="434"/>
      <c r="AO722" s="434"/>
      <c r="AP722" s="434"/>
      <c r="AQ722" s="434"/>
      <c r="AR722" s="434"/>
      <c r="AU722" s="434"/>
    </row>
    <row r="723" spans="1:47" s="435" customFormat="1" ht="12.75" x14ac:dyDescent="0.2">
      <c r="A723" s="434"/>
      <c r="B723" s="438"/>
      <c r="C723" s="434"/>
      <c r="D723" s="434"/>
      <c r="E723" s="434"/>
      <c r="F723" s="434"/>
      <c r="G723" s="434"/>
      <c r="J723" s="434"/>
      <c r="K723" s="434"/>
      <c r="L723" s="434"/>
      <c r="M723" s="434"/>
      <c r="N723" s="434"/>
      <c r="O723" s="434"/>
      <c r="P723" s="436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  <c r="AH723" s="434"/>
      <c r="AI723" s="434"/>
      <c r="AJ723" s="434"/>
      <c r="AK723" s="434"/>
      <c r="AL723" s="434"/>
      <c r="AM723" s="434"/>
      <c r="AN723" s="434"/>
      <c r="AO723" s="434"/>
      <c r="AP723" s="434"/>
      <c r="AQ723" s="434"/>
      <c r="AR723" s="434"/>
      <c r="AU723" s="434"/>
    </row>
    <row r="724" spans="1:47" s="435" customFormat="1" ht="12.75" x14ac:dyDescent="0.2">
      <c r="A724" s="434"/>
      <c r="B724" s="438"/>
      <c r="C724" s="434"/>
      <c r="D724" s="434"/>
      <c r="E724" s="434"/>
      <c r="F724" s="434"/>
      <c r="G724" s="434"/>
      <c r="J724" s="434"/>
      <c r="K724" s="434"/>
      <c r="L724" s="434"/>
      <c r="M724" s="434"/>
      <c r="N724" s="434"/>
      <c r="O724" s="434"/>
      <c r="P724" s="436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  <c r="AH724" s="434"/>
      <c r="AI724" s="434"/>
      <c r="AJ724" s="434"/>
      <c r="AK724" s="434"/>
      <c r="AL724" s="434"/>
      <c r="AM724" s="434"/>
      <c r="AN724" s="434"/>
      <c r="AO724" s="434"/>
      <c r="AP724" s="434"/>
      <c r="AQ724" s="434"/>
      <c r="AR724" s="434"/>
      <c r="AU724" s="434"/>
    </row>
    <row r="725" spans="1:47" s="435" customFormat="1" ht="12.75" x14ac:dyDescent="0.2">
      <c r="A725" s="434"/>
      <c r="B725" s="438"/>
      <c r="C725" s="434"/>
      <c r="D725" s="434"/>
      <c r="E725" s="434"/>
      <c r="F725" s="434"/>
      <c r="G725" s="434"/>
      <c r="J725" s="434"/>
      <c r="K725" s="434"/>
      <c r="L725" s="434"/>
      <c r="M725" s="434"/>
      <c r="N725" s="434"/>
      <c r="O725" s="434"/>
      <c r="P725" s="436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  <c r="AH725" s="434"/>
      <c r="AI725" s="434"/>
      <c r="AJ725" s="434"/>
      <c r="AK725" s="434"/>
      <c r="AL725" s="434"/>
      <c r="AM725" s="434"/>
      <c r="AN725" s="434"/>
      <c r="AO725" s="434"/>
      <c r="AP725" s="434"/>
      <c r="AQ725" s="434"/>
      <c r="AR725" s="434"/>
      <c r="AU725" s="434"/>
    </row>
    <row r="726" spans="1:47" s="435" customFormat="1" ht="12.75" x14ac:dyDescent="0.2">
      <c r="A726" s="434"/>
      <c r="B726" s="438"/>
      <c r="C726" s="434"/>
      <c r="D726" s="434"/>
      <c r="E726" s="434"/>
      <c r="F726" s="434"/>
      <c r="G726" s="434"/>
      <c r="J726" s="434"/>
      <c r="K726" s="434"/>
      <c r="L726" s="434"/>
      <c r="M726" s="434"/>
      <c r="N726" s="434"/>
      <c r="O726" s="434"/>
      <c r="P726" s="436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  <c r="AH726" s="434"/>
      <c r="AI726" s="434"/>
      <c r="AJ726" s="434"/>
      <c r="AK726" s="434"/>
      <c r="AL726" s="434"/>
      <c r="AM726" s="434"/>
      <c r="AN726" s="434"/>
      <c r="AO726" s="434"/>
      <c r="AP726" s="434"/>
      <c r="AQ726" s="434"/>
      <c r="AR726" s="434"/>
      <c r="AU726" s="434"/>
    </row>
    <row r="727" spans="1:47" s="435" customFormat="1" ht="12.75" x14ac:dyDescent="0.2">
      <c r="A727" s="434"/>
      <c r="B727" s="438"/>
      <c r="C727" s="434"/>
      <c r="D727" s="434"/>
      <c r="E727" s="434"/>
      <c r="F727" s="434"/>
      <c r="G727" s="434"/>
      <c r="J727" s="434"/>
      <c r="K727" s="434"/>
      <c r="L727" s="434"/>
      <c r="M727" s="434"/>
      <c r="N727" s="434"/>
      <c r="O727" s="434"/>
      <c r="P727" s="436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  <c r="AH727" s="434"/>
      <c r="AI727" s="434"/>
      <c r="AJ727" s="434"/>
      <c r="AK727" s="434"/>
      <c r="AL727" s="434"/>
      <c r="AM727" s="434"/>
      <c r="AN727" s="434"/>
      <c r="AO727" s="434"/>
      <c r="AP727" s="434"/>
      <c r="AQ727" s="434"/>
      <c r="AR727" s="434"/>
      <c r="AU727" s="434"/>
    </row>
    <row r="728" spans="1:47" s="435" customFormat="1" ht="12.75" x14ac:dyDescent="0.2">
      <c r="A728" s="434"/>
      <c r="B728" s="438"/>
      <c r="C728" s="434"/>
      <c r="D728" s="434"/>
      <c r="E728" s="434"/>
      <c r="F728" s="434"/>
      <c r="G728" s="434"/>
      <c r="J728" s="434"/>
      <c r="K728" s="434"/>
      <c r="L728" s="434"/>
      <c r="M728" s="434"/>
      <c r="N728" s="434"/>
      <c r="O728" s="434"/>
      <c r="P728" s="436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  <c r="AH728" s="434"/>
      <c r="AI728" s="434"/>
      <c r="AJ728" s="434"/>
      <c r="AK728" s="434"/>
      <c r="AL728" s="434"/>
      <c r="AM728" s="434"/>
      <c r="AN728" s="434"/>
      <c r="AO728" s="434"/>
      <c r="AP728" s="434"/>
      <c r="AQ728" s="434"/>
      <c r="AR728" s="434"/>
      <c r="AU728" s="434"/>
    </row>
    <row r="729" spans="1:47" s="435" customFormat="1" ht="12.75" x14ac:dyDescent="0.2">
      <c r="A729" s="434"/>
      <c r="B729" s="438"/>
      <c r="C729" s="434"/>
      <c r="D729" s="434"/>
      <c r="E729" s="434"/>
      <c r="F729" s="434"/>
      <c r="G729" s="434"/>
      <c r="J729" s="434"/>
      <c r="K729" s="434"/>
      <c r="L729" s="434"/>
      <c r="M729" s="434"/>
      <c r="N729" s="434"/>
      <c r="O729" s="434"/>
      <c r="P729" s="436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  <c r="AH729" s="434"/>
      <c r="AI729" s="434"/>
      <c r="AJ729" s="434"/>
      <c r="AK729" s="434"/>
      <c r="AL729" s="434"/>
      <c r="AM729" s="434"/>
      <c r="AN729" s="434"/>
      <c r="AO729" s="434"/>
      <c r="AP729" s="434"/>
      <c r="AQ729" s="434"/>
      <c r="AR729" s="434"/>
      <c r="AU729" s="434"/>
    </row>
    <row r="730" spans="1:47" s="435" customFormat="1" ht="12.75" x14ac:dyDescent="0.2">
      <c r="A730" s="434"/>
      <c r="B730" s="438"/>
      <c r="C730" s="434"/>
      <c r="D730" s="434"/>
      <c r="E730" s="434"/>
      <c r="F730" s="434"/>
      <c r="G730" s="434"/>
      <c r="J730" s="434"/>
      <c r="K730" s="434"/>
      <c r="L730" s="434"/>
      <c r="M730" s="434"/>
      <c r="N730" s="434"/>
      <c r="O730" s="434"/>
      <c r="P730" s="436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  <c r="AH730" s="434"/>
      <c r="AI730" s="434"/>
      <c r="AJ730" s="434"/>
      <c r="AK730" s="434"/>
      <c r="AL730" s="434"/>
      <c r="AM730" s="434"/>
      <c r="AN730" s="434"/>
      <c r="AO730" s="434"/>
      <c r="AP730" s="434"/>
      <c r="AQ730" s="434"/>
      <c r="AR730" s="434"/>
      <c r="AU730" s="434"/>
    </row>
    <row r="731" spans="1:47" s="435" customFormat="1" ht="12.75" x14ac:dyDescent="0.2">
      <c r="A731" s="434"/>
      <c r="B731" s="438"/>
      <c r="C731" s="434"/>
      <c r="D731" s="434"/>
      <c r="E731" s="434"/>
      <c r="F731" s="434"/>
      <c r="G731" s="434"/>
      <c r="J731" s="434"/>
      <c r="K731" s="434"/>
      <c r="L731" s="434"/>
      <c r="M731" s="434"/>
      <c r="N731" s="434"/>
      <c r="O731" s="434"/>
      <c r="P731" s="436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  <c r="AH731" s="434"/>
      <c r="AI731" s="434"/>
      <c r="AJ731" s="434"/>
      <c r="AK731" s="434"/>
      <c r="AL731" s="434"/>
      <c r="AM731" s="434"/>
      <c r="AN731" s="434"/>
      <c r="AO731" s="434"/>
      <c r="AP731" s="434"/>
      <c r="AQ731" s="434"/>
      <c r="AR731" s="434"/>
      <c r="AU731" s="434"/>
    </row>
    <row r="732" spans="1:47" s="435" customFormat="1" ht="12.75" x14ac:dyDescent="0.2">
      <c r="A732" s="434"/>
      <c r="B732" s="438"/>
      <c r="C732" s="434"/>
      <c r="D732" s="434"/>
      <c r="E732" s="434"/>
      <c r="F732" s="434"/>
      <c r="G732" s="434"/>
      <c r="J732" s="434"/>
      <c r="K732" s="434"/>
      <c r="L732" s="434"/>
      <c r="M732" s="434"/>
      <c r="N732" s="434"/>
      <c r="O732" s="434"/>
      <c r="P732" s="436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  <c r="AH732" s="434"/>
      <c r="AI732" s="434"/>
      <c r="AJ732" s="434"/>
      <c r="AK732" s="434"/>
      <c r="AL732" s="434"/>
      <c r="AM732" s="434"/>
      <c r="AN732" s="434"/>
      <c r="AO732" s="434"/>
      <c r="AP732" s="434"/>
      <c r="AQ732" s="434"/>
      <c r="AR732" s="434"/>
      <c r="AU732" s="434"/>
    </row>
    <row r="733" spans="1:47" s="435" customFormat="1" ht="12.75" x14ac:dyDescent="0.2">
      <c r="A733" s="434"/>
      <c r="B733" s="438"/>
      <c r="C733" s="434"/>
      <c r="D733" s="434"/>
      <c r="E733" s="434"/>
      <c r="F733" s="434"/>
      <c r="G733" s="434"/>
      <c r="J733" s="434"/>
      <c r="K733" s="434"/>
      <c r="L733" s="434"/>
      <c r="M733" s="434"/>
      <c r="N733" s="434"/>
      <c r="O733" s="434"/>
      <c r="P733" s="436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  <c r="AH733" s="434"/>
      <c r="AI733" s="434"/>
      <c r="AJ733" s="434"/>
      <c r="AK733" s="434"/>
      <c r="AL733" s="434"/>
      <c r="AM733" s="434"/>
      <c r="AN733" s="434"/>
      <c r="AO733" s="434"/>
      <c r="AP733" s="434"/>
      <c r="AQ733" s="434"/>
      <c r="AR733" s="434"/>
      <c r="AU733" s="434"/>
    </row>
    <row r="734" spans="1:47" s="435" customFormat="1" ht="12.75" x14ac:dyDescent="0.2">
      <c r="A734" s="434"/>
      <c r="B734" s="438"/>
      <c r="C734" s="434"/>
      <c r="D734" s="434"/>
      <c r="E734" s="434"/>
      <c r="F734" s="434"/>
      <c r="G734" s="434"/>
      <c r="J734" s="434"/>
      <c r="K734" s="434"/>
      <c r="L734" s="434"/>
      <c r="M734" s="434"/>
      <c r="N734" s="434"/>
      <c r="O734" s="434"/>
      <c r="P734" s="436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  <c r="AH734" s="434"/>
      <c r="AI734" s="434"/>
      <c r="AJ734" s="434"/>
      <c r="AK734" s="434"/>
      <c r="AL734" s="434"/>
      <c r="AM734" s="434"/>
      <c r="AN734" s="434"/>
      <c r="AO734" s="434"/>
      <c r="AP734" s="434"/>
      <c r="AQ734" s="434"/>
      <c r="AR734" s="434"/>
      <c r="AU734" s="434"/>
    </row>
    <row r="735" spans="1:47" s="435" customFormat="1" ht="12.75" x14ac:dyDescent="0.2">
      <c r="A735" s="434"/>
      <c r="B735" s="438"/>
      <c r="C735" s="434"/>
      <c r="D735" s="434"/>
      <c r="E735" s="434"/>
      <c r="F735" s="434"/>
      <c r="G735" s="434"/>
      <c r="J735" s="434"/>
      <c r="K735" s="434"/>
      <c r="L735" s="434"/>
      <c r="M735" s="434"/>
      <c r="N735" s="434"/>
      <c r="O735" s="434"/>
      <c r="P735" s="436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  <c r="AH735" s="434"/>
      <c r="AI735" s="434"/>
      <c r="AJ735" s="434"/>
      <c r="AK735" s="434"/>
      <c r="AL735" s="434"/>
      <c r="AM735" s="434"/>
      <c r="AN735" s="434"/>
      <c r="AO735" s="434"/>
      <c r="AP735" s="434"/>
      <c r="AQ735" s="434"/>
      <c r="AR735" s="434"/>
      <c r="AU735" s="434"/>
    </row>
    <row r="736" spans="1:47" s="435" customFormat="1" ht="12.75" x14ac:dyDescent="0.2">
      <c r="A736" s="434"/>
      <c r="B736" s="438"/>
      <c r="C736" s="434"/>
      <c r="D736" s="434"/>
      <c r="E736" s="434"/>
      <c r="F736" s="434"/>
      <c r="G736" s="434"/>
      <c r="J736" s="434"/>
      <c r="K736" s="434"/>
      <c r="L736" s="434"/>
      <c r="M736" s="434"/>
      <c r="N736" s="434"/>
      <c r="O736" s="434"/>
      <c r="P736" s="436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  <c r="AH736" s="434"/>
      <c r="AI736" s="434"/>
      <c r="AJ736" s="434"/>
      <c r="AK736" s="434"/>
      <c r="AL736" s="434"/>
      <c r="AM736" s="434"/>
      <c r="AN736" s="434"/>
      <c r="AO736" s="434"/>
      <c r="AP736" s="434"/>
      <c r="AQ736" s="434"/>
      <c r="AR736" s="434"/>
      <c r="AU736" s="434"/>
    </row>
    <row r="737" spans="1:47" s="435" customFormat="1" ht="12.75" x14ac:dyDescent="0.2">
      <c r="A737" s="434"/>
      <c r="B737" s="438"/>
      <c r="C737" s="434"/>
      <c r="D737" s="434"/>
      <c r="E737" s="434"/>
      <c r="F737" s="434"/>
      <c r="G737" s="434"/>
      <c r="J737" s="434"/>
      <c r="K737" s="434"/>
      <c r="L737" s="434"/>
      <c r="M737" s="434"/>
      <c r="N737" s="434"/>
      <c r="O737" s="434"/>
      <c r="P737" s="436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  <c r="AH737" s="434"/>
      <c r="AI737" s="434"/>
      <c r="AJ737" s="434"/>
      <c r="AK737" s="434"/>
      <c r="AL737" s="434"/>
      <c r="AM737" s="434"/>
      <c r="AN737" s="434"/>
      <c r="AO737" s="434"/>
      <c r="AP737" s="434"/>
      <c r="AQ737" s="434"/>
      <c r="AR737" s="434"/>
      <c r="AU737" s="434"/>
    </row>
    <row r="738" spans="1:47" s="435" customFormat="1" ht="12.75" x14ac:dyDescent="0.2">
      <c r="A738" s="434"/>
      <c r="B738" s="438"/>
      <c r="C738" s="434"/>
      <c r="D738" s="434"/>
      <c r="E738" s="434"/>
      <c r="F738" s="434"/>
      <c r="G738" s="434"/>
      <c r="J738" s="434"/>
      <c r="K738" s="434"/>
      <c r="L738" s="434"/>
      <c r="M738" s="434"/>
      <c r="N738" s="434"/>
      <c r="O738" s="434"/>
      <c r="P738" s="436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  <c r="AH738" s="434"/>
      <c r="AI738" s="434"/>
      <c r="AJ738" s="434"/>
      <c r="AK738" s="434"/>
      <c r="AL738" s="434"/>
      <c r="AM738" s="434"/>
      <c r="AN738" s="434"/>
      <c r="AO738" s="434"/>
      <c r="AP738" s="434"/>
      <c r="AQ738" s="434"/>
      <c r="AR738" s="434"/>
      <c r="AU738" s="434"/>
    </row>
    <row r="739" spans="1:47" s="435" customFormat="1" ht="12.75" x14ac:dyDescent="0.2">
      <c r="A739" s="434"/>
      <c r="B739" s="438"/>
      <c r="C739" s="434"/>
      <c r="D739" s="434"/>
      <c r="E739" s="434"/>
      <c r="F739" s="434"/>
      <c r="G739" s="434"/>
      <c r="J739" s="434"/>
      <c r="K739" s="434"/>
      <c r="L739" s="434"/>
      <c r="M739" s="434"/>
      <c r="N739" s="434"/>
      <c r="O739" s="434"/>
      <c r="P739" s="436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  <c r="AH739" s="434"/>
      <c r="AI739" s="434"/>
      <c r="AJ739" s="434"/>
      <c r="AK739" s="434"/>
      <c r="AL739" s="434"/>
      <c r="AM739" s="434"/>
      <c r="AN739" s="434"/>
      <c r="AO739" s="434"/>
      <c r="AP739" s="434"/>
      <c r="AQ739" s="434"/>
      <c r="AR739" s="434"/>
      <c r="AU739" s="434"/>
    </row>
    <row r="740" spans="1:47" s="435" customFormat="1" ht="12.75" x14ac:dyDescent="0.2">
      <c r="A740" s="434"/>
      <c r="B740" s="438"/>
      <c r="C740" s="434"/>
      <c r="D740" s="434"/>
      <c r="E740" s="434"/>
      <c r="F740" s="434"/>
      <c r="G740" s="434"/>
      <c r="J740" s="434"/>
      <c r="K740" s="434"/>
      <c r="L740" s="434"/>
      <c r="M740" s="434"/>
      <c r="N740" s="434"/>
      <c r="O740" s="434"/>
      <c r="P740" s="436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  <c r="AH740" s="434"/>
      <c r="AI740" s="434"/>
      <c r="AJ740" s="434"/>
      <c r="AK740" s="434"/>
      <c r="AL740" s="434"/>
      <c r="AM740" s="434"/>
      <c r="AN740" s="434"/>
      <c r="AO740" s="434"/>
      <c r="AP740" s="434"/>
      <c r="AQ740" s="434"/>
      <c r="AR740" s="434"/>
      <c r="AU740" s="434"/>
    </row>
    <row r="741" spans="1:47" s="435" customFormat="1" ht="12.75" x14ac:dyDescent="0.2">
      <c r="A741" s="434"/>
      <c r="B741" s="438"/>
      <c r="C741" s="434"/>
      <c r="D741" s="434"/>
      <c r="E741" s="434"/>
      <c r="F741" s="434"/>
      <c r="G741" s="434"/>
      <c r="J741" s="434"/>
      <c r="K741" s="434"/>
      <c r="L741" s="434"/>
      <c r="M741" s="434"/>
      <c r="N741" s="434"/>
      <c r="O741" s="434"/>
      <c r="P741" s="436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  <c r="AH741" s="434"/>
      <c r="AI741" s="434"/>
      <c r="AJ741" s="434"/>
      <c r="AK741" s="434"/>
      <c r="AL741" s="434"/>
      <c r="AM741" s="434"/>
      <c r="AN741" s="434"/>
      <c r="AO741" s="434"/>
      <c r="AP741" s="434"/>
      <c r="AQ741" s="434"/>
      <c r="AR741" s="434"/>
      <c r="AU741" s="434"/>
    </row>
    <row r="742" spans="1:47" s="435" customFormat="1" ht="12.75" x14ac:dyDescent="0.2">
      <c r="A742" s="434"/>
      <c r="B742" s="438"/>
      <c r="C742" s="434"/>
      <c r="D742" s="434"/>
      <c r="E742" s="434"/>
      <c r="F742" s="434"/>
      <c r="G742" s="434"/>
      <c r="J742" s="434"/>
      <c r="K742" s="434"/>
      <c r="L742" s="434"/>
      <c r="M742" s="434"/>
      <c r="N742" s="434"/>
      <c r="O742" s="434"/>
      <c r="P742" s="436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  <c r="AH742" s="434"/>
      <c r="AI742" s="434"/>
      <c r="AJ742" s="434"/>
      <c r="AK742" s="434"/>
      <c r="AL742" s="434"/>
      <c r="AM742" s="434"/>
      <c r="AN742" s="434"/>
      <c r="AO742" s="434"/>
      <c r="AP742" s="434"/>
      <c r="AQ742" s="434"/>
      <c r="AR742" s="434"/>
      <c r="AU742" s="434"/>
    </row>
    <row r="743" spans="1:47" s="435" customFormat="1" ht="12.75" x14ac:dyDescent="0.2">
      <c r="A743" s="434"/>
      <c r="B743" s="438"/>
      <c r="C743" s="434"/>
      <c r="D743" s="434"/>
      <c r="E743" s="434"/>
      <c r="F743" s="434"/>
      <c r="G743" s="434"/>
      <c r="J743" s="434"/>
      <c r="K743" s="434"/>
      <c r="L743" s="434"/>
      <c r="M743" s="434"/>
      <c r="N743" s="434"/>
      <c r="O743" s="434"/>
      <c r="P743" s="436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  <c r="AH743" s="434"/>
      <c r="AI743" s="434"/>
      <c r="AJ743" s="434"/>
      <c r="AK743" s="434"/>
      <c r="AL743" s="434"/>
      <c r="AM743" s="434"/>
      <c r="AN743" s="434"/>
      <c r="AO743" s="434"/>
      <c r="AP743" s="434"/>
      <c r="AQ743" s="434"/>
      <c r="AR743" s="434"/>
      <c r="AU743" s="434"/>
    </row>
    <row r="744" spans="1:47" s="435" customFormat="1" ht="12.75" x14ac:dyDescent="0.2">
      <c r="A744" s="434"/>
      <c r="B744" s="438"/>
      <c r="C744" s="434"/>
      <c r="D744" s="434"/>
      <c r="E744" s="434"/>
      <c r="F744" s="434"/>
      <c r="G744" s="434"/>
      <c r="J744" s="434"/>
      <c r="K744" s="434"/>
      <c r="L744" s="434"/>
      <c r="M744" s="434"/>
      <c r="N744" s="434"/>
      <c r="O744" s="434"/>
      <c r="P744" s="436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  <c r="AH744" s="434"/>
      <c r="AI744" s="434"/>
      <c r="AJ744" s="434"/>
      <c r="AK744" s="434"/>
      <c r="AL744" s="434"/>
      <c r="AM744" s="434"/>
      <c r="AN744" s="434"/>
      <c r="AO744" s="434"/>
      <c r="AP744" s="434"/>
      <c r="AQ744" s="434"/>
      <c r="AR744" s="434"/>
      <c r="AU744" s="434"/>
    </row>
    <row r="745" spans="1:47" s="435" customFormat="1" ht="12.75" x14ac:dyDescent="0.2">
      <c r="A745" s="434"/>
      <c r="B745" s="438"/>
      <c r="C745" s="434"/>
      <c r="D745" s="434"/>
      <c r="E745" s="434"/>
      <c r="F745" s="434"/>
      <c r="G745" s="434"/>
      <c r="J745" s="434"/>
      <c r="K745" s="434"/>
      <c r="L745" s="434"/>
      <c r="M745" s="434"/>
      <c r="N745" s="434"/>
      <c r="O745" s="434"/>
      <c r="P745" s="436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  <c r="AH745" s="434"/>
      <c r="AI745" s="434"/>
      <c r="AJ745" s="434"/>
      <c r="AK745" s="434"/>
      <c r="AL745" s="434"/>
      <c r="AM745" s="434"/>
      <c r="AN745" s="434"/>
      <c r="AO745" s="434"/>
      <c r="AP745" s="434"/>
      <c r="AQ745" s="434"/>
      <c r="AR745" s="434"/>
      <c r="AU745" s="434"/>
    </row>
    <row r="746" spans="1:47" s="435" customFormat="1" ht="12.75" x14ac:dyDescent="0.2">
      <c r="A746" s="434"/>
      <c r="B746" s="438"/>
      <c r="C746" s="434"/>
      <c r="D746" s="434"/>
      <c r="E746" s="434"/>
      <c r="F746" s="434"/>
      <c r="G746" s="434"/>
      <c r="J746" s="434"/>
      <c r="K746" s="434"/>
      <c r="L746" s="434"/>
      <c r="M746" s="434"/>
      <c r="N746" s="434"/>
      <c r="O746" s="434"/>
      <c r="P746" s="436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  <c r="AH746" s="434"/>
      <c r="AI746" s="434"/>
      <c r="AJ746" s="434"/>
      <c r="AK746" s="434"/>
      <c r="AL746" s="434"/>
      <c r="AM746" s="434"/>
      <c r="AN746" s="434"/>
      <c r="AO746" s="434"/>
      <c r="AP746" s="434"/>
      <c r="AQ746" s="434"/>
      <c r="AR746" s="434"/>
      <c r="AU746" s="434"/>
    </row>
    <row r="747" spans="1:47" s="435" customFormat="1" ht="12.75" x14ac:dyDescent="0.2">
      <c r="A747" s="434"/>
      <c r="B747" s="438"/>
      <c r="C747" s="434"/>
      <c r="D747" s="434"/>
      <c r="E747" s="434"/>
      <c r="F747" s="434"/>
      <c r="G747" s="434"/>
      <c r="J747" s="434"/>
      <c r="K747" s="434"/>
      <c r="L747" s="434"/>
      <c r="M747" s="434"/>
      <c r="N747" s="434"/>
      <c r="O747" s="434"/>
      <c r="P747" s="436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  <c r="AH747" s="434"/>
      <c r="AI747" s="434"/>
      <c r="AJ747" s="434"/>
      <c r="AK747" s="434"/>
      <c r="AL747" s="434"/>
      <c r="AM747" s="434"/>
      <c r="AN747" s="434"/>
      <c r="AO747" s="434"/>
      <c r="AP747" s="434"/>
      <c r="AQ747" s="434"/>
      <c r="AR747" s="434"/>
      <c r="AU747" s="434"/>
    </row>
    <row r="748" spans="1:47" s="435" customFormat="1" ht="12.75" x14ac:dyDescent="0.2">
      <c r="A748" s="434"/>
      <c r="B748" s="438"/>
      <c r="C748" s="434"/>
      <c r="D748" s="434"/>
      <c r="E748" s="434"/>
      <c r="F748" s="434"/>
      <c r="G748" s="434"/>
      <c r="J748" s="434"/>
      <c r="K748" s="434"/>
      <c r="L748" s="434"/>
      <c r="M748" s="434"/>
      <c r="N748" s="434"/>
      <c r="O748" s="434"/>
      <c r="P748" s="436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  <c r="AH748" s="434"/>
      <c r="AI748" s="434"/>
      <c r="AJ748" s="434"/>
      <c r="AK748" s="434"/>
      <c r="AL748" s="434"/>
      <c r="AM748" s="434"/>
      <c r="AN748" s="434"/>
      <c r="AO748" s="434"/>
      <c r="AP748" s="434"/>
      <c r="AQ748" s="434"/>
      <c r="AR748" s="434"/>
      <c r="AU748" s="434"/>
    </row>
    <row r="749" spans="1:47" s="435" customFormat="1" ht="12.75" x14ac:dyDescent="0.2">
      <c r="A749" s="434"/>
      <c r="B749" s="438"/>
      <c r="C749" s="434"/>
      <c r="D749" s="434"/>
      <c r="E749" s="434"/>
      <c r="F749" s="434"/>
      <c r="G749" s="434"/>
      <c r="J749" s="434"/>
      <c r="K749" s="434"/>
      <c r="L749" s="434"/>
      <c r="M749" s="434"/>
      <c r="N749" s="434"/>
      <c r="O749" s="434"/>
      <c r="P749" s="436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  <c r="AH749" s="434"/>
      <c r="AI749" s="434"/>
      <c r="AJ749" s="434"/>
      <c r="AK749" s="434"/>
      <c r="AL749" s="434"/>
      <c r="AM749" s="434"/>
      <c r="AN749" s="434"/>
      <c r="AO749" s="434"/>
      <c r="AP749" s="434"/>
      <c r="AQ749" s="434"/>
      <c r="AR749" s="434"/>
      <c r="AU749" s="434"/>
    </row>
    <row r="750" spans="1:47" s="435" customFormat="1" ht="12.75" x14ac:dyDescent="0.2">
      <c r="A750" s="434"/>
      <c r="B750" s="438"/>
      <c r="C750" s="434"/>
      <c r="D750" s="434"/>
      <c r="E750" s="434"/>
      <c r="F750" s="434"/>
      <c r="G750" s="434"/>
      <c r="J750" s="434"/>
      <c r="K750" s="434"/>
      <c r="L750" s="434"/>
      <c r="M750" s="434"/>
      <c r="N750" s="434"/>
      <c r="O750" s="434"/>
      <c r="P750" s="436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  <c r="AH750" s="434"/>
      <c r="AI750" s="434"/>
      <c r="AJ750" s="434"/>
      <c r="AK750" s="434"/>
      <c r="AL750" s="434"/>
      <c r="AM750" s="434"/>
      <c r="AN750" s="434"/>
      <c r="AO750" s="434"/>
      <c r="AP750" s="434"/>
      <c r="AQ750" s="434"/>
      <c r="AR750" s="434"/>
      <c r="AU750" s="434"/>
    </row>
    <row r="751" spans="1:47" s="435" customFormat="1" ht="12.75" x14ac:dyDescent="0.2">
      <c r="A751" s="434"/>
      <c r="B751" s="438"/>
      <c r="C751" s="434"/>
      <c r="D751" s="434"/>
      <c r="E751" s="434"/>
      <c r="F751" s="434"/>
      <c r="G751" s="434"/>
      <c r="J751" s="434"/>
      <c r="K751" s="434"/>
      <c r="L751" s="434"/>
      <c r="M751" s="434"/>
      <c r="N751" s="434"/>
      <c r="O751" s="434"/>
      <c r="P751" s="436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  <c r="AH751" s="434"/>
      <c r="AI751" s="434"/>
      <c r="AJ751" s="434"/>
      <c r="AK751" s="434"/>
      <c r="AL751" s="434"/>
      <c r="AM751" s="434"/>
      <c r="AN751" s="434"/>
      <c r="AO751" s="434"/>
      <c r="AP751" s="434"/>
      <c r="AQ751" s="434"/>
      <c r="AR751" s="434"/>
      <c r="AU751" s="434"/>
    </row>
    <row r="752" spans="1:47" s="435" customFormat="1" ht="12.75" x14ac:dyDescent="0.2">
      <c r="A752" s="434"/>
      <c r="B752" s="438"/>
      <c r="C752" s="434"/>
      <c r="D752" s="434"/>
      <c r="E752" s="434"/>
      <c r="F752" s="434"/>
      <c r="G752" s="434"/>
      <c r="J752" s="434"/>
      <c r="K752" s="434"/>
      <c r="L752" s="434"/>
      <c r="M752" s="434"/>
      <c r="N752" s="434"/>
      <c r="O752" s="434"/>
      <c r="P752" s="436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  <c r="AH752" s="434"/>
      <c r="AI752" s="434"/>
      <c r="AJ752" s="434"/>
      <c r="AK752" s="434"/>
      <c r="AL752" s="434"/>
      <c r="AM752" s="434"/>
      <c r="AN752" s="434"/>
      <c r="AO752" s="434"/>
      <c r="AP752" s="434"/>
      <c r="AQ752" s="434"/>
      <c r="AR752" s="434"/>
      <c r="AU752" s="434"/>
    </row>
    <row r="753" spans="1:47" s="435" customFormat="1" ht="12.75" x14ac:dyDescent="0.2">
      <c r="A753" s="434"/>
      <c r="B753" s="438"/>
      <c r="C753" s="434"/>
      <c r="D753" s="434"/>
      <c r="E753" s="434"/>
      <c r="F753" s="434"/>
      <c r="G753" s="434"/>
      <c r="J753" s="434"/>
      <c r="K753" s="434"/>
      <c r="L753" s="434"/>
      <c r="M753" s="434"/>
      <c r="N753" s="434"/>
      <c r="O753" s="434"/>
      <c r="P753" s="436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  <c r="AH753" s="434"/>
      <c r="AI753" s="434"/>
      <c r="AJ753" s="434"/>
      <c r="AK753" s="434"/>
      <c r="AL753" s="434"/>
      <c r="AM753" s="434"/>
      <c r="AN753" s="434"/>
      <c r="AO753" s="434"/>
      <c r="AP753" s="434"/>
      <c r="AQ753" s="434"/>
      <c r="AR753" s="434"/>
      <c r="AU753" s="434"/>
    </row>
    <row r="754" spans="1:47" s="435" customFormat="1" ht="12.75" x14ac:dyDescent="0.2">
      <c r="A754" s="434"/>
      <c r="B754" s="438"/>
      <c r="C754" s="434"/>
      <c r="D754" s="434"/>
      <c r="E754" s="434"/>
      <c r="F754" s="434"/>
      <c r="G754" s="434"/>
      <c r="J754" s="434"/>
      <c r="K754" s="434"/>
      <c r="L754" s="434"/>
      <c r="M754" s="434"/>
      <c r="N754" s="434"/>
      <c r="O754" s="434"/>
      <c r="P754" s="436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  <c r="AH754" s="434"/>
      <c r="AI754" s="434"/>
      <c r="AJ754" s="434"/>
      <c r="AK754" s="434"/>
      <c r="AL754" s="434"/>
      <c r="AM754" s="434"/>
      <c r="AN754" s="434"/>
      <c r="AO754" s="434"/>
      <c r="AP754" s="434"/>
      <c r="AQ754" s="434"/>
      <c r="AR754" s="434"/>
      <c r="AU754" s="434"/>
    </row>
    <row r="755" spans="1:47" s="435" customFormat="1" ht="12.75" x14ac:dyDescent="0.2">
      <c r="A755" s="434"/>
      <c r="B755" s="438"/>
      <c r="C755" s="434"/>
      <c r="D755" s="434"/>
      <c r="E755" s="434"/>
      <c r="F755" s="434"/>
      <c r="G755" s="434"/>
      <c r="J755" s="434"/>
      <c r="K755" s="434"/>
      <c r="L755" s="434"/>
      <c r="M755" s="434"/>
      <c r="N755" s="434"/>
      <c r="O755" s="434"/>
      <c r="P755" s="436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  <c r="AH755" s="434"/>
      <c r="AI755" s="434"/>
      <c r="AJ755" s="434"/>
      <c r="AK755" s="434"/>
      <c r="AL755" s="434"/>
      <c r="AM755" s="434"/>
      <c r="AN755" s="434"/>
      <c r="AO755" s="434"/>
      <c r="AP755" s="434"/>
      <c r="AQ755" s="434"/>
      <c r="AR755" s="434"/>
      <c r="AU755" s="434"/>
    </row>
    <row r="756" spans="1:47" s="435" customFormat="1" ht="12.75" x14ac:dyDescent="0.2">
      <c r="A756" s="434"/>
      <c r="B756" s="438"/>
      <c r="C756" s="434"/>
      <c r="D756" s="434"/>
      <c r="E756" s="434"/>
      <c r="F756" s="434"/>
      <c r="G756" s="434"/>
      <c r="J756" s="434"/>
      <c r="K756" s="434"/>
      <c r="L756" s="434"/>
      <c r="M756" s="434"/>
      <c r="N756" s="434"/>
      <c r="O756" s="434"/>
      <c r="P756" s="436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  <c r="AH756" s="434"/>
      <c r="AI756" s="434"/>
      <c r="AJ756" s="434"/>
      <c r="AK756" s="434"/>
      <c r="AL756" s="434"/>
      <c r="AM756" s="434"/>
      <c r="AN756" s="434"/>
      <c r="AO756" s="434"/>
      <c r="AP756" s="434"/>
      <c r="AQ756" s="434"/>
      <c r="AR756" s="434"/>
      <c r="AU756" s="434"/>
    </row>
    <row r="757" spans="1:47" s="435" customFormat="1" ht="12.75" x14ac:dyDescent="0.2">
      <c r="A757" s="434"/>
      <c r="B757" s="438"/>
      <c r="C757" s="434"/>
      <c r="D757" s="434"/>
      <c r="E757" s="434"/>
      <c r="F757" s="434"/>
      <c r="G757" s="434"/>
      <c r="J757" s="434"/>
      <c r="K757" s="434"/>
      <c r="L757" s="434"/>
      <c r="M757" s="434"/>
      <c r="N757" s="434"/>
      <c r="O757" s="434"/>
      <c r="P757" s="436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  <c r="AH757" s="434"/>
      <c r="AI757" s="434"/>
      <c r="AJ757" s="434"/>
      <c r="AK757" s="434"/>
      <c r="AL757" s="434"/>
      <c r="AM757" s="434"/>
      <c r="AN757" s="434"/>
      <c r="AO757" s="434"/>
      <c r="AP757" s="434"/>
      <c r="AQ757" s="434"/>
      <c r="AR757" s="434"/>
      <c r="AU757" s="434"/>
    </row>
    <row r="758" spans="1:47" s="435" customFormat="1" ht="12.75" x14ac:dyDescent="0.2">
      <c r="A758" s="434"/>
      <c r="B758" s="438"/>
      <c r="C758" s="434"/>
      <c r="D758" s="434"/>
      <c r="E758" s="434"/>
      <c r="F758" s="434"/>
      <c r="G758" s="434"/>
      <c r="J758" s="434"/>
      <c r="K758" s="434"/>
      <c r="L758" s="434"/>
      <c r="M758" s="434"/>
      <c r="N758" s="434"/>
      <c r="O758" s="434"/>
      <c r="P758" s="436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  <c r="AH758" s="434"/>
      <c r="AI758" s="434"/>
      <c r="AJ758" s="434"/>
      <c r="AK758" s="434"/>
      <c r="AL758" s="434"/>
      <c r="AM758" s="434"/>
      <c r="AN758" s="434"/>
      <c r="AO758" s="434"/>
      <c r="AP758" s="434"/>
      <c r="AQ758" s="434"/>
      <c r="AR758" s="434"/>
      <c r="AU758" s="434"/>
    </row>
    <row r="759" spans="1:47" s="435" customFormat="1" ht="12.75" x14ac:dyDescent="0.2">
      <c r="A759" s="434"/>
      <c r="B759" s="438"/>
      <c r="C759" s="434"/>
      <c r="D759" s="434"/>
      <c r="E759" s="434"/>
      <c r="F759" s="434"/>
      <c r="G759" s="434"/>
      <c r="J759" s="434"/>
      <c r="K759" s="434"/>
      <c r="L759" s="434"/>
      <c r="M759" s="434"/>
      <c r="N759" s="434"/>
      <c r="O759" s="434"/>
      <c r="P759" s="436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  <c r="AH759" s="434"/>
      <c r="AI759" s="434"/>
      <c r="AJ759" s="434"/>
      <c r="AK759" s="434"/>
      <c r="AL759" s="434"/>
      <c r="AM759" s="434"/>
      <c r="AN759" s="434"/>
      <c r="AO759" s="434"/>
      <c r="AP759" s="434"/>
      <c r="AQ759" s="434"/>
      <c r="AR759" s="434"/>
      <c r="AU759" s="434"/>
    </row>
    <row r="760" spans="1:47" s="435" customFormat="1" ht="12.75" x14ac:dyDescent="0.2">
      <c r="A760" s="434"/>
      <c r="B760" s="438"/>
      <c r="C760" s="434"/>
      <c r="D760" s="434"/>
      <c r="E760" s="434"/>
      <c r="F760" s="434"/>
      <c r="G760" s="434"/>
      <c r="J760" s="434"/>
      <c r="K760" s="434"/>
      <c r="L760" s="434"/>
      <c r="M760" s="434"/>
      <c r="N760" s="434"/>
      <c r="O760" s="434"/>
      <c r="P760" s="436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  <c r="AH760" s="434"/>
      <c r="AI760" s="434"/>
      <c r="AJ760" s="434"/>
      <c r="AK760" s="434"/>
      <c r="AL760" s="434"/>
      <c r="AM760" s="434"/>
      <c r="AN760" s="434"/>
      <c r="AO760" s="434"/>
      <c r="AP760" s="434"/>
      <c r="AQ760" s="434"/>
      <c r="AR760" s="434"/>
      <c r="AU760" s="434"/>
    </row>
    <row r="761" spans="1:47" s="435" customFormat="1" ht="12.75" x14ac:dyDescent="0.2">
      <c r="A761" s="434"/>
      <c r="B761" s="438"/>
      <c r="C761" s="434"/>
      <c r="D761" s="434"/>
      <c r="E761" s="434"/>
      <c r="F761" s="434"/>
      <c r="G761" s="434"/>
      <c r="J761" s="434"/>
      <c r="K761" s="434"/>
      <c r="L761" s="434"/>
      <c r="M761" s="434"/>
      <c r="N761" s="434"/>
      <c r="O761" s="434"/>
      <c r="P761" s="436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  <c r="AH761" s="434"/>
      <c r="AI761" s="434"/>
      <c r="AJ761" s="434"/>
      <c r="AK761" s="434"/>
      <c r="AL761" s="434"/>
      <c r="AM761" s="434"/>
      <c r="AN761" s="434"/>
      <c r="AO761" s="434"/>
      <c r="AP761" s="434"/>
      <c r="AQ761" s="434"/>
      <c r="AR761" s="434"/>
      <c r="AU761" s="434"/>
    </row>
    <row r="762" spans="1:47" s="435" customFormat="1" ht="12.75" x14ac:dyDescent="0.2">
      <c r="A762" s="434"/>
      <c r="B762" s="438"/>
      <c r="C762" s="434"/>
      <c r="D762" s="434"/>
      <c r="E762" s="434"/>
      <c r="F762" s="434"/>
      <c r="G762" s="434"/>
      <c r="J762" s="434"/>
      <c r="K762" s="434"/>
      <c r="L762" s="434"/>
      <c r="M762" s="434"/>
      <c r="N762" s="434"/>
      <c r="O762" s="434"/>
      <c r="P762" s="436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  <c r="AH762" s="434"/>
      <c r="AI762" s="434"/>
      <c r="AJ762" s="434"/>
      <c r="AK762" s="434"/>
      <c r="AL762" s="434"/>
      <c r="AM762" s="434"/>
      <c r="AN762" s="434"/>
      <c r="AO762" s="434"/>
      <c r="AP762" s="434"/>
      <c r="AQ762" s="434"/>
      <c r="AR762" s="434"/>
      <c r="AU762" s="434"/>
    </row>
    <row r="763" spans="1:47" s="435" customFormat="1" ht="12.75" x14ac:dyDescent="0.2">
      <c r="A763" s="434"/>
      <c r="B763" s="438"/>
      <c r="C763" s="434"/>
      <c r="D763" s="434"/>
      <c r="E763" s="434"/>
      <c r="F763" s="434"/>
      <c r="G763" s="434"/>
      <c r="J763" s="434"/>
      <c r="K763" s="434"/>
      <c r="L763" s="434"/>
      <c r="M763" s="434"/>
      <c r="N763" s="434"/>
      <c r="O763" s="434"/>
      <c r="P763" s="436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  <c r="AH763" s="434"/>
      <c r="AI763" s="434"/>
      <c r="AJ763" s="434"/>
      <c r="AK763" s="434"/>
      <c r="AL763" s="434"/>
      <c r="AM763" s="434"/>
      <c r="AN763" s="434"/>
      <c r="AO763" s="434"/>
      <c r="AP763" s="434"/>
      <c r="AQ763" s="434"/>
      <c r="AR763" s="434"/>
      <c r="AU763" s="434"/>
    </row>
    <row r="764" spans="1:47" s="435" customFormat="1" ht="12.75" x14ac:dyDescent="0.2">
      <c r="A764" s="434"/>
      <c r="B764" s="438"/>
      <c r="C764" s="434"/>
      <c r="D764" s="434"/>
      <c r="E764" s="434"/>
      <c r="F764" s="434"/>
      <c r="G764" s="434"/>
      <c r="J764" s="434"/>
      <c r="K764" s="434"/>
      <c r="L764" s="434"/>
      <c r="M764" s="434"/>
      <c r="N764" s="434"/>
      <c r="O764" s="434"/>
      <c r="P764" s="436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  <c r="AH764" s="434"/>
      <c r="AI764" s="434"/>
      <c r="AJ764" s="434"/>
      <c r="AK764" s="434"/>
      <c r="AL764" s="434"/>
      <c r="AM764" s="434"/>
      <c r="AN764" s="434"/>
      <c r="AO764" s="434"/>
      <c r="AP764" s="434"/>
      <c r="AQ764" s="434"/>
      <c r="AR764" s="434"/>
      <c r="AU764" s="434"/>
    </row>
    <row r="765" spans="1:47" s="435" customFormat="1" ht="12.75" x14ac:dyDescent="0.2">
      <c r="A765" s="434"/>
      <c r="B765" s="438"/>
      <c r="C765" s="434"/>
      <c r="D765" s="434"/>
      <c r="E765" s="434"/>
      <c r="F765" s="434"/>
      <c r="G765" s="434"/>
      <c r="J765" s="434"/>
      <c r="K765" s="434"/>
      <c r="L765" s="434"/>
      <c r="M765" s="434"/>
      <c r="N765" s="434"/>
      <c r="O765" s="434"/>
      <c r="P765" s="436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  <c r="AH765" s="434"/>
      <c r="AI765" s="434"/>
      <c r="AJ765" s="434"/>
      <c r="AK765" s="434"/>
      <c r="AL765" s="434"/>
      <c r="AM765" s="434"/>
      <c r="AN765" s="434"/>
      <c r="AO765" s="434"/>
      <c r="AP765" s="434"/>
      <c r="AQ765" s="434"/>
      <c r="AR765" s="434"/>
      <c r="AU765" s="434"/>
    </row>
    <row r="766" spans="1:47" s="435" customFormat="1" ht="12.75" x14ac:dyDescent="0.2">
      <c r="A766" s="434"/>
      <c r="B766" s="438"/>
      <c r="C766" s="434"/>
      <c r="D766" s="434"/>
      <c r="E766" s="434"/>
      <c r="F766" s="434"/>
      <c r="G766" s="434"/>
      <c r="J766" s="434"/>
      <c r="K766" s="434"/>
      <c r="L766" s="434"/>
      <c r="M766" s="434"/>
      <c r="N766" s="434"/>
      <c r="O766" s="434"/>
      <c r="P766" s="436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  <c r="AH766" s="434"/>
      <c r="AI766" s="434"/>
      <c r="AJ766" s="434"/>
      <c r="AK766" s="434"/>
      <c r="AL766" s="434"/>
      <c r="AM766" s="434"/>
      <c r="AN766" s="434"/>
      <c r="AO766" s="434"/>
      <c r="AP766" s="434"/>
      <c r="AQ766" s="434"/>
      <c r="AR766" s="434"/>
      <c r="AU766" s="434"/>
    </row>
    <row r="767" spans="1:47" s="435" customFormat="1" ht="12.75" x14ac:dyDescent="0.2">
      <c r="A767" s="434"/>
      <c r="B767" s="438"/>
      <c r="C767" s="434"/>
      <c r="D767" s="434"/>
      <c r="E767" s="434"/>
      <c r="F767" s="434"/>
      <c r="G767" s="434"/>
      <c r="J767" s="434"/>
      <c r="K767" s="434"/>
      <c r="L767" s="434"/>
      <c r="M767" s="434"/>
      <c r="N767" s="434"/>
      <c r="O767" s="434"/>
      <c r="P767" s="436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  <c r="AH767" s="434"/>
      <c r="AI767" s="434"/>
      <c r="AJ767" s="434"/>
      <c r="AK767" s="434"/>
      <c r="AL767" s="434"/>
      <c r="AM767" s="434"/>
      <c r="AN767" s="434"/>
      <c r="AO767" s="434"/>
      <c r="AP767" s="434"/>
      <c r="AQ767" s="434"/>
      <c r="AR767" s="434"/>
      <c r="AU767" s="434"/>
    </row>
    <row r="768" spans="1:47" s="435" customFormat="1" ht="12.75" x14ac:dyDescent="0.2">
      <c r="A768" s="434"/>
      <c r="B768" s="438"/>
      <c r="C768" s="434"/>
      <c r="D768" s="434"/>
      <c r="E768" s="434"/>
      <c r="F768" s="434"/>
      <c r="G768" s="434"/>
      <c r="J768" s="434"/>
      <c r="K768" s="434"/>
      <c r="L768" s="434"/>
      <c r="M768" s="434"/>
      <c r="N768" s="434"/>
      <c r="O768" s="434"/>
      <c r="P768" s="436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  <c r="AH768" s="434"/>
      <c r="AI768" s="434"/>
      <c r="AJ768" s="434"/>
      <c r="AK768" s="434"/>
      <c r="AL768" s="434"/>
      <c r="AM768" s="434"/>
      <c r="AN768" s="434"/>
      <c r="AO768" s="434"/>
      <c r="AP768" s="434"/>
      <c r="AQ768" s="434"/>
      <c r="AR768" s="434"/>
      <c r="AU768" s="434"/>
    </row>
    <row r="769" spans="1:47" s="435" customFormat="1" ht="12.75" x14ac:dyDescent="0.2">
      <c r="A769" s="434"/>
      <c r="B769" s="438"/>
      <c r="C769" s="434"/>
      <c r="D769" s="434"/>
      <c r="E769" s="434"/>
      <c r="F769" s="434"/>
      <c r="G769" s="434"/>
      <c r="J769" s="434"/>
      <c r="K769" s="434"/>
      <c r="L769" s="434"/>
      <c r="M769" s="434"/>
      <c r="N769" s="434"/>
      <c r="O769" s="434"/>
      <c r="P769" s="436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  <c r="AH769" s="434"/>
      <c r="AI769" s="434"/>
      <c r="AJ769" s="434"/>
      <c r="AK769" s="434"/>
      <c r="AL769" s="434"/>
      <c r="AM769" s="434"/>
      <c r="AN769" s="434"/>
      <c r="AO769" s="434"/>
      <c r="AP769" s="434"/>
      <c r="AQ769" s="434"/>
      <c r="AR769" s="434"/>
      <c r="AU769" s="434"/>
    </row>
    <row r="770" spans="1:47" s="435" customFormat="1" ht="12.75" x14ac:dyDescent="0.2">
      <c r="A770" s="434"/>
      <c r="B770" s="438"/>
      <c r="C770" s="434"/>
      <c r="D770" s="434"/>
      <c r="E770" s="434"/>
      <c r="F770" s="434"/>
      <c r="G770" s="434"/>
      <c r="J770" s="434"/>
      <c r="K770" s="434"/>
      <c r="L770" s="434"/>
      <c r="M770" s="434"/>
      <c r="N770" s="434"/>
      <c r="O770" s="434"/>
      <c r="P770" s="436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  <c r="AH770" s="434"/>
      <c r="AI770" s="434"/>
      <c r="AJ770" s="434"/>
      <c r="AK770" s="434"/>
      <c r="AL770" s="434"/>
      <c r="AM770" s="434"/>
      <c r="AN770" s="434"/>
      <c r="AO770" s="434"/>
      <c r="AP770" s="434"/>
      <c r="AQ770" s="434"/>
      <c r="AR770" s="434"/>
      <c r="AU770" s="434"/>
    </row>
    <row r="771" spans="1:47" s="435" customFormat="1" ht="12.75" x14ac:dyDescent="0.2">
      <c r="A771" s="434"/>
      <c r="B771" s="438"/>
      <c r="C771" s="434"/>
      <c r="D771" s="434"/>
      <c r="E771" s="434"/>
      <c r="F771" s="434"/>
      <c r="G771" s="434"/>
      <c r="J771" s="434"/>
      <c r="K771" s="434"/>
      <c r="L771" s="434"/>
      <c r="M771" s="434"/>
      <c r="N771" s="434"/>
      <c r="O771" s="434"/>
      <c r="P771" s="436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  <c r="AH771" s="434"/>
      <c r="AI771" s="434"/>
      <c r="AJ771" s="434"/>
      <c r="AK771" s="434"/>
      <c r="AL771" s="434"/>
      <c r="AM771" s="434"/>
      <c r="AN771" s="434"/>
      <c r="AO771" s="434"/>
      <c r="AP771" s="434"/>
      <c r="AQ771" s="434"/>
      <c r="AR771" s="434"/>
      <c r="AU771" s="434"/>
    </row>
    <row r="772" spans="1:47" s="435" customFormat="1" ht="12.75" x14ac:dyDescent="0.2">
      <c r="A772" s="434"/>
      <c r="B772" s="438"/>
      <c r="C772" s="434"/>
      <c r="D772" s="434"/>
      <c r="E772" s="434"/>
      <c r="F772" s="434"/>
      <c r="G772" s="434"/>
      <c r="J772" s="434"/>
      <c r="K772" s="434"/>
      <c r="L772" s="434"/>
      <c r="M772" s="434"/>
      <c r="N772" s="434"/>
      <c r="O772" s="434"/>
      <c r="P772" s="436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  <c r="AH772" s="434"/>
      <c r="AI772" s="434"/>
      <c r="AJ772" s="434"/>
      <c r="AK772" s="434"/>
      <c r="AL772" s="434"/>
      <c r="AM772" s="434"/>
      <c r="AN772" s="434"/>
      <c r="AO772" s="434"/>
      <c r="AP772" s="434"/>
      <c r="AQ772" s="434"/>
      <c r="AR772" s="434"/>
      <c r="AU772" s="434"/>
    </row>
    <row r="773" spans="1:47" s="435" customFormat="1" ht="12.75" x14ac:dyDescent="0.2">
      <c r="A773" s="434"/>
      <c r="B773" s="438"/>
      <c r="C773" s="434"/>
      <c r="D773" s="434"/>
      <c r="E773" s="434"/>
      <c r="F773" s="434"/>
      <c r="G773" s="434"/>
      <c r="J773" s="434"/>
      <c r="K773" s="434"/>
      <c r="L773" s="434"/>
      <c r="M773" s="434"/>
      <c r="N773" s="434"/>
      <c r="O773" s="434"/>
      <c r="P773" s="436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  <c r="AH773" s="434"/>
      <c r="AI773" s="434"/>
      <c r="AJ773" s="434"/>
      <c r="AK773" s="434"/>
      <c r="AL773" s="434"/>
      <c r="AM773" s="434"/>
      <c r="AN773" s="434"/>
      <c r="AO773" s="434"/>
      <c r="AP773" s="434"/>
      <c r="AQ773" s="434"/>
      <c r="AR773" s="434"/>
      <c r="AU773" s="434"/>
    </row>
    <row r="774" spans="1:47" s="435" customFormat="1" ht="12.75" x14ac:dyDescent="0.2">
      <c r="A774" s="434"/>
      <c r="B774" s="438"/>
      <c r="C774" s="434"/>
      <c r="D774" s="434"/>
      <c r="E774" s="434"/>
      <c r="F774" s="434"/>
      <c r="G774" s="434"/>
      <c r="J774" s="434"/>
      <c r="K774" s="434"/>
      <c r="L774" s="434"/>
      <c r="M774" s="434"/>
      <c r="N774" s="434"/>
      <c r="O774" s="434"/>
      <c r="P774" s="436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  <c r="AH774" s="434"/>
      <c r="AI774" s="434"/>
      <c r="AJ774" s="434"/>
      <c r="AK774" s="434"/>
      <c r="AL774" s="434"/>
      <c r="AM774" s="434"/>
      <c r="AN774" s="434"/>
      <c r="AO774" s="434"/>
      <c r="AP774" s="434"/>
      <c r="AQ774" s="434"/>
      <c r="AR774" s="434"/>
      <c r="AU774" s="434"/>
    </row>
    <row r="775" spans="1:47" s="435" customFormat="1" ht="12.75" x14ac:dyDescent="0.2">
      <c r="A775" s="434"/>
      <c r="B775" s="438"/>
      <c r="C775" s="434"/>
      <c r="D775" s="434"/>
      <c r="E775" s="434"/>
      <c r="F775" s="434"/>
      <c r="G775" s="434"/>
      <c r="J775" s="434"/>
      <c r="K775" s="434"/>
      <c r="L775" s="434"/>
      <c r="M775" s="434"/>
      <c r="N775" s="434"/>
      <c r="O775" s="434"/>
      <c r="P775" s="436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  <c r="AH775" s="434"/>
      <c r="AI775" s="434"/>
      <c r="AJ775" s="434"/>
      <c r="AK775" s="434"/>
      <c r="AL775" s="434"/>
      <c r="AM775" s="434"/>
      <c r="AN775" s="434"/>
      <c r="AO775" s="434"/>
      <c r="AP775" s="434"/>
      <c r="AQ775" s="434"/>
      <c r="AR775" s="434"/>
      <c r="AU775" s="434"/>
    </row>
    <row r="776" spans="1:47" s="435" customFormat="1" ht="12.75" x14ac:dyDescent="0.2">
      <c r="A776" s="434"/>
      <c r="B776" s="438"/>
      <c r="C776" s="434"/>
      <c r="D776" s="434"/>
      <c r="E776" s="434"/>
      <c r="F776" s="434"/>
      <c r="G776" s="434"/>
      <c r="J776" s="434"/>
      <c r="K776" s="434"/>
      <c r="L776" s="434"/>
      <c r="M776" s="434"/>
      <c r="N776" s="434"/>
      <c r="O776" s="434"/>
      <c r="P776" s="436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  <c r="AH776" s="434"/>
      <c r="AI776" s="434"/>
      <c r="AJ776" s="434"/>
      <c r="AK776" s="434"/>
      <c r="AL776" s="434"/>
      <c r="AM776" s="434"/>
      <c r="AN776" s="434"/>
      <c r="AO776" s="434"/>
      <c r="AP776" s="434"/>
      <c r="AQ776" s="434"/>
      <c r="AR776" s="434"/>
      <c r="AU776" s="434"/>
    </row>
    <row r="777" spans="1:47" s="435" customFormat="1" ht="12.75" x14ac:dyDescent="0.2">
      <c r="A777" s="434"/>
      <c r="B777" s="438"/>
      <c r="C777" s="434"/>
      <c r="D777" s="434"/>
      <c r="E777" s="434"/>
      <c r="F777" s="434"/>
      <c r="G777" s="434"/>
      <c r="J777" s="434"/>
      <c r="K777" s="434"/>
      <c r="L777" s="434"/>
      <c r="M777" s="434"/>
      <c r="N777" s="434"/>
      <c r="O777" s="434"/>
      <c r="P777" s="436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  <c r="AH777" s="434"/>
      <c r="AI777" s="434"/>
      <c r="AJ777" s="434"/>
      <c r="AK777" s="434"/>
      <c r="AL777" s="434"/>
      <c r="AM777" s="434"/>
      <c r="AN777" s="434"/>
      <c r="AO777" s="434"/>
      <c r="AP777" s="434"/>
      <c r="AQ777" s="434"/>
      <c r="AR777" s="434"/>
      <c r="AU777" s="434"/>
    </row>
    <row r="778" spans="1:47" s="435" customFormat="1" ht="12.75" x14ac:dyDescent="0.2">
      <c r="A778" s="434"/>
      <c r="B778" s="438"/>
      <c r="C778" s="434"/>
      <c r="D778" s="434"/>
      <c r="E778" s="434"/>
      <c r="F778" s="434"/>
      <c r="G778" s="434"/>
      <c r="J778" s="434"/>
      <c r="K778" s="434"/>
      <c r="L778" s="434"/>
      <c r="M778" s="434"/>
      <c r="N778" s="434"/>
      <c r="O778" s="434"/>
      <c r="P778" s="436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  <c r="AH778" s="434"/>
      <c r="AI778" s="434"/>
      <c r="AJ778" s="434"/>
      <c r="AK778" s="434"/>
      <c r="AL778" s="434"/>
      <c r="AM778" s="434"/>
      <c r="AN778" s="434"/>
      <c r="AO778" s="434"/>
      <c r="AP778" s="434"/>
      <c r="AQ778" s="434"/>
      <c r="AR778" s="434"/>
      <c r="AU778" s="434"/>
    </row>
    <row r="779" spans="1:47" s="435" customFormat="1" ht="12.75" x14ac:dyDescent="0.2">
      <c r="A779" s="434"/>
      <c r="B779" s="438"/>
      <c r="C779" s="434"/>
      <c r="D779" s="434"/>
      <c r="E779" s="434"/>
      <c r="F779" s="434"/>
      <c r="G779" s="434"/>
      <c r="J779" s="434"/>
      <c r="K779" s="434"/>
      <c r="L779" s="434"/>
      <c r="M779" s="434"/>
      <c r="N779" s="434"/>
      <c r="O779" s="434"/>
      <c r="P779" s="436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  <c r="AH779" s="434"/>
      <c r="AI779" s="434"/>
      <c r="AJ779" s="434"/>
      <c r="AK779" s="434"/>
      <c r="AL779" s="434"/>
      <c r="AM779" s="434"/>
      <c r="AN779" s="434"/>
      <c r="AO779" s="434"/>
      <c r="AP779" s="434"/>
      <c r="AQ779" s="434"/>
      <c r="AR779" s="434"/>
      <c r="AU779" s="434"/>
    </row>
    <row r="780" spans="1:47" s="435" customFormat="1" ht="12.75" x14ac:dyDescent="0.2">
      <c r="A780" s="434"/>
      <c r="B780" s="438"/>
      <c r="C780" s="434"/>
      <c r="D780" s="434"/>
      <c r="E780" s="434"/>
      <c r="F780" s="434"/>
      <c r="G780" s="434"/>
      <c r="J780" s="434"/>
      <c r="K780" s="434"/>
      <c r="L780" s="434"/>
      <c r="M780" s="434"/>
      <c r="N780" s="434"/>
      <c r="O780" s="434"/>
      <c r="P780" s="436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  <c r="AH780" s="434"/>
      <c r="AI780" s="434"/>
      <c r="AJ780" s="434"/>
      <c r="AK780" s="434"/>
      <c r="AL780" s="434"/>
      <c r="AM780" s="434"/>
      <c r="AN780" s="434"/>
      <c r="AO780" s="434"/>
      <c r="AP780" s="434"/>
      <c r="AQ780" s="434"/>
      <c r="AR780" s="434"/>
      <c r="AU780" s="434"/>
    </row>
    <row r="781" spans="1:47" s="435" customFormat="1" ht="12.75" x14ac:dyDescent="0.2">
      <c r="A781" s="434"/>
      <c r="B781" s="438"/>
      <c r="C781" s="434"/>
      <c r="D781" s="434"/>
      <c r="E781" s="434"/>
      <c r="F781" s="434"/>
      <c r="G781" s="434"/>
      <c r="J781" s="434"/>
      <c r="K781" s="434"/>
      <c r="L781" s="434"/>
      <c r="M781" s="434"/>
      <c r="N781" s="434"/>
      <c r="O781" s="434"/>
      <c r="P781" s="436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  <c r="AH781" s="434"/>
      <c r="AI781" s="434"/>
      <c r="AJ781" s="434"/>
      <c r="AK781" s="434"/>
      <c r="AL781" s="434"/>
      <c r="AM781" s="434"/>
      <c r="AN781" s="434"/>
      <c r="AO781" s="434"/>
      <c r="AP781" s="434"/>
      <c r="AQ781" s="434"/>
      <c r="AR781" s="434"/>
      <c r="AU781" s="434"/>
    </row>
    <row r="782" spans="1:47" s="435" customFormat="1" ht="12.75" x14ac:dyDescent="0.2">
      <c r="A782" s="434"/>
      <c r="B782" s="438"/>
      <c r="C782" s="434"/>
      <c r="D782" s="434"/>
      <c r="E782" s="434"/>
      <c r="F782" s="434"/>
      <c r="G782" s="434"/>
      <c r="J782" s="434"/>
      <c r="K782" s="434"/>
      <c r="L782" s="434"/>
      <c r="M782" s="434"/>
      <c r="N782" s="434"/>
      <c r="O782" s="434"/>
      <c r="P782" s="436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  <c r="AH782" s="434"/>
      <c r="AI782" s="434"/>
      <c r="AJ782" s="434"/>
      <c r="AK782" s="434"/>
      <c r="AL782" s="434"/>
      <c r="AM782" s="434"/>
      <c r="AN782" s="434"/>
      <c r="AO782" s="434"/>
      <c r="AP782" s="434"/>
      <c r="AQ782" s="434"/>
      <c r="AR782" s="434"/>
      <c r="AU782" s="434"/>
    </row>
    <row r="783" spans="1:47" s="435" customFormat="1" ht="12.75" x14ac:dyDescent="0.2">
      <c r="A783" s="434"/>
      <c r="B783" s="438"/>
      <c r="C783" s="434"/>
      <c r="D783" s="434"/>
      <c r="E783" s="434"/>
      <c r="F783" s="434"/>
      <c r="G783" s="434"/>
      <c r="J783" s="434"/>
      <c r="K783" s="434"/>
      <c r="L783" s="434"/>
      <c r="M783" s="434"/>
      <c r="N783" s="434"/>
      <c r="O783" s="434"/>
      <c r="P783" s="436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  <c r="AH783" s="434"/>
      <c r="AI783" s="434"/>
      <c r="AJ783" s="434"/>
      <c r="AK783" s="434"/>
      <c r="AL783" s="434"/>
      <c r="AM783" s="434"/>
      <c r="AN783" s="434"/>
      <c r="AO783" s="434"/>
      <c r="AP783" s="434"/>
      <c r="AQ783" s="434"/>
      <c r="AR783" s="434"/>
      <c r="AU783" s="434"/>
    </row>
    <row r="784" spans="1:47" s="435" customFormat="1" ht="12.75" x14ac:dyDescent="0.2">
      <c r="A784" s="434"/>
      <c r="B784" s="438"/>
      <c r="C784" s="434"/>
      <c r="D784" s="434"/>
      <c r="E784" s="434"/>
      <c r="F784" s="434"/>
      <c r="G784" s="434"/>
      <c r="J784" s="434"/>
      <c r="K784" s="434"/>
      <c r="L784" s="434"/>
      <c r="M784" s="434"/>
      <c r="N784" s="434"/>
      <c r="O784" s="434"/>
      <c r="P784" s="436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  <c r="AH784" s="434"/>
      <c r="AI784" s="434"/>
      <c r="AJ784" s="434"/>
      <c r="AK784" s="434"/>
      <c r="AL784" s="434"/>
      <c r="AM784" s="434"/>
      <c r="AN784" s="434"/>
      <c r="AO784" s="434"/>
      <c r="AP784" s="434"/>
      <c r="AQ784" s="434"/>
      <c r="AR784" s="434"/>
      <c r="AU784" s="434"/>
    </row>
    <row r="785" spans="1:47" s="435" customFormat="1" ht="12.75" x14ac:dyDescent="0.2">
      <c r="A785" s="434"/>
      <c r="B785" s="438"/>
      <c r="C785" s="434"/>
      <c r="D785" s="434"/>
      <c r="E785" s="434"/>
      <c r="F785" s="434"/>
      <c r="G785" s="434"/>
      <c r="J785" s="434"/>
      <c r="K785" s="434"/>
      <c r="L785" s="434"/>
      <c r="M785" s="434"/>
      <c r="N785" s="434"/>
      <c r="O785" s="434"/>
      <c r="P785" s="436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  <c r="AH785" s="434"/>
      <c r="AI785" s="434"/>
      <c r="AJ785" s="434"/>
      <c r="AK785" s="434"/>
      <c r="AL785" s="434"/>
      <c r="AM785" s="434"/>
      <c r="AN785" s="434"/>
      <c r="AO785" s="434"/>
      <c r="AP785" s="434"/>
      <c r="AQ785" s="434"/>
      <c r="AR785" s="434"/>
      <c r="AU785" s="434"/>
    </row>
    <row r="786" spans="1:47" s="435" customFormat="1" ht="12.75" x14ac:dyDescent="0.2">
      <c r="A786" s="434"/>
      <c r="B786" s="438"/>
      <c r="C786" s="434"/>
      <c r="D786" s="434"/>
      <c r="E786" s="434"/>
      <c r="F786" s="434"/>
      <c r="G786" s="434"/>
      <c r="J786" s="434"/>
      <c r="K786" s="434"/>
      <c r="L786" s="434"/>
      <c r="M786" s="434"/>
      <c r="N786" s="434"/>
      <c r="O786" s="434"/>
      <c r="P786" s="436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  <c r="AH786" s="434"/>
      <c r="AI786" s="434"/>
      <c r="AJ786" s="434"/>
      <c r="AK786" s="434"/>
      <c r="AL786" s="434"/>
      <c r="AM786" s="434"/>
      <c r="AN786" s="434"/>
      <c r="AO786" s="434"/>
      <c r="AP786" s="434"/>
      <c r="AQ786" s="434"/>
      <c r="AR786" s="434"/>
      <c r="AU786" s="434"/>
    </row>
    <row r="787" spans="1:47" s="435" customFormat="1" ht="12.75" x14ac:dyDescent="0.2">
      <c r="A787" s="434"/>
      <c r="B787" s="438"/>
      <c r="C787" s="434"/>
      <c r="D787" s="434"/>
      <c r="E787" s="434"/>
      <c r="F787" s="434"/>
      <c r="G787" s="434"/>
      <c r="J787" s="434"/>
      <c r="K787" s="434"/>
      <c r="L787" s="434"/>
      <c r="M787" s="434"/>
      <c r="N787" s="434"/>
      <c r="O787" s="434"/>
      <c r="P787" s="436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  <c r="AH787" s="434"/>
      <c r="AI787" s="434"/>
      <c r="AJ787" s="434"/>
      <c r="AK787" s="434"/>
      <c r="AL787" s="434"/>
      <c r="AM787" s="434"/>
      <c r="AN787" s="434"/>
      <c r="AO787" s="434"/>
      <c r="AP787" s="434"/>
      <c r="AQ787" s="434"/>
      <c r="AR787" s="434"/>
      <c r="AU787" s="434"/>
    </row>
    <row r="788" spans="1:47" s="435" customFormat="1" ht="12.75" x14ac:dyDescent="0.2">
      <c r="A788" s="434"/>
      <c r="B788" s="438"/>
      <c r="C788" s="434"/>
      <c r="D788" s="434"/>
      <c r="E788" s="434"/>
      <c r="F788" s="434"/>
      <c r="G788" s="434"/>
      <c r="J788" s="434"/>
      <c r="K788" s="434"/>
      <c r="L788" s="434"/>
      <c r="M788" s="434"/>
      <c r="N788" s="434"/>
      <c r="O788" s="434"/>
      <c r="P788" s="436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  <c r="AH788" s="434"/>
      <c r="AI788" s="434"/>
      <c r="AJ788" s="434"/>
      <c r="AK788" s="434"/>
      <c r="AL788" s="434"/>
      <c r="AM788" s="434"/>
      <c r="AN788" s="434"/>
      <c r="AO788" s="434"/>
      <c r="AP788" s="434"/>
      <c r="AQ788" s="434"/>
      <c r="AR788" s="434"/>
      <c r="AU788" s="434"/>
    </row>
    <row r="789" spans="1:47" s="435" customFormat="1" ht="12.75" x14ac:dyDescent="0.2">
      <c r="A789" s="434"/>
      <c r="B789" s="438"/>
      <c r="C789" s="434"/>
      <c r="D789" s="434"/>
      <c r="E789" s="434"/>
      <c r="F789" s="434"/>
      <c r="G789" s="434"/>
      <c r="J789" s="434"/>
      <c r="K789" s="434"/>
      <c r="L789" s="434"/>
      <c r="M789" s="434"/>
      <c r="N789" s="434"/>
      <c r="O789" s="434"/>
      <c r="P789" s="436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  <c r="AH789" s="434"/>
      <c r="AI789" s="434"/>
      <c r="AJ789" s="434"/>
      <c r="AK789" s="434"/>
      <c r="AL789" s="434"/>
      <c r="AM789" s="434"/>
      <c r="AN789" s="434"/>
      <c r="AO789" s="434"/>
      <c r="AP789" s="434"/>
      <c r="AQ789" s="434"/>
      <c r="AR789" s="434"/>
      <c r="AU789" s="434"/>
    </row>
    <row r="790" spans="1:47" s="435" customFormat="1" ht="12.75" x14ac:dyDescent="0.2">
      <c r="A790" s="434"/>
      <c r="B790" s="438"/>
      <c r="C790" s="434"/>
      <c r="D790" s="434"/>
      <c r="E790" s="434"/>
      <c r="F790" s="434"/>
      <c r="G790" s="434"/>
      <c r="J790" s="434"/>
      <c r="K790" s="434"/>
      <c r="L790" s="434"/>
      <c r="M790" s="434"/>
      <c r="N790" s="434"/>
      <c r="O790" s="434"/>
      <c r="P790" s="436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  <c r="AH790" s="434"/>
      <c r="AI790" s="434"/>
      <c r="AJ790" s="434"/>
      <c r="AK790" s="434"/>
      <c r="AL790" s="434"/>
      <c r="AM790" s="434"/>
      <c r="AN790" s="434"/>
      <c r="AO790" s="434"/>
      <c r="AP790" s="434"/>
      <c r="AQ790" s="434"/>
      <c r="AR790" s="434"/>
      <c r="AU790" s="434"/>
    </row>
    <row r="791" spans="1:47" s="435" customFormat="1" ht="12.75" x14ac:dyDescent="0.2">
      <c r="A791" s="434"/>
      <c r="B791" s="438"/>
      <c r="C791" s="434"/>
      <c r="D791" s="434"/>
      <c r="E791" s="434"/>
      <c r="F791" s="434"/>
      <c r="G791" s="434"/>
      <c r="J791" s="434"/>
      <c r="K791" s="434"/>
      <c r="L791" s="434"/>
      <c r="M791" s="434"/>
      <c r="N791" s="434"/>
      <c r="O791" s="434"/>
      <c r="P791" s="436"/>
      <c r="Q791" s="434"/>
      <c r="R791" s="434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  <c r="AH791" s="434"/>
      <c r="AI791" s="434"/>
      <c r="AJ791" s="434"/>
      <c r="AK791" s="434"/>
      <c r="AL791" s="434"/>
      <c r="AM791" s="434"/>
      <c r="AN791" s="434"/>
      <c r="AO791" s="434"/>
      <c r="AP791" s="434"/>
      <c r="AQ791" s="434"/>
      <c r="AR791" s="434"/>
      <c r="AU791" s="434"/>
    </row>
    <row r="792" spans="1:47" s="435" customFormat="1" ht="12.75" x14ac:dyDescent="0.2">
      <c r="A792" s="434"/>
      <c r="B792" s="438"/>
      <c r="C792" s="434"/>
      <c r="D792" s="434"/>
      <c r="E792" s="434"/>
      <c r="F792" s="434"/>
      <c r="G792" s="434"/>
      <c r="J792" s="434"/>
      <c r="K792" s="434"/>
      <c r="L792" s="434"/>
      <c r="M792" s="434"/>
      <c r="N792" s="434"/>
      <c r="O792" s="434"/>
      <c r="P792" s="436"/>
      <c r="Q792" s="434"/>
      <c r="R792" s="434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  <c r="AH792" s="434"/>
      <c r="AI792" s="434"/>
      <c r="AJ792" s="434"/>
      <c r="AK792" s="434"/>
      <c r="AL792" s="434"/>
      <c r="AM792" s="434"/>
      <c r="AN792" s="434"/>
      <c r="AO792" s="434"/>
      <c r="AP792" s="434"/>
      <c r="AQ792" s="434"/>
      <c r="AR792" s="434"/>
      <c r="AU792" s="434"/>
    </row>
    <row r="793" spans="1:47" s="435" customFormat="1" ht="12.75" x14ac:dyDescent="0.2">
      <c r="A793" s="434"/>
      <c r="B793" s="438"/>
      <c r="C793" s="434"/>
      <c r="D793" s="434"/>
      <c r="E793" s="434"/>
      <c r="F793" s="434"/>
      <c r="G793" s="434"/>
      <c r="J793" s="434"/>
      <c r="K793" s="434"/>
      <c r="L793" s="434"/>
      <c r="M793" s="434"/>
      <c r="N793" s="434"/>
      <c r="O793" s="434"/>
      <c r="P793" s="436"/>
      <c r="Q793" s="434"/>
      <c r="R793" s="434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  <c r="AH793" s="434"/>
      <c r="AI793" s="434"/>
      <c r="AJ793" s="434"/>
      <c r="AK793" s="434"/>
      <c r="AL793" s="434"/>
      <c r="AM793" s="434"/>
      <c r="AN793" s="434"/>
      <c r="AO793" s="434"/>
      <c r="AP793" s="434"/>
      <c r="AQ793" s="434"/>
      <c r="AR793" s="434"/>
      <c r="AU793" s="434"/>
    </row>
    <row r="794" spans="1:47" s="435" customFormat="1" ht="12.75" x14ac:dyDescent="0.2">
      <c r="A794" s="434"/>
      <c r="B794" s="438"/>
      <c r="C794" s="434"/>
      <c r="D794" s="434"/>
      <c r="E794" s="434"/>
      <c r="F794" s="434"/>
      <c r="G794" s="434"/>
      <c r="J794" s="434"/>
      <c r="K794" s="434"/>
      <c r="L794" s="434"/>
      <c r="M794" s="434"/>
      <c r="N794" s="434"/>
      <c r="O794" s="434"/>
      <c r="P794" s="436"/>
      <c r="Q794" s="434"/>
      <c r="R794" s="434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  <c r="AH794" s="434"/>
      <c r="AI794" s="434"/>
      <c r="AJ794" s="434"/>
      <c r="AK794" s="434"/>
      <c r="AL794" s="434"/>
      <c r="AM794" s="434"/>
      <c r="AN794" s="434"/>
      <c r="AO794" s="434"/>
      <c r="AP794" s="434"/>
      <c r="AQ794" s="434"/>
      <c r="AR794" s="434"/>
      <c r="AU794" s="434"/>
    </row>
    <row r="795" spans="1:47" s="435" customFormat="1" ht="12.75" x14ac:dyDescent="0.2">
      <c r="A795" s="434"/>
      <c r="B795" s="438"/>
      <c r="C795" s="434"/>
      <c r="D795" s="434"/>
      <c r="E795" s="434"/>
      <c r="F795" s="434"/>
      <c r="G795" s="434"/>
      <c r="J795" s="434"/>
      <c r="K795" s="434"/>
      <c r="L795" s="434"/>
      <c r="M795" s="434"/>
      <c r="N795" s="434"/>
      <c r="O795" s="434"/>
      <c r="P795" s="436"/>
      <c r="Q795" s="434"/>
      <c r="R795" s="434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  <c r="AH795" s="434"/>
      <c r="AI795" s="434"/>
      <c r="AJ795" s="434"/>
      <c r="AK795" s="434"/>
      <c r="AL795" s="434"/>
      <c r="AM795" s="434"/>
      <c r="AN795" s="434"/>
      <c r="AO795" s="434"/>
      <c r="AP795" s="434"/>
      <c r="AQ795" s="434"/>
      <c r="AR795" s="434"/>
      <c r="AU795" s="434"/>
    </row>
    <row r="796" spans="1:47" s="435" customFormat="1" ht="12.75" x14ac:dyDescent="0.2">
      <c r="A796" s="434"/>
      <c r="B796" s="438"/>
      <c r="C796" s="434"/>
      <c r="D796" s="434"/>
      <c r="E796" s="434"/>
      <c r="F796" s="434"/>
      <c r="G796" s="434"/>
      <c r="J796" s="434"/>
      <c r="K796" s="434"/>
      <c r="L796" s="434"/>
      <c r="M796" s="434"/>
      <c r="N796" s="434"/>
      <c r="O796" s="434"/>
      <c r="P796" s="436"/>
      <c r="Q796" s="434"/>
      <c r="R796" s="434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  <c r="AH796" s="434"/>
      <c r="AI796" s="434"/>
      <c r="AJ796" s="434"/>
      <c r="AK796" s="434"/>
      <c r="AL796" s="434"/>
      <c r="AM796" s="434"/>
      <c r="AN796" s="434"/>
      <c r="AO796" s="434"/>
      <c r="AP796" s="434"/>
      <c r="AQ796" s="434"/>
      <c r="AR796" s="434"/>
      <c r="AU796" s="434"/>
    </row>
    <row r="797" spans="1:47" s="435" customFormat="1" ht="12.75" x14ac:dyDescent="0.2">
      <c r="A797" s="434"/>
      <c r="B797" s="438"/>
      <c r="C797" s="434"/>
      <c r="D797" s="434"/>
      <c r="E797" s="434"/>
      <c r="F797" s="434"/>
      <c r="G797" s="434"/>
      <c r="J797" s="434"/>
      <c r="K797" s="434"/>
      <c r="L797" s="434"/>
      <c r="M797" s="434"/>
      <c r="N797" s="434"/>
      <c r="O797" s="434"/>
      <c r="P797" s="436"/>
      <c r="Q797" s="434"/>
      <c r="R797" s="434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  <c r="AH797" s="434"/>
      <c r="AI797" s="434"/>
      <c r="AJ797" s="434"/>
      <c r="AK797" s="434"/>
      <c r="AL797" s="434"/>
      <c r="AM797" s="434"/>
      <c r="AN797" s="434"/>
      <c r="AO797" s="434"/>
      <c r="AP797" s="434"/>
      <c r="AQ797" s="434"/>
      <c r="AR797" s="434"/>
      <c r="AU797" s="434"/>
    </row>
    <row r="798" spans="1:47" s="435" customFormat="1" ht="12.75" x14ac:dyDescent="0.2">
      <c r="A798" s="434"/>
      <c r="B798" s="438"/>
      <c r="C798" s="434"/>
      <c r="D798" s="434"/>
      <c r="E798" s="434"/>
      <c r="F798" s="434"/>
      <c r="G798" s="434"/>
      <c r="J798" s="434"/>
      <c r="K798" s="434"/>
      <c r="L798" s="434"/>
      <c r="M798" s="434"/>
      <c r="N798" s="434"/>
      <c r="O798" s="434"/>
      <c r="P798" s="436"/>
      <c r="Q798" s="434"/>
      <c r="R798" s="434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  <c r="AH798" s="434"/>
      <c r="AI798" s="434"/>
      <c r="AJ798" s="434"/>
      <c r="AK798" s="434"/>
      <c r="AL798" s="434"/>
      <c r="AM798" s="434"/>
      <c r="AN798" s="434"/>
      <c r="AO798" s="434"/>
      <c r="AP798" s="434"/>
      <c r="AQ798" s="434"/>
      <c r="AR798" s="434"/>
      <c r="AU798" s="434"/>
    </row>
    <row r="799" spans="1:47" s="435" customFormat="1" ht="12.75" x14ac:dyDescent="0.2">
      <c r="A799" s="434"/>
      <c r="B799" s="438"/>
      <c r="C799" s="434"/>
      <c r="D799" s="434"/>
      <c r="E799" s="434"/>
      <c r="F799" s="434"/>
      <c r="G799" s="434"/>
      <c r="J799" s="434"/>
      <c r="K799" s="434"/>
      <c r="L799" s="434"/>
      <c r="M799" s="434"/>
      <c r="N799" s="434"/>
      <c r="O799" s="434"/>
      <c r="P799" s="436"/>
      <c r="Q799" s="434"/>
      <c r="R799" s="434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  <c r="AH799" s="434"/>
      <c r="AI799" s="434"/>
      <c r="AJ799" s="434"/>
      <c r="AK799" s="434"/>
      <c r="AL799" s="434"/>
      <c r="AM799" s="434"/>
      <c r="AN799" s="434"/>
      <c r="AO799" s="434"/>
      <c r="AP799" s="434"/>
      <c r="AQ799" s="434"/>
      <c r="AR799" s="434"/>
      <c r="AU799" s="434"/>
    </row>
    <row r="800" spans="1:47" s="435" customFormat="1" ht="12.75" x14ac:dyDescent="0.2">
      <c r="A800" s="434"/>
      <c r="B800" s="438"/>
      <c r="C800" s="434"/>
      <c r="D800" s="434"/>
      <c r="E800" s="434"/>
      <c r="F800" s="434"/>
      <c r="G800" s="434"/>
      <c r="J800" s="434"/>
      <c r="K800" s="434"/>
      <c r="L800" s="434"/>
      <c r="M800" s="434"/>
      <c r="N800" s="434"/>
      <c r="O800" s="434"/>
      <c r="P800" s="436"/>
      <c r="Q800" s="434"/>
      <c r="R800" s="434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  <c r="AH800" s="434"/>
      <c r="AI800" s="434"/>
      <c r="AJ800" s="434"/>
      <c r="AK800" s="434"/>
      <c r="AL800" s="434"/>
      <c r="AM800" s="434"/>
      <c r="AN800" s="434"/>
      <c r="AO800" s="434"/>
      <c r="AP800" s="434"/>
      <c r="AQ800" s="434"/>
      <c r="AR800" s="434"/>
      <c r="AU800" s="434"/>
    </row>
    <row r="801" spans="1:47" s="435" customFormat="1" ht="12.75" x14ac:dyDescent="0.2">
      <c r="A801" s="434"/>
      <c r="B801" s="438"/>
      <c r="C801" s="434"/>
      <c r="D801" s="434"/>
      <c r="E801" s="434"/>
      <c r="F801" s="434"/>
      <c r="G801" s="434"/>
      <c r="J801" s="434"/>
      <c r="K801" s="434"/>
      <c r="L801" s="434"/>
      <c r="M801" s="434"/>
      <c r="N801" s="434"/>
      <c r="O801" s="434"/>
      <c r="P801" s="436"/>
      <c r="Q801" s="434"/>
      <c r="R801" s="434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  <c r="AH801" s="434"/>
      <c r="AI801" s="434"/>
      <c r="AJ801" s="434"/>
      <c r="AK801" s="434"/>
      <c r="AL801" s="434"/>
      <c r="AM801" s="434"/>
      <c r="AN801" s="434"/>
      <c r="AO801" s="434"/>
      <c r="AP801" s="434"/>
      <c r="AQ801" s="434"/>
      <c r="AR801" s="434"/>
      <c r="AU801" s="434"/>
    </row>
    <row r="802" spans="1:47" s="435" customFormat="1" ht="12.75" x14ac:dyDescent="0.2">
      <c r="A802" s="434"/>
      <c r="B802" s="438"/>
      <c r="C802" s="434"/>
      <c r="D802" s="434"/>
      <c r="E802" s="434"/>
      <c r="F802" s="434"/>
      <c r="G802" s="434"/>
      <c r="J802" s="434"/>
      <c r="K802" s="434"/>
      <c r="L802" s="434"/>
      <c r="M802" s="434"/>
      <c r="N802" s="434"/>
      <c r="O802" s="434"/>
      <c r="P802" s="436"/>
      <c r="Q802" s="434"/>
      <c r="R802" s="434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  <c r="AH802" s="434"/>
      <c r="AI802" s="434"/>
      <c r="AJ802" s="434"/>
      <c r="AK802" s="434"/>
      <c r="AL802" s="434"/>
      <c r="AM802" s="434"/>
      <c r="AN802" s="434"/>
      <c r="AO802" s="434"/>
      <c r="AP802" s="434"/>
      <c r="AQ802" s="434"/>
      <c r="AR802" s="434"/>
      <c r="AU802" s="434"/>
    </row>
    <row r="803" spans="1:47" s="435" customFormat="1" ht="12.75" x14ac:dyDescent="0.2">
      <c r="A803" s="434"/>
      <c r="B803" s="438"/>
      <c r="C803" s="434"/>
      <c r="D803" s="434"/>
      <c r="E803" s="434"/>
      <c r="F803" s="434"/>
      <c r="G803" s="434"/>
      <c r="J803" s="434"/>
      <c r="K803" s="434"/>
      <c r="L803" s="434"/>
      <c r="M803" s="434"/>
      <c r="N803" s="434"/>
      <c r="O803" s="434"/>
      <c r="P803" s="436"/>
      <c r="Q803" s="434"/>
      <c r="R803" s="434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  <c r="AH803" s="434"/>
      <c r="AI803" s="434"/>
      <c r="AJ803" s="434"/>
      <c r="AK803" s="434"/>
      <c r="AL803" s="434"/>
      <c r="AM803" s="434"/>
      <c r="AN803" s="434"/>
      <c r="AO803" s="434"/>
      <c r="AP803" s="434"/>
      <c r="AQ803" s="434"/>
      <c r="AR803" s="434"/>
      <c r="AU803" s="434"/>
    </row>
    <row r="804" spans="1:47" s="435" customFormat="1" ht="12.75" x14ac:dyDescent="0.2">
      <c r="A804" s="434"/>
      <c r="B804" s="438"/>
      <c r="C804" s="434"/>
      <c r="D804" s="434"/>
      <c r="E804" s="434"/>
      <c r="F804" s="434"/>
      <c r="G804" s="434"/>
      <c r="J804" s="434"/>
      <c r="K804" s="434"/>
      <c r="L804" s="434"/>
      <c r="M804" s="434"/>
      <c r="N804" s="434"/>
      <c r="O804" s="434"/>
      <c r="P804" s="436"/>
      <c r="Q804" s="434"/>
      <c r="R804" s="434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  <c r="AH804" s="434"/>
      <c r="AI804" s="434"/>
      <c r="AJ804" s="434"/>
      <c r="AK804" s="434"/>
      <c r="AL804" s="434"/>
      <c r="AM804" s="434"/>
      <c r="AN804" s="434"/>
      <c r="AO804" s="434"/>
      <c r="AP804" s="434"/>
      <c r="AQ804" s="434"/>
      <c r="AR804" s="434"/>
      <c r="AU804" s="434"/>
    </row>
    <row r="805" spans="1:47" s="435" customFormat="1" ht="12.75" x14ac:dyDescent="0.2">
      <c r="A805" s="434"/>
      <c r="B805" s="438"/>
      <c r="C805" s="434"/>
      <c r="D805" s="434"/>
      <c r="E805" s="434"/>
      <c r="F805" s="434"/>
      <c r="G805" s="434"/>
      <c r="J805" s="434"/>
      <c r="K805" s="434"/>
      <c r="L805" s="434"/>
      <c r="M805" s="434"/>
      <c r="N805" s="434"/>
      <c r="O805" s="434"/>
      <c r="P805" s="436"/>
      <c r="Q805" s="434"/>
      <c r="R805" s="434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  <c r="AH805" s="434"/>
      <c r="AI805" s="434"/>
      <c r="AJ805" s="434"/>
      <c r="AK805" s="434"/>
      <c r="AL805" s="434"/>
      <c r="AM805" s="434"/>
      <c r="AN805" s="434"/>
      <c r="AO805" s="434"/>
      <c r="AP805" s="434"/>
      <c r="AQ805" s="434"/>
      <c r="AR805" s="434"/>
      <c r="AU805" s="434"/>
    </row>
    <row r="806" spans="1:47" s="435" customFormat="1" ht="12.75" x14ac:dyDescent="0.2">
      <c r="A806" s="434"/>
      <c r="B806" s="438"/>
      <c r="C806" s="434"/>
      <c r="D806" s="434"/>
      <c r="E806" s="434"/>
      <c r="F806" s="434"/>
      <c r="G806" s="434"/>
      <c r="J806" s="434"/>
      <c r="K806" s="434"/>
      <c r="L806" s="434"/>
      <c r="M806" s="434"/>
      <c r="N806" s="434"/>
      <c r="O806" s="434"/>
      <c r="P806" s="436"/>
      <c r="Q806" s="434"/>
      <c r="R806" s="434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  <c r="AH806" s="434"/>
      <c r="AI806" s="434"/>
      <c r="AJ806" s="434"/>
      <c r="AK806" s="434"/>
      <c r="AL806" s="434"/>
      <c r="AM806" s="434"/>
      <c r="AN806" s="434"/>
      <c r="AO806" s="434"/>
      <c r="AP806" s="434"/>
      <c r="AQ806" s="434"/>
      <c r="AR806" s="434"/>
      <c r="AU806" s="434"/>
    </row>
    <row r="807" spans="1:47" s="435" customFormat="1" ht="12.75" x14ac:dyDescent="0.2">
      <c r="A807" s="434"/>
      <c r="B807" s="438"/>
      <c r="C807" s="434"/>
      <c r="D807" s="434"/>
      <c r="E807" s="434"/>
      <c r="F807" s="434"/>
      <c r="G807" s="434"/>
      <c r="J807" s="434"/>
      <c r="K807" s="434"/>
      <c r="L807" s="434"/>
      <c r="M807" s="434"/>
      <c r="N807" s="434"/>
      <c r="O807" s="434"/>
      <c r="P807" s="436"/>
      <c r="Q807" s="434"/>
      <c r="R807" s="434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  <c r="AH807" s="434"/>
      <c r="AI807" s="434"/>
      <c r="AJ807" s="434"/>
      <c r="AK807" s="434"/>
      <c r="AL807" s="434"/>
      <c r="AM807" s="434"/>
      <c r="AN807" s="434"/>
      <c r="AO807" s="434"/>
      <c r="AP807" s="434"/>
      <c r="AQ807" s="434"/>
      <c r="AR807" s="434"/>
      <c r="AU807" s="434"/>
    </row>
    <row r="808" spans="1:47" s="435" customFormat="1" ht="12.75" x14ac:dyDescent="0.2">
      <c r="A808" s="434"/>
      <c r="B808" s="438"/>
      <c r="C808" s="434"/>
      <c r="D808" s="434"/>
      <c r="E808" s="434"/>
      <c r="F808" s="434"/>
      <c r="G808" s="434"/>
      <c r="J808" s="434"/>
      <c r="K808" s="434"/>
      <c r="L808" s="434"/>
      <c r="M808" s="434"/>
      <c r="N808" s="434"/>
      <c r="O808" s="434"/>
      <c r="P808" s="436"/>
      <c r="Q808" s="434"/>
      <c r="R808" s="434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  <c r="AH808" s="434"/>
      <c r="AI808" s="434"/>
      <c r="AJ808" s="434"/>
      <c r="AK808" s="434"/>
      <c r="AL808" s="434"/>
      <c r="AM808" s="434"/>
      <c r="AN808" s="434"/>
      <c r="AO808" s="434"/>
      <c r="AP808" s="434"/>
      <c r="AQ808" s="434"/>
      <c r="AR808" s="434"/>
      <c r="AU808" s="434"/>
    </row>
    <row r="809" spans="1:47" s="435" customFormat="1" ht="12.75" x14ac:dyDescent="0.2">
      <c r="A809" s="434"/>
      <c r="B809" s="438"/>
      <c r="C809" s="434"/>
      <c r="D809" s="434"/>
      <c r="E809" s="434"/>
      <c r="F809" s="434"/>
      <c r="G809" s="434"/>
      <c r="J809" s="434"/>
      <c r="K809" s="434"/>
      <c r="L809" s="434"/>
      <c r="M809" s="434"/>
      <c r="N809" s="434"/>
      <c r="O809" s="434"/>
      <c r="P809" s="436"/>
      <c r="Q809" s="434"/>
      <c r="R809" s="434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  <c r="AH809" s="434"/>
      <c r="AI809" s="434"/>
      <c r="AJ809" s="434"/>
      <c r="AK809" s="434"/>
      <c r="AL809" s="434"/>
      <c r="AM809" s="434"/>
      <c r="AN809" s="434"/>
      <c r="AO809" s="434"/>
      <c r="AP809" s="434"/>
      <c r="AQ809" s="434"/>
      <c r="AR809" s="434"/>
      <c r="AU809" s="434"/>
    </row>
    <row r="810" spans="1:47" s="435" customFormat="1" ht="12.75" x14ac:dyDescent="0.2">
      <c r="A810" s="434"/>
      <c r="B810" s="438"/>
      <c r="C810" s="434"/>
      <c r="D810" s="434"/>
      <c r="E810" s="434"/>
      <c r="F810" s="434"/>
      <c r="G810" s="434"/>
      <c r="J810" s="434"/>
      <c r="K810" s="434"/>
      <c r="L810" s="434"/>
      <c r="M810" s="434"/>
      <c r="N810" s="434"/>
      <c r="O810" s="434"/>
      <c r="P810" s="436"/>
      <c r="Q810" s="434"/>
      <c r="R810" s="434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  <c r="AH810" s="434"/>
      <c r="AI810" s="434"/>
      <c r="AJ810" s="434"/>
      <c r="AK810" s="434"/>
      <c r="AL810" s="434"/>
      <c r="AM810" s="434"/>
      <c r="AN810" s="434"/>
      <c r="AO810" s="434"/>
      <c r="AP810" s="434"/>
      <c r="AQ810" s="434"/>
      <c r="AR810" s="434"/>
      <c r="AU810" s="434"/>
    </row>
    <row r="811" spans="1:47" s="435" customFormat="1" ht="12.75" x14ac:dyDescent="0.2">
      <c r="A811" s="434"/>
      <c r="B811" s="438"/>
      <c r="C811" s="434"/>
      <c r="D811" s="434"/>
      <c r="E811" s="434"/>
      <c r="F811" s="434"/>
      <c r="G811" s="434"/>
      <c r="J811" s="434"/>
      <c r="K811" s="434"/>
      <c r="L811" s="434"/>
      <c r="M811" s="434"/>
      <c r="N811" s="434"/>
      <c r="O811" s="434"/>
      <c r="P811" s="436"/>
      <c r="Q811" s="434"/>
      <c r="R811" s="434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  <c r="AH811" s="434"/>
      <c r="AI811" s="434"/>
      <c r="AJ811" s="434"/>
      <c r="AK811" s="434"/>
      <c r="AL811" s="434"/>
      <c r="AM811" s="434"/>
      <c r="AN811" s="434"/>
      <c r="AO811" s="434"/>
      <c r="AP811" s="434"/>
      <c r="AQ811" s="434"/>
      <c r="AR811" s="434"/>
      <c r="AU811" s="434"/>
    </row>
    <row r="812" spans="1:47" s="435" customFormat="1" ht="12.75" x14ac:dyDescent="0.2">
      <c r="A812" s="434"/>
      <c r="B812" s="438"/>
      <c r="C812" s="434"/>
      <c r="D812" s="434"/>
      <c r="E812" s="434"/>
      <c r="F812" s="434"/>
      <c r="G812" s="434"/>
      <c r="J812" s="434"/>
      <c r="K812" s="434"/>
      <c r="L812" s="434"/>
      <c r="M812" s="434"/>
      <c r="N812" s="434"/>
      <c r="O812" s="434"/>
      <c r="P812" s="436"/>
      <c r="Q812" s="434"/>
      <c r="R812" s="434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  <c r="AH812" s="434"/>
      <c r="AI812" s="434"/>
      <c r="AJ812" s="434"/>
      <c r="AK812" s="434"/>
      <c r="AL812" s="434"/>
      <c r="AM812" s="434"/>
      <c r="AN812" s="434"/>
      <c r="AO812" s="434"/>
      <c r="AP812" s="434"/>
      <c r="AQ812" s="434"/>
      <c r="AR812" s="434"/>
      <c r="AU812" s="434"/>
    </row>
    <row r="813" spans="1:47" s="435" customFormat="1" ht="12.75" x14ac:dyDescent="0.2">
      <c r="A813" s="434"/>
      <c r="B813" s="438"/>
      <c r="C813" s="434"/>
      <c r="D813" s="434"/>
      <c r="E813" s="434"/>
      <c r="F813" s="434"/>
      <c r="G813" s="434"/>
      <c r="J813" s="434"/>
      <c r="K813" s="434"/>
      <c r="L813" s="434"/>
      <c r="M813" s="434"/>
      <c r="N813" s="434"/>
      <c r="O813" s="434"/>
      <c r="P813" s="436"/>
      <c r="Q813" s="434"/>
      <c r="R813" s="434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  <c r="AH813" s="434"/>
      <c r="AI813" s="434"/>
      <c r="AJ813" s="434"/>
      <c r="AK813" s="434"/>
      <c r="AL813" s="434"/>
      <c r="AM813" s="434"/>
      <c r="AN813" s="434"/>
      <c r="AO813" s="434"/>
      <c r="AP813" s="434"/>
      <c r="AQ813" s="434"/>
      <c r="AR813" s="434"/>
      <c r="AU813" s="434"/>
    </row>
    <row r="814" spans="1:47" s="435" customFormat="1" ht="12.75" x14ac:dyDescent="0.2">
      <c r="A814" s="434"/>
      <c r="B814" s="438"/>
      <c r="C814" s="434"/>
      <c r="D814" s="434"/>
      <c r="E814" s="434"/>
      <c r="F814" s="434"/>
      <c r="G814" s="434"/>
      <c r="J814" s="434"/>
      <c r="K814" s="434"/>
      <c r="L814" s="434"/>
      <c r="M814" s="434"/>
      <c r="N814" s="434"/>
      <c r="O814" s="434"/>
      <c r="P814" s="436"/>
      <c r="Q814" s="434"/>
      <c r="R814" s="434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  <c r="AH814" s="434"/>
      <c r="AI814" s="434"/>
      <c r="AJ814" s="434"/>
      <c r="AK814" s="434"/>
      <c r="AL814" s="434"/>
      <c r="AM814" s="434"/>
      <c r="AN814" s="434"/>
      <c r="AO814" s="434"/>
      <c r="AP814" s="434"/>
      <c r="AQ814" s="434"/>
      <c r="AR814" s="434"/>
      <c r="AU814" s="434"/>
    </row>
    <row r="815" spans="1:47" s="435" customFormat="1" ht="12.75" x14ac:dyDescent="0.2">
      <c r="A815" s="434"/>
      <c r="B815" s="438"/>
      <c r="C815" s="434"/>
      <c r="D815" s="434"/>
      <c r="E815" s="434"/>
      <c r="F815" s="434"/>
      <c r="G815" s="434"/>
      <c r="J815" s="434"/>
      <c r="K815" s="434"/>
      <c r="L815" s="434"/>
      <c r="M815" s="434"/>
      <c r="N815" s="434"/>
      <c r="O815" s="434"/>
      <c r="P815" s="436"/>
      <c r="Q815" s="434"/>
      <c r="R815" s="434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  <c r="AH815" s="434"/>
      <c r="AI815" s="434"/>
      <c r="AJ815" s="434"/>
      <c r="AK815" s="434"/>
      <c r="AL815" s="434"/>
      <c r="AM815" s="434"/>
      <c r="AN815" s="434"/>
      <c r="AO815" s="434"/>
      <c r="AP815" s="434"/>
      <c r="AQ815" s="434"/>
      <c r="AR815" s="434"/>
      <c r="AU815" s="434"/>
    </row>
    <row r="816" spans="1:47" s="435" customFormat="1" ht="12.75" x14ac:dyDescent="0.2">
      <c r="A816" s="434"/>
      <c r="B816" s="438"/>
      <c r="C816" s="434"/>
      <c r="D816" s="434"/>
      <c r="E816" s="434"/>
      <c r="F816" s="434"/>
      <c r="G816" s="434"/>
      <c r="J816" s="434"/>
      <c r="K816" s="434"/>
      <c r="L816" s="434"/>
      <c r="M816" s="434"/>
      <c r="N816" s="434"/>
      <c r="O816" s="434"/>
      <c r="P816" s="436"/>
      <c r="Q816" s="434"/>
      <c r="R816" s="434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  <c r="AH816" s="434"/>
      <c r="AI816" s="434"/>
      <c r="AJ816" s="434"/>
      <c r="AK816" s="434"/>
      <c r="AL816" s="434"/>
      <c r="AM816" s="434"/>
      <c r="AN816" s="434"/>
      <c r="AO816" s="434"/>
      <c r="AP816" s="434"/>
      <c r="AQ816" s="434"/>
      <c r="AR816" s="434"/>
      <c r="AU816" s="434"/>
    </row>
    <row r="817" spans="1:47" s="435" customFormat="1" ht="12.75" x14ac:dyDescent="0.2">
      <c r="A817" s="434"/>
      <c r="B817" s="438"/>
      <c r="C817" s="434"/>
      <c r="D817" s="434"/>
      <c r="E817" s="434"/>
      <c r="F817" s="434"/>
      <c r="G817" s="434"/>
      <c r="J817" s="434"/>
      <c r="K817" s="434"/>
      <c r="L817" s="434"/>
      <c r="M817" s="434"/>
      <c r="N817" s="434"/>
      <c r="O817" s="434"/>
      <c r="P817" s="436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  <c r="AH817" s="434"/>
      <c r="AI817" s="434"/>
      <c r="AJ817" s="434"/>
      <c r="AK817" s="434"/>
      <c r="AL817" s="434"/>
      <c r="AM817" s="434"/>
      <c r="AN817" s="434"/>
      <c r="AO817" s="434"/>
      <c r="AP817" s="434"/>
      <c r="AQ817" s="434"/>
      <c r="AR817" s="434"/>
      <c r="AU817" s="434"/>
    </row>
    <row r="818" spans="1:47" s="435" customFormat="1" ht="12.75" x14ac:dyDescent="0.2">
      <c r="A818" s="434"/>
      <c r="B818" s="438"/>
      <c r="C818" s="434"/>
      <c r="D818" s="434"/>
      <c r="E818" s="434"/>
      <c r="F818" s="434"/>
      <c r="G818" s="434"/>
      <c r="J818" s="434"/>
      <c r="K818" s="434"/>
      <c r="L818" s="434"/>
      <c r="M818" s="434"/>
      <c r="N818" s="434"/>
      <c r="O818" s="434"/>
      <c r="P818" s="436"/>
      <c r="Q818" s="434"/>
      <c r="R818" s="434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  <c r="AH818" s="434"/>
      <c r="AI818" s="434"/>
      <c r="AJ818" s="434"/>
      <c r="AK818" s="434"/>
      <c r="AL818" s="434"/>
      <c r="AM818" s="434"/>
      <c r="AN818" s="434"/>
      <c r="AO818" s="434"/>
      <c r="AP818" s="434"/>
      <c r="AQ818" s="434"/>
      <c r="AR818" s="434"/>
      <c r="AU818" s="434"/>
    </row>
    <row r="819" spans="1:47" s="435" customFormat="1" ht="12.75" x14ac:dyDescent="0.2">
      <c r="A819" s="434"/>
      <c r="B819" s="438"/>
      <c r="C819" s="434"/>
      <c r="D819" s="434"/>
      <c r="E819" s="434"/>
      <c r="F819" s="434"/>
      <c r="G819" s="434"/>
      <c r="J819" s="434"/>
      <c r="K819" s="434"/>
      <c r="L819" s="434"/>
      <c r="M819" s="434"/>
      <c r="N819" s="434"/>
      <c r="O819" s="434"/>
      <c r="P819" s="436"/>
      <c r="Q819" s="434"/>
      <c r="R819" s="434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  <c r="AH819" s="434"/>
      <c r="AI819" s="434"/>
      <c r="AJ819" s="434"/>
      <c r="AK819" s="434"/>
      <c r="AL819" s="434"/>
      <c r="AM819" s="434"/>
      <c r="AN819" s="434"/>
      <c r="AO819" s="434"/>
      <c r="AP819" s="434"/>
      <c r="AQ819" s="434"/>
      <c r="AR819" s="434"/>
      <c r="AU819" s="434"/>
    </row>
    <row r="820" spans="1:47" s="435" customFormat="1" ht="12.75" x14ac:dyDescent="0.2">
      <c r="A820" s="434"/>
      <c r="B820" s="438"/>
      <c r="C820" s="434"/>
      <c r="D820" s="434"/>
      <c r="E820" s="434"/>
      <c r="F820" s="434"/>
      <c r="G820" s="434"/>
      <c r="J820" s="434"/>
      <c r="K820" s="434"/>
      <c r="L820" s="434"/>
      <c r="M820" s="434"/>
      <c r="N820" s="434"/>
      <c r="O820" s="434"/>
      <c r="P820" s="436"/>
      <c r="Q820" s="434"/>
      <c r="R820" s="434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  <c r="AH820" s="434"/>
      <c r="AI820" s="434"/>
      <c r="AJ820" s="434"/>
      <c r="AK820" s="434"/>
      <c r="AL820" s="434"/>
      <c r="AM820" s="434"/>
      <c r="AN820" s="434"/>
      <c r="AO820" s="434"/>
      <c r="AP820" s="434"/>
      <c r="AQ820" s="434"/>
      <c r="AR820" s="434"/>
      <c r="AU820" s="434"/>
    </row>
    <row r="821" spans="1:47" s="435" customFormat="1" ht="12.75" x14ac:dyDescent="0.2">
      <c r="A821" s="434"/>
      <c r="B821" s="438"/>
      <c r="C821" s="434"/>
      <c r="D821" s="434"/>
      <c r="E821" s="434"/>
      <c r="F821" s="434"/>
      <c r="G821" s="434"/>
      <c r="J821" s="434"/>
      <c r="K821" s="434"/>
      <c r="L821" s="434"/>
      <c r="M821" s="434"/>
      <c r="N821" s="434"/>
      <c r="O821" s="434"/>
      <c r="P821" s="436"/>
      <c r="Q821" s="434"/>
      <c r="R821" s="434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  <c r="AH821" s="434"/>
      <c r="AI821" s="434"/>
      <c r="AJ821" s="434"/>
      <c r="AK821" s="434"/>
      <c r="AL821" s="434"/>
      <c r="AM821" s="434"/>
      <c r="AN821" s="434"/>
      <c r="AO821" s="434"/>
      <c r="AP821" s="434"/>
      <c r="AQ821" s="434"/>
      <c r="AR821" s="434"/>
      <c r="AU821" s="434"/>
    </row>
    <row r="822" spans="1:47" s="435" customFormat="1" ht="12.75" x14ac:dyDescent="0.2">
      <c r="A822" s="434"/>
      <c r="B822" s="438"/>
      <c r="C822" s="434"/>
      <c r="D822" s="434"/>
      <c r="E822" s="434"/>
      <c r="F822" s="434"/>
      <c r="G822" s="434"/>
      <c r="J822" s="434"/>
      <c r="K822" s="434"/>
      <c r="L822" s="434"/>
      <c r="M822" s="434"/>
      <c r="N822" s="434"/>
      <c r="O822" s="434"/>
      <c r="P822" s="436"/>
      <c r="Q822" s="434"/>
      <c r="R822" s="434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  <c r="AH822" s="434"/>
      <c r="AI822" s="434"/>
      <c r="AJ822" s="434"/>
      <c r="AK822" s="434"/>
      <c r="AL822" s="434"/>
      <c r="AM822" s="434"/>
      <c r="AN822" s="434"/>
      <c r="AO822" s="434"/>
      <c r="AP822" s="434"/>
      <c r="AQ822" s="434"/>
      <c r="AR822" s="434"/>
      <c r="AU822" s="434"/>
    </row>
    <row r="823" spans="1:47" s="435" customFormat="1" ht="12.75" x14ac:dyDescent="0.2">
      <c r="A823" s="434"/>
      <c r="B823" s="438"/>
      <c r="C823" s="434"/>
      <c r="D823" s="434"/>
      <c r="E823" s="434"/>
      <c r="F823" s="434"/>
      <c r="G823" s="434"/>
      <c r="J823" s="434"/>
      <c r="K823" s="434"/>
      <c r="L823" s="434"/>
      <c r="M823" s="434"/>
      <c r="N823" s="434"/>
      <c r="O823" s="434"/>
      <c r="P823" s="436"/>
      <c r="Q823" s="434"/>
      <c r="R823" s="434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  <c r="AH823" s="434"/>
      <c r="AI823" s="434"/>
      <c r="AJ823" s="434"/>
      <c r="AK823" s="434"/>
      <c r="AL823" s="434"/>
      <c r="AM823" s="434"/>
      <c r="AN823" s="434"/>
      <c r="AO823" s="434"/>
      <c r="AP823" s="434"/>
      <c r="AQ823" s="434"/>
      <c r="AR823" s="434"/>
      <c r="AU823" s="434"/>
    </row>
    <row r="824" spans="1:47" s="435" customFormat="1" ht="12.75" x14ac:dyDescent="0.2">
      <c r="A824" s="434"/>
      <c r="B824" s="438"/>
      <c r="C824" s="434"/>
      <c r="D824" s="434"/>
      <c r="E824" s="434"/>
      <c r="F824" s="434"/>
      <c r="G824" s="434"/>
      <c r="J824" s="434"/>
      <c r="K824" s="434"/>
      <c r="L824" s="434"/>
      <c r="M824" s="434"/>
      <c r="N824" s="434"/>
      <c r="O824" s="434"/>
      <c r="P824" s="436"/>
      <c r="Q824" s="434"/>
      <c r="R824" s="434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  <c r="AH824" s="434"/>
      <c r="AI824" s="434"/>
      <c r="AJ824" s="434"/>
      <c r="AK824" s="434"/>
      <c r="AL824" s="434"/>
      <c r="AM824" s="434"/>
      <c r="AN824" s="434"/>
      <c r="AO824" s="434"/>
      <c r="AP824" s="434"/>
      <c r="AQ824" s="434"/>
      <c r="AR824" s="434"/>
      <c r="AU824" s="434"/>
    </row>
    <row r="825" spans="1:47" s="435" customFormat="1" ht="12.75" x14ac:dyDescent="0.2">
      <c r="A825" s="434"/>
      <c r="B825" s="438"/>
      <c r="C825" s="434"/>
      <c r="D825" s="434"/>
      <c r="E825" s="434"/>
      <c r="F825" s="434"/>
      <c r="G825" s="434"/>
      <c r="J825" s="434"/>
      <c r="K825" s="434"/>
      <c r="L825" s="434"/>
      <c r="M825" s="434"/>
      <c r="N825" s="434"/>
      <c r="O825" s="434"/>
      <c r="P825" s="436"/>
      <c r="Q825" s="434"/>
      <c r="R825" s="434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  <c r="AH825" s="434"/>
      <c r="AI825" s="434"/>
      <c r="AJ825" s="434"/>
      <c r="AK825" s="434"/>
      <c r="AL825" s="434"/>
      <c r="AM825" s="434"/>
      <c r="AN825" s="434"/>
      <c r="AO825" s="434"/>
      <c r="AP825" s="434"/>
      <c r="AQ825" s="434"/>
      <c r="AR825" s="434"/>
      <c r="AU825" s="434"/>
    </row>
    <row r="826" spans="1:47" s="435" customFormat="1" ht="12.75" x14ac:dyDescent="0.2">
      <c r="A826" s="434"/>
      <c r="B826" s="438"/>
      <c r="C826" s="434"/>
      <c r="D826" s="434"/>
      <c r="E826" s="434"/>
      <c r="F826" s="434"/>
      <c r="G826" s="434"/>
      <c r="J826" s="434"/>
      <c r="K826" s="434"/>
      <c r="L826" s="434"/>
      <c r="M826" s="434"/>
      <c r="N826" s="434"/>
      <c r="O826" s="434"/>
      <c r="P826" s="436"/>
      <c r="Q826" s="434"/>
      <c r="R826" s="434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  <c r="AH826" s="434"/>
      <c r="AI826" s="434"/>
      <c r="AJ826" s="434"/>
      <c r="AK826" s="434"/>
      <c r="AL826" s="434"/>
      <c r="AM826" s="434"/>
      <c r="AN826" s="434"/>
      <c r="AO826" s="434"/>
      <c r="AP826" s="434"/>
      <c r="AQ826" s="434"/>
      <c r="AR826" s="434"/>
      <c r="AU826" s="434"/>
    </row>
    <row r="827" spans="1:47" s="435" customFormat="1" ht="12.75" x14ac:dyDescent="0.2">
      <c r="A827" s="434"/>
      <c r="B827" s="438"/>
      <c r="C827" s="434"/>
      <c r="D827" s="434"/>
      <c r="E827" s="434"/>
      <c r="F827" s="434"/>
      <c r="G827" s="434"/>
      <c r="J827" s="434"/>
      <c r="K827" s="434"/>
      <c r="L827" s="434"/>
      <c r="M827" s="434"/>
      <c r="N827" s="434"/>
      <c r="O827" s="434"/>
      <c r="P827" s="436"/>
      <c r="Q827" s="434"/>
      <c r="R827" s="434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  <c r="AH827" s="434"/>
      <c r="AI827" s="434"/>
      <c r="AJ827" s="434"/>
      <c r="AK827" s="434"/>
      <c r="AL827" s="434"/>
      <c r="AM827" s="434"/>
      <c r="AN827" s="434"/>
      <c r="AO827" s="434"/>
      <c r="AP827" s="434"/>
      <c r="AQ827" s="434"/>
      <c r="AR827" s="434"/>
      <c r="AU827" s="434"/>
    </row>
    <row r="828" spans="1:47" s="435" customFormat="1" ht="12.75" x14ac:dyDescent="0.2">
      <c r="A828" s="434"/>
      <c r="B828" s="438"/>
      <c r="C828" s="434"/>
      <c r="D828" s="434"/>
      <c r="E828" s="434"/>
      <c r="F828" s="434"/>
      <c r="G828" s="434"/>
      <c r="J828" s="434"/>
      <c r="K828" s="434"/>
      <c r="L828" s="434"/>
      <c r="M828" s="434"/>
      <c r="N828" s="434"/>
      <c r="O828" s="434"/>
      <c r="P828" s="436"/>
      <c r="Q828" s="434"/>
      <c r="R828" s="434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  <c r="AH828" s="434"/>
      <c r="AI828" s="434"/>
      <c r="AJ828" s="434"/>
      <c r="AK828" s="434"/>
      <c r="AL828" s="434"/>
      <c r="AM828" s="434"/>
      <c r="AN828" s="434"/>
      <c r="AO828" s="434"/>
      <c r="AP828" s="434"/>
      <c r="AQ828" s="434"/>
      <c r="AR828" s="434"/>
      <c r="AU828" s="434"/>
    </row>
    <row r="829" spans="1:47" s="435" customFormat="1" ht="12.75" x14ac:dyDescent="0.2">
      <c r="A829" s="434"/>
      <c r="B829" s="438"/>
      <c r="C829" s="434"/>
      <c r="D829" s="434"/>
      <c r="E829" s="434"/>
      <c r="F829" s="434"/>
      <c r="G829" s="434"/>
      <c r="J829" s="434"/>
      <c r="K829" s="434"/>
      <c r="L829" s="434"/>
      <c r="M829" s="434"/>
      <c r="N829" s="434"/>
      <c r="O829" s="434"/>
      <c r="P829" s="436"/>
      <c r="Q829" s="434"/>
      <c r="R829" s="434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  <c r="AH829" s="434"/>
      <c r="AI829" s="434"/>
      <c r="AJ829" s="434"/>
      <c r="AK829" s="434"/>
      <c r="AL829" s="434"/>
      <c r="AM829" s="434"/>
      <c r="AN829" s="434"/>
      <c r="AO829" s="434"/>
      <c r="AP829" s="434"/>
      <c r="AQ829" s="434"/>
      <c r="AR829" s="434"/>
      <c r="AU829" s="434"/>
    </row>
    <row r="830" spans="1:47" s="435" customFormat="1" ht="12.75" x14ac:dyDescent="0.2">
      <c r="A830" s="434"/>
      <c r="B830" s="438"/>
      <c r="C830" s="434"/>
      <c r="D830" s="434"/>
      <c r="E830" s="434"/>
      <c r="F830" s="434"/>
      <c r="G830" s="434"/>
      <c r="J830" s="434"/>
      <c r="K830" s="434"/>
      <c r="L830" s="434"/>
      <c r="M830" s="434"/>
      <c r="N830" s="434"/>
      <c r="O830" s="434"/>
      <c r="P830" s="436"/>
      <c r="Q830" s="434"/>
      <c r="R830" s="434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  <c r="AH830" s="434"/>
      <c r="AI830" s="434"/>
      <c r="AJ830" s="434"/>
      <c r="AK830" s="434"/>
      <c r="AL830" s="434"/>
      <c r="AM830" s="434"/>
      <c r="AN830" s="434"/>
      <c r="AO830" s="434"/>
      <c r="AP830" s="434"/>
      <c r="AQ830" s="434"/>
      <c r="AR830" s="434"/>
      <c r="AU830" s="434"/>
    </row>
    <row r="831" spans="1:47" s="435" customFormat="1" ht="12.75" x14ac:dyDescent="0.2">
      <c r="A831" s="434"/>
      <c r="B831" s="438"/>
      <c r="C831" s="434"/>
      <c r="D831" s="434"/>
      <c r="E831" s="434"/>
      <c r="F831" s="434"/>
      <c r="G831" s="434"/>
      <c r="J831" s="434"/>
      <c r="K831" s="434"/>
      <c r="L831" s="434"/>
      <c r="M831" s="434"/>
      <c r="N831" s="434"/>
      <c r="O831" s="434"/>
      <c r="P831" s="436"/>
      <c r="Q831" s="434"/>
      <c r="R831" s="434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  <c r="AH831" s="434"/>
      <c r="AI831" s="434"/>
      <c r="AJ831" s="434"/>
      <c r="AK831" s="434"/>
      <c r="AL831" s="434"/>
      <c r="AM831" s="434"/>
      <c r="AN831" s="434"/>
      <c r="AO831" s="434"/>
      <c r="AP831" s="434"/>
      <c r="AQ831" s="434"/>
      <c r="AR831" s="434"/>
      <c r="AU831" s="434"/>
    </row>
    <row r="832" spans="1:47" s="435" customFormat="1" ht="12.75" x14ac:dyDescent="0.2">
      <c r="A832" s="434"/>
      <c r="B832" s="438"/>
      <c r="C832" s="434"/>
      <c r="D832" s="434"/>
      <c r="E832" s="434"/>
      <c r="F832" s="434"/>
      <c r="G832" s="434"/>
      <c r="J832" s="434"/>
      <c r="K832" s="434"/>
      <c r="L832" s="434"/>
      <c r="M832" s="434"/>
      <c r="N832" s="434"/>
      <c r="O832" s="434"/>
      <c r="P832" s="436"/>
      <c r="Q832" s="434"/>
      <c r="R832" s="434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  <c r="AH832" s="434"/>
      <c r="AI832" s="434"/>
      <c r="AJ832" s="434"/>
      <c r="AK832" s="434"/>
      <c r="AL832" s="434"/>
      <c r="AM832" s="434"/>
      <c r="AN832" s="434"/>
      <c r="AO832" s="434"/>
      <c r="AP832" s="434"/>
      <c r="AQ832" s="434"/>
      <c r="AR832" s="434"/>
      <c r="AU832" s="434"/>
    </row>
    <row r="833" spans="1:47" s="435" customFormat="1" ht="12.75" x14ac:dyDescent="0.2">
      <c r="A833" s="434"/>
      <c r="B833" s="438"/>
      <c r="C833" s="434"/>
      <c r="D833" s="434"/>
      <c r="E833" s="434"/>
      <c r="F833" s="434"/>
      <c r="G833" s="434"/>
      <c r="J833" s="434"/>
      <c r="K833" s="434"/>
      <c r="L833" s="434"/>
      <c r="M833" s="434"/>
      <c r="N833" s="434"/>
      <c r="O833" s="434"/>
      <c r="P833" s="436"/>
      <c r="Q833" s="434"/>
      <c r="R833" s="434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  <c r="AH833" s="434"/>
      <c r="AI833" s="434"/>
      <c r="AJ833" s="434"/>
      <c r="AK833" s="434"/>
      <c r="AL833" s="434"/>
      <c r="AM833" s="434"/>
      <c r="AN833" s="434"/>
      <c r="AO833" s="434"/>
      <c r="AP833" s="434"/>
      <c r="AQ833" s="434"/>
      <c r="AR833" s="434"/>
      <c r="AU833" s="434"/>
    </row>
    <row r="834" spans="1:47" s="435" customFormat="1" ht="12.75" x14ac:dyDescent="0.2">
      <c r="A834" s="434"/>
      <c r="B834" s="438"/>
      <c r="C834" s="434"/>
      <c r="D834" s="434"/>
      <c r="E834" s="434"/>
      <c r="F834" s="434"/>
      <c r="G834" s="434"/>
      <c r="J834" s="434"/>
      <c r="K834" s="434"/>
      <c r="L834" s="434"/>
      <c r="M834" s="434"/>
      <c r="N834" s="434"/>
      <c r="O834" s="434"/>
      <c r="P834" s="436"/>
      <c r="Q834" s="434"/>
      <c r="R834" s="434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  <c r="AH834" s="434"/>
      <c r="AI834" s="434"/>
      <c r="AJ834" s="434"/>
      <c r="AK834" s="434"/>
      <c r="AL834" s="434"/>
      <c r="AM834" s="434"/>
      <c r="AN834" s="434"/>
      <c r="AO834" s="434"/>
      <c r="AP834" s="434"/>
      <c r="AQ834" s="434"/>
      <c r="AR834" s="434"/>
      <c r="AU834" s="434"/>
    </row>
    <row r="835" spans="1:47" s="435" customFormat="1" ht="12.75" x14ac:dyDescent="0.2">
      <c r="A835" s="434"/>
      <c r="B835" s="438"/>
      <c r="C835" s="434"/>
      <c r="D835" s="434"/>
      <c r="E835" s="434"/>
      <c r="F835" s="434"/>
      <c r="G835" s="434"/>
      <c r="J835" s="434"/>
      <c r="K835" s="434"/>
      <c r="L835" s="434"/>
      <c r="M835" s="434"/>
      <c r="N835" s="434"/>
      <c r="O835" s="434"/>
      <c r="P835" s="436"/>
      <c r="Q835" s="434"/>
      <c r="R835" s="434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  <c r="AH835" s="434"/>
      <c r="AI835" s="434"/>
      <c r="AJ835" s="434"/>
      <c r="AK835" s="434"/>
      <c r="AL835" s="434"/>
      <c r="AM835" s="434"/>
      <c r="AN835" s="434"/>
      <c r="AO835" s="434"/>
      <c r="AP835" s="434"/>
      <c r="AQ835" s="434"/>
      <c r="AR835" s="434"/>
      <c r="AU835" s="434"/>
    </row>
    <row r="836" spans="1:47" s="435" customFormat="1" ht="12.75" x14ac:dyDescent="0.2">
      <c r="A836" s="434"/>
      <c r="B836" s="438"/>
      <c r="C836" s="434"/>
      <c r="D836" s="434"/>
      <c r="E836" s="434"/>
      <c r="F836" s="434"/>
      <c r="G836" s="434"/>
      <c r="J836" s="434"/>
      <c r="K836" s="434"/>
      <c r="L836" s="434"/>
      <c r="M836" s="434"/>
      <c r="N836" s="434"/>
      <c r="O836" s="434"/>
      <c r="P836" s="436"/>
      <c r="Q836" s="434"/>
      <c r="R836" s="434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  <c r="AH836" s="434"/>
      <c r="AI836" s="434"/>
      <c r="AJ836" s="434"/>
      <c r="AK836" s="434"/>
      <c r="AL836" s="434"/>
      <c r="AM836" s="434"/>
      <c r="AN836" s="434"/>
      <c r="AO836" s="434"/>
      <c r="AP836" s="434"/>
      <c r="AQ836" s="434"/>
      <c r="AR836" s="434"/>
      <c r="AU836" s="434"/>
    </row>
    <row r="837" spans="1:47" s="435" customFormat="1" ht="12.75" x14ac:dyDescent="0.2">
      <c r="A837" s="434"/>
      <c r="B837" s="438"/>
      <c r="C837" s="434"/>
      <c r="D837" s="434"/>
      <c r="E837" s="434"/>
      <c r="F837" s="434"/>
      <c r="G837" s="434"/>
      <c r="J837" s="434"/>
      <c r="K837" s="434"/>
      <c r="L837" s="434"/>
      <c r="M837" s="434"/>
      <c r="N837" s="434"/>
      <c r="O837" s="434"/>
      <c r="P837" s="436"/>
      <c r="Q837" s="434"/>
      <c r="R837" s="434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  <c r="AH837" s="434"/>
      <c r="AI837" s="434"/>
      <c r="AJ837" s="434"/>
      <c r="AK837" s="434"/>
      <c r="AL837" s="434"/>
      <c r="AM837" s="434"/>
      <c r="AN837" s="434"/>
      <c r="AO837" s="434"/>
      <c r="AP837" s="434"/>
      <c r="AQ837" s="434"/>
      <c r="AR837" s="434"/>
      <c r="AU837" s="434"/>
    </row>
    <row r="838" spans="1:47" s="435" customFormat="1" ht="12.75" x14ac:dyDescent="0.2">
      <c r="A838" s="434"/>
      <c r="B838" s="438"/>
      <c r="C838" s="434"/>
      <c r="D838" s="434"/>
      <c r="E838" s="434"/>
      <c r="F838" s="434"/>
      <c r="G838" s="434"/>
      <c r="J838" s="434"/>
      <c r="K838" s="434"/>
      <c r="L838" s="434"/>
      <c r="M838" s="434"/>
      <c r="N838" s="434"/>
      <c r="O838" s="434"/>
      <c r="P838" s="436"/>
      <c r="Q838" s="434"/>
      <c r="R838" s="434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  <c r="AH838" s="434"/>
      <c r="AI838" s="434"/>
      <c r="AJ838" s="434"/>
      <c r="AK838" s="434"/>
      <c r="AL838" s="434"/>
      <c r="AM838" s="434"/>
      <c r="AN838" s="434"/>
      <c r="AO838" s="434"/>
      <c r="AP838" s="434"/>
      <c r="AQ838" s="434"/>
      <c r="AR838" s="434"/>
      <c r="AU838" s="434"/>
    </row>
    <row r="839" spans="1:47" s="435" customFormat="1" ht="12.75" x14ac:dyDescent="0.2">
      <c r="A839" s="434"/>
      <c r="B839" s="438"/>
      <c r="C839" s="434"/>
      <c r="D839" s="434"/>
      <c r="E839" s="434"/>
      <c r="F839" s="434"/>
      <c r="G839" s="434"/>
      <c r="J839" s="434"/>
      <c r="K839" s="434"/>
      <c r="L839" s="434"/>
      <c r="M839" s="434"/>
      <c r="N839" s="434"/>
      <c r="O839" s="434"/>
      <c r="P839" s="436"/>
      <c r="Q839" s="434"/>
      <c r="R839" s="434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  <c r="AH839" s="434"/>
      <c r="AI839" s="434"/>
      <c r="AJ839" s="434"/>
      <c r="AK839" s="434"/>
      <c r="AL839" s="434"/>
      <c r="AM839" s="434"/>
      <c r="AN839" s="434"/>
      <c r="AO839" s="434"/>
      <c r="AP839" s="434"/>
      <c r="AQ839" s="434"/>
      <c r="AR839" s="434"/>
      <c r="AU839" s="434"/>
    </row>
    <row r="840" spans="1:47" s="435" customFormat="1" ht="12.75" x14ac:dyDescent="0.2">
      <c r="A840" s="434"/>
      <c r="B840" s="438"/>
      <c r="C840" s="434"/>
      <c r="D840" s="434"/>
      <c r="E840" s="434"/>
      <c r="F840" s="434"/>
      <c r="G840" s="434"/>
      <c r="J840" s="434"/>
      <c r="K840" s="434"/>
      <c r="L840" s="434"/>
      <c r="M840" s="434"/>
      <c r="N840" s="434"/>
      <c r="O840" s="434"/>
      <c r="P840" s="436"/>
      <c r="Q840" s="434"/>
      <c r="R840" s="434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  <c r="AH840" s="434"/>
      <c r="AI840" s="434"/>
      <c r="AJ840" s="434"/>
      <c r="AK840" s="434"/>
      <c r="AL840" s="434"/>
      <c r="AM840" s="434"/>
      <c r="AN840" s="434"/>
      <c r="AO840" s="434"/>
      <c r="AP840" s="434"/>
      <c r="AQ840" s="434"/>
      <c r="AR840" s="434"/>
      <c r="AU840" s="434"/>
    </row>
    <row r="841" spans="1:47" s="435" customFormat="1" ht="12.75" x14ac:dyDescent="0.2">
      <c r="A841" s="434"/>
      <c r="B841" s="438"/>
      <c r="C841" s="434"/>
      <c r="D841" s="434"/>
      <c r="E841" s="434"/>
      <c r="F841" s="434"/>
      <c r="G841" s="434"/>
      <c r="J841" s="434"/>
      <c r="K841" s="434"/>
      <c r="L841" s="434"/>
      <c r="M841" s="434"/>
      <c r="N841" s="434"/>
      <c r="O841" s="434"/>
      <c r="P841" s="436"/>
      <c r="Q841" s="434"/>
      <c r="R841" s="434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  <c r="AH841" s="434"/>
      <c r="AI841" s="434"/>
      <c r="AJ841" s="434"/>
      <c r="AK841" s="434"/>
      <c r="AL841" s="434"/>
      <c r="AM841" s="434"/>
      <c r="AN841" s="434"/>
      <c r="AO841" s="434"/>
      <c r="AP841" s="434"/>
      <c r="AQ841" s="434"/>
      <c r="AR841" s="434"/>
      <c r="AU841" s="434"/>
    </row>
    <row r="842" spans="1:47" s="435" customFormat="1" ht="12.75" x14ac:dyDescent="0.2">
      <c r="A842" s="434"/>
      <c r="B842" s="438"/>
      <c r="C842" s="434"/>
      <c r="D842" s="434"/>
      <c r="E842" s="434"/>
      <c r="F842" s="434"/>
      <c r="G842" s="434"/>
      <c r="J842" s="434"/>
      <c r="K842" s="434"/>
      <c r="L842" s="434"/>
      <c r="M842" s="434"/>
      <c r="N842" s="434"/>
      <c r="O842" s="434"/>
      <c r="P842" s="436"/>
      <c r="Q842" s="434"/>
      <c r="R842" s="434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  <c r="AH842" s="434"/>
      <c r="AI842" s="434"/>
      <c r="AJ842" s="434"/>
      <c r="AK842" s="434"/>
      <c r="AL842" s="434"/>
      <c r="AM842" s="434"/>
      <c r="AN842" s="434"/>
      <c r="AO842" s="434"/>
      <c r="AP842" s="434"/>
      <c r="AQ842" s="434"/>
      <c r="AR842" s="434"/>
      <c r="AU842" s="434"/>
    </row>
    <row r="843" spans="1:47" s="435" customFormat="1" ht="12.75" x14ac:dyDescent="0.2">
      <c r="A843" s="434"/>
      <c r="B843" s="438"/>
      <c r="C843" s="434"/>
      <c r="D843" s="434"/>
      <c r="E843" s="434"/>
      <c r="F843" s="434"/>
      <c r="G843" s="434"/>
      <c r="J843" s="434"/>
      <c r="K843" s="434"/>
      <c r="L843" s="434"/>
      <c r="M843" s="434"/>
      <c r="N843" s="434"/>
      <c r="O843" s="434"/>
      <c r="P843" s="436"/>
      <c r="Q843" s="434"/>
      <c r="R843" s="434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  <c r="AH843" s="434"/>
      <c r="AI843" s="434"/>
      <c r="AJ843" s="434"/>
      <c r="AK843" s="434"/>
      <c r="AL843" s="434"/>
      <c r="AM843" s="434"/>
      <c r="AN843" s="434"/>
      <c r="AO843" s="434"/>
      <c r="AP843" s="434"/>
      <c r="AQ843" s="434"/>
      <c r="AR843" s="434"/>
      <c r="AU843" s="434"/>
    </row>
    <row r="844" spans="1:47" s="435" customFormat="1" ht="12.75" x14ac:dyDescent="0.2">
      <c r="A844" s="434"/>
      <c r="B844" s="438"/>
      <c r="C844" s="434"/>
      <c r="D844" s="434"/>
      <c r="E844" s="434"/>
      <c r="F844" s="434"/>
      <c r="G844" s="434"/>
      <c r="J844" s="434"/>
      <c r="K844" s="434"/>
      <c r="L844" s="434"/>
      <c r="M844" s="434"/>
      <c r="N844" s="434"/>
      <c r="O844" s="434"/>
      <c r="P844" s="436"/>
      <c r="Q844" s="434"/>
      <c r="R844" s="434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  <c r="AH844" s="434"/>
      <c r="AI844" s="434"/>
      <c r="AJ844" s="434"/>
      <c r="AK844" s="434"/>
      <c r="AL844" s="434"/>
      <c r="AM844" s="434"/>
      <c r="AN844" s="434"/>
      <c r="AO844" s="434"/>
      <c r="AP844" s="434"/>
      <c r="AQ844" s="434"/>
      <c r="AR844" s="434"/>
      <c r="AU844" s="434"/>
    </row>
    <row r="845" spans="1:47" s="435" customFormat="1" ht="12.75" x14ac:dyDescent="0.2">
      <c r="A845" s="434"/>
      <c r="B845" s="438"/>
      <c r="C845" s="434"/>
      <c r="D845" s="434"/>
      <c r="E845" s="434"/>
      <c r="F845" s="434"/>
      <c r="G845" s="434"/>
      <c r="J845" s="434"/>
      <c r="K845" s="434"/>
      <c r="L845" s="434"/>
      <c r="M845" s="434"/>
      <c r="N845" s="434"/>
      <c r="O845" s="434"/>
      <c r="P845" s="436"/>
      <c r="Q845" s="434"/>
      <c r="R845" s="434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  <c r="AH845" s="434"/>
      <c r="AI845" s="434"/>
      <c r="AJ845" s="434"/>
      <c r="AK845" s="434"/>
      <c r="AL845" s="434"/>
      <c r="AM845" s="434"/>
      <c r="AN845" s="434"/>
      <c r="AO845" s="434"/>
      <c r="AP845" s="434"/>
      <c r="AQ845" s="434"/>
      <c r="AR845" s="434"/>
      <c r="AU845" s="434"/>
    </row>
    <row r="846" spans="1:47" s="435" customFormat="1" ht="12.75" x14ac:dyDescent="0.2">
      <c r="A846" s="434"/>
      <c r="B846" s="438"/>
      <c r="C846" s="434"/>
      <c r="D846" s="434"/>
      <c r="E846" s="434"/>
      <c r="F846" s="434"/>
      <c r="G846" s="434"/>
      <c r="J846" s="434"/>
      <c r="K846" s="434"/>
      <c r="L846" s="434"/>
      <c r="M846" s="434"/>
      <c r="N846" s="434"/>
      <c r="O846" s="434"/>
      <c r="P846" s="436"/>
      <c r="Q846" s="434"/>
      <c r="R846" s="434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  <c r="AH846" s="434"/>
      <c r="AI846" s="434"/>
      <c r="AJ846" s="434"/>
      <c r="AK846" s="434"/>
      <c r="AL846" s="434"/>
      <c r="AM846" s="434"/>
      <c r="AN846" s="434"/>
      <c r="AO846" s="434"/>
      <c r="AP846" s="434"/>
      <c r="AQ846" s="434"/>
      <c r="AR846" s="434"/>
      <c r="AU846" s="434"/>
    </row>
    <row r="847" spans="1:47" s="435" customFormat="1" ht="12.75" x14ac:dyDescent="0.2">
      <c r="A847" s="434"/>
      <c r="B847" s="438"/>
      <c r="C847" s="434"/>
      <c r="D847" s="434"/>
      <c r="E847" s="434"/>
      <c r="F847" s="434"/>
      <c r="G847" s="434"/>
      <c r="J847" s="434"/>
      <c r="K847" s="434"/>
      <c r="L847" s="434"/>
      <c r="M847" s="434"/>
      <c r="N847" s="434"/>
      <c r="O847" s="434"/>
      <c r="P847" s="436"/>
      <c r="Q847" s="434"/>
      <c r="R847" s="434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  <c r="AH847" s="434"/>
      <c r="AI847" s="434"/>
      <c r="AJ847" s="434"/>
      <c r="AK847" s="434"/>
      <c r="AL847" s="434"/>
      <c r="AM847" s="434"/>
      <c r="AN847" s="434"/>
      <c r="AO847" s="434"/>
      <c r="AP847" s="434"/>
      <c r="AQ847" s="434"/>
      <c r="AR847" s="434"/>
      <c r="AU847" s="434"/>
    </row>
    <row r="848" spans="1:47" s="435" customFormat="1" ht="12.75" x14ac:dyDescent="0.2">
      <c r="A848" s="434"/>
      <c r="B848" s="438"/>
      <c r="C848" s="434"/>
      <c r="D848" s="434"/>
      <c r="E848" s="434"/>
      <c r="F848" s="434"/>
      <c r="G848" s="434"/>
      <c r="J848" s="434"/>
      <c r="K848" s="434"/>
      <c r="L848" s="434"/>
      <c r="M848" s="434"/>
      <c r="N848" s="434"/>
      <c r="O848" s="434"/>
      <c r="P848" s="436"/>
      <c r="Q848" s="434"/>
      <c r="R848" s="434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  <c r="AH848" s="434"/>
      <c r="AI848" s="434"/>
      <c r="AJ848" s="434"/>
      <c r="AK848" s="434"/>
      <c r="AL848" s="434"/>
      <c r="AM848" s="434"/>
      <c r="AN848" s="434"/>
      <c r="AO848" s="434"/>
      <c r="AP848" s="434"/>
      <c r="AQ848" s="434"/>
      <c r="AR848" s="434"/>
      <c r="AU848" s="434"/>
    </row>
    <row r="849" spans="1:47" s="435" customFormat="1" ht="12.75" x14ac:dyDescent="0.2">
      <c r="A849" s="434"/>
      <c r="B849" s="438"/>
      <c r="C849" s="434"/>
      <c r="D849" s="434"/>
      <c r="E849" s="434"/>
      <c r="F849" s="434"/>
      <c r="G849" s="434"/>
      <c r="J849" s="434"/>
      <c r="K849" s="434"/>
      <c r="L849" s="434"/>
      <c r="M849" s="434"/>
      <c r="N849" s="434"/>
      <c r="O849" s="434"/>
      <c r="P849" s="436"/>
      <c r="Q849" s="434"/>
      <c r="R849" s="434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  <c r="AH849" s="434"/>
      <c r="AI849" s="434"/>
      <c r="AJ849" s="434"/>
      <c r="AK849" s="434"/>
      <c r="AL849" s="434"/>
      <c r="AM849" s="434"/>
      <c r="AN849" s="434"/>
      <c r="AO849" s="434"/>
      <c r="AP849" s="434"/>
      <c r="AQ849" s="434"/>
      <c r="AR849" s="434"/>
      <c r="AU849" s="434"/>
    </row>
    <row r="850" spans="1:47" s="435" customFormat="1" ht="12.75" x14ac:dyDescent="0.2">
      <c r="A850" s="434"/>
      <c r="B850" s="438"/>
      <c r="C850" s="434"/>
      <c r="D850" s="434"/>
      <c r="E850" s="434"/>
      <c r="F850" s="434"/>
      <c r="G850" s="434"/>
      <c r="J850" s="434"/>
      <c r="K850" s="434"/>
      <c r="L850" s="434"/>
      <c r="M850" s="434"/>
      <c r="N850" s="434"/>
      <c r="O850" s="434"/>
      <c r="P850" s="436"/>
      <c r="Q850" s="434"/>
      <c r="R850" s="434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  <c r="AH850" s="434"/>
      <c r="AI850" s="434"/>
      <c r="AJ850" s="434"/>
      <c r="AK850" s="434"/>
      <c r="AL850" s="434"/>
      <c r="AM850" s="434"/>
      <c r="AN850" s="434"/>
      <c r="AO850" s="434"/>
      <c r="AP850" s="434"/>
      <c r="AQ850" s="434"/>
      <c r="AR850" s="434"/>
      <c r="AU850" s="434"/>
    </row>
    <row r="851" spans="1:47" s="435" customFormat="1" ht="12.75" x14ac:dyDescent="0.2">
      <c r="A851" s="434"/>
      <c r="B851" s="438"/>
      <c r="C851" s="434"/>
      <c r="D851" s="434"/>
      <c r="E851" s="434"/>
      <c r="F851" s="434"/>
      <c r="G851" s="434"/>
      <c r="J851" s="434"/>
      <c r="K851" s="434"/>
      <c r="L851" s="434"/>
      <c r="M851" s="434"/>
      <c r="N851" s="434"/>
      <c r="O851" s="434"/>
      <c r="P851" s="436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4"/>
      <c r="AI851" s="434"/>
      <c r="AJ851" s="434"/>
      <c r="AK851" s="434"/>
      <c r="AL851" s="434"/>
      <c r="AM851" s="434"/>
      <c r="AN851" s="434"/>
      <c r="AO851" s="434"/>
      <c r="AP851" s="434"/>
      <c r="AQ851" s="434"/>
      <c r="AR851" s="434"/>
      <c r="AU851" s="434"/>
    </row>
    <row r="852" spans="1:47" s="435" customFormat="1" ht="12.75" x14ac:dyDescent="0.2">
      <c r="A852" s="434"/>
      <c r="B852" s="438"/>
      <c r="C852" s="434"/>
      <c r="D852" s="434"/>
      <c r="E852" s="434"/>
      <c r="F852" s="434"/>
      <c r="G852" s="434"/>
      <c r="J852" s="434"/>
      <c r="K852" s="434"/>
      <c r="L852" s="434"/>
      <c r="M852" s="434"/>
      <c r="N852" s="434"/>
      <c r="O852" s="434"/>
      <c r="P852" s="436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4"/>
      <c r="AI852" s="434"/>
      <c r="AJ852" s="434"/>
      <c r="AK852" s="434"/>
      <c r="AL852" s="434"/>
      <c r="AM852" s="434"/>
      <c r="AN852" s="434"/>
      <c r="AO852" s="434"/>
      <c r="AP852" s="434"/>
      <c r="AQ852" s="434"/>
      <c r="AR852" s="434"/>
      <c r="AU852" s="434"/>
    </row>
    <row r="853" spans="1:47" s="435" customFormat="1" ht="12.75" x14ac:dyDescent="0.2">
      <c r="A853" s="434"/>
      <c r="B853" s="438"/>
      <c r="C853" s="434"/>
      <c r="D853" s="434"/>
      <c r="E853" s="434"/>
      <c r="F853" s="434"/>
      <c r="G853" s="434"/>
      <c r="J853" s="434"/>
      <c r="K853" s="434"/>
      <c r="L853" s="434"/>
      <c r="M853" s="434"/>
      <c r="N853" s="434"/>
      <c r="O853" s="434"/>
      <c r="P853" s="436"/>
      <c r="Q853" s="434"/>
      <c r="R853" s="434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  <c r="AH853" s="434"/>
      <c r="AI853" s="434"/>
      <c r="AJ853" s="434"/>
      <c r="AK853" s="434"/>
      <c r="AL853" s="434"/>
      <c r="AM853" s="434"/>
      <c r="AN853" s="434"/>
      <c r="AO853" s="434"/>
      <c r="AP853" s="434"/>
      <c r="AQ853" s="434"/>
      <c r="AR853" s="434"/>
      <c r="AU853" s="434"/>
    </row>
    <row r="854" spans="1:47" s="435" customFormat="1" ht="12.75" x14ac:dyDescent="0.2">
      <c r="A854" s="434"/>
      <c r="B854" s="438"/>
      <c r="C854" s="434"/>
      <c r="D854" s="434"/>
      <c r="E854" s="434"/>
      <c r="F854" s="434"/>
      <c r="G854" s="434"/>
      <c r="J854" s="434"/>
      <c r="K854" s="434"/>
      <c r="L854" s="434"/>
      <c r="M854" s="434"/>
      <c r="N854" s="434"/>
      <c r="O854" s="434"/>
      <c r="P854" s="436"/>
      <c r="Q854" s="434"/>
      <c r="R854" s="434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  <c r="AH854" s="434"/>
      <c r="AI854" s="434"/>
      <c r="AJ854" s="434"/>
      <c r="AK854" s="434"/>
      <c r="AL854" s="434"/>
      <c r="AM854" s="434"/>
      <c r="AN854" s="434"/>
      <c r="AO854" s="434"/>
      <c r="AP854" s="434"/>
      <c r="AQ854" s="434"/>
      <c r="AR854" s="434"/>
      <c r="AU854" s="434"/>
    </row>
    <row r="855" spans="1:47" s="435" customFormat="1" ht="12.75" x14ac:dyDescent="0.2">
      <c r="A855" s="434"/>
      <c r="B855" s="438"/>
      <c r="C855" s="434"/>
      <c r="D855" s="434"/>
      <c r="E855" s="434"/>
      <c r="F855" s="434"/>
      <c r="G855" s="434"/>
      <c r="J855" s="434"/>
      <c r="K855" s="434"/>
      <c r="L855" s="434"/>
      <c r="M855" s="434"/>
      <c r="N855" s="434"/>
      <c r="O855" s="434"/>
      <c r="P855" s="436"/>
      <c r="Q855" s="434"/>
      <c r="R855" s="434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  <c r="AH855" s="434"/>
      <c r="AI855" s="434"/>
      <c r="AJ855" s="434"/>
      <c r="AK855" s="434"/>
      <c r="AL855" s="434"/>
      <c r="AM855" s="434"/>
      <c r="AN855" s="434"/>
      <c r="AO855" s="434"/>
      <c r="AP855" s="434"/>
      <c r="AQ855" s="434"/>
      <c r="AR855" s="434"/>
      <c r="AU855" s="434"/>
    </row>
    <row r="856" spans="1:47" s="435" customFormat="1" ht="12.75" x14ac:dyDescent="0.2">
      <c r="A856" s="434"/>
      <c r="B856" s="438"/>
      <c r="C856" s="434"/>
      <c r="D856" s="434"/>
      <c r="E856" s="434"/>
      <c r="F856" s="434"/>
      <c r="G856" s="434"/>
      <c r="J856" s="434"/>
      <c r="K856" s="434"/>
      <c r="L856" s="434"/>
      <c r="M856" s="434"/>
      <c r="N856" s="434"/>
      <c r="O856" s="434"/>
      <c r="P856" s="436"/>
      <c r="Q856" s="434"/>
      <c r="R856" s="434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  <c r="AH856" s="434"/>
      <c r="AI856" s="434"/>
      <c r="AJ856" s="434"/>
      <c r="AK856" s="434"/>
      <c r="AL856" s="434"/>
      <c r="AM856" s="434"/>
      <c r="AN856" s="434"/>
      <c r="AO856" s="434"/>
      <c r="AP856" s="434"/>
      <c r="AQ856" s="434"/>
      <c r="AR856" s="434"/>
      <c r="AU856" s="434"/>
    </row>
    <row r="857" spans="1:47" s="435" customFormat="1" ht="12.75" x14ac:dyDescent="0.2">
      <c r="A857" s="434"/>
      <c r="B857" s="438"/>
      <c r="C857" s="434"/>
      <c r="D857" s="434"/>
      <c r="E857" s="434"/>
      <c r="F857" s="434"/>
      <c r="G857" s="434"/>
      <c r="J857" s="434"/>
      <c r="K857" s="434"/>
      <c r="L857" s="434"/>
      <c r="M857" s="434"/>
      <c r="N857" s="434"/>
      <c r="O857" s="434"/>
      <c r="P857" s="436"/>
      <c r="Q857" s="434"/>
      <c r="R857" s="434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  <c r="AH857" s="434"/>
      <c r="AI857" s="434"/>
      <c r="AJ857" s="434"/>
      <c r="AK857" s="434"/>
      <c r="AL857" s="434"/>
      <c r="AM857" s="434"/>
      <c r="AN857" s="434"/>
      <c r="AO857" s="434"/>
      <c r="AP857" s="434"/>
      <c r="AQ857" s="434"/>
      <c r="AR857" s="434"/>
      <c r="AU857" s="434"/>
    </row>
    <row r="858" spans="1:47" s="435" customFormat="1" ht="12.75" x14ac:dyDescent="0.2">
      <c r="A858" s="434"/>
      <c r="B858" s="438"/>
      <c r="C858" s="434"/>
      <c r="D858" s="434"/>
      <c r="E858" s="434"/>
      <c r="F858" s="434"/>
      <c r="G858" s="434"/>
      <c r="J858" s="434"/>
      <c r="K858" s="434"/>
      <c r="L858" s="434"/>
      <c r="M858" s="434"/>
      <c r="N858" s="434"/>
      <c r="O858" s="434"/>
      <c r="P858" s="436"/>
      <c r="Q858" s="434"/>
      <c r="R858" s="434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  <c r="AH858" s="434"/>
      <c r="AI858" s="434"/>
      <c r="AJ858" s="434"/>
      <c r="AK858" s="434"/>
      <c r="AL858" s="434"/>
      <c r="AM858" s="434"/>
      <c r="AN858" s="434"/>
      <c r="AO858" s="434"/>
      <c r="AP858" s="434"/>
      <c r="AQ858" s="434"/>
      <c r="AR858" s="434"/>
      <c r="AU858" s="434"/>
    </row>
    <row r="859" spans="1:47" s="435" customFormat="1" ht="12.75" x14ac:dyDescent="0.2">
      <c r="A859" s="434"/>
      <c r="B859" s="438"/>
      <c r="C859" s="434"/>
      <c r="D859" s="434"/>
      <c r="E859" s="434"/>
      <c r="F859" s="434"/>
      <c r="G859" s="434"/>
      <c r="J859" s="434"/>
      <c r="K859" s="434"/>
      <c r="L859" s="434"/>
      <c r="M859" s="434"/>
      <c r="N859" s="434"/>
      <c r="O859" s="434"/>
      <c r="P859" s="436"/>
      <c r="Q859" s="434"/>
      <c r="R859" s="434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  <c r="AH859" s="434"/>
      <c r="AI859" s="434"/>
      <c r="AJ859" s="434"/>
      <c r="AK859" s="434"/>
      <c r="AL859" s="434"/>
      <c r="AM859" s="434"/>
      <c r="AN859" s="434"/>
      <c r="AO859" s="434"/>
      <c r="AP859" s="434"/>
      <c r="AQ859" s="434"/>
      <c r="AR859" s="434"/>
      <c r="AU859" s="434"/>
    </row>
    <row r="860" spans="1:47" s="435" customFormat="1" ht="12.75" x14ac:dyDescent="0.2">
      <c r="A860" s="434"/>
      <c r="B860" s="438"/>
      <c r="C860" s="434"/>
      <c r="D860" s="434"/>
      <c r="E860" s="434"/>
      <c r="F860" s="434"/>
      <c r="G860" s="434"/>
      <c r="J860" s="434"/>
      <c r="K860" s="434"/>
      <c r="L860" s="434"/>
      <c r="M860" s="434"/>
      <c r="N860" s="434"/>
      <c r="O860" s="434"/>
      <c r="P860" s="436"/>
      <c r="Q860" s="434"/>
      <c r="R860" s="434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  <c r="AH860" s="434"/>
      <c r="AI860" s="434"/>
      <c r="AJ860" s="434"/>
      <c r="AK860" s="434"/>
      <c r="AL860" s="434"/>
      <c r="AM860" s="434"/>
      <c r="AN860" s="434"/>
      <c r="AO860" s="434"/>
      <c r="AP860" s="434"/>
      <c r="AQ860" s="434"/>
      <c r="AR860" s="434"/>
      <c r="AU860" s="434"/>
    </row>
    <row r="861" spans="1:47" s="435" customFormat="1" ht="12.75" x14ac:dyDescent="0.2">
      <c r="A861" s="434"/>
      <c r="B861" s="438"/>
      <c r="C861" s="434"/>
      <c r="D861" s="434"/>
      <c r="E861" s="434"/>
      <c r="F861" s="434"/>
      <c r="G861" s="434"/>
      <c r="J861" s="434"/>
      <c r="K861" s="434"/>
      <c r="L861" s="434"/>
      <c r="M861" s="434"/>
      <c r="N861" s="434"/>
      <c r="O861" s="434"/>
      <c r="P861" s="436"/>
      <c r="Q861" s="434"/>
      <c r="R861" s="434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  <c r="AH861" s="434"/>
      <c r="AI861" s="434"/>
      <c r="AJ861" s="434"/>
      <c r="AK861" s="434"/>
      <c r="AL861" s="434"/>
      <c r="AM861" s="434"/>
      <c r="AN861" s="434"/>
      <c r="AO861" s="434"/>
      <c r="AP861" s="434"/>
      <c r="AQ861" s="434"/>
      <c r="AR861" s="434"/>
      <c r="AU861" s="434"/>
    </row>
    <row r="862" spans="1:47" s="435" customFormat="1" ht="12.75" x14ac:dyDescent="0.2">
      <c r="A862" s="434"/>
      <c r="B862" s="438"/>
      <c r="C862" s="434"/>
      <c r="D862" s="434"/>
      <c r="E862" s="434"/>
      <c r="F862" s="434"/>
      <c r="G862" s="434"/>
      <c r="J862" s="434"/>
      <c r="K862" s="434"/>
      <c r="L862" s="434"/>
      <c r="M862" s="434"/>
      <c r="N862" s="434"/>
      <c r="O862" s="434"/>
      <c r="P862" s="436"/>
      <c r="Q862" s="434"/>
      <c r="R862" s="434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  <c r="AH862" s="434"/>
      <c r="AI862" s="434"/>
      <c r="AJ862" s="434"/>
      <c r="AK862" s="434"/>
      <c r="AL862" s="434"/>
      <c r="AM862" s="434"/>
      <c r="AN862" s="434"/>
      <c r="AO862" s="434"/>
      <c r="AP862" s="434"/>
      <c r="AQ862" s="434"/>
      <c r="AR862" s="434"/>
      <c r="AU862" s="434"/>
    </row>
    <row r="863" spans="1:47" s="435" customFormat="1" ht="12.75" x14ac:dyDescent="0.2">
      <c r="A863" s="434"/>
      <c r="B863" s="438"/>
      <c r="C863" s="434"/>
      <c r="D863" s="434"/>
      <c r="E863" s="434"/>
      <c r="F863" s="434"/>
      <c r="G863" s="434"/>
      <c r="J863" s="434"/>
      <c r="K863" s="434"/>
      <c r="L863" s="434"/>
      <c r="M863" s="434"/>
      <c r="N863" s="434"/>
      <c r="O863" s="434"/>
      <c r="P863" s="436"/>
      <c r="Q863" s="434"/>
      <c r="R863" s="434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  <c r="AH863" s="434"/>
      <c r="AI863" s="434"/>
      <c r="AJ863" s="434"/>
      <c r="AK863" s="434"/>
      <c r="AL863" s="434"/>
      <c r="AM863" s="434"/>
      <c r="AN863" s="434"/>
      <c r="AO863" s="434"/>
      <c r="AP863" s="434"/>
      <c r="AQ863" s="434"/>
      <c r="AR863" s="434"/>
      <c r="AU863" s="434"/>
    </row>
    <row r="864" spans="1:47" s="435" customFormat="1" ht="12.75" x14ac:dyDescent="0.2">
      <c r="A864" s="434"/>
      <c r="B864" s="438"/>
      <c r="C864" s="434"/>
      <c r="D864" s="434"/>
      <c r="E864" s="434"/>
      <c r="F864" s="434"/>
      <c r="G864" s="434"/>
      <c r="J864" s="434"/>
      <c r="K864" s="434"/>
      <c r="L864" s="434"/>
      <c r="M864" s="434"/>
      <c r="N864" s="434"/>
      <c r="O864" s="434"/>
      <c r="P864" s="436"/>
      <c r="Q864" s="434"/>
      <c r="R864" s="434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  <c r="AH864" s="434"/>
      <c r="AI864" s="434"/>
      <c r="AJ864" s="434"/>
      <c r="AK864" s="434"/>
      <c r="AL864" s="434"/>
      <c r="AM864" s="434"/>
      <c r="AN864" s="434"/>
      <c r="AO864" s="434"/>
      <c r="AP864" s="434"/>
      <c r="AQ864" s="434"/>
      <c r="AR864" s="434"/>
      <c r="AU864" s="434"/>
    </row>
    <row r="865" spans="1:47" s="435" customFormat="1" ht="12.75" x14ac:dyDescent="0.2">
      <c r="A865" s="434"/>
      <c r="B865" s="438"/>
      <c r="C865" s="434"/>
      <c r="D865" s="434"/>
      <c r="E865" s="434"/>
      <c r="F865" s="434"/>
      <c r="G865" s="434"/>
      <c r="J865" s="434"/>
      <c r="K865" s="434"/>
      <c r="L865" s="434"/>
      <c r="M865" s="434"/>
      <c r="N865" s="434"/>
      <c r="O865" s="434"/>
      <c r="P865" s="436"/>
      <c r="Q865" s="434"/>
      <c r="R865" s="434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  <c r="AH865" s="434"/>
      <c r="AI865" s="434"/>
      <c r="AJ865" s="434"/>
      <c r="AK865" s="434"/>
      <c r="AL865" s="434"/>
      <c r="AM865" s="434"/>
      <c r="AN865" s="434"/>
      <c r="AO865" s="434"/>
      <c r="AP865" s="434"/>
      <c r="AQ865" s="434"/>
      <c r="AR865" s="434"/>
      <c r="AU865" s="434"/>
    </row>
    <row r="866" spans="1:47" s="435" customFormat="1" ht="12.75" x14ac:dyDescent="0.2">
      <c r="A866" s="434"/>
      <c r="B866" s="438"/>
      <c r="C866" s="434"/>
      <c r="D866" s="434"/>
      <c r="E866" s="434"/>
      <c r="F866" s="434"/>
      <c r="G866" s="434"/>
      <c r="J866" s="434"/>
      <c r="K866" s="434"/>
      <c r="L866" s="434"/>
      <c r="M866" s="434"/>
      <c r="N866" s="434"/>
      <c r="O866" s="434"/>
      <c r="P866" s="436"/>
      <c r="Q866" s="434"/>
      <c r="R866" s="434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  <c r="AH866" s="434"/>
      <c r="AI866" s="434"/>
      <c r="AJ866" s="434"/>
      <c r="AK866" s="434"/>
      <c r="AL866" s="434"/>
      <c r="AM866" s="434"/>
      <c r="AN866" s="434"/>
      <c r="AO866" s="434"/>
      <c r="AP866" s="434"/>
      <c r="AQ866" s="434"/>
      <c r="AR866" s="434"/>
      <c r="AU866" s="434"/>
    </row>
    <row r="867" spans="1:47" s="435" customFormat="1" ht="12.75" x14ac:dyDescent="0.2">
      <c r="A867" s="434"/>
      <c r="B867" s="438"/>
      <c r="C867" s="434"/>
      <c r="D867" s="434"/>
      <c r="E867" s="434"/>
      <c r="F867" s="434"/>
      <c r="G867" s="434"/>
      <c r="J867" s="434"/>
      <c r="K867" s="434"/>
      <c r="L867" s="434"/>
      <c r="M867" s="434"/>
      <c r="N867" s="434"/>
      <c r="O867" s="434"/>
      <c r="P867" s="436"/>
      <c r="Q867" s="434"/>
      <c r="R867" s="434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  <c r="AH867" s="434"/>
      <c r="AI867" s="434"/>
      <c r="AJ867" s="434"/>
      <c r="AK867" s="434"/>
      <c r="AL867" s="434"/>
      <c r="AM867" s="434"/>
      <c r="AN867" s="434"/>
      <c r="AO867" s="434"/>
      <c r="AP867" s="434"/>
      <c r="AQ867" s="434"/>
      <c r="AR867" s="434"/>
      <c r="AU867" s="434"/>
    </row>
    <row r="868" spans="1:47" s="435" customFormat="1" ht="12.75" x14ac:dyDescent="0.2">
      <c r="A868" s="434"/>
      <c r="B868" s="438"/>
      <c r="C868" s="434"/>
      <c r="D868" s="434"/>
      <c r="E868" s="434"/>
      <c r="F868" s="434"/>
      <c r="G868" s="434"/>
      <c r="J868" s="434"/>
      <c r="K868" s="434"/>
      <c r="L868" s="434"/>
      <c r="M868" s="434"/>
      <c r="N868" s="434"/>
      <c r="O868" s="434"/>
      <c r="P868" s="436"/>
      <c r="Q868" s="434"/>
      <c r="R868" s="434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  <c r="AH868" s="434"/>
      <c r="AI868" s="434"/>
      <c r="AJ868" s="434"/>
      <c r="AK868" s="434"/>
      <c r="AL868" s="434"/>
      <c r="AM868" s="434"/>
      <c r="AN868" s="434"/>
      <c r="AO868" s="434"/>
      <c r="AP868" s="434"/>
      <c r="AQ868" s="434"/>
      <c r="AR868" s="434"/>
      <c r="AU868" s="434"/>
    </row>
    <row r="869" spans="1:47" s="435" customFormat="1" ht="12.75" x14ac:dyDescent="0.2">
      <c r="A869" s="434"/>
      <c r="B869" s="438"/>
      <c r="C869" s="434"/>
      <c r="D869" s="434"/>
      <c r="E869" s="434"/>
      <c r="F869" s="434"/>
      <c r="G869" s="434"/>
      <c r="J869" s="434"/>
      <c r="K869" s="434"/>
      <c r="L869" s="434"/>
      <c r="M869" s="434"/>
      <c r="N869" s="434"/>
      <c r="O869" s="434"/>
      <c r="P869" s="436"/>
      <c r="Q869" s="434"/>
      <c r="R869" s="434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  <c r="AH869" s="434"/>
      <c r="AI869" s="434"/>
      <c r="AJ869" s="434"/>
      <c r="AK869" s="434"/>
      <c r="AL869" s="434"/>
      <c r="AM869" s="434"/>
      <c r="AN869" s="434"/>
      <c r="AO869" s="434"/>
      <c r="AP869" s="434"/>
      <c r="AQ869" s="434"/>
      <c r="AR869" s="434"/>
      <c r="AU869" s="434"/>
    </row>
    <row r="870" spans="1:47" s="435" customFormat="1" ht="12.75" x14ac:dyDescent="0.2">
      <c r="A870" s="434"/>
      <c r="B870" s="438"/>
      <c r="C870" s="434"/>
      <c r="D870" s="434"/>
      <c r="E870" s="434"/>
      <c r="F870" s="434"/>
      <c r="G870" s="434"/>
      <c r="J870" s="434"/>
      <c r="K870" s="434"/>
      <c r="L870" s="434"/>
      <c r="M870" s="434"/>
      <c r="N870" s="434"/>
      <c r="O870" s="434"/>
      <c r="P870" s="436"/>
      <c r="Q870" s="434"/>
      <c r="R870" s="434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  <c r="AH870" s="434"/>
      <c r="AI870" s="434"/>
      <c r="AJ870" s="434"/>
      <c r="AK870" s="434"/>
      <c r="AL870" s="434"/>
      <c r="AM870" s="434"/>
      <c r="AN870" s="434"/>
      <c r="AO870" s="434"/>
      <c r="AP870" s="434"/>
      <c r="AQ870" s="434"/>
      <c r="AR870" s="434"/>
      <c r="AU870" s="434"/>
    </row>
    <row r="871" spans="1:47" s="435" customFormat="1" ht="12.75" x14ac:dyDescent="0.2">
      <c r="A871" s="434"/>
      <c r="B871" s="438"/>
      <c r="C871" s="434"/>
      <c r="D871" s="434"/>
      <c r="E871" s="434"/>
      <c r="F871" s="434"/>
      <c r="G871" s="434"/>
      <c r="J871" s="434"/>
      <c r="K871" s="434"/>
      <c r="L871" s="434"/>
      <c r="M871" s="434"/>
      <c r="N871" s="434"/>
      <c r="O871" s="434"/>
      <c r="P871" s="436"/>
      <c r="Q871" s="434"/>
      <c r="R871" s="434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  <c r="AH871" s="434"/>
      <c r="AI871" s="434"/>
      <c r="AJ871" s="434"/>
      <c r="AK871" s="434"/>
      <c r="AL871" s="434"/>
      <c r="AM871" s="434"/>
      <c r="AN871" s="434"/>
      <c r="AO871" s="434"/>
      <c r="AP871" s="434"/>
      <c r="AQ871" s="434"/>
      <c r="AR871" s="434"/>
      <c r="AU871" s="434"/>
    </row>
    <row r="872" spans="1:47" s="435" customFormat="1" ht="12.75" x14ac:dyDescent="0.2">
      <c r="A872" s="434"/>
      <c r="B872" s="438"/>
      <c r="C872" s="434"/>
      <c r="D872" s="434"/>
      <c r="E872" s="434"/>
      <c r="F872" s="434"/>
      <c r="G872" s="434"/>
      <c r="J872" s="434"/>
      <c r="K872" s="434"/>
      <c r="L872" s="434"/>
      <c r="M872" s="434"/>
      <c r="N872" s="434"/>
      <c r="O872" s="434"/>
      <c r="P872" s="436"/>
      <c r="Q872" s="434"/>
      <c r="R872" s="434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  <c r="AH872" s="434"/>
      <c r="AI872" s="434"/>
      <c r="AJ872" s="434"/>
      <c r="AK872" s="434"/>
      <c r="AL872" s="434"/>
      <c r="AM872" s="434"/>
      <c r="AN872" s="434"/>
      <c r="AO872" s="434"/>
      <c r="AP872" s="434"/>
      <c r="AQ872" s="434"/>
      <c r="AR872" s="434"/>
      <c r="AU872" s="434"/>
    </row>
    <row r="873" spans="1:47" s="435" customFormat="1" ht="12.75" x14ac:dyDescent="0.2">
      <c r="A873" s="434"/>
      <c r="B873" s="438"/>
      <c r="C873" s="434"/>
      <c r="D873" s="434"/>
      <c r="E873" s="434"/>
      <c r="F873" s="434"/>
      <c r="G873" s="434"/>
      <c r="J873" s="434"/>
      <c r="K873" s="434"/>
      <c r="L873" s="434"/>
      <c r="M873" s="434"/>
      <c r="N873" s="434"/>
      <c r="O873" s="434"/>
      <c r="P873" s="436"/>
      <c r="Q873" s="434"/>
      <c r="R873" s="434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  <c r="AH873" s="434"/>
      <c r="AI873" s="434"/>
      <c r="AJ873" s="434"/>
      <c r="AK873" s="434"/>
      <c r="AL873" s="434"/>
      <c r="AM873" s="434"/>
      <c r="AN873" s="434"/>
      <c r="AO873" s="434"/>
      <c r="AP873" s="434"/>
      <c r="AQ873" s="434"/>
      <c r="AR873" s="434"/>
      <c r="AU873" s="434"/>
    </row>
    <row r="874" spans="1:47" s="435" customFormat="1" ht="12.75" x14ac:dyDescent="0.2">
      <c r="A874" s="434"/>
      <c r="B874" s="438"/>
      <c r="C874" s="434"/>
      <c r="D874" s="434"/>
      <c r="E874" s="434"/>
      <c r="F874" s="434"/>
      <c r="G874" s="434"/>
      <c r="J874" s="434"/>
      <c r="K874" s="434"/>
      <c r="L874" s="434"/>
      <c r="M874" s="434"/>
      <c r="N874" s="434"/>
      <c r="O874" s="434"/>
      <c r="P874" s="436"/>
      <c r="Q874" s="434"/>
      <c r="R874" s="434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  <c r="AH874" s="434"/>
      <c r="AI874" s="434"/>
      <c r="AJ874" s="434"/>
      <c r="AK874" s="434"/>
      <c r="AL874" s="434"/>
      <c r="AM874" s="434"/>
      <c r="AN874" s="434"/>
      <c r="AO874" s="434"/>
      <c r="AP874" s="434"/>
      <c r="AQ874" s="434"/>
      <c r="AR874" s="434"/>
      <c r="AU874" s="434"/>
    </row>
    <row r="875" spans="1:47" s="435" customFormat="1" ht="12.75" x14ac:dyDescent="0.2">
      <c r="A875" s="434"/>
      <c r="B875" s="438"/>
      <c r="C875" s="434"/>
      <c r="D875" s="434"/>
      <c r="E875" s="434"/>
      <c r="F875" s="434"/>
      <c r="G875" s="434"/>
      <c r="J875" s="434"/>
      <c r="K875" s="434"/>
      <c r="L875" s="434"/>
      <c r="M875" s="434"/>
      <c r="N875" s="434"/>
      <c r="O875" s="434"/>
      <c r="P875" s="436"/>
      <c r="Q875" s="434"/>
      <c r="R875" s="434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  <c r="AH875" s="434"/>
      <c r="AI875" s="434"/>
      <c r="AJ875" s="434"/>
      <c r="AK875" s="434"/>
      <c r="AL875" s="434"/>
      <c r="AM875" s="434"/>
      <c r="AN875" s="434"/>
      <c r="AO875" s="434"/>
      <c r="AP875" s="434"/>
      <c r="AQ875" s="434"/>
      <c r="AR875" s="434"/>
      <c r="AU875" s="434"/>
    </row>
    <row r="876" spans="1:47" s="435" customFormat="1" ht="12.75" x14ac:dyDescent="0.2">
      <c r="A876" s="434"/>
      <c r="B876" s="438"/>
      <c r="C876" s="434"/>
      <c r="D876" s="434"/>
      <c r="E876" s="434"/>
      <c r="F876" s="434"/>
      <c r="G876" s="434"/>
      <c r="J876" s="434"/>
      <c r="K876" s="434"/>
      <c r="L876" s="434"/>
      <c r="M876" s="434"/>
      <c r="N876" s="434"/>
      <c r="O876" s="434"/>
      <c r="P876" s="436"/>
      <c r="Q876" s="434"/>
      <c r="R876" s="434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  <c r="AH876" s="434"/>
      <c r="AI876" s="434"/>
      <c r="AJ876" s="434"/>
      <c r="AK876" s="434"/>
      <c r="AL876" s="434"/>
      <c r="AM876" s="434"/>
      <c r="AN876" s="434"/>
      <c r="AO876" s="434"/>
      <c r="AP876" s="434"/>
      <c r="AQ876" s="434"/>
      <c r="AR876" s="434"/>
      <c r="AU876" s="434"/>
    </row>
    <row r="877" spans="1:47" s="435" customFormat="1" ht="12.75" x14ac:dyDescent="0.2">
      <c r="A877" s="434"/>
      <c r="B877" s="438"/>
      <c r="C877" s="434"/>
      <c r="D877" s="434"/>
      <c r="E877" s="434"/>
      <c r="F877" s="434"/>
      <c r="G877" s="434"/>
      <c r="J877" s="434"/>
      <c r="K877" s="434"/>
      <c r="L877" s="434"/>
      <c r="M877" s="434"/>
      <c r="N877" s="434"/>
      <c r="O877" s="434"/>
      <c r="P877" s="436"/>
      <c r="Q877" s="434"/>
      <c r="R877" s="434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  <c r="AH877" s="434"/>
      <c r="AI877" s="434"/>
      <c r="AJ877" s="434"/>
      <c r="AK877" s="434"/>
      <c r="AL877" s="434"/>
      <c r="AM877" s="434"/>
      <c r="AN877" s="434"/>
      <c r="AO877" s="434"/>
      <c r="AP877" s="434"/>
      <c r="AQ877" s="434"/>
      <c r="AR877" s="434"/>
      <c r="AU877" s="434"/>
    </row>
    <row r="878" spans="1:47" s="435" customFormat="1" ht="12.75" x14ac:dyDescent="0.2">
      <c r="A878" s="434"/>
      <c r="B878" s="438"/>
      <c r="C878" s="434"/>
      <c r="D878" s="434"/>
      <c r="E878" s="434"/>
      <c r="F878" s="434"/>
      <c r="G878" s="434"/>
      <c r="J878" s="434"/>
      <c r="K878" s="434"/>
      <c r="L878" s="434"/>
      <c r="M878" s="434"/>
      <c r="N878" s="434"/>
      <c r="O878" s="434"/>
      <c r="P878" s="436"/>
      <c r="Q878" s="434"/>
      <c r="R878" s="434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  <c r="AH878" s="434"/>
      <c r="AI878" s="434"/>
      <c r="AJ878" s="434"/>
      <c r="AK878" s="434"/>
      <c r="AL878" s="434"/>
      <c r="AM878" s="434"/>
      <c r="AN878" s="434"/>
      <c r="AO878" s="434"/>
      <c r="AP878" s="434"/>
      <c r="AQ878" s="434"/>
      <c r="AR878" s="434"/>
      <c r="AU878" s="434"/>
    </row>
    <row r="879" spans="1:47" s="435" customFormat="1" ht="12.75" x14ac:dyDescent="0.2">
      <c r="A879" s="434"/>
      <c r="B879" s="438"/>
      <c r="C879" s="434"/>
      <c r="D879" s="434"/>
      <c r="E879" s="434"/>
      <c r="F879" s="434"/>
      <c r="G879" s="434"/>
      <c r="J879" s="434"/>
      <c r="K879" s="434"/>
      <c r="L879" s="434"/>
      <c r="M879" s="434"/>
      <c r="N879" s="434"/>
      <c r="O879" s="434"/>
      <c r="P879" s="436"/>
      <c r="Q879" s="434"/>
      <c r="R879" s="434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  <c r="AH879" s="434"/>
      <c r="AI879" s="434"/>
      <c r="AJ879" s="434"/>
      <c r="AK879" s="434"/>
      <c r="AL879" s="434"/>
      <c r="AM879" s="434"/>
      <c r="AN879" s="434"/>
      <c r="AO879" s="434"/>
      <c r="AP879" s="434"/>
      <c r="AQ879" s="434"/>
      <c r="AR879" s="434"/>
      <c r="AU879" s="434"/>
    </row>
    <row r="880" spans="1:47" s="435" customFormat="1" ht="12.75" x14ac:dyDescent="0.2">
      <c r="A880" s="434"/>
      <c r="B880" s="438"/>
      <c r="C880" s="434"/>
      <c r="D880" s="434"/>
      <c r="E880" s="434"/>
      <c r="F880" s="434"/>
      <c r="G880" s="434"/>
      <c r="J880" s="434"/>
      <c r="K880" s="434"/>
      <c r="L880" s="434"/>
      <c r="M880" s="434"/>
      <c r="N880" s="434"/>
      <c r="O880" s="434"/>
      <c r="P880" s="436"/>
      <c r="Q880" s="434"/>
      <c r="R880" s="434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  <c r="AH880" s="434"/>
      <c r="AI880" s="434"/>
      <c r="AJ880" s="434"/>
      <c r="AK880" s="434"/>
      <c r="AL880" s="434"/>
      <c r="AM880" s="434"/>
      <c r="AN880" s="434"/>
      <c r="AO880" s="434"/>
      <c r="AP880" s="434"/>
      <c r="AQ880" s="434"/>
      <c r="AR880" s="434"/>
      <c r="AU880" s="434"/>
    </row>
    <row r="881" spans="1:47" s="435" customFormat="1" ht="12.75" x14ac:dyDescent="0.2">
      <c r="A881" s="434"/>
      <c r="B881" s="438"/>
      <c r="C881" s="434"/>
      <c r="D881" s="434"/>
      <c r="E881" s="434"/>
      <c r="F881" s="434"/>
      <c r="G881" s="434"/>
      <c r="J881" s="434"/>
      <c r="K881" s="434"/>
      <c r="L881" s="434"/>
      <c r="M881" s="434"/>
      <c r="N881" s="434"/>
      <c r="O881" s="434"/>
      <c r="P881" s="436"/>
      <c r="Q881" s="434"/>
      <c r="R881" s="434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  <c r="AH881" s="434"/>
      <c r="AI881" s="434"/>
      <c r="AJ881" s="434"/>
      <c r="AK881" s="434"/>
      <c r="AL881" s="434"/>
      <c r="AM881" s="434"/>
      <c r="AN881" s="434"/>
      <c r="AO881" s="434"/>
      <c r="AP881" s="434"/>
      <c r="AQ881" s="434"/>
      <c r="AR881" s="434"/>
      <c r="AU881" s="434"/>
    </row>
    <row r="882" spans="1:47" s="435" customFormat="1" ht="12.75" x14ac:dyDescent="0.2">
      <c r="A882" s="434"/>
      <c r="B882" s="438"/>
      <c r="C882" s="434"/>
      <c r="D882" s="434"/>
      <c r="E882" s="434"/>
      <c r="F882" s="434"/>
      <c r="G882" s="434"/>
      <c r="J882" s="434"/>
      <c r="K882" s="434"/>
      <c r="L882" s="434"/>
      <c r="M882" s="434"/>
      <c r="N882" s="434"/>
      <c r="O882" s="434"/>
      <c r="P882" s="436"/>
      <c r="Q882" s="434"/>
      <c r="R882" s="434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  <c r="AH882" s="434"/>
      <c r="AI882" s="434"/>
      <c r="AJ882" s="434"/>
      <c r="AK882" s="434"/>
      <c r="AL882" s="434"/>
      <c r="AM882" s="434"/>
      <c r="AN882" s="434"/>
      <c r="AO882" s="434"/>
      <c r="AP882" s="434"/>
      <c r="AQ882" s="434"/>
      <c r="AR882" s="434"/>
      <c r="AU882" s="434"/>
    </row>
    <row r="883" spans="1:47" s="435" customFormat="1" ht="12.75" x14ac:dyDescent="0.2">
      <c r="A883" s="434"/>
      <c r="B883" s="438"/>
      <c r="C883" s="434"/>
      <c r="D883" s="434"/>
      <c r="E883" s="434"/>
      <c r="F883" s="434"/>
      <c r="G883" s="434"/>
      <c r="J883" s="434"/>
      <c r="K883" s="434"/>
      <c r="L883" s="434"/>
      <c r="M883" s="434"/>
      <c r="N883" s="434"/>
      <c r="O883" s="434"/>
      <c r="P883" s="436"/>
      <c r="Q883" s="434"/>
      <c r="R883" s="434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  <c r="AH883" s="434"/>
      <c r="AI883" s="434"/>
      <c r="AJ883" s="434"/>
      <c r="AK883" s="434"/>
      <c r="AL883" s="434"/>
      <c r="AM883" s="434"/>
      <c r="AN883" s="434"/>
      <c r="AO883" s="434"/>
      <c r="AP883" s="434"/>
      <c r="AQ883" s="434"/>
      <c r="AR883" s="434"/>
      <c r="AU883" s="434"/>
    </row>
    <row r="884" spans="1:47" s="435" customFormat="1" ht="12.75" x14ac:dyDescent="0.2">
      <c r="A884" s="434"/>
      <c r="B884" s="438"/>
      <c r="C884" s="434"/>
      <c r="D884" s="434"/>
      <c r="E884" s="434"/>
      <c r="F884" s="434"/>
      <c r="G884" s="434"/>
      <c r="J884" s="434"/>
      <c r="K884" s="434"/>
      <c r="L884" s="434"/>
      <c r="M884" s="434"/>
      <c r="N884" s="434"/>
      <c r="O884" s="434"/>
      <c r="P884" s="436"/>
      <c r="Q884" s="434"/>
      <c r="R884" s="434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  <c r="AH884" s="434"/>
      <c r="AI884" s="434"/>
      <c r="AJ884" s="434"/>
      <c r="AK884" s="434"/>
      <c r="AL884" s="434"/>
      <c r="AM884" s="434"/>
      <c r="AN884" s="434"/>
      <c r="AO884" s="434"/>
      <c r="AP884" s="434"/>
      <c r="AQ884" s="434"/>
      <c r="AR884" s="434"/>
      <c r="AU884" s="434"/>
    </row>
    <row r="885" spans="1:47" s="435" customFormat="1" ht="12.75" x14ac:dyDescent="0.2">
      <c r="A885" s="434"/>
      <c r="B885" s="438"/>
      <c r="C885" s="434"/>
      <c r="D885" s="434"/>
      <c r="E885" s="434"/>
      <c r="F885" s="434"/>
      <c r="G885" s="434"/>
      <c r="J885" s="434"/>
      <c r="K885" s="434"/>
      <c r="L885" s="434"/>
      <c r="M885" s="434"/>
      <c r="N885" s="434"/>
      <c r="O885" s="434"/>
      <c r="P885" s="436"/>
      <c r="Q885" s="434"/>
      <c r="R885" s="434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  <c r="AH885" s="434"/>
      <c r="AI885" s="434"/>
      <c r="AJ885" s="434"/>
      <c r="AK885" s="434"/>
      <c r="AL885" s="434"/>
      <c r="AM885" s="434"/>
      <c r="AN885" s="434"/>
      <c r="AO885" s="434"/>
      <c r="AP885" s="434"/>
      <c r="AQ885" s="434"/>
      <c r="AR885" s="434"/>
      <c r="AU885" s="434"/>
    </row>
    <row r="886" spans="1:47" s="435" customFormat="1" ht="12.75" x14ac:dyDescent="0.2">
      <c r="A886" s="434"/>
      <c r="B886" s="438"/>
      <c r="C886" s="434"/>
      <c r="D886" s="434"/>
      <c r="E886" s="434"/>
      <c r="F886" s="434"/>
      <c r="G886" s="434"/>
      <c r="J886" s="434"/>
      <c r="K886" s="434"/>
      <c r="L886" s="434"/>
      <c r="M886" s="434"/>
      <c r="N886" s="434"/>
      <c r="O886" s="434"/>
      <c r="P886" s="436"/>
      <c r="Q886" s="434"/>
      <c r="R886" s="434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  <c r="AH886" s="434"/>
      <c r="AI886" s="434"/>
      <c r="AJ886" s="434"/>
      <c r="AK886" s="434"/>
      <c r="AL886" s="434"/>
      <c r="AM886" s="434"/>
      <c r="AN886" s="434"/>
      <c r="AO886" s="434"/>
      <c r="AP886" s="434"/>
      <c r="AQ886" s="434"/>
      <c r="AR886" s="434"/>
      <c r="AU886" s="434"/>
    </row>
    <row r="887" spans="1:47" s="435" customFormat="1" ht="12.75" x14ac:dyDescent="0.2">
      <c r="A887" s="434"/>
      <c r="B887" s="438"/>
      <c r="C887" s="434"/>
      <c r="D887" s="434"/>
      <c r="E887" s="434"/>
      <c r="F887" s="434"/>
      <c r="G887" s="434"/>
      <c r="J887" s="434"/>
      <c r="K887" s="434"/>
      <c r="L887" s="434"/>
      <c r="M887" s="434"/>
      <c r="N887" s="434"/>
      <c r="O887" s="434"/>
      <c r="P887" s="436"/>
      <c r="Q887" s="434"/>
      <c r="R887" s="434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  <c r="AH887" s="434"/>
      <c r="AI887" s="434"/>
      <c r="AJ887" s="434"/>
      <c r="AK887" s="434"/>
      <c r="AL887" s="434"/>
      <c r="AM887" s="434"/>
      <c r="AN887" s="434"/>
      <c r="AO887" s="434"/>
      <c r="AP887" s="434"/>
      <c r="AQ887" s="434"/>
      <c r="AR887" s="434"/>
      <c r="AU887" s="434"/>
    </row>
    <row r="888" spans="1:47" s="435" customFormat="1" ht="12.75" x14ac:dyDescent="0.2">
      <c r="A888" s="434"/>
      <c r="B888" s="438"/>
      <c r="C888" s="434"/>
      <c r="D888" s="434"/>
      <c r="E888" s="434"/>
      <c r="F888" s="434"/>
      <c r="G888" s="434"/>
      <c r="J888" s="434"/>
      <c r="K888" s="434"/>
      <c r="L888" s="434"/>
      <c r="M888" s="434"/>
      <c r="N888" s="434"/>
      <c r="O888" s="434"/>
      <c r="P888" s="436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  <c r="AH888" s="434"/>
      <c r="AI888" s="434"/>
      <c r="AJ888" s="434"/>
      <c r="AK888" s="434"/>
      <c r="AL888" s="434"/>
      <c r="AM888" s="434"/>
      <c r="AN888" s="434"/>
      <c r="AO888" s="434"/>
      <c r="AP888" s="434"/>
      <c r="AQ888" s="434"/>
      <c r="AR888" s="434"/>
      <c r="AU888" s="434"/>
    </row>
    <row r="889" spans="1:47" s="435" customFormat="1" ht="12.75" x14ac:dyDescent="0.2">
      <c r="A889" s="434"/>
      <c r="B889" s="438"/>
      <c r="C889" s="434"/>
      <c r="D889" s="434"/>
      <c r="E889" s="434"/>
      <c r="F889" s="434"/>
      <c r="G889" s="434"/>
      <c r="J889" s="434"/>
      <c r="K889" s="434"/>
      <c r="L889" s="434"/>
      <c r="M889" s="434"/>
      <c r="N889" s="434"/>
      <c r="O889" s="434"/>
      <c r="P889" s="436"/>
      <c r="Q889" s="434"/>
      <c r="R889" s="434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  <c r="AH889" s="434"/>
      <c r="AI889" s="434"/>
      <c r="AJ889" s="434"/>
      <c r="AK889" s="434"/>
      <c r="AL889" s="434"/>
      <c r="AM889" s="434"/>
      <c r="AN889" s="434"/>
      <c r="AO889" s="434"/>
      <c r="AP889" s="434"/>
      <c r="AQ889" s="434"/>
      <c r="AR889" s="434"/>
      <c r="AU889" s="434"/>
    </row>
    <row r="890" spans="1:47" s="435" customFormat="1" ht="12.75" x14ac:dyDescent="0.2">
      <c r="A890" s="434"/>
      <c r="B890" s="438"/>
      <c r="C890" s="434"/>
      <c r="D890" s="434"/>
      <c r="E890" s="434"/>
      <c r="F890" s="434"/>
      <c r="G890" s="434"/>
      <c r="J890" s="434"/>
      <c r="K890" s="434"/>
      <c r="L890" s="434"/>
      <c r="M890" s="434"/>
      <c r="N890" s="434"/>
      <c r="O890" s="434"/>
      <c r="P890" s="436"/>
      <c r="Q890" s="434"/>
      <c r="R890" s="434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  <c r="AH890" s="434"/>
      <c r="AI890" s="434"/>
      <c r="AJ890" s="434"/>
      <c r="AK890" s="434"/>
      <c r="AL890" s="434"/>
      <c r="AM890" s="434"/>
      <c r="AN890" s="434"/>
      <c r="AO890" s="434"/>
      <c r="AP890" s="434"/>
      <c r="AQ890" s="434"/>
      <c r="AR890" s="434"/>
      <c r="AU890" s="434"/>
    </row>
    <row r="891" spans="1:47" s="435" customFormat="1" ht="12.75" x14ac:dyDescent="0.2">
      <c r="A891" s="434"/>
      <c r="B891" s="438"/>
      <c r="C891" s="434"/>
      <c r="D891" s="434"/>
      <c r="E891" s="434"/>
      <c r="F891" s="434"/>
      <c r="G891" s="434"/>
      <c r="J891" s="434"/>
      <c r="K891" s="434"/>
      <c r="L891" s="434"/>
      <c r="M891" s="434"/>
      <c r="N891" s="434"/>
      <c r="O891" s="434"/>
      <c r="P891" s="436"/>
      <c r="Q891" s="434"/>
      <c r="R891" s="434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  <c r="AH891" s="434"/>
      <c r="AI891" s="434"/>
      <c r="AJ891" s="434"/>
      <c r="AK891" s="434"/>
      <c r="AL891" s="434"/>
      <c r="AM891" s="434"/>
      <c r="AN891" s="434"/>
      <c r="AO891" s="434"/>
      <c r="AP891" s="434"/>
      <c r="AQ891" s="434"/>
      <c r="AR891" s="434"/>
      <c r="AU891" s="434"/>
    </row>
    <row r="892" spans="1:47" s="435" customFormat="1" ht="12.75" x14ac:dyDescent="0.2">
      <c r="A892" s="434"/>
      <c r="B892" s="438"/>
      <c r="C892" s="434"/>
      <c r="D892" s="434"/>
      <c r="E892" s="434"/>
      <c r="F892" s="434"/>
      <c r="G892" s="434"/>
      <c r="J892" s="434"/>
      <c r="K892" s="434"/>
      <c r="L892" s="434"/>
      <c r="M892" s="434"/>
      <c r="N892" s="434"/>
      <c r="O892" s="434"/>
      <c r="P892" s="436"/>
      <c r="Q892" s="434"/>
      <c r="R892" s="434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  <c r="AH892" s="434"/>
      <c r="AI892" s="434"/>
      <c r="AJ892" s="434"/>
      <c r="AK892" s="434"/>
      <c r="AL892" s="434"/>
      <c r="AM892" s="434"/>
      <c r="AN892" s="434"/>
      <c r="AO892" s="434"/>
      <c r="AP892" s="434"/>
      <c r="AQ892" s="434"/>
      <c r="AR892" s="434"/>
      <c r="AU892" s="434"/>
    </row>
    <row r="893" spans="1:47" s="435" customFormat="1" ht="12.75" x14ac:dyDescent="0.2">
      <c r="A893" s="434"/>
      <c r="B893" s="438"/>
      <c r="C893" s="434"/>
      <c r="D893" s="434"/>
      <c r="E893" s="434"/>
      <c r="F893" s="434"/>
      <c r="G893" s="434"/>
      <c r="J893" s="434"/>
      <c r="K893" s="434"/>
      <c r="L893" s="434"/>
      <c r="M893" s="434"/>
      <c r="N893" s="434"/>
      <c r="O893" s="434"/>
      <c r="P893" s="436"/>
      <c r="Q893" s="434"/>
      <c r="R893" s="434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  <c r="AH893" s="434"/>
      <c r="AI893" s="434"/>
      <c r="AJ893" s="434"/>
      <c r="AK893" s="434"/>
      <c r="AL893" s="434"/>
      <c r="AM893" s="434"/>
      <c r="AN893" s="434"/>
      <c r="AO893" s="434"/>
      <c r="AP893" s="434"/>
      <c r="AQ893" s="434"/>
      <c r="AR893" s="434"/>
      <c r="AU893" s="434"/>
    </row>
    <row r="894" spans="1:47" s="435" customFormat="1" ht="12.75" x14ac:dyDescent="0.2">
      <c r="A894" s="434"/>
      <c r="B894" s="438"/>
      <c r="C894" s="434"/>
      <c r="D894" s="434"/>
      <c r="E894" s="434"/>
      <c r="F894" s="434"/>
      <c r="G894" s="434"/>
      <c r="J894" s="434"/>
      <c r="K894" s="434"/>
      <c r="L894" s="434"/>
      <c r="M894" s="434"/>
      <c r="N894" s="434"/>
      <c r="O894" s="434"/>
      <c r="P894" s="436"/>
      <c r="Q894" s="434"/>
      <c r="R894" s="434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  <c r="AH894" s="434"/>
      <c r="AI894" s="434"/>
      <c r="AJ894" s="434"/>
      <c r="AK894" s="434"/>
      <c r="AL894" s="434"/>
      <c r="AM894" s="434"/>
      <c r="AN894" s="434"/>
      <c r="AO894" s="434"/>
      <c r="AP894" s="434"/>
      <c r="AQ894" s="434"/>
      <c r="AR894" s="434"/>
      <c r="AU894" s="434"/>
    </row>
    <row r="895" spans="1:47" s="435" customFormat="1" ht="12.75" x14ac:dyDescent="0.2">
      <c r="A895" s="434"/>
      <c r="B895" s="438"/>
      <c r="C895" s="434"/>
      <c r="D895" s="434"/>
      <c r="E895" s="434"/>
      <c r="F895" s="434"/>
      <c r="G895" s="434"/>
      <c r="J895" s="434"/>
      <c r="K895" s="434"/>
      <c r="L895" s="434"/>
      <c r="M895" s="434"/>
      <c r="N895" s="434"/>
      <c r="O895" s="434"/>
      <c r="P895" s="436"/>
      <c r="Q895" s="434"/>
      <c r="R895" s="434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  <c r="AH895" s="434"/>
      <c r="AI895" s="434"/>
      <c r="AJ895" s="434"/>
      <c r="AK895" s="434"/>
      <c r="AL895" s="434"/>
      <c r="AM895" s="434"/>
      <c r="AN895" s="434"/>
      <c r="AO895" s="434"/>
      <c r="AP895" s="434"/>
      <c r="AQ895" s="434"/>
      <c r="AR895" s="434"/>
      <c r="AU895" s="434"/>
    </row>
    <row r="896" spans="1:47" s="435" customFormat="1" ht="12.75" x14ac:dyDescent="0.2">
      <c r="A896" s="434"/>
      <c r="B896" s="438"/>
      <c r="C896" s="434"/>
      <c r="D896" s="434"/>
      <c r="E896" s="434"/>
      <c r="F896" s="434"/>
      <c r="G896" s="434"/>
      <c r="J896" s="434"/>
      <c r="K896" s="434"/>
      <c r="L896" s="434"/>
      <c r="M896" s="434"/>
      <c r="N896" s="434"/>
      <c r="O896" s="434"/>
      <c r="P896" s="436"/>
      <c r="Q896" s="434"/>
      <c r="R896" s="434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  <c r="AH896" s="434"/>
      <c r="AI896" s="434"/>
      <c r="AJ896" s="434"/>
      <c r="AK896" s="434"/>
      <c r="AL896" s="434"/>
      <c r="AM896" s="434"/>
      <c r="AN896" s="434"/>
      <c r="AO896" s="434"/>
      <c r="AP896" s="434"/>
      <c r="AQ896" s="434"/>
      <c r="AR896" s="434"/>
      <c r="AU896" s="434"/>
    </row>
    <row r="897" spans="1:47" s="435" customFormat="1" ht="12.75" x14ac:dyDescent="0.2">
      <c r="A897" s="434"/>
      <c r="B897" s="438"/>
      <c r="C897" s="434"/>
      <c r="D897" s="434"/>
      <c r="E897" s="434"/>
      <c r="F897" s="434"/>
      <c r="G897" s="434"/>
      <c r="J897" s="434"/>
      <c r="K897" s="434"/>
      <c r="L897" s="434"/>
      <c r="M897" s="434"/>
      <c r="N897" s="434"/>
      <c r="O897" s="434"/>
      <c r="P897" s="436"/>
      <c r="Q897" s="434"/>
      <c r="R897" s="434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  <c r="AH897" s="434"/>
      <c r="AI897" s="434"/>
      <c r="AJ897" s="434"/>
      <c r="AK897" s="434"/>
      <c r="AL897" s="434"/>
      <c r="AM897" s="434"/>
      <c r="AN897" s="434"/>
      <c r="AO897" s="434"/>
      <c r="AP897" s="434"/>
      <c r="AQ897" s="434"/>
      <c r="AR897" s="434"/>
      <c r="AU897" s="434"/>
    </row>
    <row r="898" spans="1:47" s="435" customFormat="1" ht="12.75" x14ac:dyDescent="0.2">
      <c r="A898" s="434"/>
      <c r="B898" s="438"/>
      <c r="C898" s="434"/>
      <c r="D898" s="434"/>
      <c r="E898" s="434"/>
      <c r="F898" s="434"/>
      <c r="G898" s="434"/>
      <c r="J898" s="434"/>
      <c r="K898" s="434"/>
      <c r="L898" s="434"/>
      <c r="M898" s="434"/>
      <c r="N898" s="434"/>
      <c r="O898" s="434"/>
      <c r="P898" s="436"/>
      <c r="Q898" s="434"/>
      <c r="R898" s="434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  <c r="AH898" s="434"/>
      <c r="AI898" s="434"/>
      <c r="AJ898" s="434"/>
      <c r="AK898" s="434"/>
      <c r="AL898" s="434"/>
      <c r="AM898" s="434"/>
      <c r="AN898" s="434"/>
      <c r="AO898" s="434"/>
      <c r="AP898" s="434"/>
      <c r="AQ898" s="434"/>
      <c r="AR898" s="434"/>
      <c r="AU898" s="434"/>
    </row>
    <row r="899" spans="1:47" s="435" customFormat="1" ht="12.75" x14ac:dyDescent="0.2">
      <c r="A899" s="434"/>
      <c r="B899" s="438"/>
      <c r="C899" s="434"/>
      <c r="D899" s="434"/>
      <c r="E899" s="434"/>
      <c r="F899" s="434"/>
      <c r="G899" s="434"/>
      <c r="J899" s="434"/>
      <c r="K899" s="434"/>
      <c r="L899" s="434"/>
      <c r="M899" s="434"/>
      <c r="N899" s="434"/>
      <c r="O899" s="434"/>
      <c r="P899" s="436"/>
      <c r="Q899" s="434"/>
      <c r="R899" s="434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  <c r="AH899" s="434"/>
      <c r="AI899" s="434"/>
      <c r="AJ899" s="434"/>
      <c r="AK899" s="434"/>
      <c r="AL899" s="434"/>
      <c r="AM899" s="434"/>
      <c r="AN899" s="434"/>
      <c r="AO899" s="434"/>
      <c r="AP899" s="434"/>
      <c r="AQ899" s="434"/>
      <c r="AR899" s="434"/>
      <c r="AU899" s="434"/>
    </row>
    <row r="900" spans="1:47" s="435" customFormat="1" ht="12.75" x14ac:dyDescent="0.2">
      <c r="A900" s="434"/>
      <c r="B900" s="438"/>
      <c r="C900" s="434"/>
      <c r="D900" s="434"/>
      <c r="E900" s="434"/>
      <c r="F900" s="434"/>
      <c r="G900" s="434"/>
      <c r="J900" s="434"/>
      <c r="K900" s="434"/>
      <c r="L900" s="434"/>
      <c r="M900" s="434"/>
      <c r="N900" s="434"/>
      <c r="O900" s="434"/>
      <c r="P900" s="436"/>
      <c r="Q900" s="434"/>
      <c r="R900" s="434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  <c r="AH900" s="434"/>
      <c r="AI900" s="434"/>
      <c r="AJ900" s="434"/>
      <c r="AK900" s="434"/>
      <c r="AL900" s="434"/>
      <c r="AM900" s="434"/>
      <c r="AN900" s="434"/>
      <c r="AO900" s="434"/>
      <c r="AP900" s="434"/>
      <c r="AQ900" s="434"/>
      <c r="AR900" s="434"/>
      <c r="AU900" s="434"/>
    </row>
    <row r="901" spans="1:47" s="435" customFormat="1" ht="12.75" x14ac:dyDescent="0.2">
      <c r="A901" s="434"/>
      <c r="B901" s="438"/>
      <c r="C901" s="434"/>
      <c r="D901" s="434"/>
      <c r="E901" s="434"/>
      <c r="F901" s="434"/>
      <c r="G901" s="434"/>
      <c r="J901" s="434"/>
      <c r="K901" s="434"/>
      <c r="L901" s="434"/>
      <c r="M901" s="434"/>
      <c r="N901" s="434"/>
      <c r="O901" s="434"/>
      <c r="P901" s="436"/>
      <c r="Q901" s="434"/>
      <c r="R901" s="434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  <c r="AH901" s="434"/>
      <c r="AI901" s="434"/>
      <c r="AJ901" s="434"/>
      <c r="AK901" s="434"/>
      <c r="AL901" s="434"/>
      <c r="AM901" s="434"/>
      <c r="AN901" s="434"/>
      <c r="AO901" s="434"/>
      <c r="AP901" s="434"/>
      <c r="AQ901" s="434"/>
      <c r="AR901" s="434"/>
      <c r="AU901" s="434"/>
    </row>
    <row r="902" spans="1:47" s="435" customFormat="1" ht="12.75" x14ac:dyDescent="0.2">
      <c r="A902" s="434"/>
      <c r="B902" s="438"/>
      <c r="C902" s="434"/>
      <c r="D902" s="434"/>
      <c r="E902" s="434"/>
      <c r="F902" s="434"/>
      <c r="G902" s="434"/>
      <c r="J902" s="434"/>
      <c r="K902" s="434"/>
      <c r="L902" s="434"/>
      <c r="M902" s="434"/>
      <c r="N902" s="434"/>
      <c r="O902" s="434"/>
      <c r="P902" s="436"/>
      <c r="Q902" s="434"/>
      <c r="R902" s="434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  <c r="AH902" s="434"/>
      <c r="AI902" s="434"/>
      <c r="AJ902" s="434"/>
      <c r="AK902" s="434"/>
      <c r="AL902" s="434"/>
      <c r="AM902" s="434"/>
      <c r="AN902" s="434"/>
      <c r="AO902" s="434"/>
      <c r="AP902" s="434"/>
      <c r="AQ902" s="434"/>
      <c r="AR902" s="434"/>
      <c r="AU902" s="434"/>
    </row>
    <row r="903" spans="1:47" s="435" customFormat="1" ht="12.75" x14ac:dyDescent="0.2">
      <c r="A903" s="434"/>
      <c r="B903" s="438"/>
      <c r="C903" s="434"/>
      <c r="D903" s="434"/>
      <c r="E903" s="434"/>
      <c r="F903" s="434"/>
      <c r="G903" s="434"/>
      <c r="J903" s="434"/>
      <c r="K903" s="434"/>
      <c r="L903" s="434"/>
      <c r="M903" s="434"/>
      <c r="N903" s="434"/>
      <c r="O903" s="434"/>
      <c r="P903" s="436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  <c r="AJ903" s="434"/>
      <c r="AK903" s="434"/>
      <c r="AL903" s="434"/>
      <c r="AM903" s="434"/>
      <c r="AN903" s="434"/>
      <c r="AO903" s="434"/>
      <c r="AP903" s="434"/>
      <c r="AQ903" s="434"/>
      <c r="AR903" s="434"/>
      <c r="AU903" s="434"/>
    </row>
    <row r="904" spans="1:47" s="435" customFormat="1" ht="12.75" x14ac:dyDescent="0.2">
      <c r="A904" s="434"/>
      <c r="B904" s="438"/>
      <c r="C904" s="434"/>
      <c r="D904" s="434"/>
      <c r="E904" s="434"/>
      <c r="F904" s="434"/>
      <c r="G904" s="434"/>
      <c r="J904" s="434"/>
      <c r="K904" s="434"/>
      <c r="L904" s="434"/>
      <c r="M904" s="434"/>
      <c r="N904" s="434"/>
      <c r="O904" s="434"/>
      <c r="P904" s="436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  <c r="AJ904" s="434"/>
      <c r="AK904" s="434"/>
      <c r="AL904" s="434"/>
      <c r="AM904" s="434"/>
      <c r="AN904" s="434"/>
      <c r="AO904" s="434"/>
      <c r="AP904" s="434"/>
      <c r="AQ904" s="434"/>
      <c r="AR904" s="434"/>
      <c r="AU904" s="434"/>
    </row>
    <row r="905" spans="1:47" s="435" customFormat="1" ht="12.75" x14ac:dyDescent="0.2">
      <c r="A905" s="434"/>
      <c r="B905" s="438"/>
      <c r="C905" s="434"/>
      <c r="D905" s="434"/>
      <c r="E905" s="434"/>
      <c r="F905" s="434"/>
      <c r="G905" s="434"/>
      <c r="J905" s="434"/>
      <c r="K905" s="434"/>
      <c r="L905" s="434"/>
      <c r="M905" s="434"/>
      <c r="N905" s="434"/>
      <c r="O905" s="434"/>
      <c r="P905" s="436"/>
      <c r="Q905" s="434"/>
      <c r="R905" s="434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  <c r="AH905" s="434"/>
      <c r="AI905" s="434"/>
      <c r="AJ905" s="434"/>
      <c r="AK905" s="434"/>
      <c r="AL905" s="434"/>
      <c r="AM905" s="434"/>
      <c r="AN905" s="434"/>
      <c r="AO905" s="434"/>
      <c r="AP905" s="434"/>
      <c r="AQ905" s="434"/>
      <c r="AR905" s="434"/>
      <c r="AU905" s="434"/>
    </row>
    <row r="906" spans="1:47" s="435" customFormat="1" ht="12.75" x14ac:dyDescent="0.2">
      <c r="A906" s="434"/>
      <c r="B906" s="438"/>
      <c r="C906" s="434"/>
      <c r="D906" s="434"/>
      <c r="E906" s="434"/>
      <c r="F906" s="434"/>
      <c r="G906" s="434"/>
      <c r="J906" s="434"/>
      <c r="K906" s="434"/>
      <c r="L906" s="434"/>
      <c r="M906" s="434"/>
      <c r="N906" s="434"/>
      <c r="O906" s="434"/>
      <c r="P906" s="436"/>
      <c r="Q906" s="434"/>
      <c r="R906" s="434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  <c r="AH906" s="434"/>
      <c r="AI906" s="434"/>
      <c r="AJ906" s="434"/>
      <c r="AK906" s="434"/>
      <c r="AL906" s="434"/>
      <c r="AM906" s="434"/>
      <c r="AN906" s="434"/>
      <c r="AO906" s="434"/>
      <c r="AP906" s="434"/>
      <c r="AQ906" s="434"/>
      <c r="AR906" s="434"/>
      <c r="AU906" s="434"/>
    </row>
    <row r="907" spans="1:47" s="435" customFormat="1" ht="12.75" x14ac:dyDescent="0.2">
      <c r="A907" s="434"/>
      <c r="B907" s="438"/>
      <c r="C907" s="434"/>
      <c r="D907" s="434"/>
      <c r="E907" s="434"/>
      <c r="F907" s="434"/>
      <c r="G907" s="434"/>
      <c r="J907" s="434"/>
      <c r="K907" s="434"/>
      <c r="L907" s="434"/>
      <c r="M907" s="434"/>
      <c r="N907" s="434"/>
      <c r="O907" s="434"/>
      <c r="P907" s="436"/>
      <c r="Q907" s="434"/>
      <c r="R907" s="434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  <c r="AH907" s="434"/>
      <c r="AI907" s="434"/>
      <c r="AJ907" s="434"/>
      <c r="AK907" s="434"/>
      <c r="AL907" s="434"/>
      <c r="AM907" s="434"/>
      <c r="AN907" s="434"/>
      <c r="AO907" s="434"/>
      <c r="AP907" s="434"/>
      <c r="AQ907" s="434"/>
      <c r="AR907" s="434"/>
      <c r="AU907" s="434"/>
    </row>
    <row r="908" spans="1:47" s="435" customFormat="1" ht="12.75" x14ac:dyDescent="0.2">
      <c r="A908" s="434"/>
      <c r="B908" s="438"/>
      <c r="C908" s="434"/>
      <c r="D908" s="434"/>
      <c r="E908" s="434"/>
      <c r="F908" s="434"/>
      <c r="G908" s="434"/>
      <c r="J908" s="434"/>
      <c r="K908" s="434"/>
      <c r="L908" s="434"/>
      <c r="M908" s="434"/>
      <c r="N908" s="434"/>
      <c r="O908" s="434"/>
      <c r="P908" s="436"/>
      <c r="Q908" s="434"/>
      <c r="R908" s="434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  <c r="AH908" s="434"/>
      <c r="AI908" s="434"/>
      <c r="AJ908" s="434"/>
      <c r="AK908" s="434"/>
      <c r="AL908" s="434"/>
      <c r="AM908" s="434"/>
      <c r="AN908" s="434"/>
      <c r="AO908" s="434"/>
      <c r="AP908" s="434"/>
      <c r="AQ908" s="434"/>
      <c r="AR908" s="434"/>
      <c r="AU908" s="434"/>
    </row>
    <row r="909" spans="1:47" s="435" customFormat="1" ht="12.75" x14ac:dyDescent="0.2">
      <c r="A909" s="434"/>
      <c r="B909" s="438"/>
      <c r="C909" s="434"/>
      <c r="D909" s="434"/>
      <c r="E909" s="434"/>
      <c r="F909" s="434"/>
      <c r="G909" s="434"/>
      <c r="J909" s="434"/>
      <c r="K909" s="434"/>
      <c r="L909" s="434"/>
      <c r="M909" s="434"/>
      <c r="N909" s="434"/>
      <c r="O909" s="434"/>
      <c r="P909" s="436"/>
      <c r="Q909" s="434"/>
      <c r="R909" s="434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  <c r="AH909" s="434"/>
      <c r="AI909" s="434"/>
      <c r="AJ909" s="434"/>
      <c r="AK909" s="434"/>
      <c r="AL909" s="434"/>
      <c r="AM909" s="434"/>
      <c r="AN909" s="434"/>
      <c r="AO909" s="434"/>
      <c r="AP909" s="434"/>
      <c r="AQ909" s="434"/>
      <c r="AR909" s="434"/>
      <c r="AU909" s="434"/>
    </row>
    <row r="910" spans="1:47" s="435" customFormat="1" ht="12.75" x14ac:dyDescent="0.2">
      <c r="A910" s="434"/>
      <c r="B910" s="438"/>
      <c r="C910" s="434"/>
      <c r="D910" s="434"/>
      <c r="E910" s="434"/>
      <c r="F910" s="434"/>
      <c r="G910" s="434"/>
      <c r="J910" s="434"/>
      <c r="K910" s="434"/>
      <c r="L910" s="434"/>
      <c r="M910" s="434"/>
      <c r="N910" s="434"/>
      <c r="O910" s="434"/>
      <c r="P910" s="436"/>
      <c r="Q910" s="434"/>
      <c r="R910" s="434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  <c r="AH910" s="434"/>
      <c r="AI910" s="434"/>
      <c r="AJ910" s="434"/>
      <c r="AK910" s="434"/>
      <c r="AL910" s="434"/>
      <c r="AM910" s="434"/>
      <c r="AN910" s="434"/>
      <c r="AO910" s="434"/>
      <c r="AP910" s="434"/>
      <c r="AQ910" s="434"/>
      <c r="AR910" s="434"/>
      <c r="AU910" s="434"/>
    </row>
    <row r="911" spans="1:47" s="435" customFormat="1" ht="12.75" x14ac:dyDescent="0.2">
      <c r="A911" s="434"/>
      <c r="B911" s="438"/>
      <c r="C911" s="434"/>
      <c r="D911" s="434"/>
      <c r="E911" s="434"/>
      <c r="F911" s="434"/>
      <c r="G911" s="434"/>
      <c r="J911" s="434"/>
      <c r="K911" s="434"/>
      <c r="L911" s="434"/>
      <c r="M911" s="434"/>
      <c r="N911" s="434"/>
      <c r="O911" s="434"/>
      <c r="P911" s="436"/>
      <c r="Q911" s="434"/>
      <c r="R911" s="434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  <c r="AH911" s="434"/>
      <c r="AI911" s="434"/>
      <c r="AJ911" s="434"/>
      <c r="AK911" s="434"/>
      <c r="AL911" s="434"/>
      <c r="AM911" s="434"/>
      <c r="AN911" s="434"/>
      <c r="AO911" s="434"/>
      <c r="AP911" s="434"/>
      <c r="AQ911" s="434"/>
      <c r="AR911" s="434"/>
      <c r="AU911" s="434"/>
    </row>
    <row r="912" spans="1:47" s="435" customFormat="1" ht="12.75" x14ac:dyDescent="0.2">
      <c r="A912" s="434"/>
      <c r="B912" s="438"/>
      <c r="C912" s="434"/>
      <c r="D912" s="434"/>
      <c r="E912" s="434"/>
      <c r="F912" s="434"/>
      <c r="G912" s="434"/>
      <c r="J912" s="434"/>
      <c r="K912" s="434"/>
      <c r="L912" s="434"/>
      <c r="M912" s="434"/>
      <c r="N912" s="434"/>
      <c r="O912" s="434"/>
      <c r="P912" s="436"/>
      <c r="Q912" s="434"/>
      <c r="R912" s="434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  <c r="AH912" s="434"/>
      <c r="AI912" s="434"/>
      <c r="AJ912" s="434"/>
      <c r="AK912" s="434"/>
      <c r="AL912" s="434"/>
      <c r="AM912" s="434"/>
      <c r="AN912" s="434"/>
      <c r="AO912" s="434"/>
      <c r="AP912" s="434"/>
      <c r="AQ912" s="434"/>
      <c r="AR912" s="434"/>
      <c r="AU912" s="434"/>
    </row>
    <row r="913" spans="1:47" s="435" customFormat="1" ht="12.75" x14ac:dyDescent="0.2">
      <c r="A913" s="434"/>
      <c r="B913" s="438"/>
      <c r="C913" s="434"/>
      <c r="D913" s="434"/>
      <c r="E913" s="434"/>
      <c r="F913" s="434"/>
      <c r="G913" s="434"/>
      <c r="J913" s="434"/>
      <c r="K913" s="434"/>
      <c r="L913" s="434"/>
      <c r="M913" s="434"/>
      <c r="N913" s="434"/>
      <c r="O913" s="434"/>
      <c r="P913" s="436"/>
      <c r="Q913" s="434"/>
      <c r="R913" s="434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  <c r="AH913" s="434"/>
      <c r="AI913" s="434"/>
      <c r="AJ913" s="434"/>
      <c r="AK913" s="434"/>
      <c r="AL913" s="434"/>
      <c r="AM913" s="434"/>
      <c r="AN913" s="434"/>
      <c r="AO913" s="434"/>
      <c r="AP913" s="434"/>
      <c r="AQ913" s="434"/>
      <c r="AR913" s="434"/>
      <c r="AU913" s="434"/>
    </row>
    <row r="914" spans="1:47" s="435" customFormat="1" ht="15" customHeight="1" x14ac:dyDescent="0.2">
      <c r="A914" s="434"/>
      <c r="B914" s="434"/>
      <c r="C914" s="434"/>
      <c r="D914" s="434"/>
      <c r="E914" s="434"/>
      <c r="F914" s="434"/>
      <c r="G914" s="434"/>
      <c r="J914" s="434"/>
      <c r="K914" s="434"/>
      <c r="L914" s="434"/>
      <c r="M914" s="434"/>
      <c r="N914" s="434"/>
      <c r="O914" s="434"/>
      <c r="P914" s="436"/>
      <c r="Q914" s="434"/>
      <c r="R914" s="434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  <c r="AH914" s="434"/>
      <c r="AI914" s="434"/>
      <c r="AJ914" s="434"/>
      <c r="AK914" s="434"/>
      <c r="AL914" s="434"/>
      <c r="AM914" s="434"/>
      <c r="AN914" s="434"/>
      <c r="AO914" s="434"/>
      <c r="AP914" s="434"/>
      <c r="AQ914" s="434"/>
      <c r="AR914" s="434"/>
      <c r="AU914" s="434"/>
    </row>
    <row r="915" spans="1:47" s="435" customFormat="1" ht="15" customHeight="1" x14ac:dyDescent="0.2">
      <c r="A915" s="434"/>
      <c r="B915" s="434"/>
      <c r="C915" s="434"/>
      <c r="D915" s="434"/>
      <c r="E915" s="434"/>
      <c r="F915" s="434"/>
      <c r="G915" s="434"/>
      <c r="J915" s="434"/>
      <c r="K915" s="434"/>
      <c r="L915" s="434"/>
      <c r="M915" s="434"/>
      <c r="N915" s="434"/>
      <c r="O915" s="434"/>
      <c r="P915" s="436"/>
      <c r="Q915" s="434"/>
      <c r="R915" s="434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  <c r="AH915" s="434"/>
      <c r="AI915" s="434"/>
      <c r="AJ915" s="434"/>
      <c r="AK915" s="434"/>
      <c r="AL915" s="434"/>
      <c r="AM915" s="434"/>
      <c r="AN915" s="434"/>
      <c r="AO915" s="434"/>
      <c r="AP915" s="434"/>
      <c r="AQ915" s="434"/>
      <c r="AR915" s="434"/>
      <c r="AU915" s="434"/>
    </row>
  </sheetData>
  <autoFilter ref="A5:AT7" xr:uid="{63CC3BBF-B5BE-41AA-970B-20BF7157863F}">
    <sortState xmlns:xlrd2="http://schemas.microsoft.com/office/spreadsheetml/2017/richdata2" ref="A6:AT31">
      <sortCondition ref="M5:M7"/>
    </sortState>
  </autoFilter>
  <mergeCells count="4">
    <mergeCell ref="AG3:AJ3"/>
    <mergeCell ref="AK3:AN3"/>
    <mergeCell ref="AO3:AR3"/>
    <mergeCell ref="D4:E4"/>
  </mergeCells>
  <conditionalFormatting sqref="H12:I13 H15:I15 H17:I17 H19:I24 H26:I30">
    <cfRule type="expression" dxfId="13" priority="29">
      <formula>H12&lt;&gt;AS12</formula>
    </cfRule>
  </conditionalFormatting>
  <conditionalFormatting sqref="H22:I22">
    <cfRule type="expression" dxfId="12" priority="28">
      <formula>H22&lt;&gt;AS22</formula>
    </cfRule>
  </conditionalFormatting>
  <conditionalFormatting sqref="H14:I14">
    <cfRule type="expression" dxfId="11" priority="26">
      <formula>H14&lt;&gt;AS14</formula>
    </cfRule>
  </conditionalFormatting>
  <conditionalFormatting sqref="I14">
    <cfRule type="expression" dxfId="10" priority="27">
      <formula>I14&lt;&gt;AT14</formula>
    </cfRule>
  </conditionalFormatting>
  <conditionalFormatting sqref="H16:I16">
    <cfRule type="expression" dxfId="9" priority="25">
      <formula>H16&lt;&gt;AS16</formula>
    </cfRule>
  </conditionalFormatting>
  <conditionalFormatting sqref="H32:I32">
    <cfRule type="expression" dxfId="8" priority="23">
      <formula>H32&lt;&gt;AS32</formula>
    </cfRule>
  </conditionalFormatting>
  <conditionalFormatting sqref="H31:I31">
    <cfRule type="expression" dxfId="7" priority="20">
      <formula>H31&lt;&gt;AS31</formula>
    </cfRule>
  </conditionalFormatting>
  <conditionalFormatting sqref="H11">
    <cfRule type="expression" dxfId="6" priority="18">
      <formula>H11&lt;&gt;AS11</formula>
    </cfRule>
  </conditionalFormatting>
  <conditionalFormatting sqref="H18:I18">
    <cfRule type="expression" dxfId="5" priority="16">
      <formula>H18&lt;&gt;AS18</formula>
    </cfRule>
  </conditionalFormatting>
  <conditionalFormatting sqref="H6:I6">
    <cfRule type="expression" dxfId="4" priority="5">
      <formula>H6&lt;&gt;AS6</formula>
    </cfRule>
  </conditionalFormatting>
  <conditionalFormatting sqref="H7:I7">
    <cfRule type="expression" dxfId="3" priority="4">
      <formula>H7&lt;&gt;AS7</formula>
    </cfRule>
  </conditionalFormatting>
  <conditionalFormatting sqref="H8:I8">
    <cfRule type="expression" dxfId="2" priority="3">
      <formula>H8&lt;&gt;AS8</formula>
    </cfRule>
  </conditionalFormatting>
  <conditionalFormatting sqref="H9:I9">
    <cfRule type="expression" dxfId="1" priority="2">
      <formula>H9&lt;&gt;AS9</formula>
    </cfRule>
  </conditionalFormatting>
  <conditionalFormatting sqref="H10:I10">
    <cfRule type="expression" dxfId="0" priority="1">
      <formula>H10&lt;&gt;AS10</formula>
    </cfRule>
  </conditionalFormatting>
  <dataValidations count="2">
    <dataValidation type="list" allowBlank="1" showInputMessage="1" prompt="Click and enter a value from range '2016'!AC2:AE2" sqref="E3" xr:uid="{6533A188-5D70-4D4B-ABE0-6E81D295F988}">
      <formula1>$AG$2:$AI$2</formula1>
    </dataValidation>
    <dataValidation type="list" allowBlank="1" sqref="H11 AS12:AT24 H12:I24 AS6:AT9 H6:I9 H26:I32 AS26:AT32" xr:uid="{1F964C73-77DB-446A-BC2E-87F62D82276E}">
      <formula1>$AG$1:$AH$1</formula1>
    </dataValidation>
  </dataValidations>
  <hyperlinks>
    <hyperlink ref="P23" r:id="rId1" xr:uid="{EA0E1863-4CF5-4747-BBD5-F8334D623E53}"/>
    <hyperlink ref="P24" r:id="rId2" xr:uid="{C3CD8B17-3B5B-4A8A-AF40-3A2339D97D36}"/>
    <hyperlink ref="P22" r:id="rId3" xr:uid="{04E42EEC-EDF1-436E-B1FD-5F174D1D750B}"/>
    <hyperlink ref="P14" r:id="rId4" xr:uid="{E9640DA4-40DC-4F0A-99DD-6A77AFE051B7}"/>
    <hyperlink ref="P6" r:id="rId5" xr:uid="{57A862C0-8ECD-4C3B-9E00-CC6D072A03A7}"/>
    <hyperlink ref="P21" r:id="rId6" display="mailto:wendigo4296@gmail.com" xr:uid="{D83BAB74-0E0A-4EDD-9489-20399BC7887E}"/>
    <hyperlink ref="P29" r:id="rId7" xr:uid="{8D028022-5A71-4B07-A996-A0B1889603F6}"/>
    <hyperlink ref="P12" r:id="rId8" xr:uid="{3D41F88A-76F1-4600-884D-70AC8972E614}"/>
    <hyperlink ref="P17" r:id="rId9" xr:uid="{02DC50B0-4B19-4011-A9D8-DBCA8AD83AF1}"/>
    <hyperlink ref="P26" r:id="rId10" xr:uid="{5781DF6C-1FEF-4E17-9E48-B05684281746}"/>
    <hyperlink ref="P20" r:id="rId11" xr:uid="{EBE9C3BD-B3A9-4D8B-9D84-75358FC026D1}"/>
    <hyperlink ref="P7" r:id="rId12" xr:uid="{CA72A46B-D505-4D0B-896B-28804341AEB5}"/>
    <hyperlink ref="P27" r:id="rId13" xr:uid="{87426C9E-416C-4477-A9C3-0AB960E6E477}"/>
    <hyperlink ref="P13" r:id="rId14" display="mailto:pal.arvid.saltvedt@dnvgl.com" xr:uid="{2BE6EC51-7CB9-4442-BC1F-48FFCF81A832}"/>
    <hyperlink ref="P15" r:id="rId15" xr:uid="{929BE1B2-B213-4618-9EB4-5825D45A3CF5}"/>
    <hyperlink ref="P10" r:id="rId16" xr:uid="{A6A05DB9-8C6A-42F4-8AE8-CA26A8B16F28}"/>
    <hyperlink ref="P30" r:id="rId17" xr:uid="{DF2CC561-0639-40FE-8DF9-A3F394D9330F}"/>
    <hyperlink ref="P9" r:id="rId18" xr:uid="{8A6EA834-A393-4557-BAFE-42986D5456A4}"/>
    <hyperlink ref="P11" r:id="rId19" xr:uid="{066338A0-8DBE-4A61-BF2D-781EDFA50E70}"/>
    <hyperlink ref="P16" r:id="rId20" xr:uid="{797C2290-0E6E-4CA2-83E8-E36E59A5A0BB}"/>
    <hyperlink ref="P25" r:id="rId21" xr:uid="{8D74C073-4149-49C7-8716-059BD6393201}"/>
    <hyperlink ref="P19" r:id="rId22" xr:uid="{B99607C6-0E58-42B5-B068-45916AE780E5}"/>
    <hyperlink ref="P8" r:id="rId23" xr:uid="{7D1AA8B1-6AD0-47C2-821E-5F4BA146666A}"/>
    <hyperlink ref="P31" r:id="rId24" xr:uid="{40C848D6-213F-44D2-B2CF-0AD92A6827EA}"/>
    <hyperlink ref="P18" r:id="rId25" xr:uid="{8D5F658F-1EEE-4BCA-869E-CCEC9A18F449}"/>
    <hyperlink ref="P28" r:id="rId26" xr:uid="{E4DF854B-6C5B-4F07-AD03-54222A33B9F8}"/>
  </hyperlinks>
  <pageMargins left="0.19685039370078741" right="0.19685039370078741" top="0.39370078740157483" bottom="0" header="0.31496062992125984" footer="0.31496062992125984"/>
  <pageSetup paperSize="9" orientation="landscape" r:id="rId27"/>
  <drawing r:id="rId28"/>
  <legacy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388AC-17AD-4C7F-806B-8CAD0A1ACE57}">
  <dimension ref="A1:F17"/>
  <sheetViews>
    <sheetView workbookViewId="0">
      <selection activeCell="I13" sqref="I13"/>
    </sheetView>
  </sheetViews>
  <sheetFormatPr baseColWidth="10" defaultColWidth="9.140625" defaultRowHeight="12.75" x14ac:dyDescent="0.2"/>
  <cols>
    <col min="1" max="1" width="51.140625" customWidth="1"/>
    <col min="2" max="2" width="13" style="824" bestFit="1" customWidth="1"/>
    <col min="3" max="3" width="6.28515625" customWidth="1"/>
    <col min="4" max="4" width="5.85546875" customWidth="1"/>
    <col min="5" max="6" width="5.7109375" bestFit="1" customWidth="1"/>
  </cols>
  <sheetData>
    <row r="1" spans="1:6" ht="13.5" thickBot="1" x14ac:dyDescent="0.25"/>
    <row r="2" spans="1:6" ht="16.5" thickBot="1" x14ac:dyDescent="0.25">
      <c r="A2" s="819" t="s">
        <v>295</v>
      </c>
      <c r="B2" s="825">
        <v>2020</v>
      </c>
      <c r="C2" s="820">
        <v>2019</v>
      </c>
      <c r="D2" s="820">
        <v>2018</v>
      </c>
      <c r="E2" s="820">
        <v>2017</v>
      </c>
      <c r="F2" s="820">
        <v>2016</v>
      </c>
    </row>
    <row r="3" spans="1:6" ht="16.5" thickBot="1" x14ac:dyDescent="0.25">
      <c r="A3" s="821" t="s">
        <v>296</v>
      </c>
      <c r="B3" s="826">
        <v>42</v>
      </c>
      <c r="C3" s="822">
        <v>32</v>
      </c>
      <c r="D3" s="822">
        <v>35</v>
      </c>
      <c r="E3" s="822">
        <v>35</v>
      </c>
      <c r="F3" s="822">
        <v>32</v>
      </c>
    </row>
    <row r="4" spans="1:6" ht="16.5" thickBot="1" x14ac:dyDescent="0.25">
      <c r="A4" s="821" t="s">
        <v>297</v>
      </c>
      <c r="B4" s="827">
        <f>(15+15+24+27+29+26+24+21+21+26+26+26+28+26)/14</f>
        <v>23.857142857142858</v>
      </c>
      <c r="C4" s="822">
        <v>17</v>
      </c>
      <c r="D4" s="822">
        <v>19</v>
      </c>
      <c r="E4" s="822">
        <v>17</v>
      </c>
      <c r="F4" s="822">
        <v>17</v>
      </c>
    </row>
    <row r="5" spans="1:6" ht="16.5" thickBot="1" x14ac:dyDescent="0.25">
      <c r="A5" s="821" t="s">
        <v>298</v>
      </c>
      <c r="B5" s="826">
        <v>29</v>
      </c>
      <c r="C5" s="822">
        <v>21</v>
      </c>
      <c r="D5" s="822">
        <v>24</v>
      </c>
      <c r="E5" s="822">
        <v>25</v>
      </c>
      <c r="F5" s="822">
        <v>21</v>
      </c>
    </row>
    <row r="6" spans="1:6" ht="16.5" thickBot="1" x14ac:dyDescent="0.25">
      <c r="A6" s="821" t="s">
        <v>299</v>
      </c>
      <c r="B6" s="823">
        <v>15</v>
      </c>
      <c r="C6" s="822">
        <v>9</v>
      </c>
      <c r="D6" s="822">
        <v>15</v>
      </c>
      <c r="E6" s="822">
        <v>11</v>
      </c>
      <c r="F6" s="822">
        <v>12</v>
      </c>
    </row>
    <row r="7" spans="1:6" ht="32.25" thickBot="1" x14ac:dyDescent="0.25">
      <c r="A7" s="821" t="s">
        <v>300</v>
      </c>
      <c r="B7" s="823" t="s">
        <v>321</v>
      </c>
      <c r="C7" s="823" t="s">
        <v>316</v>
      </c>
      <c r="D7" s="823" t="s">
        <v>301</v>
      </c>
      <c r="E7" s="823" t="s">
        <v>302</v>
      </c>
      <c r="F7" s="823" t="s">
        <v>303</v>
      </c>
    </row>
    <row r="8" spans="1:6" ht="32.25" thickBot="1" x14ac:dyDescent="0.25">
      <c r="A8" s="821" t="s">
        <v>304</v>
      </c>
      <c r="B8" s="823" t="s">
        <v>319</v>
      </c>
      <c r="C8" s="823"/>
      <c r="D8" s="823" t="s">
        <v>317</v>
      </c>
      <c r="E8" s="823" t="s">
        <v>305</v>
      </c>
      <c r="F8" s="823" t="s">
        <v>306</v>
      </c>
    </row>
    <row r="9" spans="1:6" ht="32.25" thickBot="1" x14ac:dyDescent="0.25">
      <c r="A9" s="821" t="s">
        <v>307</v>
      </c>
      <c r="B9" s="823" t="s">
        <v>320</v>
      </c>
      <c r="C9" s="822"/>
      <c r="D9" s="823" t="s">
        <v>317</v>
      </c>
      <c r="E9" s="823" t="s">
        <v>308</v>
      </c>
      <c r="F9" s="823" t="s">
        <v>309</v>
      </c>
    </row>
    <row r="10" spans="1:6" ht="32.25" thickBot="1" x14ac:dyDescent="0.25">
      <c r="A10" s="821" t="s">
        <v>310</v>
      </c>
      <c r="B10" s="823" t="s">
        <v>320</v>
      </c>
      <c r="C10" s="822"/>
      <c r="D10" s="823" t="s">
        <v>318</v>
      </c>
      <c r="E10" s="823" t="s">
        <v>311</v>
      </c>
      <c r="F10" s="823" t="s">
        <v>312</v>
      </c>
    </row>
    <row r="11" spans="1:6" ht="16.5" thickBot="1" x14ac:dyDescent="0.25">
      <c r="A11" s="821" t="s">
        <v>313</v>
      </c>
      <c r="B11" s="823">
        <v>2</v>
      </c>
      <c r="C11" s="822"/>
      <c r="D11" s="822">
        <v>1</v>
      </c>
      <c r="E11" s="822">
        <v>3</v>
      </c>
      <c r="F11" s="822">
        <v>2</v>
      </c>
    </row>
    <row r="12" spans="1:6" ht="16.5" thickBot="1" x14ac:dyDescent="0.25">
      <c r="A12" s="821" t="s">
        <v>314</v>
      </c>
      <c r="B12" s="823">
        <v>22</v>
      </c>
      <c r="C12" s="822"/>
      <c r="D12" s="822">
        <v>22</v>
      </c>
      <c r="E12" s="822">
        <v>23</v>
      </c>
      <c r="F12" s="822">
        <v>23</v>
      </c>
    </row>
    <row r="13" spans="1:6" ht="16.5" thickBot="1" x14ac:dyDescent="0.25">
      <c r="A13" s="821" t="s">
        <v>315</v>
      </c>
      <c r="B13" s="823">
        <v>14</v>
      </c>
      <c r="C13" s="822"/>
      <c r="D13" s="822">
        <v>13</v>
      </c>
      <c r="E13" s="822">
        <v>12</v>
      </c>
      <c r="F13" s="822">
        <v>9</v>
      </c>
    </row>
    <row r="14" spans="1:6" ht="16.5" thickBot="1" x14ac:dyDescent="0.25">
      <c r="A14" s="821" t="s">
        <v>322</v>
      </c>
      <c r="B14" s="823">
        <v>3</v>
      </c>
      <c r="C14" s="822"/>
      <c r="D14" s="822"/>
      <c r="E14" s="822"/>
      <c r="F14" s="822"/>
    </row>
    <row r="15" spans="1:6" ht="16.5" thickBot="1" x14ac:dyDescent="0.25">
      <c r="A15" s="821" t="s">
        <v>323</v>
      </c>
      <c r="B15" s="823">
        <v>1</v>
      </c>
      <c r="C15" s="822"/>
      <c r="D15" s="822"/>
      <c r="E15" s="822"/>
      <c r="F15" s="822"/>
    </row>
    <row r="16" spans="1:6" ht="16.5" thickBot="1" x14ac:dyDescent="0.25">
      <c r="A16" s="821" t="s">
        <v>324</v>
      </c>
      <c r="B16" s="823">
        <v>1</v>
      </c>
      <c r="C16" s="822"/>
      <c r="D16" s="822"/>
      <c r="E16" s="822"/>
      <c r="F16" s="822"/>
    </row>
    <row r="17" spans="1:6" ht="16.5" thickBot="1" x14ac:dyDescent="0.25">
      <c r="A17" s="821" t="s">
        <v>325</v>
      </c>
      <c r="B17" s="823">
        <v>1</v>
      </c>
      <c r="C17" s="822"/>
      <c r="D17" s="822"/>
      <c r="E17" s="822"/>
      <c r="F17" s="8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77404-81FD-464F-80B6-F9D94E9505BF}">
  <dimension ref="A1:AU976"/>
  <sheetViews>
    <sheetView topLeftCell="A2" zoomScaleNormal="100" workbookViewId="0">
      <selection activeCell="A20" sqref="A20"/>
    </sheetView>
  </sheetViews>
  <sheetFormatPr baseColWidth="10" defaultColWidth="17.42578125" defaultRowHeight="15" customHeight="1" x14ac:dyDescent="0.2"/>
  <cols>
    <col min="1" max="1" width="5.5703125" style="104" customWidth="1"/>
    <col min="2" max="2" width="19.5703125" style="104" customWidth="1"/>
    <col min="3" max="3" width="8.5703125" style="104" customWidth="1"/>
    <col min="4" max="5" width="6.1406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5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6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6" ht="19.5" customHeight="1" thickBot="1" x14ac:dyDescent="0.25">
      <c r="A2" s="166" t="s">
        <v>261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6" ht="19.5" customHeight="1" thickBot="1" x14ac:dyDescent="0.25">
      <c r="A3" s="18"/>
      <c r="B3" s="18"/>
      <c r="C3" s="10"/>
      <c r="D3" s="9"/>
      <c r="E3" s="28" t="s">
        <v>11</v>
      </c>
      <c r="F3" s="19"/>
      <c r="G3" s="19"/>
      <c r="H3" s="20" t="s">
        <v>15</v>
      </c>
      <c r="I3" s="29">
        <v>15</v>
      </c>
      <c r="J3" s="20">
        <v>14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6" s="81" customFormat="1" ht="12.75" customHeight="1" x14ac:dyDescent="0.2">
      <c r="A6" s="251">
        <v>1</v>
      </c>
      <c r="B6" s="252" t="s">
        <v>130</v>
      </c>
      <c r="C6" s="253" t="s">
        <v>62</v>
      </c>
      <c r="D6" s="254" t="s">
        <v>131</v>
      </c>
      <c r="E6" s="255">
        <v>70</v>
      </c>
      <c r="F6" s="252" t="s">
        <v>132</v>
      </c>
      <c r="G6" s="256" t="s">
        <v>133</v>
      </c>
      <c r="H6" s="285" t="s">
        <v>1</v>
      </c>
      <c r="I6" s="227" t="s">
        <v>2</v>
      </c>
      <c r="J6" s="258" t="str">
        <f t="shared" ref="J6:J20" si="0">IF(Q6&lt;0.98,"18:00","18:10")</f>
        <v>18:00</v>
      </c>
      <c r="K6" s="259">
        <v>0.82158564814814816</v>
      </c>
      <c r="L6" s="260">
        <f t="shared" ref="L6:L20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0.96017757183035779</v>
      </c>
      <c r="M6" s="261">
        <f t="shared" ref="M6:M18" si="2">(K6-J6)*L6</f>
        <v>6.8734933816791258E-2</v>
      </c>
      <c r="N6" s="262">
        <f t="shared" ref="N6:N20" si="3">IF(K6="Dnf",1,(IF(K6="Dns",1.5,(IF(K6="Dsq",1.5,(A6/I$3))))))</f>
        <v>6.6666666666666666E-2</v>
      </c>
      <c r="O6" s="263">
        <v>95227075</v>
      </c>
      <c r="P6" s="263" t="s">
        <v>134</v>
      </c>
      <c r="Q6" s="82">
        <v>0.82609999999999995</v>
      </c>
      <c r="R6" s="83">
        <v>0.78839999999999999</v>
      </c>
      <c r="S6" s="83">
        <v>0.7792</v>
      </c>
      <c r="T6" s="83">
        <v>1.0207999999999999</v>
      </c>
      <c r="U6" s="84">
        <v>1.1511</v>
      </c>
      <c r="V6" s="83">
        <v>0.80710999999999999</v>
      </c>
      <c r="W6" s="83">
        <v>0.77590000000000003</v>
      </c>
      <c r="X6" s="83">
        <v>0.7762</v>
      </c>
      <c r="Y6" s="83">
        <v>0.99880000000000002</v>
      </c>
      <c r="Z6" s="83">
        <v>1.1006</v>
      </c>
      <c r="AA6" s="264">
        <f t="shared" ref="AA6:AA20" si="4">R6/Q6</f>
        <v>0.95436387846507686</v>
      </c>
      <c r="AB6" s="265">
        <f t="shared" ref="AB6:AB20" si="5">W6/V6</f>
        <v>0.96133116923343787</v>
      </c>
      <c r="AC6" s="266">
        <f t="shared" ref="AC6:AC20" si="6">Q6</f>
        <v>0.82609999999999995</v>
      </c>
      <c r="AD6" s="267">
        <f t="shared" ref="AD6:AD20" si="7">R6</f>
        <v>0.78839999999999999</v>
      </c>
      <c r="AE6" s="267">
        <f t="shared" ref="AE6:AE20" si="8">V6</f>
        <v>0.80710999999999999</v>
      </c>
      <c r="AF6" s="268">
        <f t="shared" ref="AF6:AF20" si="9">W6</f>
        <v>0.77590000000000003</v>
      </c>
      <c r="AG6" s="269">
        <f t="shared" ref="AG6:AG20" si="10">S6</f>
        <v>0.7792</v>
      </c>
      <c r="AH6" s="270">
        <f t="shared" ref="AH6:AH20" si="11">AG6*AA6</f>
        <v>0.74364033409998787</v>
      </c>
      <c r="AI6" s="270">
        <f t="shared" ref="AI6:AI20" si="12">X6</f>
        <v>0.7762</v>
      </c>
      <c r="AJ6" s="268">
        <f t="shared" ref="AJ6:AJ20" si="13">AI6*AB6</f>
        <v>0.74618525355899445</v>
      </c>
      <c r="AK6" s="269">
        <f t="shared" ref="AK6:AK20" si="14">T6</f>
        <v>1.0207999999999999</v>
      </c>
      <c r="AL6" s="270">
        <f t="shared" ref="AL6:AL20" si="15">AK6*AA6</f>
        <v>0.97421464713715045</v>
      </c>
      <c r="AM6" s="270">
        <f t="shared" ref="AM6:AM20" si="16">Y6</f>
        <v>0.99880000000000002</v>
      </c>
      <c r="AN6" s="268">
        <f t="shared" ref="AN6:AN20" si="17">AM6*AB6</f>
        <v>0.96017757183035779</v>
      </c>
      <c r="AO6" s="269">
        <f t="shared" ref="AO6:AO20" si="18">U6</f>
        <v>1.1511</v>
      </c>
      <c r="AP6" s="270">
        <f t="shared" ref="AP6:AP20" si="19">AO6*AA6</f>
        <v>1.09856826050115</v>
      </c>
      <c r="AQ6" s="270">
        <f t="shared" ref="AQ6:AQ20" si="20">Z6</f>
        <v>1.1006</v>
      </c>
      <c r="AR6" s="268">
        <f t="shared" ref="AR6:AR20" si="21">AQ6*AB6</f>
        <v>1.0580410848583217</v>
      </c>
      <c r="AS6" s="257" t="s">
        <v>1</v>
      </c>
      <c r="AT6" s="271" t="s">
        <v>2</v>
      </c>
    </row>
    <row r="7" spans="1:46" s="92" customFormat="1" ht="12.75" customHeight="1" x14ac:dyDescent="0.2">
      <c r="A7" s="251">
        <v>2</v>
      </c>
      <c r="B7" s="272" t="s">
        <v>90</v>
      </c>
      <c r="C7" s="85" t="s">
        <v>62</v>
      </c>
      <c r="D7" s="86" t="s">
        <v>57</v>
      </c>
      <c r="E7" s="85">
        <v>14118</v>
      </c>
      <c r="F7" s="272" t="s">
        <v>91</v>
      </c>
      <c r="G7" s="273" t="s">
        <v>92</v>
      </c>
      <c r="H7" s="87" t="s">
        <v>1</v>
      </c>
      <c r="I7" s="87" t="s">
        <v>2</v>
      </c>
      <c r="J7" s="258" t="str">
        <f t="shared" si="0"/>
        <v>18:10</v>
      </c>
      <c r="K7" s="88">
        <v>0.81312499999999999</v>
      </c>
      <c r="L7" s="274">
        <f t="shared" si="1"/>
        <v>1.2394388647935131</v>
      </c>
      <c r="M7" s="89">
        <f t="shared" si="2"/>
        <v>6.9632364001246547E-2</v>
      </c>
      <c r="N7" s="275">
        <f t="shared" si="3"/>
        <v>0.13333333333333333</v>
      </c>
      <c r="O7" s="276">
        <v>90691690</v>
      </c>
      <c r="P7" s="90" t="s">
        <v>93</v>
      </c>
      <c r="Q7" s="277">
        <v>1.0809</v>
      </c>
      <c r="R7" s="264">
        <v>1.0227999999999999</v>
      </c>
      <c r="S7" s="264">
        <v>1.0489999999999999</v>
      </c>
      <c r="T7" s="264">
        <v>1.3309</v>
      </c>
      <c r="U7" s="264">
        <v>1.4758</v>
      </c>
      <c r="V7" s="264">
        <v>1.0606</v>
      </c>
      <c r="W7" s="264">
        <v>1.0066999999999999</v>
      </c>
      <c r="X7" s="264">
        <v>1.0411999999999999</v>
      </c>
      <c r="Y7" s="264">
        <v>1.3058000000000001</v>
      </c>
      <c r="Z7" s="264">
        <v>1.4322999999999999</v>
      </c>
      <c r="AA7" s="264">
        <f t="shared" si="4"/>
        <v>0.94624849662318433</v>
      </c>
      <c r="AB7" s="265">
        <f t="shared" si="5"/>
        <v>0.94917970959834053</v>
      </c>
      <c r="AC7" s="266">
        <f t="shared" si="6"/>
        <v>1.0809</v>
      </c>
      <c r="AD7" s="279">
        <f t="shared" si="7"/>
        <v>1.0227999999999999</v>
      </c>
      <c r="AE7" s="279">
        <f t="shared" si="8"/>
        <v>1.0606</v>
      </c>
      <c r="AF7" s="268">
        <f t="shared" si="9"/>
        <v>1.0066999999999999</v>
      </c>
      <c r="AG7" s="91">
        <f t="shared" si="10"/>
        <v>1.0489999999999999</v>
      </c>
      <c r="AH7" s="279">
        <f t="shared" si="11"/>
        <v>0.99261467295772032</v>
      </c>
      <c r="AI7" s="270">
        <f t="shared" si="12"/>
        <v>1.0411999999999999</v>
      </c>
      <c r="AJ7" s="268">
        <f t="shared" si="13"/>
        <v>0.98828591363379203</v>
      </c>
      <c r="AK7" s="91">
        <f t="shared" si="14"/>
        <v>1.3309</v>
      </c>
      <c r="AL7" s="279">
        <f t="shared" si="15"/>
        <v>1.259362124155796</v>
      </c>
      <c r="AM7" s="270">
        <f t="shared" si="16"/>
        <v>1.3058000000000001</v>
      </c>
      <c r="AN7" s="268">
        <f t="shared" si="17"/>
        <v>1.2394388647935131</v>
      </c>
      <c r="AO7" s="91">
        <f t="shared" si="18"/>
        <v>1.4758</v>
      </c>
      <c r="AP7" s="279">
        <f t="shared" si="19"/>
        <v>1.3964735313164955</v>
      </c>
      <c r="AQ7" s="270">
        <f t="shared" si="20"/>
        <v>1.4322999999999999</v>
      </c>
      <c r="AR7" s="268">
        <f t="shared" si="21"/>
        <v>1.3595100980577031</v>
      </c>
      <c r="AS7" s="87" t="s">
        <v>1</v>
      </c>
      <c r="AT7" s="87" t="s">
        <v>1</v>
      </c>
    </row>
    <row r="8" spans="1:46" s="92" customFormat="1" ht="13.7" customHeight="1" x14ac:dyDescent="0.2">
      <c r="A8" s="251">
        <v>3</v>
      </c>
      <c r="B8" s="280" t="s">
        <v>139</v>
      </c>
      <c r="C8" s="281" t="s">
        <v>62</v>
      </c>
      <c r="D8" s="282" t="s">
        <v>57</v>
      </c>
      <c r="E8" s="283">
        <v>203</v>
      </c>
      <c r="F8" s="280" t="s">
        <v>136</v>
      </c>
      <c r="G8" s="284" t="s">
        <v>232</v>
      </c>
      <c r="H8" s="285" t="s">
        <v>1</v>
      </c>
      <c r="I8" s="285" t="s">
        <v>1</v>
      </c>
      <c r="J8" s="258" t="str">
        <f t="shared" si="0"/>
        <v>18:00</v>
      </c>
      <c r="K8" s="287">
        <v>0.81773148148148145</v>
      </c>
      <c r="L8" s="260">
        <f t="shared" si="1"/>
        <v>1.0286</v>
      </c>
      <c r="M8" s="261">
        <f t="shared" si="2"/>
        <v>6.9668601851851808E-2</v>
      </c>
      <c r="N8" s="262">
        <f t="shared" si="3"/>
        <v>0.2</v>
      </c>
      <c r="O8" s="288">
        <v>91649715</v>
      </c>
      <c r="P8" s="288" t="s">
        <v>142</v>
      </c>
      <c r="Q8" s="289">
        <v>0.85040000000000004</v>
      </c>
      <c r="R8" s="290">
        <v>0.81730000000000003</v>
      </c>
      <c r="S8" s="290">
        <v>0.81759999999999999</v>
      </c>
      <c r="T8" s="290">
        <v>1.0475000000000001</v>
      </c>
      <c r="U8" s="290">
        <v>1.1659999999999999</v>
      </c>
      <c r="V8" s="290">
        <v>0.83360000000000001</v>
      </c>
      <c r="W8" s="290">
        <v>0.80279999999999996</v>
      </c>
      <c r="X8" s="290">
        <v>0.81499999999999995</v>
      </c>
      <c r="Y8" s="290">
        <v>1.0286</v>
      </c>
      <c r="Z8" s="290">
        <v>1.1207</v>
      </c>
      <c r="AA8" s="264">
        <f t="shared" si="4"/>
        <v>0.9610771401693321</v>
      </c>
      <c r="AB8" s="265">
        <f t="shared" si="5"/>
        <v>0.96305182341650664</v>
      </c>
      <c r="AC8" s="266">
        <f t="shared" si="6"/>
        <v>0.85040000000000004</v>
      </c>
      <c r="AD8" s="267">
        <f t="shared" si="7"/>
        <v>0.81730000000000003</v>
      </c>
      <c r="AE8" s="267">
        <f t="shared" si="8"/>
        <v>0.83360000000000001</v>
      </c>
      <c r="AF8" s="268">
        <f t="shared" si="9"/>
        <v>0.80279999999999996</v>
      </c>
      <c r="AG8" s="269">
        <f t="shared" si="10"/>
        <v>0.81759999999999999</v>
      </c>
      <c r="AH8" s="270">
        <f t="shared" si="11"/>
        <v>0.78577666980244587</v>
      </c>
      <c r="AI8" s="270">
        <f t="shared" si="12"/>
        <v>0.81499999999999995</v>
      </c>
      <c r="AJ8" s="268">
        <f t="shared" si="13"/>
        <v>0.78488723608445288</v>
      </c>
      <c r="AK8" s="269">
        <f t="shared" si="14"/>
        <v>1.0475000000000001</v>
      </c>
      <c r="AL8" s="270">
        <f t="shared" si="15"/>
        <v>1.0067283043273754</v>
      </c>
      <c r="AM8" s="270">
        <f t="shared" si="16"/>
        <v>1.0286</v>
      </c>
      <c r="AN8" s="268">
        <f t="shared" si="17"/>
        <v>0.99059510556621866</v>
      </c>
      <c r="AO8" s="269">
        <f t="shared" si="18"/>
        <v>1.1659999999999999</v>
      </c>
      <c r="AP8" s="270">
        <f t="shared" si="19"/>
        <v>1.1206159454374411</v>
      </c>
      <c r="AQ8" s="270">
        <f t="shared" si="20"/>
        <v>1.1207</v>
      </c>
      <c r="AR8" s="268">
        <f t="shared" si="21"/>
        <v>1.0792921785028791</v>
      </c>
      <c r="AS8" s="285" t="s">
        <v>1</v>
      </c>
      <c r="AT8" s="285" t="s">
        <v>2</v>
      </c>
    </row>
    <row r="9" spans="1:46" s="92" customFormat="1" ht="13.35" customHeight="1" x14ac:dyDescent="0.2">
      <c r="A9" s="251">
        <v>4</v>
      </c>
      <c r="B9" s="280" t="s">
        <v>78</v>
      </c>
      <c r="C9" s="281" t="s">
        <v>62</v>
      </c>
      <c r="D9" s="282" t="s">
        <v>57</v>
      </c>
      <c r="E9" s="283">
        <v>11541</v>
      </c>
      <c r="F9" s="280" t="s">
        <v>79</v>
      </c>
      <c r="G9" s="284" t="s">
        <v>80</v>
      </c>
      <c r="H9" s="285" t="s">
        <v>1</v>
      </c>
      <c r="I9" s="292" t="s">
        <v>1</v>
      </c>
      <c r="J9" s="258" t="str">
        <f t="shared" si="0"/>
        <v>18:10</v>
      </c>
      <c r="K9" s="259">
        <v>0.81372685185185178</v>
      </c>
      <c r="L9" s="260">
        <f t="shared" si="1"/>
        <v>1.2271000000000001</v>
      </c>
      <c r="M9" s="261">
        <f t="shared" si="2"/>
        <v>6.9677692129629445E-2</v>
      </c>
      <c r="N9" s="262">
        <f t="shared" si="3"/>
        <v>0.26666666666666666</v>
      </c>
      <c r="O9" s="288">
        <v>92418968</v>
      </c>
      <c r="P9" s="291" t="s">
        <v>81</v>
      </c>
      <c r="Q9" s="770">
        <v>1.0169999999999999</v>
      </c>
      <c r="R9" s="431">
        <v>0.96619999999999995</v>
      </c>
      <c r="S9" s="431">
        <v>1.0025999999999999</v>
      </c>
      <c r="T9" s="431">
        <v>1.2538</v>
      </c>
      <c r="U9" s="431">
        <v>1.379</v>
      </c>
      <c r="V9" s="431">
        <v>0.99539999999999995</v>
      </c>
      <c r="W9" s="431">
        <v>0.94869999999999999</v>
      </c>
      <c r="X9" s="431">
        <v>0.998</v>
      </c>
      <c r="Y9" s="431">
        <v>1.2271000000000001</v>
      </c>
      <c r="Z9" s="431">
        <v>1.3331999999999999</v>
      </c>
      <c r="AA9" s="264">
        <f t="shared" si="4"/>
        <v>0.95004916420845631</v>
      </c>
      <c r="AB9" s="265">
        <f t="shared" si="5"/>
        <v>0.95308418726140254</v>
      </c>
      <c r="AC9" s="266">
        <f t="shared" si="6"/>
        <v>1.0169999999999999</v>
      </c>
      <c r="AD9" s="267">
        <f t="shared" si="7"/>
        <v>0.96619999999999995</v>
      </c>
      <c r="AE9" s="267">
        <f t="shared" si="8"/>
        <v>0.99539999999999995</v>
      </c>
      <c r="AF9" s="268">
        <f t="shared" si="9"/>
        <v>0.94869999999999999</v>
      </c>
      <c r="AG9" s="269">
        <f t="shared" si="10"/>
        <v>1.0025999999999999</v>
      </c>
      <c r="AH9" s="270">
        <f t="shared" si="11"/>
        <v>0.9525192920353982</v>
      </c>
      <c r="AI9" s="270">
        <f t="shared" si="12"/>
        <v>0.998</v>
      </c>
      <c r="AJ9" s="268">
        <f t="shared" si="13"/>
        <v>0.95117801888687969</v>
      </c>
      <c r="AK9" s="269">
        <f t="shared" si="14"/>
        <v>1.2538</v>
      </c>
      <c r="AL9" s="270">
        <f t="shared" si="15"/>
        <v>1.1911716420845626</v>
      </c>
      <c r="AM9" s="270">
        <f t="shared" si="16"/>
        <v>1.2271000000000001</v>
      </c>
      <c r="AN9" s="268">
        <f t="shared" si="17"/>
        <v>1.169529606188467</v>
      </c>
      <c r="AO9" s="269">
        <f t="shared" si="18"/>
        <v>1.379</v>
      </c>
      <c r="AP9" s="270">
        <f t="shared" si="19"/>
        <v>1.3101177974434612</v>
      </c>
      <c r="AQ9" s="270">
        <f t="shared" si="20"/>
        <v>1.3331999999999999</v>
      </c>
      <c r="AR9" s="268">
        <f t="shared" si="21"/>
        <v>1.2706518384569019</v>
      </c>
      <c r="AS9" s="285" t="s">
        <v>1</v>
      </c>
      <c r="AT9" s="292" t="s">
        <v>1</v>
      </c>
    </row>
    <row r="10" spans="1:46" s="81" customFormat="1" ht="12.75" customHeight="1" x14ac:dyDescent="0.2">
      <c r="A10" s="251">
        <v>5</v>
      </c>
      <c r="B10" s="252" t="s">
        <v>82</v>
      </c>
      <c r="C10" s="253" t="s">
        <v>62</v>
      </c>
      <c r="D10" s="254" t="s">
        <v>57</v>
      </c>
      <c r="E10" s="255">
        <v>11620</v>
      </c>
      <c r="F10" s="252" t="s">
        <v>83</v>
      </c>
      <c r="G10" s="93" t="s">
        <v>84</v>
      </c>
      <c r="H10" s="257" t="s">
        <v>1</v>
      </c>
      <c r="I10" s="228" t="s">
        <v>2</v>
      </c>
      <c r="J10" s="258" t="str">
        <f t="shared" si="0"/>
        <v>18:10</v>
      </c>
      <c r="K10" s="94">
        <v>0.81733796296296291</v>
      </c>
      <c r="L10" s="260">
        <f t="shared" si="1"/>
        <v>1.1566581663941129</v>
      </c>
      <c r="M10" s="95">
        <f t="shared" si="2"/>
        <v>6.9854656391718367E-2</v>
      </c>
      <c r="N10" s="275">
        <f t="shared" si="3"/>
        <v>0.33333333333333331</v>
      </c>
      <c r="O10" s="288">
        <v>97723926</v>
      </c>
      <c r="P10" s="263" t="s">
        <v>85</v>
      </c>
      <c r="Q10" s="289">
        <v>0.99419999999999997</v>
      </c>
      <c r="R10" s="290">
        <v>0.94920000000000004</v>
      </c>
      <c r="S10" s="290">
        <v>0.95069999999999999</v>
      </c>
      <c r="T10" s="290">
        <v>1.2290000000000001</v>
      </c>
      <c r="U10" s="290">
        <v>1.371</v>
      </c>
      <c r="V10" s="290">
        <v>0.97840000000000005</v>
      </c>
      <c r="W10" s="96">
        <v>0.9355</v>
      </c>
      <c r="X10" s="96">
        <v>0.94689999999999996</v>
      </c>
      <c r="Y10" s="96">
        <v>1.2097</v>
      </c>
      <c r="Z10" s="96">
        <v>1.3327</v>
      </c>
      <c r="AA10" s="293">
        <f t="shared" si="4"/>
        <v>0.95473747736873871</v>
      </c>
      <c r="AB10" s="265">
        <f t="shared" si="5"/>
        <v>0.9561529026982829</v>
      </c>
      <c r="AC10" s="294">
        <f t="shared" si="6"/>
        <v>0.99419999999999997</v>
      </c>
      <c r="AD10" s="267">
        <f t="shared" si="7"/>
        <v>0.94920000000000004</v>
      </c>
      <c r="AE10" s="97">
        <f t="shared" si="8"/>
        <v>0.97840000000000005</v>
      </c>
      <c r="AF10" s="268">
        <f t="shared" si="9"/>
        <v>0.9355</v>
      </c>
      <c r="AG10" s="98">
        <f t="shared" si="10"/>
        <v>0.95069999999999999</v>
      </c>
      <c r="AH10" s="99">
        <f t="shared" si="11"/>
        <v>0.90766891973445984</v>
      </c>
      <c r="AI10" s="270">
        <f t="shared" si="12"/>
        <v>0.94689999999999996</v>
      </c>
      <c r="AJ10" s="268">
        <f t="shared" si="13"/>
        <v>0.90538118356500408</v>
      </c>
      <c r="AK10" s="98">
        <f t="shared" si="14"/>
        <v>1.2290000000000001</v>
      </c>
      <c r="AL10" s="99">
        <f t="shared" si="15"/>
        <v>1.17337235968618</v>
      </c>
      <c r="AM10" s="270">
        <f t="shared" si="16"/>
        <v>1.2097</v>
      </c>
      <c r="AN10" s="268">
        <f t="shared" si="17"/>
        <v>1.1566581663941129</v>
      </c>
      <c r="AO10" s="98">
        <f t="shared" si="18"/>
        <v>1.371</v>
      </c>
      <c r="AP10" s="99">
        <f t="shared" si="19"/>
        <v>1.3089450814725407</v>
      </c>
      <c r="AQ10" s="270">
        <f t="shared" si="20"/>
        <v>1.3327</v>
      </c>
      <c r="AR10" s="268">
        <f t="shared" si="21"/>
        <v>1.2742649734260016</v>
      </c>
      <c r="AS10" s="257" t="s">
        <v>2</v>
      </c>
      <c r="AT10" s="257" t="s">
        <v>1</v>
      </c>
    </row>
    <row r="11" spans="1:46" s="92" customFormat="1" ht="12.6" customHeight="1" x14ac:dyDescent="0.2">
      <c r="A11" s="251">
        <v>6</v>
      </c>
      <c r="B11" s="280" t="s">
        <v>102</v>
      </c>
      <c r="C11" s="281" t="s">
        <v>62</v>
      </c>
      <c r="D11" s="282" t="s">
        <v>57</v>
      </c>
      <c r="E11" s="283">
        <v>13847</v>
      </c>
      <c r="F11" s="280" t="s">
        <v>103</v>
      </c>
      <c r="G11" s="312" t="s">
        <v>104</v>
      </c>
      <c r="H11" s="251" t="s">
        <v>1</v>
      </c>
      <c r="I11" s="251" t="s">
        <v>2</v>
      </c>
      <c r="J11" s="258" t="str">
        <f t="shared" si="0"/>
        <v>18:10</v>
      </c>
      <c r="K11" s="287">
        <v>0.81895833333333334</v>
      </c>
      <c r="L11" s="260">
        <f t="shared" si="1"/>
        <v>1.146408726075324</v>
      </c>
      <c r="M11" s="233">
        <f t="shared" si="2"/>
        <v>7.1093263360087713E-2</v>
      </c>
      <c r="N11" s="275">
        <f t="shared" si="3"/>
        <v>0.4</v>
      </c>
      <c r="O11" s="288"/>
      <c r="P11" s="291" t="s">
        <v>105</v>
      </c>
      <c r="Q11" s="326">
        <v>0.98740000000000006</v>
      </c>
      <c r="R11" s="327">
        <v>0.94189999999999996</v>
      </c>
      <c r="S11" s="327">
        <v>0.93700000000000006</v>
      </c>
      <c r="T11" s="327">
        <v>1.2193000000000001</v>
      </c>
      <c r="U11" s="327">
        <v>1.3688</v>
      </c>
      <c r="V11" s="96">
        <v>0.9718</v>
      </c>
      <c r="W11" s="765">
        <v>0.9284</v>
      </c>
      <c r="X11" s="765">
        <v>0.93259999999999998</v>
      </c>
      <c r="Y11" s="765">
        <v>1.2</v>
      </c>
      <c r="Z11" s="765">
        <v>1.331</v>
      </c>
      <c r="AA11" s="264">
        <f t="shared" si="4"/>
        <v>0.95391938424144207</v>
      </c>
      <c r="AB11" s="265">
        <f t="shared" si="5"/>
        <v>0.95534060506277008</v>
      </c>
      <c r="AC11" s="266">
        <f t="shared" si="6"/>
        <v>0.98740000000000006</v>
      </c>
      <c r="AD11" s="267">
        <f t="shared" si="7"/>
        <v>0.94189999999999996</v>
      </c>
      <c r="AE11" s="267">
        <f t="shared" si="8"/>
        <v>0.9718</v>
      </c>
      <c r="AF11" s="268">
        <f t="shared" si="9"/>
        <v>0.9284</v>
      </c>
      <c r="AG11" s="269">
        <f t="shared" si="10"/>
        <v>0.93700000000000006</v>
      </c>
      <c r="AH11" s="270">
        <f t="shared" si="11"/>
        <v>0.8938224630342313</v>
      </c>
      <c r="AI11" s="270">
        <f t="shared" si="12"/>
        <v>0.93259999999999998</v>
      </c>
      <c r="AJ11" s="268">
        <f t="shared" si="13"/>
        <v>0.89095064828153936</v>
      </c>
      <c r="AK11" s="269">
        <f t="shared" si="14"/>
        <v>1.2193000000000001</v>
      </c>
      <c r="AL11" s="270">
        <f t="shared" si="15"/>
        <v>1.1631139052055903</v>
      </c>
      <c r="AM11" s="270">
        <f t="shared" si="16"/>
        <v>1.2</v>
      </c>
      <c r="AN11" s="268">
        <f t="shared" si="17"/>
        <v>1.146408726075324</v>
      </c>
      <c r="AO11" s="269">
        <f t="shared" si="18"/>
        <v>1.3688</v>
      </c>
      <c r="AP11" s="270">
        <f t="shared" si="19"/>
        <v>1.3057248531496859</v>
      </c>
      <c r="AQ11" s="270">
        <f t="shared" si="20"/>
        <v>1.331</v>
      </c>
      <c r="AR11" s="268">
        <f t="shared" si="21"/>
        <v>1.2715583453385468</v>
      </c>
      <c r="AS11" s="285" t="s">
        <v>1</v>
      </c>
      <c r="AT11" s="285" t="s">
        <v>2</v>
      </c>
    </row>
    <row r="12" spans="1:46" s="92" customFormat="1" ht="12.75" customHeight="1" x14ac:dyDescent="0.2">
      <c r="A12" s="251">
        <v>7</v>
      </c>
      <c r="B12" s="280" t="s">
        <v>55</v>
      </c>
      <c r="C12" s="281" t="s">
        <v>56</v>
      </c>
      <c r="D12" s="282" t="s">
        <v>57</v>
      </c>
      <c r="E12" s="283">
        <v>26</v>
      </c>
      <c r="F12" s="280" t="s">
        <v>58</v>
      </c>
      <c r="G12" s="284" t="s">
        <v>59</v>
      </c>
      <c r="H12" s="285" t="s">
        <v>1</v>
      </c>
      <c r="I12" s="285" t="s">
        <v>1</v>
      </c>
      <c r="J12" s="258" t="str">
        <f t="shared" si="0"/>
        <v>18:10</v>
      </c>
      <c r="K12" s="287">
        <v>0.81598379629629625</v>
      </c>
      <c r="L12" s="260">
        <f t="shared" si="1"/>
        <v>1.2166999999999999</v>
      </c>
      <c r="M12" s="261">
        <f t="shared" si="2"/>
        <v>7.1833179398147984E-2</v>
      </c>
      <c r="N12" s="262">
        <f t="shared" si="3"/>
        <v>0.46666666666666667</v>
      </c>
      <c r="O12" s="288">
        <v>99479805</v>
      </c>
      <c r="P12" s="291" t="s">
        <v>262</v>
      </c>
      <c r="Q12" s="774">
        <v>1.0456000000000001</v>
      </c>
      <c r="R12" s="771">
        <v>0.98080000000000001</v>
      </c>
      <c r="S12" s="773">
        <v>1.0426</v>
      </c>
      <c r="T12" s="775">
        <v>1.2774000000000001</v>
      </c>
      <c r="U12" s="773">
        <v>1.4394</v>
      </c>
      <c r="V12" s="771">
        <v>0.99419999999999997</v>
      </c>
      <c r="W12" s="771">
        <v>0.93959999999999999</v>
      </c>
      <c r="X12" s="771">
        <v>1.0204</v>
      </c>
      <c r="Y12" s="771">
        <v>1.2166999999999999</v>
      </c>
      <c r="Z12" s="771">
        <v>1.333</v>
      </c>
      <c r="AA12" s="264">
        <f t="shared" si="4"/>
        <v>0.9380260137719969</v>
      </c>
      <c r="AB12" s="265">
        <f t="shared" si="5"/>
        <v>0.94508147254073627</v>
      </c>
      <c r="AC12" s="266">
        <f t="shared" si="6"/>
        <v>1.0456000000000001</v>
      </c>
      <c r="AD12" s="267">
        <f t="shared" si="7"/>
        <v>0.98080000000000001</v>
      </c>
      <c r="AE12" s="267">
        <f t="shared" si="8"/>
        <v>0.99419999999999997</v>
      </c>
      <c r="AF12" s="268">
        <f t="shared" si="9"/>
        <v>0.93959999999999999</v>
      </c>
      <c r="AG12" s="269">
        <f t="shared" si="10"/>
        <v>1.0426</v>
      </c>
      <c r="AH12" s="270">
        <f t="shared" si="11"/>
        <v>0.97798592195868395</v>
      </c>
      <c r="AI12" s="270">
        <f t="shared" si="12"/>
        <v>1.0204</v>
      </c>
      <c r="AJ12" s="268">
        <f t="shared" si="13"/>
        <v>0.96436113458056727</v>
      </c>
      <c r="AK12" s="269">
        <f t="shared" si="14"/>
        <v>1.2774000000000001</v>
      </c>
      <c r="AL12" s="270">
        <f t="shared" si="15"/>
        <v>1.1982344299923489</v>
      </c>
      <c r="AM12" s="270">
        <f t="shared" si="16"/>
        <v>1.2166999999999999</v>
      </c>
      <c r="AN12" s="268">
        <f t="shared" si="17"/>
        <v>1.1498806276403137</v>
      </c>
      <c r="AO12" s="269">
        <f t="shared" si="18"/>
        <v>1.4394</v>
      </c>
      <c r="AP12" s="270">
        <f t="shared" si="19"/>
        <v>1.3501946442234123</v>
      </c>
      <c r="AQ12" s="270">
        <f t="shared" si="20"/>
        <v>1.333</v>
      </c>
      <c r="AR12" s="268">
        <f t="shared" si="21"/>
        <v>1.2597936028968013</v>
      </c>
      <c r="AS12" s="285" t="s">
        <v>1</v>
      </c>
      <c r="AT12" s="285" t="s">
        <v>1</v>
      </c>
    </row>
    <row r="13" spans="1:46" s="92" customFormat="1" ht="12.75" customHeight="1" x14ac:dyDescent="0.2">
      <c r="A13" s="251">
        <v>8</v>
      </c>
      <c r="B13" s="280" t="s">
        <v>61</v>
      </c>
      <c r="C13" s="281" t="s">
        <v>62</v>
      </c>
      <c r="D13" s="282" t="s">
        <v>57</v>
      </c>
      <c r="E13" s="283">
        <v>88</v>
      </c>
      <c r="F13" s="280" t="s">
        <v>63</v>
      </c>
      <c r="G13" s="284" t="s">
        <v>64</v>
      </c>
      <c r="H13" s="285" t="s">
        <v>1</v>
      </c>
      <c r="I13" s="227" t="s">
        <v>2</v>
      </c>
      <c r="J13" s="258" t="str">
        <f t="shared" si="0"/>
        <v>18:10</v>
      </c>
      <c r="K13" s="287">
        <v>0.81822916666666667</v>
      </c>
      <c r="L13" s="260">
        <f t="shared" si="1"/>
        <v>1.1724634794822915</v>
      </c>
      <c r="M13" s="261">
        <f t="shared" si="2"/>
        <v>7.1854098655772289E-2</v>
      </c>
      <c r="N13" s="262">
        <f t="shared" si="3"/>
        <v>0.53333333333333333</v>
      </c>
      <c r="O13" s="288">
        <v>40290565</v>
      </c>
      <c r="P13" s="288" t="s">
        <v>65</v>
      </c>
      <c r="Q13" s="289">
        <v>1.0188999999999999</v>
      </c>
      <c r="R13" s="290">
        <v>0.96719999999999995</v>
      </c>
      <c r="S13" s="290">
        <v>0.99529999999999996</v>
      </c>
      <c r="T13" s="290">
        <v>1.2527999999999999</v>
      </c>
      <c r="U13" s="290">
        <v>1.3878999999999999</v>
      </c>
      <c r="V13" s="290">
        <v>0.99670000000000003</v>
      </c>
      <c r="W13" s="290">
        <v>0.95450000000000002</v>
      </c>
      <c r="X13" s="290">
        <v>0.9879</v>
      </c>
      <c r="Y13" s="290">
        <v>1.2242999999999999</v>
      </c>
      <c r="Z13" s="290">
        <v>1.341</v>
      </c>
      <c r="AA13" s="264">
        <f t="shared" si="4"/>
        <v>0.94925900480910785</v>
      </c>
      <c r="AB13" s="265">
        <f t="shared" si="5"/>
        <v>0.95766027892043748</v>
      </c>
      <c r="AC13" s="266">
        <f t="shared" si="6"/>
        <v>1.0188999999999999</v>
      </c>
      <c r="AD13" s="267">
        <f t="shared" si="7"/>
        <v>0.96719999999999995</v>
      </c>
      <c r="AE13" s="267">
        <f t="shared" si="8"/>
        <v>0.99670000000000003</v>
      </c>
      <c r="AF13" s="268">
        <f t="shared" si="9"/>
        <v>0.95450000000000002</v>
      </c>
      <c r="AG13" s="269">
        <f t="shared" si="10"/>
        <v>0.99529999999999996</v>
      </c>
      <c r="AH13" s="270">
        <f t="shared" si="11"/>
        <v>0.94479748748650505</v>
      </c>
      <c r="AI13" s="270">
        <f t="shared" si="12"/>
        <v>0.9879</v>
      </c>
      <c r="AJ13" s="268">
        <f t="shared" si="13"/>
        <v>0.94607258954550022</v>
      </c>
      <c r="AK13" s="269">
        <f t="shared" si="14"/>
        <v>1.2527999999999999</v>
      </c>
      <c r="AL13" s="270">
        <f t="shared" si="15"/>
        <v>1.1892316812248502</v>
      </c>
      <c r="AM13" s="270">
        <f t="shared" si="16"/>
        <v>1.2242999999999999</v>
      </c>
      <c r="AN13" s="268">
        <f t="shared" si="17"/>
        <v>1.1724634794822915</v>
      </c>
      <c r="AO13" s="269">
        <f t="shared" si="18"/>
        <v>1.3878999999999999</v>
      </c>
      <c r="AP13" s="270">
        <f t="shared" si="19"/>
        <v>1.3174765727745608</v>
      </c>
      <c r="AQ13" s="270">
        <f t="shared" si="20"/>
        <v>1.341</v>
      </c>
      <c r="AR13" s="268">
        <f t="shared" si="21"/>
        <v>1.2842224340323067</v>
      </c>
      <c r="AS13" s="285" t="s">
        <v>2</v>
      </c>
      <c r="AT13" s="285" t="s">
        <v>1</v>
      </c>
    </row>
    <row r="14" spans="1:46" s="81" customFormat="1" ht="12.75" customHeight="1" x14ac:dyDescent="0.2">
      <c r="A14" s="251">
        <v>9</v>
      </c>
      <c r="B14" s="252" t="s">
        <v>160</v>
      </c>
      <c r="C14" s="253" t="s">
        <v>62</v>
      </c>
      <c r="D14" s="254" t="s">
        <v>57</v>
      </c>
      <c r="E14" s="255">
        <v>15383</v>
      </c>
      <c r="F14" s="252" t="s">
        <v>161</v>
      </c>
      <c r="G14" s="93" t="s">
        <v>162</v>
      </c>
      <c r="H14" s="257" t="s">
        <v>1</v>
      </c>
      <c r="I14" s="179" t="s">
        <v>2</v>
      </c>
      <c r="J14" s="258" t="str">
        <f t="shared" si="0"/>
        <v>18:00</v>
      </c>
      <c r="K14" s="181">
        <v>0.81765046296296295</v>
      </c>
      <c r="L14" s="260">
        <f t="shared" si="1"/>
        <v>1.0645</v>
      </c>
      <c r="M14" s="261">
        <f t="shared" si="2"/>
        <v>7.201391782407407E-2</v>
      </c>
      <c r="N14" s="262">
        <f t="shared" si="3"/>
        <v>0.6</v>
      </c>
      <c r="O14" s="288">
        <v>92435488</v>
      </c>
      <c r="P14" s="263" t="s">
        <v>163</v>
      </c>
      <c r="Q14" s="770">
        <v>0.88460000000000005</v>
      </c>
      <c r="R14" s="773">
        <v>0.88460000000000005</v>
      </c>
      <c r="S14" s="771">
        <v>0.8508</v>
      </c>
      <c r="T14" s="771">
        <v>1.0921000000000001</v>
      </c>
      <c r="U14" s="771">
        <v>1.2128000000000001</v>
      </c>
      <c r="V14" s="771">
        <v>0.86060000000000003</v>
      </c>
      <c r="W14" s="771">
        <v>0.86060000000000003</v>
      </c>
      <c r="X14" s="771">
        <v>0.84199999999999997</v>
      </c>
      <c r="Y14" s="771">
        <v>1.0645</v>
      </c>
      <c r="Z14" s="771">
        <v>1.1676</v>
      </c>
      <c r="AA14" s="264">
        <f t="shared" si="4"/>
        <v>1</v>
      </c>
      <c r="AB14" s="265">
        <f t="shared" si="5"/>
        <v>1</v>
      </c>
      <c r="AC14" s="266">
        <f t="shared" si="6"/>
        <v>0.88460000000000005</v>
      </c>
      <c r="AD14" s="267">
        <f t="shared" si="7"/>
        <v>0.88460000000000005</v>
      </c>
      <c r="AE14" s="267">
        <f t="shared" si="8"/>
        <v>0.86060000000000003</v>
      </c>
      <c r="AF14" s="268">
        <f t="shared" si="9"/>
        <v>0.86060000000000003</v>
      </c>
      <c r="AG14" s="269">
        <f t="shared" si="10"/>
        <v>0.8508</v>
      </c>
      <c r="AH14" s="270">
        <f t="shared" si="11"/>
        <v>0.8508</v>
      </c>
      <c r="AI14" s="270">
        <f t="shared" si="12"/>
        <v>0.84199999999999997</v>
      </c>
      <c r="AJ14" s="268">
        <f t="shared" si="13"/>
        <v>0.84199999999999997</v>
      </c>
      <c r="AK14" s="269">
        <f t="shared" si="14"/>
        <v>1.0921000000000001</v>
      </c>
      <c r="AL14" s="270">
        <f t="shared" si="15"/>
        <v>1.0921000000000001</v>
      </c>
      <c r="AM14" s="270">
        <f t="shared" si="16"/>
        <v>1.0645</v>
      </c>
      <c r="AN14" s="268">
        <f t="shared" si="17"/>
        <v>1.0645</v>
      </c>
      <c r="AO14" s="269">
        <f t="shared" si="18"/>
        <v>1.2128000000000001</v>
      </c>
      <c r="AP14" s="270">
        <f t="shared" si="19"/>
        <v>1.2128000000000001</v>
      </c>
      <c r="AQ14" s="270">
        <f t="shared" si="20"/>
        <v>1.1676</v>
      </c>
      <c r="AR14" s="268">
        <f t="shared" si="21"/>
        <v>1.1676</v>
      </c>
      <c r="AS14" s="257" t="s">
        <v>1</v>
      </c>
      <c r="AT14" s="179" t="s">
        <v>2</v>
      </c>
    </row>
    <row r="15" spans="1:46" s="81" customFormat="1" ht="12.75" customHeight="1" x14ac:dyDescent="0.2">
      <c r="A15" s="251">
        <v>10</v>
      </c>
      <c r="B15" s="252" t="s">
        <v>86</v>
      </c>
      <c r="C15" s="253" t="s">
        <v>56</v>
      </c>
      <c r="D15" s="254" t="s">
        <v>57</v>
      </c>
      <c r="E15" s="255">
        <v>13911</v>
      </c>
      <c r="F15" s="252" t="s">
        <v>87</v>
      </c>
      <c r="G15" s="256" t="s">
        <v>88</v>
      </c>
      <c r="H15" s="257" t="s">
        <v>2</v>
      </c>
      <c r="I15" s="257" t="s">
        <v>2</v>
      </c>
      <c r="J15" s="258" t="str">
        <f t="shared" si="0"/>
        <v>18:10</v>
      </c>
      <c r="K15" s="94">
        <v>0.81929398148148147</v>
      </c>
      <c r="L15" s="260">
        <f t="shared" si="1"/>
        <v>1.1841104968103615</v>
      </c>
      <c r="M15" s="261">
        <f t="shared" si="2"/>
        <v>7.3828741276821847E-2</v>
      </c>
      <c r="N15" s="262">
        <f t="shared" si="3"/>
        <v>0.66666666666666663</v>
      </c>
      <c r="O15" s="100">
        <v>97531861</v>
      </c>
      <c r="P15" s="297" t="s">
        <v>89</v>
      </c>
      <c r="Q15" s="770">
        <v>1.0346</v>
      </c>
      <c r="R15" s="771">
        <v>0.96130000000000004</v>
      </c>
      <c r="S15" s="771">
        <v>1.0219</v>
      </c>
      <c r="T15" s="771">
        <v>1.2744</v>
      </c>
      <c r="U15" s="771">
        <v>1.4117</v>
      </c>
      <c r="V15" s="771">
        <v>1.0085</v>
      </c>
      <c r="W15" s="771">
        <v>0.94399999999999995</v>
      </c>
      <c r="X15" s="771">
        <v>1.012</v>
      </c>
      <c r="Y15" s="771">
        <v>1.2442</v>
      </c>
      <c r="Z15" s="771">
        <v>1.3569</v>
      </c>
      <c r="AA15" s="264">
        <f t="shared" si="4"/>
        <v>0.92915136284554423</v>
      </c>
      <c r="AB15" s="265">
        <f t="shared" si="5"/>
        <v>0.93604362915220629</v>
      </c>
      <c r="AC15" s="266">
        <f t="shared" si="6"/>
        <v>1.0346</v>
      </c>
      <c r="AD15" s="267">
        <f t="shared" si="7"/>
        <v>0.96130000000000004</v>
      </c>
      <c r="AE15" s="267">
        <f t="shared" si="8"/>
        <v>1.0085</v>
      </c>
      <c r="AF15" s="268">
        <f t="shared" si="9"/>
        <v>0.94399999999999995</v>
      </c>
      <c r="AG15" s="269">
        <f t="shared" si="10"/>
        <v>1.0219</v>
      </c>
      <c r="AH15" s="270">
        <f t="shared" si="11"/>
        <v>0.94949977769186167</v>
      </c>
      <c r="AI15" s="270">
        <f t="shared" si="12"/>
        <v>1.012</v>
      </c>
      <c r="AJ15" s="268">
        <f t="shared" si="13"/>
        <v>0.9472761527020328</v>
      </c>
      <c r="AK15" s="269">
        <f t="shared" si="14"/>
        <v>1.2744</v>
      </c>
      <c r="AL15" s="270">
        <f t="shared" si="15"/>
        <v>1.1841104968103615</v>
      </c>
      <c r="AM15" s="270">
        <f t="shared" si="16"/>
        <v>1.2442</v>
      </c>
      <c r="AN15" s="268">
        <f t="shared" si="17"/>
        <v>1.1646254833911751</v>
      </c>
      <c r="AO15" s="269">
        <f t="shared" si="18"/>
        <v>1.4117</v>
      </c>
      <c r="AP15" s="270">
        <f t="shared" si="19"/>
        <v>1.3116829789290547</v>
      </c>
      <c r="AQ15" s="270">
        <f t="shared" si="20"/>
        <v>1.3569</v>
      </c>
      <c r="AR15" s="268">
        <f t="shared" si="21"/>
        <v>1.2701176003966288</v>
      </c>
      <c r="AS15" s="257" t="s">
        <v>2</v>
      </c>
      <c r="AT15" s="257" t="s">
        <v>2</v>
      </c>
    </row>
    <row r="16" spans="1:46" s="92" customFormat="1" ht="12.75" customHeight="1" x14ac:dyDescent="0.2">
      <c r="A16" s="251">
        <v>11</v>
      </c>
      <c r="B16" s="280" t="s">
        <v>148</v>
      </c>
      <c r="C16" s="281" t="s">
        <v>62</v>
      </c>
      <c r="D16" s="282" t="s">
        <v>57</v>
      </c>
      <c r="E16" s="283">
        <v>5164</v>
      </c>
      <c r="F16" s="301" t="s">
        <v>149</v>
      </c>
      <c r="G16" s="281" t="s">
        <v>150</v>
      </c>
      <c r="H16" s="251" t="s">
        <v>1</v>
      </c>
      <c r="I16" s="251" t="s">
        <v>2</v>
      </c>
      <c r="J16" s="258" t="str">
        <f t="shared" si="0"/>
        <v>18:00</v>
      </c>
      <c r="K16" s="303">
        <v>0.82142361111111117</v>
      </c>
      <c r="L16" s="260">
        <f t="shared" si="1"/>
        <v>1.0563540961560012</v>
      </c>
      <c r="M16" s="261">
        <f t="shared" si="2"/>
        <v>7.5448624159475564E-2</v>
      </c>
      <c r="N16" s="262">
        <f t="shared" si="3"/>
        <v>0.73333333333333328</v>
      </c>
      <c r="O16" s="288">
        <v>90686494</v>
      </c>
      <c r="P16" s="291" t="s">
        <v>151</v>
      </c>
      <c r="Q16" s="289">
        <v>0.90800000000000003</v>
      </c>
      <c r="R16" s="290">
        <v>0.86739999999999995</v>
      </c>
      <c r="S16" s="290">
        <v>0.86199999999999999</v>
      </c>
      <c r="T16" s="290">
        <v>1.1228</v>
      </c>
      <c r="U16" s="290">
        <v>1.2589999999999999</v>
      </c>
      <c r="V16" s="290">
        <v>0.89229999999999998</v>
      </c>
      <c r="W16" s="290">
        <v>0.85409999999999997</v>
      </c>
      <c r="X16" s="290">
        <v>0.85819999999999996</v>
      </c>
      <c r="Y16" s="290">
        <v>1.1035999999999999</v>
      </c>
      <c r="Z16" s="290">
        <v>1.2196</v>
      </c>
      <c r="AA16" s="264">
        <f t="shared" si="4"/>
        <v>0.95528634361233467</v>
      </c>
      <c r="AB16" s="265">
        <f t="shared" si="5"/>
        <v>0.95718928611453546</v>
      </c>
      <c r="AC16" s="266">
        <f t="shared" si="6"/>
        <v>0.90800000000000003</v>
      </c>
      <c r="AD16" s="267">
        <f t="shared" si="7"/>
        <v>0.86739999999999995</v>
      </c>
      <c r="AE16" s="267">
        <f t="shared" si="8"/>
        <v>0.89229999999999998</v>
      </c>
      <c r="AF16" s="268">
        <f t="shared" si="9"/>
        <v>0.85409999999999997</v>
      </c>
      <c r="AG16" s="269">
        <f t="shared" si="10"/>
        <v>0.86199999999999999</v>
      </c>
      <c r="AH16" s="270">
        <f t="shared" si="11"/>
        <v>0.82345682819383248</v>
      </c>
      <c r="AI16" s="270">
        <f t="shared" si="12"/>
        <v>0.85819999999999996</v>
      </c>
      <c r="AJ16" s="268">
        <f t="shared" si="13"/>
        <v>0.82145984534349425</v>
      </c>
      <c r="AK16" s="269">
        <f t="shared" si="14"/>
        <v>1.1228</v>
      </c>
      <c r="AL16" s="270">
        <f t="shared" si="15"/>
        <v>1.0725955066079293</v>
      </c>
      <c r="AM16" s="270">
        <f t="shared" si="16"/>
        <v>1.1035999999999999</v>
      </c>
      <c r="AN16" s="268">
        <f t="shared" si="17"/>
        <v>1.0563540961560012</v>
      </c>
      <c r="AO16" s="269">
        <f t="shared" si="18"/>
        <v>1.2589999999999999</v>
      </c>
      <c r="AP16" s="270">
        <f t="shared" si="19"/>
        <v>1.2027055066079293</v>
      </c>
      <c r="AQ16" s="270">
        <f t="shared" si="20"/>
        <v>1.2196</v>
      </c>
      <c r="AR16" s="268">
        <f t="shared" si="21"/>
        <v>1.1673880533452874</v>
      </c>
      <c r="AS16" s="251" t="s">
        <v>1</v>
      </c>
      <c r="AT16" s="251" t="s">
        <v>2</v>
      </c>
    </row>
    <row r="17" spans="1:47" s="92" customFormat="1" ht="13.7" customHeight="1" x14ac:dyDescent="0.2">
      <c r="A17" s="251">
        <v>12</v>
      </c>
      <c r="B17" s="280" t="s">
        <v>164</v>
      </c>
      <c r="C17" s="281" t="s">
        <v>62</v>
      </c>
      <c r="D17" s="282" t="s">
        <v>57</v>
      </c>
      <c r="E17" s="283">
        <v>15735</v>
      </c>
      <c r="F17" s="280" t="s">
        <v>165</v>
      </c>
      <c r="G17" s="284" t="s">
        <v>166</v>
      </c>
      <c r="H17" s="285" t="s">
        <v>1</v>
      </c>
      <c r="I17" s="320" t="s">
        <v>2</v>
      </c>
      <c r="J17" s="258" t="str">
        <f t="shared" si="0"/>
        <v>18:00</v>
      </c>
      <c r="K17" s="259">
        <v>0.81871527777777775</v>
      </c>
      <c r="L17" s="260">
        <f t="shared" si="1"/>
        <v>1.1142127849040602</v>
      </c>
      <c r="M17" s="261">
        <f t="shared" si="2"/>
        <v>7.6563441018233827E-2</v>
      </c>
      <c r="N17" s="275">
        <f t="shared" si="3"/>
        <v>0.8</v>
      </c>
      <c r="O17" s="288">
        <v>90059026</v>
      </c>
      <c r="P17" s="325" t="s">
        <v>263</v>
      </c>
      <c r="Q17" s="289">
        <v>0.95569999999999999</v>
      </c>
      <c r="R17" s="290">
        <v>0.91080000000000005</v>
      </c>
      <c r="S17" s="290">
        <v>0.90500000000000003</v>
      </c>
      <c r="T17" s="290">
        <v>1.1825000000000001</v>
      </c>
      <c r="U17" s="278">
        <v>1.3283</v>
      </c>
      <c r="V17" s="290">
        <v>0.94330000000000003</v>
      </c>
      <c r="W17" s="96">
        <v>0.90039999999999998</v>
      </c>
      <c r="X17" s="96">
        <v>0.90159999999999996</v>
      </c>
      <c r="Y17" s="96">
        <v>1.1673</v>
      </c>
      <c r="Z17" s="96">
        <v>1.2927</v>
      </c>
      <c r="AA17" s="264">
        <f t="shared" si="4"/>
        <v>0.95301872972690183</v>
      </c>
      <c r="AB17" s="265">
        <f t="shared" si="5"/>
        <v>0.95452136117884023</v>
      </c>
      <c r="AC17" s="266">
        <f t="shared" si="6"/>
        <v>0.95569999999999999</v>
      </c>
      <c r="AD17" s="267">
        <f t="shared" si="7"/>
        <v>0.91080000000000005</v>
      </c>
      <c r="AE17" s="267">
        <f t="shared" si="8"/>
        <v>0.94330000000000003</v>
      </c>
      <c r="AF17" s="268">
        <f t="shared" si="9"/>
        <v>0.90039999999999998</v>
      </c>
      <c r="AG17" s="269">
        <f t="shared" si="10"/>
        <v>0.90500000000000003</v>
      </c>
      <c r="AH17" s="270">
        <f t="shared" si="11"/>
        <v>0.86248195040284614</v>
      </c>
      <c r="AI17" s="270">
        <f t="shared" si="12"/>
        <v>0.90159999999999996</v>
      </c>
      <c r="AJ17" s="268">
        <f t="shared" si="13"/>
        <v>0.86059645923884232</v>
      </c>
      <c r="AK17" s="269">
        <f t="shared" si="14"/>
        <v>1.1825000000000001</v>
      </c>
      <c r="AL17" s="270">
        <f t="shared" si="15"/>
        <v>1.1269446479020615</v>
      </c>
      <c r="AM17" s="270">
        <f t="shared" si="16"/>
        <v>1.1673</v>
      </c>
      <c r="AN17" s="268">
        <f t="shared" si="17"/>
        <v>1.1142127849040602</v>
      </c>
      <c r="AO17" s="269">
        <f t="shared" si="18"/>
        <v>1.3283</v>
      </c>
      <c r="AP17" s="270">
        <f t="shared" si="19"/>
        <v>1.2658947786962438</v>
      </c>
      <c r="AQ17" s="270">
        <f t="shared" si="20"/>
        <v>1.2927</v>
      </c>
      <c r="AR17" s="268">
        <f t="shared" si="21"/>
        <v>1.2339097635958867</v>
      </c>
      <c r="AS17" s="285" t="s">
        <v>1</v>
      </c>
      <c r="AT17" s="292" t="s">
        <v>2</v>
      </c>
    </row>
    <row r="18" spans="1:47" s="92" customFormat="1" ht="12.75" customHeight="1" x14ac:dyDescent="0.2">
      <c r="A18" s="251">
        <v>13</v>
      </c>
      <c r="B18" s="280" t="s">
        <v>143</v>
      </c>
      <c r="C18" s="281" t="s">
        <v>144</v>
      </c>
      <c r="D18" s="282" t="s">
        <v>57</v>
      </c>
      <c r="E18" s="283">
        <v>329</v>
      </c>
      <c r="F18" s="301" t="s">
        <v>145</v>
      </c>
      <c r="G18" s="281" t="s">
        <v>146</v>
      </c>
      <c r="H18" s="251" t="s">
        <v>1</v>
      </c>
      <c r="I18" s="302" t="s">
        <v>1</v>
      </c>
      <c r="J18" s="258" t="str">
        <f t="shared" si="0"/>
        <v>18:00</v>
      </c>
      <c r="K18" s="303">
        <v>0.81910879629629629</v>
      </c>
      <c r="L18" s="260">
        <f t="shared" si="1"/>
        <v>1.1109</v>
      </c>
      <c r="M18" s="261">
        <f t="shared" si="2"/>
        <v>7.6772961805555553E-2</v>
      </c>
      <c r="N18" s="262">
        <f t="shared" si="3"/>
        <v>0.8666666666666667</v>
      </c>
      <c r="O18" s="288">
        <v>41576767</v>
      </c>
      <c r="P18" s="291" t="s">
        <v>147</v>
      </c>
      <c r="Q18" s="289">
        <v>0.93140000000000001</v>
      </c>
      <c r="R18" s="290">
        <v>0.87309999999999999</v>
      </c>
      <c r="S18" s="290">
        <v>0.9133</v>
      </c>
      <c r="T18" s="290">
        <v>1.1411</v>
      </c>
      <c r="U18" s="290">
        <v>1.2822</v>
      </c>
      <c r="V18" s="290">
        <v>0.90769999999999995</v>
      </c>
      <c r="W18" s="290">
        <v>0.85870000000000002</v>
      </c>
      <c r="X18" s="290">
        <v>0.90769999999999995</v>
      </c>
      <c r="Y18" s="290">
        <v>1.1109</v>
      </c>
      <c r="Z18" s="290">
        <v>1.2235</v>
      </c>
      <c r="AA18" s="264">
        <f t="shared" si="4"/>
        <v>0.93740605540047239</v>
      </c>
      <c r="AB18" s="265">
        <f t="shared" si="5"/>
        <v>0.94601740663214728</v>
      </c>
      <c r="AC18" s="266">
        <f t="shared" si="6"/>
        <v>0.93140000000000001</v>
      </c>
      <c r="AD18" s="267">
        <f t="shared" si="7"/>
        <v>0.87309999999999999</v>
      </c>
      <c r="AE18" s="267">
        <f t="shared" si="8"/>
        <v>0.90769999999999995</v>
      </c>
      <c r="AF18" s="268">
        <f t="shared" si="9"/>
        <v>0.85870000000000002</v>
      </c>
      <c r="AG18" s="269">
        <f t="shared" si="10"/>
        <v>0.9133</v>
      </c>
      <c r="AH18" s="270">
        <f t="shared" si="11"/>
        <v>0.85613295039725146</v>
      </c>
      <c r="AI18" s="270">
        <f t="shared" si="12"/>
        <v>0.90769999999999995</v>
      </c>
      <c r="AJ18" s="268">
        <f t="shared" si="13"/>
        <v>0.85870000000000002</v>
      </c>
      <c r="AK18" s="269">
        <f t="shared" si="14"/>
        <v>1.1411</v>
      </c>
      <c r="AL18" s="270">
        <f t="shared" si="15"/>
        <v>1.069674049817479</v>
      </c>
      <c r="AM18" s="270">
        <f t="shared" si="16"/>
        <v>1.1109</v>
      </c>
      <c r="AN18" s="268">
        <f t="shared" si="17"/>
        <v>1.0509307370276524</v>
      </c>
      <c r="AO18" s="269">
        <f t="shared" si="18"/>
        <v>1.2822</v>
      </c>
      <c r="AP18" s="270">
        <f t="shared" si="19"/>
        <v>1.2019420442344857</v>
      </c>
      <c r="AQ18" s="270">
        <f t="shared" si="20"/>
        <v>1.2235</v>
      </c>
      <c r="AR18" s="268">
        <f t="shared" si="21"/>
        <v>1.1574522970144323</v>
      </c>
      <c r="AS18" s="251" t="s">
        <v>1</v>
      </c>
      <c r="AT18" s="251" t="s">
        <v>1</v>
      </c>
    </row>
    <row r="19" spans="1:47" s="81" customFormat="1" ht="12.75" customHeight="1" x14ac:dyDescent="0.2">
      <c r="A19" s="251">
        <v>14</v>
      </c>
      <c r="B19" s="252" t="s">
        <v>168</v>
      </c>
      <c r="C19" s="253" t="s">
        <v>62</v>
      </c>
      <c r="D19" s="254" t="s">
        <v>57</v>
      </c>
      <c r="E19" s="255">
        <v>15953</v>
      </c>
      <c r="F19" s="298" t="s">
        <v>169</v>
      </c>
      <c r="G19" s="253" t="s">
        <v>170</v>
      </c>
      <c r="H19" s="271" t="s">
        <v>1</v>
      </c>
      <c r="I19" s="299" t="s">
        <v>2</v>
      </c>
      <c r="J19" s="258" t="str">
        <f t="shared" si="0"/>
        <v>18:00</v>
      </c>
      <c r="K19" s="303" t="s">
        <v>264</v>
      </c>
      <c r="L19" s="101">
        <f t="shared" si="1"/>
        <v>1.0689</v>
      </c>
      <c r="M19" s="261"/>
      <c r="N19" s="275">
        <f t="shared" si="3"/>
        <v>1</v>
      </c>
      <c r="O19" s="263">
        <v>93087082</v>
      </c>
      <c r="P19" s="263" t="s">
        <v>265</v>
      </c>
      <c r="Q19" s="102">
        <v>0.88490000000000002</v>
      </c>
      <c r="R19" s="96">
        <v>0.88490000000000002</v>
      </c>
      <c r="S19" s="96">
        <v>0.81859999999999999</v>
      </c>
      <c r="T19" s="96">
        <v>1.0996999999999999</v>
      </c>
      <c r="U19" s="96">
        <v>1.2527999999999999</v>
      </c>
      <c r="V19" s="96">
        <v>0.86</v>
      </c>
      <c r="W19" s="96">
        <v>0.86</v>
      </c>
      <c r="X19" s="96">
        <v>0.80279999999999996</v>
      </c>
      <c r="Y19" s="96">
        <v>1.0689</v>
      </c>
      <c r="Z19" s="96">
        <v>1.2058</v>
      </c>
      <c r="AA19" s="293">
        <f t="shared" si="4"/>
        <v>1</v>
      </c>
      <c r="AB19" s="265">
        <f t="shared" si="5"/>
        <v>1</v>
      </c>
      <c r="AC19" s="294">
        <f t="shared" si="6"/>
        <v>0.88490000000000002</v>
      </c>
      <c r="AD19" s="97">
        <f t="shared" si="7"/>
        <v>0.88490000000000002</v>
      </c>
      <c r="AE19" s="97">
        <f t="shared" si="8"/>
        <v>0.86</v>
      </c>
      <c r="AF19" s="268">
        <f t="shared" si="9"/>
        <v>0.86</v>
      </c>
      <c r="AG19" s="98">
        <f t="shared" si="10"/>
        <v>0.81859999999999999</v>
      </c>
      <c r="AH19" s="99">
        <f t="shared" si="11"/>
        <v>0.81859999999999999</v>
      </c>
      <c r="AI19" s="270">
        <f t="shared" si="12"/>
        <v>0.80279999999999996</v>
      </c>
      <c r="AJ19" s="268">
        <f t="shared" si="13"/>
        <v>0.80279999999999996</v>
      </c>
      <c r="AK19" s="98">
        <f t="shared" si="14"/>
        <v>1.0996999999999999</v>
      </c>
      <c r="AL19" s="99">
        <f t="shared" si="15"/>
        <v>1.0996999999999999</v>
      </c>
      <c r="AM19" s="270">
        <f t="shared" si="16"/>
        <v>1.0689</v>
      </c>
      <c r="AN19" s="268">
        <f t="shared" si="17"/>
        <v>1.0689</v>
      </c>
      <c r="AO19" s="98">
        <f t="shared" si="18"/>
        <v>1.2527999999999999</v>
      </c>
      <c r="AP19" s="99">
        <f t="shared" si="19"/>
        <v>1.2527999999999999</v>
      </c>
      <c r="AQ19" s="270">
        <f t="shared" si="20"/>
        <v>1.2058</v>
      </c>
      <c r="AR19" s="268">
        <f t="shared" si="21"/>
        <v>1.2058</v>
      </c>
      <c r="AS19" s="271" t="s">
        <v>1</v>
      </c>
      <c r="AT19" s="271" t="s">
        <v>2</v>
      </c>
    </row>
    <row r="20" spans="1:47" s="226" customFormat="1" ht="12.6" customHeight="1" thickBot="1" x14ac:dyDescent="0.25">
      <c r="A20" s="202"/>
      <c r="B20" s="203" t="s">
        <v>66</v>
      </c>
      <c r="C20" s="204" t="s">
        <v>62</v>
      </c>
      <c r="D20" s="205" t="s">
        <v>131</v>
      </c>
      <c r="E20" s="206">
        <v>175</v>
      </c>
      <c r="F20" s="203" t="s">
        <v>67</v>
      </c>
      <c r="G20" s="207" t="s">
        <v>68</v>
      </c>
      <c r="H20" s="208" t="s">
        <v>2</v>
      </c>
      <c r="I20" s="209" t="s">
        <v>1</v>
      </c>
      <c r="J20" s="210" t="str">
        <f t="shared" si="0"/>
        <v>18:10</v>
      </c>
      <c r="K20" s="211" t="s">
        <v>266</v>
      </c>
      <c r="L20" s="212">
        <f t="shared" si="1"/>
        <v>1.2564</v>
      </c>
      <c r="M20" s="213"/>
      <c r="N20" s="214">
        <f t="shared" si="3"/>
        <v>1.5</v>
      </c>
      <c r="O20" s="215">
        <v>22554387</v>
      </c>
      <c r="P20" s="216" t="s">
        <v>69</v>
      </c>
      <c r="Q20" s="217">
        <v>1.0253000000000001</v>
      </c>
      <c r="R20" s="218">
        <v>0.95</v>
      </c>
      <c r="S20" s="218">
        <v>1.0048999999999999</v>
      </c>
      <c r="T20" s="218">
        <v>1.2564</v>
      </c>
      <c r="U20" s="218">
        <v>1.4159999999999999</v>
      </c>
      <c r="V20" s="218">
        <v>0.99229999999999996</v>
      </c>
      <c r="W20" s="218">
        <v>0.92889999999999995</v>
      </c>
      <c r="X20" s="218">
        <v>0.99470000000000003</v>
      </c>
      <c r="Y20" s="218">
        <v>1.2171000000000001</v>
      </c>
      <c r="Z20" s="218">
        <v>1.3467</v>
      </c>
      <c r="AA20" s="219">
        <f t="shared" si="4"/>
        <v>0.92655808056178668</v>
      </c>
      <c r="AB20" s="220">
        <f t="shared" si="5"/>
        <v>0.93610803184520808</v>
      </c>
      <c r="AC20" s="221">
        <f t="shared" si="6"/>
        <v>1.0253000000000001</v>
      </c>
      <c r="AD20" s="222">
        <f t="shared" si="7"/>
        <v>0.95</v>
      </c>
      <c r="AE20" s="222">
        <f t="shared" si="8"/>
        <v>0.99229999999999996</v>
      </c>
      <c r="AF20" s="223">
        <f t="shared" si="9"/>
        <v>0.92889999999999995</v>
      </c>
      <c r="AG20" s="224">
        <f t="shared" si="10"/>
        <v>1.0048999999999999</v>
      </c>
      <c r="AH20" s="225">
        <f t="shared" si="11"/>
        <v>0.93109821515653934</v>
      </c>
      <c r="AI20" s="225">
        <f t="shared" si="12"/>
        <v>0.99470000000000003</v>
      </c>
      <c r="AJ20" s="223">
        <f t="shared" si="13"/>
        <v>0.93114665927642848</v>
      </c>
      <c r="AK20" s="224">
        <f t="shared" si="14"/>
        <v>1.2564</v>
      </c>
      <c r="AL20" s="225">
        <f t="shared" si="15"/>
        <v>1.1641275724178288</v>
      </c>
      <c r="AM20" s="225">
        <f t="shared" si="16"/>
        <v>1.2171000000000001</v>
      </c>
      <c r="AN20" s="223">
        <f t="shared" si="17"/>
        <v>1.1393370855588028</v>
      </c>
      <c r="AO20" s="224">
        <f t="shared" si="18"/>
        <v>1.4159999999999999</v>
      </c>
      <c r="AP20" s="225">
        <f t="shared" si="19"/>
        <v>1.3120062420754899</v>
      </c>
      <c r="AQ20" s="225">
        <f t="shared" si="20"/>
        <v>1.3467</v>
      </c>
      <c r="AR20" s="223">
        <f t="shared" si="21"/>
        <v>1.2606566864859416</v>
      </c>
      <c r="AS20" s="208" t="s">
        <v>2</v>
      </c>
      <c r="AT20" s="208" t="s">
        <v>1</v>
      </c>
    </row>
    <row r="21" spans="1:47" ht="12.75" customHeight="1" x14ac:dyDescent="0.2">
      <c r="B21" s="107"/>
      <c r="C21" s="108"/>
      <c r="D21" s="109"/>
      <c r="E21" s="110"/>
      <c r="F21" s="107"/>
      <c r="G21" s="107"/>
      <c r="H21" s="109"/>
      <c r="I21" s="109"/>
      <c r="J21" s="111"/>
      <c r="K21" s="112"/>
      <c r="L21" s="109"/>
      <c r="M21" s="112"/>
      <c r="N21" s="113"/>
      <c r="O21" s="113"/>
      <c r="P21" s="21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3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09"/>
      <c r="AT21" s="109"/>
    </row>
    <row r="22" spans="1:47" ht="12.75" customHeight="1" x14ac:dyDescent="0.2">
      <c r="A22" s="109"/>
      <c r="B22" s="107" t="s">
        <v>267</v>
      </c>
      <c r="C22" s="108"/>
      <c r="D22" s="109"/>
      <c r="E22" s="110"/>
      <c r="F22" s="107"/>
      <c r="G22" s="107"/>
      <c r="H22" s="109"/>
      <c r="I22" s="109"/>
      <c r="J22" s="111"/>
      <c r="K22" s="112"/>
      <c r="L22" s="109"/>
      <c r="M22" s="112"/>
      <c r="N22" s="113"/>
      <c r="O22" s="113"/>
      <c r="P22" s="21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3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09"/>
      <c r="AT22" s="109"/>
      <c r="AU22" s="116"/>
    </row>
    <row r="23" spans="1:47" ht="12.75" customHeight="1" x14ac:dyDescent="0.2">
      <c r="A23" s="109"/>
      <c r="B23" s="107"/>
      <c r="C23" s="108"/>
      <c r="D23" s="109"/>
      <c r="E23" s="110"/>
      <c r="F23" s="107"/>
      <c r="G23" s="107"/>
      <c r="H23" s="109"/>
      <c r="I23" s="109"/>
      <c r="J23" s="111"/>
      <c r="K23" s="112"/>
      <c r="L23" s="109"/>
      <c r="M23" s="112"/>
      <c r="N23" s="113"/>
      <c r="O23" s="113"/>
      <c r="P23" s="21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3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09"/>
      <c r="AT23" s="109"/>
    </row>
    <row r="24" spans="1:47" ht="12.75" customHeight="1" x14ac:dyDescent="0.2">
      <c r="A24" s="109"/>
      <c r="B24" s="107"/>
      <c r="C24" s="108"/>
      <c r="D24" s="109"/>
      <c r="E24" s="110"/>
      <c r="F24" s="107"/>
      <c r="G24" s="107"/>
      <c r="H24" s="109"/>
      <c r="I24" s="109"/>
      <c r="J24" s="111"/>
      <c r="K24" s="112"/>
      <c r="L24" s="109"/>
      <c r="M24" s="112"/>
      <c r="N24" s="113"/>
      <c r="O24" s="113"/>
      <c r="P24" s="21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3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09"/>
      <c r="AT24" s="109"/>
    </row>
    <row r="25" spans="1:47" ht="12.75" customHeight="1" x14ac:dyDescent="0.2">
      <c r="A25" s="109"/>
      <c r="B25" s="107"/>
      <c r="C25" s="108"/>
      <c r="D25" s="109"/>
      <c r="E25" s="110"/>
      <c r="F25" s="107"/>
      <c r="G25" s="107"/>
      <c r="H25" s="109"/>
      <c r="I25" s="109"/>
      <c r="J25" s="111"/>
      <c r="K25" s="112"/>
      <c r="L25" s="109"/>
      <c r="M25" s="112"/>
      <c r="N25" s="113"/>
      <c r="O25" s="113"/>
      <c r="P25" s="21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3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09"/>
      <c r="AT25" s="109"/>
    </row>
    <row r="26" spans="1:47" ht="12.75" customHeight="1" x14ac:dyDescent="0.2">
      <c r="A26" s="109"/>
      <c r="B26" s="107"/>
      <c r="C26" s="108"/>
      <c r="D26" s="109"/>
      <c r="E26" s="110"/>
      <c r="F26" s="107"/>
      <c r="G26" s="107"/>
      <c r="H26" s="109"/>
      <c r="I26" s="109"/>
      <c r="J26" s="111"/>
      <c r="K26" s="112"/>
      <c r="L26" s="109"/>
      <c r="M26" s="112"/>
      <c r="N26" s="113"/>
      <c r="O26" s="113"/>
      <c r="P26" s="21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3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09"/>
      <c r="AT26" s="109"/>
    </row>
    <row r="27" spans="1:47" ht="12.75" customHeight="1" x14ac:dyDescent="0.2">
      <c r="A27" s="109"/>
      <c r="B27" s="107"/>
      <c r="C27" s="108"/>
      <c r="D27" s="109"/>
      <c r="E27" s="110"/>
      <c r="F27" s="107"/>
      <c r="G27" s="107"/>
      <c r="H27" s="109"/>
      <c r="I27" s="109"/>
      <c r="J27" s="111"/>
      <c r="K27" s="112"/>
      <c r="L27" s="109"/>
      <c r="M27" s="112"/>
      <c r="N27" s="113"/>
      <c r="O27" s="113"/>
      <c r="P27" s="21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3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09"/>
      <c r="AT27" s="109"/>
    </row>
    <row r="28" spans="1:47" ht="12.75" customHeight="1" x14ac:dyDescent="0.2">
      <c r="A28" s="109"/>
      <c r="B28" s="107"/>
      <c r="C28" s="108"/>
      <c r="D28" s="109"/>
      <c r="E28" s="110"/>
      <c r="F28" s="107"/>
      <c r="G28" s="107"/>
      <c r="H28" s="109"/>
      <c r="I28" s="109"/>
      <c r="J28" s="111"/>
      <c r="K28" s="112"/>
      <c r="L28" s="109"/>
      <c r="M28" s="112"/>
      <c r="N28" s="113"/>
      <c r="O28" s="113"/>
      <c r="P28" s="21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3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09"/>
      <c r="AT28" s="109"/>
    </row>
    <row r="29" spans="1:47" ht="12.75" customHeight="1" x14ac:dyDescent="0.2">
      <c r="A29" s="109"/>
      <c r="B29" s="107"/>
      <c r="C29" s="108"/>
      <c r="D29" s="109"/>
      <c r="E29" s="110"/>
      <c r="F29" s="107"/>
      <c r="G29" s="107"/>
      <c r="H29" s="109"/>
      <c r="I29" s="109"/>
      <c r="J29" s="111"/>
      <c r="K29" s="112"/>
      <c r="L29" s="109"/>
      <c r="M29" s="112"/>
      <c r="N29" s="113"/>
      <c r="O29" s="113"/>
      <c r="P29" s="21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3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09"/>
      <c r="AT29" s="109"/>
    </row>
    <row r="30" spans="1:47" ht="12.75" customHeight="1" x14ac:dyDescent="0.2">
      <c r="A30" s="109"/>
      <c r="B30" s="107"/>
      <c r="C30" s="108"/>
      <c r="D30" s="109"/>
      <c r="E30" s="110"/>
      <c r="F30" s="107"/>
      <c r="G30" s="107"/>
      <c r="H30" s="109"/>
      <c r="I30" s="109"/>
      <c r="J30" s="111"/>
      <c r="K30" s="112"/>
      <c r="L30" s="109"/>
      <c r="M30" s="112"/>
      <c r="N30" s="113"/>
      <c r="O30" s="113"/>
      <c r="P30" s="21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3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09"/>
      <c r="AT30" s="109"/>
    </row>
    <row r="31" spans="1:47" ht="12.75" customHeight="1" x14ac:dyDescent="0.2">
      <c r="A31" s="109"/>
      <c r="B31" s="107"/>
      <c r="C31" s="108"/>
      <c r="D31" s="109"/>
      <c r="E31" s="110"/>
      <c r="F31" s="107"/>
      <c r="G31" s="107"/>
      <c r="H31" s="109"/>
      <c r="I31" s="109"/>
      <c r="J31" s="111"/>
      <c r="K31" s="112"/>
      <c r="L31" s="109"/>
      <c r="M31" s="112"/>
      <c r="N31" s="113"/>
      <c r="O31" s="113"/>
      <c r="P31" s="21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3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09"/>
      <c r="AT31" s="109"/>
    </row>
    <row r="32" spans="1:47" ht="12.75" customHeight="1" x14ac:dyDescent="0.2">
      <c r="A32" s="109"/>
      <c r="B32" s="107"/>
      <c r="C32" s="108"/>
      <c r="D32" s="109"/>
      <c r="E32" s="110"/>
      <c r="F32" s="107"/>
      <c r="G32" s="107"/>
      <c r="H32" s="109"/>
      <c r="I32" s="109"/>
      <c r="J32" s="111"/>
      <c r="K32" s="112"/>
      <c r="L32" s="109"/>
      <c r="M32" s="112"/>
      <c r="N32" s="113"/>
      <c r="O32" s="113"/>
      <c r="P32" s="21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3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09"/>
      <c r="AT32" s="109"/>
    </row>
    <row r="33" spans="1:46" ht="12.75" customHeight="1" x14ac:dyDescent="0.2">
      <c r="A33" s="109"/>
      <c r="B33" s="107"/>
      <c r="C33" s="108"/>
      <c r="D33" s="109"/>
      <c r="E33" s="110"/>
      <c r="F33" s="107"/>
      <c r="G33" s="107"/>
      <c r="H33" s="109"/>
      <c r="I33" s="109"/>
      <c r="J33" s="111"/>
      <c r="K33" s="112"/>
      <c r="L33" s="109"/>
      <c r="M33" s="112"/>
      <c r="N33" s="118"/>
      <c r="O33" s="113"/>
      <c r="P33" s="21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3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09"/>
      <c r="AT33" s="109"/>
    </row>
    <row r="34" spans="1:46" ht="12.75" customHeight="1" x14ac:dyDescent="0.2">
      <c r="A34" s="109"/>
      <c r="B34" s="107"/>
      <c r="C34" s="108"/>
      <c r="D34" s="109"/>
      <c r="E34" s="110"/>
      <c r="F34" s="107"/>
      <c r="G34" s="107"/>
      <c r="H34" s="109"/>
      <c r="I34" s="109"/>
      <c r="J34" s="112"/>
      <c r="K34" s="112"/>
      <c r="L34" s="119"/>
      <c r="M34" s="120"/>
      <c r="N34" s="11"/>
      <c r="O34" s="121"/>
      <c r="P34" s="21"/>
      <c r="Q34" s="122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3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09"/>
      <c r="AT34" s="109"/>
    </row>
    <row r="35" spans="1:46" ht="12.75" customHeight="1" x14ac:dyDescent="0.2">
      <c r="A35" s="109"/>
      <c r="B35" s="19"/>
      <c r="C35" s="10"/>
      <c r="D35" s="9"/>
      <c r="E35" s="115"/>
      <c r="F35" s="19"/>
      <c r="G35" s="19"/>
      <c r="J35" s="10"/>
      <c r="K35" s="9"/>
      <c r="L35" s="123"/>
      <c r="M35" s="106"/>
      <c r="N35" s="11"/>
      <c r="O35" s="11"/>
      <c r="P35" s="2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6" ht="12.75" customHeight="1" x14ac:dyDescent="0.2">
      <c r="A36" s="109"/>
      <c r="B36" s="19"/>
      <c r="C36" s="10"/>
      <c r="D36" s="9"/>
      <c r="E36" s="115"/>
      <c r="F36" s="19"/>
      <c r="G36" s="19"/>
      <c r="J36" s="10"/>
      <c r="K36" s="9"/>
      <c r="L36" s="10"/>
      <c r="M36" s="11"/>
      <c r="N36" s="11"/>
      <c r="O36" s="11"/>
      <c r="P36" s="2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6" ht="12.75" customHeight="1" x14ac:dyDescent="0.2">
      <c r="A37" s="10"/>
      <c r="B37" s="19"/>
      <c r="C37" s="10"/>
      <c r="D37" s="9"/>
      <c r="E37" s="115"/>
      <c r="F37" s="19"/>
      <c r="G37" s="19"/>
      <c r="J37" s="10"/>
      <c r="K37" s="9"/>
      <c r="L37" s="10"/>
      <c r="M37" s="11"/>
      <c r="N37" s="11"/>
      <c r="O37" s="11"/>
      <c r="P37" s="2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6" ht="12.75" customHeight="1" x14ac:dyDescent="0.2">
      <c r="A38" s="10"/>
      <c r="B38" s="19"/>
      <c r="C38" s="10"/>
      <c r="D38" s="9"/>
      <c r="E38" s="115"/>
      <c r="F38" s="19"/>
      <c r="G38" s="19"/>
      <c r="J38" s="10"/>
      <c r="K38" s="9"/>
      <c r="L38" s="10"/>
      <c r="M38" s="11"/>
      <c r="N38" s="11"/>
      <c r="O38" s="11"/>
      <c r="P38" s="2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6" ht="12.75" customHeight="1" x14ac:dyDescent="0.2">
      <c r="A39" s="10"/>
      <c r="B39" s="19"/>
      <c r="C39" s="10"/>
      <c r="D39" s="9"/>
      <c r="E39" s="115"/>
      <c r="F39" s="19"/>
      <c r="G39" s="19"/>
      <c r="J39" s="10"/>
      <c r="K39" s="9"/>
      <c r="L39" s="10"/>
      <c r="M39" s="11"/>
      <c r="N39" s="11"/>
      <c r="O39" s="11"/>
      <c r="P39" s="2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6" ht="12.75" customHeight="1" x14ac:dyDescent="0.2">
      <c r="A40" s="10"/>
      <c r="B40" s="19"/>
      <c r="C40" s="10"/>
      <c r="D40" s="9"/>
      <c r="E40" s="115"/>
      <c r="F40" s="19"/>
      <c r="G40" s="19"/>
      <c r="J40" s="10"/>
      <c r="K40" s="9"/>
      <c r="L40" s="10"/>
      <c r="M40" s="11"/>
      <c r="N40" s="11"/>
      <c r="O40" s="11"/>
      <c r="P40" s="2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6" ht="12.75" customHeight="1" x14ac:dyDescent="0.2">
      <c r="A41" s="10"/>
      <c r="B41" s="19"/>
      <c r="C41" s="10"/>
      <c r="D41" s="9"/>
      <c r="E41" s="115"/>
      <c r="F41" s="19"/>
      <c r="G41" s="19"/>
      <c r="J41" s="10"/>
      <c r="K41" s="9"/>
      <c r="L41" s="10"/>
      <c r="M41" s="11"/>
      <c r="N41" s="11"/>
      <c r="O41" s="11"/>
      <c r="P41" s="2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6" ht="12.75" customHeight="1" x14ac:dyDescent="0.2">
      <c r="A42" s="10"/>
      <c r="B42" s="19"/>
      <c r="C42" s="10"/>
      <c r="D42" s="9"/>
      <c r="E42" s="115"/>
      <c r="F42" s="19"/>
      <c r="G42" s="19"/>
      <c r="J42" s="10"/>
      <c r="K42" s="9"/>
      <c r="L42" s="10"/>
      <c r="M42" s="11"/>
      <c r="N42" s="11"/>
      <c r="O42" s="11"/>
      <c r="P42" s="2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6" ht="12.75" customHeight="1" x14ac:dyDescent="0.2">
      <c r="A43" s="10"/>
      <c r="B43" s="19"/>
      <c r="C43" s="10"/>
      <c r="D43" s="9"/>
      <c r="E43" s="115"/>
      <c r="F43" s="19"/>
      <c r="G43" s="19"/>
      <c r="J43" s="10"/>
      <c r="K43" s="9"/>
      <c r="L43" s="10"/>
      <c r="M43" s="11"/>
      <c r="N43" s="11"/>
      <c r="O43" s="11"/>
      <c r="P43" s="2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6" ht="12.75" customHeight="1" x14ac:dyDescent="0.2">
      <c r="A44" s="10"/>
      <c r="B44" s="19"/>
      <c r="C44" s="10"/>
      <c r="D44" s="9"/>
      <c r="E44" s="115"/>
      <c r="F44" s="19"/>
      <c r="G44" s="19"/>
      <c r="J44" s="10"/>
      <c r="K44" s="9"/>
      <c r="L44" s="10"/>
      <c r="M44" s="11"/>
      <c r="N44" s="11"/>
      <c r="O44" s="11"/>
      <c r="P44" s="2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6" ht="12.75" customHeight="1" x14ac:dyDescent="0.2">
      <c r="A45" s="10"/>
      <c r="B45" s="19"/>
      <c r="C45" s="10"/>
      <c r="D45" s="9"/>
      <c r="E45" s="115"/>
      <c r="F45" s="19"/>
      <c r="G45" s="19"/>
      <c r="J45" s="10"/>
      <c r="K45" s="9"/>
      <c r="L45" s="10"/>
      <c r="M45" s="11"/>
      <c r="N45" s="11"/>
      <c r="O45" s="11"/>
      <c r="P45" s="2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6" ht="12.75" customHeight="1" x14ac:dyDescent="0.2">
      <c r="A46" s="10"/>
      <c r="B46" s="19"/>
      <c r="C46" s="10"/>
      <c r="D46" s="9"/>
      <c r="E46" s="115"/>
      <c r="F46" s="19"/>
      <c r="G46" s="19"/>
      <c r="J46" s="10"/>
      <c r="K46" s="9"/>
      <c r="L46" s="10"/>
      <c r="M46" s="11"/>
      <c r="N46" s="11"/>
      <c r="O46" s="11"/>
      <c r="P46" s="2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6" ht="12.75" customHeight="1" x14ac:dyDescent="0.2">
      <c r="A47" s="10"/>
      <c r="B47" s="19"/>
      <c r="C47" s="10"/>
      <c r="D47" s="9"/>
      <c r="E47" s="115"/>
      <c r="F47" s="19"/>
      <c r="G47" s="19"/>
      <c r="J47" s="10"/>
      <c r="K47" s="9"/>
      <c r="L47" s="10"/>
      <c r="M47" s="11"/>
      <c r="N47" s="11"/>
      <c r="O47" s="11"/>
      <c r="P47" s="2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6" ht="12.75" customHeight="1" x14ac:dyDescent="0.2">
      <c r="A48" s="10"/>
      <c r="B48" s="19"/>
      <c r="C48" s="10"/>
      <c r="D48" s="9"/>
      <c r="E48" s="115"/>
      <c r="F48" s="19"/>
      <c r="G48" s="19"/>
      <c r="J48" s="10"/>
      <c r="K48" s="9"/>
      <c r="L48" s="10"/>
      <c r="M48" s="11"/>
      <c r="N48" s="11"/>
      <c r="O48" s="11"/>
      <c r="P48" s="2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ht="12.75" customHeight="1" x14ac:dyDescent="0.2">
      <c r="A49" s="10"/>
      <c r="B49" s="19"/>
      <c r="C49" s="10"/>
      <c r="D49" s="9"/>
      <c r="E49" s="115"/>
      <c r="F49" s="19"/>
      <c r="G49" s="19"/>
      <c r="J49" s="10"/>
      <c r="K49" s="9"/>
      <c r="L49" s="10"/>
      <c r="M49" s="11"/>
      <c r="N49" s="11"/>
      <c r="O49" s="11"/>
      <c r="P49" s="2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ht="12.75" customHeight="1" x14ac:dyDescent="0.2">
      <c r="A50" s="10"/>
      <c r="B50" s="19"/>
      <c r="C50" s="10"/>
      <c r="D50" s="9"/>
      <c r="E50" s="115"/>
      <c r="F50" s="19"/>
      <c r="G50" s="19"/>
      <c r="J50" s="10"/>
      <c r="K50" s="9"/>
      <c r="L50" s="10"/>
      <c r="M50" s="11"/>
      <c r="N50" s="11"/>
      <c r="O50" s="11"/>
      <c r="P50" s="2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t="12.75" customHeight="1" x14ac:dyDescent="0.2">
      <c r="A51" s="10"/>
      <c r="B51" s="19"/>
      <c r="C51" s="10"/>
      <c r="D51" s="9"/>
      <c r="E51" s="115"/>
      <c r="F51" s="19"/>
      <c r="G51" s="19"/>
      <c r="J51" s="10"/>
      <c r="K51" s="9"/>
      <c r="L51" s="10"/>
      <c r="M51" s="11"/>
      <c r="N51" s="11"/>
      <c r="O51" s="11"/>
      <c r="P51" s="2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t="12.75" customHeight="1" x14ac:dyDescent="0.2">
      <c r="A52" s="10"/>
      <c r="B52" s="19"/>
      <c r="C52" s="10"/>
      <c r="D52" s="9"/>
      <c r="E52" s="115"/>
      <c r="F52" s="19"/>
      <c r="G52" s="19"/>
      <c r="J52" s="10"/>
      <c r="K52" s="9"/>
      <c r="L52" s="10"/>
      <c r="M52" s="11"/>
      <c r="N52" s="11"/>
      <c r="O52" s="11"/>
      <c r="P52" s="2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t="12.75" customHeight="1" x14ac:dyDescent="0.2">
      <c r="A53" s="10"/>
      <c r="B53" s="19"/>
      <c r="C53" s="10"/>
      <c r="D53" s="9"/>
      <c r="E53" s="115"/>
      <c r="F53" s="19"/>
      <c r="G53" s="19"/>
      <c r="J53" s="10"/>
      <c r="K53" s="9"/>
      <c r="L53" s="10"/>
      <c r="M53" s="11"/>
      <c r="N53" s="11"/>
      <c r="O53" s="11"/>
      <c r="P53" s="2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t="12.75" customHeight="1" x14ac:dyDescent="0.2">
      <c r="A54" s="10"/>
      <c r="B54" s="19"/>
      <c r="C54" s="10"/>
      <c r="D54" s="9"/>
      <c r="E54" s="115"/>
      <c r="F54" s="19"/>
      <c r="G54" s="19"/>
      <c r="J54" s="10"/>
      <c r="K54" s="9"/>
      <c r="L54" s="10"/>
      <c r="M54" s="11"/>
      <c r="N54" s="11"/>
      <c r="O54" s="11"/>
      <c r="P54" s="2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x14ac:dyDescent="0.2">
      <c r="A55" s="10"/>
      <c r="B55" s="19"/>
      <c r="C55" s="10"/>
      <c r="D55" s="9"/>
      <c r="E55" s="115"/>
      <c r="F55" s="19"/>
      <c r="G55" s="19"/>
      <c r="J55" s="10"/>
      <c r="K55" s="9"/>
      <c r="L55" s="10"/>
      <c r="M55" s="11"/>
      <c r="N55" s="11"/>
      <c r="O55" s="11"/>
      <c r="P55" s="2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">
      <c r="A56" s="10"/>
      <c r="B56" s="19"/>
      <c r="C56" s="10"/>
      <c r="D56" s="9"/>
      <c r="E56" s="115"/>
      <c r="F56" s="19"/>
      <c r="G56" s="19"/>
      <c r="J56" s="10"/>
      <c r="K56" s="9"/>
      <c r="L56" s="10"/>
      <c r="M56" s="11"/>
      <c r="N56" s="11"/>
      <c r="O56" s="11"/>
      <c r="P56" s="2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2.75" customHeight="1" x14ac:dyDescent="0.2">
      <c r="A57" s="10"/>
      <c r="B57" s="19"/>
      <c r="C57" s="10"/>
      <c r="D57" s="9"/>
      <c r="E57" s="115"/>
      <c r="F57" s="19"/>
      <c r="G57" s="19"/>
      <c r="J57" s="10"/>
      <c r="K57" s="9"/>
      <c r="L57" s="10"/>
      <c r="M57" s="11"/>
      <c r="N57" s="11"/>
      <c r="O57" s="11"/>
      <c r="P57" s="2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2.75" customHeight="1" x14ac:dyDescent="0.2">
      <c r="A58" s="10"/>
      <c r="B58" s="19"/>
      <c r="C58" s="10"/>
      <c r="D58" s="9"/>
      <c r="E58" s="115"/>
      <c r="F58" s="19"/>
      <c r="G58" s="19"/>
      <c r="J58" s="10"/>
      <c r="K58" s="9"/>
      <c r="L58" s="10"/>
      <c r="M58" s="11"/>
      <c r="N58" s="11"/>
      <c r="O58" s="11"/>
      <c r="P58" s="2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2.75" customHeight="1" x14ac:dyDescent="0.2">
      <c r="A59" s="10"/>
      <c r="B59" s="19"/>
      <c r="C59" s="10"/>
      <c r="D59" s="9"/>
      <c r="E59" s="115"/>
      <c r="F59" s="19"/>
      <c r="G59" s="19"/>
      <c r="J59" s="10"/>
      <c r="K59" s="9"/>
      <c r="L59" s="10"/>
      <c r="M59" s="11"/>
      <c r="N59" s="11"/>
      <c r="O59" s="11"/>
      <c r="P59" s="2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2.75" customHeight="1" x14ac:dyDescent="0.2">
      <c r="A60" s="10"/>
      <c r="B60" s="19"/>
      <c r="C60" s="10"/>
      <c r="D60" s="9"/>
      <c r="E60" s="115"/>
      <c r="F60" s="19"/>
      <c r="G60" s="19"/>
      <c r="J60" s="10"/>
      <c r="K60" s="9"/>
      <c r="L60" s="10"/>
      <c r="M60" s="11"/>
      <c r="N60" s="11"/>
      <c r="O60" s="11"/>
      <c r="P60" s="2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t="12.75" customHeight="1" x14ac:dyDescent="0.2">
      <c r="A61" s="10"/>
      <c r="B61" s="19"/>
      <c r="C61" s="10"/>
      <c r="D61" s="9"/>
      <c r="E61" s="115"/>
      <c r="F61" s="19"/>
      <c r="G61" s="19"/>
      <c r="J61" s="10"/>
      <c r="K61" s="9"/>
      <c r="L61" s="10"/>
      <c r="M61" s="11"/>
      <c r="N61" s="11"/>
      <c r="O61" s="11"/>
      <c r="P61" s="2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t="12.75" customHeight="1" x14ac:dyDescent="0.2">
      <c r="A62" s="10"/>
      <c r="B62" s="19"/>
      <c r="C62" s="10"/>
      <c r="D62" s="9"/>
      <c r="E62" s="10"/>
      <c r="F62" s="19"/>
      <c r="G62" s="19"/>
      <c r="J62" s="10"/>
      <c r="K62" s="9"/>
      <c r="L62" s="10"/>
      <c r="M62" s="11"/>
      <c r="N62" s="11"/>
      <c r="O62" s="11"/>
      <c r="P62" s="2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t="12.75" customHeight="1" x14ac:dyDescent="0.2">
      <c r="A63" s="10"/>
      <c r="B63" s="19"/>
      <c r="C63" s="10"/>
      <c r="D63" s="9"/>
      <c r="E63" s="10"/>
      <c r="F63" s="19"/>
      <c r="G63" s="19"/>
      <c r="J63" s="10"/>
      <c r="K63" s="9"/>
      <c r="L63" s="10"/>
      <c r="M63" s="11"/>
      <c r="N63" s="11"/>
      <c r="O63" s="11"/>
      <c r="P63" s="2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t="12.75" customHeight="1" x14ac:dyDescent="0.2">
      <c r="A64" s="10"/>
      <c r="B64" s="19"/>
      <c r="C64" s="10"/>
      <c r="D64" s="9"/>
      <c r="E64" s="10"/>
      <c r="F64" s="19"/>
      <c r="G64" s="19"/>
      <c r="J64" s="10"/>
      <c r="K64" s="9"/>
      <c r="L64" s="10"/>
      <c r="M64" s="11"/>
      <c r="N64" s="11"/>
      <c r="O64" s="11"/>
      <c r="P64" s="2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t="12.75" customHeight="1" x14ac:dyDescent="0.2">
      <c r="A65" s="10"/>
      <c r="B65" s="19"/>
      <c r="C65" s="10"/>
      <c r="D65" s="9"/>
      <c r="E65" s="10"/>
      <c r="F65" s="19"/>
      <c r="G65" s="19"/>
      <c r="J65" s="10"/>
      <c r="K65" s="9"/>
      <c r="L65" s="10"/>
      <c r="M65" s="11"/>
      <c r="N65" s="11"/>
      <c r="O65" s="11"/>
      <c r="P65" s="2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t="12.75" customHeight="1" x14ac:dyDescent="0.2">
      <c r="A66" s="10"/>
      <c r="B66" s="19"/>
      <c r="C66" s="10"/>
      <c r="D66" s="9"/>
      <c r="E66" s="10"/>
      <c r="F66" s="19"/>
      <c r="G66" s="19"/>
      <c r="J66" s="10"/>
      <c r="K66" s="9"/>
      <c r="L66" s="10"/>
      <c r="M66" s="11"/>
      <c r="N66" s="11"/>
      <c r="O66" s="11"/>
      <c r="P66" s="2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x14ac:dyDescent="0.2">
      <c r="A67" s="10"/>
      <c r="B67" s="19"/>
      <c r="C67" s="10"/>
      <c r="D67" s="9"/>
      <c r="E67" s="10"/>
      <c r="F67" s="19"/>
      <c r="G67" s="19"/>
      <c r="J67" s="10"/>
      <c r="K67" s="9"/>
      <c r="L67" s="10"/>
      <c r="M67" s="11"/>
      <c r="N67" s="11"/>
      <c r="O67" s="11"/>
      <c r="P67" s="2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2">
      <c r="A68" s="10"/>
      <c r="B68" s="19"/>
      <c r="C68" s="10"/>
      <c r="D68" s="9"/>
      <c r="E68" s="10"/>
      <c r="F68" s="19"/>
      <c r="G68" s="19"/>
      <c r="J68" s="10"/>
      <c r="K68" s="9"/>
      <c r="L68" s="10"/>
      <c r="M68" s="11"/>
      <c r="N68" s="11"/>
      <c r="O68" s="11"/>
      <c r="P68" s="2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x14ac:dyDescent="0.2">
      <c r="A69" s="10"/>
      <c r="B69" s="19"/>
      <c r="C69" s="10"/>
      <c r="D69" s="9"/>
      <c r="E69" s="10"/>
      <c r="F69" s="19"/>
      <c r="G69" s="19"/>
      <c r="J69" s="10"/>
      <c r="K69" s="9"/>
      <c r="L69" s="10"/>
      <c r="M69" s="11"/>
      <c r="N69" s="11"/>
      <c r="O69" s="11"/>
      <c r="P69" s="2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2.75" customHeight="1" x14ac:dyDescent="0.2">
      <c r="A70" s="10"/>
      <c r="B70" s="19"/>
      <c r="C70" s="10"/>
      <c r="D70" s="9"/>
      <c r="E70" s="10"/>
      <c r="F70" s="19"/>
      <c r="G70" s="19"/>
      <c r="J70" s="10"/>
      <c r="K70" s="9"/>
      <c r="L70" s="10"/>
      <c r="M70" s="11"/>
      <c r="N70" s="11"/>
      <c r="O70" s="11"/>
      <c r="P70" s="2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2.75" customHeight="1" x14ac:dyDescent="0.2">
      <c r="A71" s="10"/>
      <c r="B71" s="19"/>
      <c r="C71" s="10"/>
      <c r="D71" s="9"/>
      <c r="E71" s="10"/>
      <c r="F71" s="19"/>
      <c r="G71" s="19"/>
      <c r="J71" s="10"/>
      <c r="K71" s="9"/>
      <c r="L71" s="10"/>
      <c r="M71" s="11"/>
      <c r="N71" s="11"/>
      <c r="O71" s="11"/>
      <c r="P71" s="2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2.75" customHeight="1" x14ac:dyDescent="0.2">
      <c r="A72" s="10"/>
      <c r="B72" s="19"/>
      <c r="C72" s="10"/>
      <c r="D72" s="9"/>
      <c r="E72" s="10"/>
      <c r="F72" s="19"/>
      <c r="G72" s="1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2.75" customHeight="1" x14ac:dyDescent="0.2">
      <c r="A73" s="10"/>
      <c r="B73" s="19"/>
      <c r="C73" s="10"/>
      <c r="D73" s="9"/>
      <c r="E73" s="10"/>
      <c r="F73" s="19"/>
      <c r="G73" s="1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2.75" customHeight="1" x14ac:dyDescent="0.2">
      <c r="A74" s="10"/>
      <c r="B74" s="19"/>
      <c r="C74" s="10"/>
      <c r="D74" s="9"/>
      <c r="E74" s="10"/>
      <c r="F74" s="19"/>
      <c r="G74" s="1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2.75" customHeight="1" x14ac:dyDescent="0.2">
      <c r="A75" s="10"/>
      <c r="B75" s="19"/>
      <c r="C75" s="10"/>
      <c r="D75" s="9"/>
      <c r="E75" s="10"/>
      <c r="F75" s="19"/>
      <c r="G75" s="1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2.75" customHeight="1" x14ac:dyDescent="0.2">
      <c r="A76" s="10"/>
      <c r="B76" s="19"/>
      <c r="C76" s="10"/>
      <c r="D76" s="9"/>
      <c r="E76" s="10"/>
      <c r="F76" s="19"/>
      <c r="G76" s="1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2.75" customHeight="1" x14ac:dyDescent="0.2">
      <c r="A77" s="10"/>
      <c r="B77" s="19"/>
      <c r="C77" s="10"/>
      <c r="D77" s="9"/>
      <c r="E77" s="10"/>
      <c r="F77" s="19"/>
      <c r="G77" s="1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2.75" customHeight="1" x14ac:dyDescent="0.2">
      <c r="A78" s="10"/>
      <c r="B78" s="19"/>
      <c r="C78" s="10"/>
      <c r="D78" s="9"/>
      <c r="E78" s="10"/>
      <c r="F78" s="19"/>
      <c r="G78" s="1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x14ac:dyDescent="0.2">
      <c r="A79" s="10"/>
      <c r="B79" s="19"/>
      <c r="C79" s="10"/>
      <c r="D79" s="9"/>
      <c r="E79" s="10"/>
      <c r="F79" s="19"/>
      <c r="G79" s="1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">
      <c r="A80" s="10"/>
      <c r="B80" s="19"/>
      <c r="C80" s="10"/>
      <c r="D80" s="9"/>
      <c r="E80" s="10"/>
      <c r="F80" s="19"/>
      <c r="G80" s="1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2.75" customHeight="1" x14ac:dyDescent="0.2">
      <c r="A81" s="10"/>
      <c r="B81" s="19"/>
      <c r="C81" s="10"/>
      <c r="D81" s="9"/>
      <c r="E81" s="10"/>
      <c r="F81" s="19"/>
      <c r="G81" s="1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2.75" customHeight="1" x14ac:dyDescent="0.2">
      <c r="A82" s="10"/>
      <c r="B82" s="19"/>
      <c r="C82" s="10"/>
      <c r="D82" s="9"/>
      <c r="E82" s="10"/>
      <c r="F82" s="19"/>
      <c r="G82" s="1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2.75" customHeight="1" x14ac:dyDescent="0.2">
      <c r="A83" s="10"/>
      <c r="B83" s="19"/>
      <c r="C83" s="10"/>
      <c r="D83" s="9"/>
      <c r="E83" s="10"/>
      <c r="F83" s="19"/>
      <c r="G83" s="1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2.75" customHeight="1" x14ac:dyDescent="0.2">
      <c r="A84" s="10"/>
      <c r="B84" s="19"/>
      <c r="C84" s="10"/>
      <c r="D84" s="9"/>
      <c r="E84" s="10"/>
      <c r="F84" s="19"/>
      <c r="G84" s="19"/>
      <c r="J84" s="10"/>
      <c r="K84" s="9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2.75" customHeight="1" x14ac:dyDescent="0.2">
      <c r="A85" s="10"/>
      <c r="B85" s="19"/>
      <c r="C85" s="10"/>
      <c r="D85" s="9"/>
      <c r="E85" s="10"/>
      <c r="F85" s="19"/>
      <c r="G85" s="19"/>
      <c r="J85" s="10"/>
      <c r="K85" s="9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2.75" customHeight="1" x14ac:dyDescent="0.2">
      <c r="A86" s="10"/>
      <c r="B86" s="19"/>
      <c r="C86" s="10"/>
      <c r="D86" s="9"/>
      <c r="E86" s="10"/>
      <c r="F86" s="19"/>
      <c r="G86" s="19"/>
      <c r="J86" s="10"/>
      <c r="K86" s="9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2.75" customHeight="1" x14ac:dyDescent="0.2">
      <c r="A87" s="10"/>
      <c r="B87" s="19"/>
      <c r="C87" s="10"/>
      <c r="D87" s="9"/>
      <c r="E87" s="10"/>
      <c r="F87" s="19"/>
      <c r="G87" s="19"/>
      <c r="J87" s="10"/>
      <c r="K87" s="9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ht="12.75" customHeight="1" x14ac:dyDescent="0.2">
      <c r="A88" s="10"/>
      <c r="B88" s="19"/>
      <c r="C88" s="10"/>
      <c r="D88" s="9"/>
      <c r="E88" s="10"/>
      <c r="F88" s="19"/>
      <c r="G88" s="19"/>
      <c r="J88" s="10"/>
      <c r="K88" s="9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ht="12.75" customHeight="1" x14ac:dyDescent="0.2">
      <c r="A89" s="10"/>
      <c r="B89" s="19"/>
      <c r="C89" s="10"/>
      <c r="D89" s="9"/>
      <c r="E89" s="10"/>
      <c r="F89" s="19"/>
      <c r="G89" s="19"/>
      <c r="J89" s="10"/>
      <c r="K89" s="9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ht="12.75" customHeight="1" x14ac:dyDescent="0.2">
      <c r="A90" s="10"/>
      <c r="B90" s="19"/>
      <c r="C90" s="10"/>
      <c r="D90" s="9"/>
      <c r="E90" s="10"/>
      <c r="F90" s="19"/>
      <c r="G90" s="19"/>
      <c r="J90" s="10"/>
      <c r="K90" s="9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x14ac:dyDescent="0.2">
      <c r="A91" s="10"/>
      <c r="B91" s="19"/>
      <c r="C91" s="10"/>
      <c r="D91" s="9"/>
      <c r="E91" s="10"/>
      <c r="F91" s="19"/>
      <c r="G91" s="19"/>
      <c r="J91" s="10"/>
      <c r="K91" s="9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2">
      <c r="A92" s="10"/>
      <c r="B92" s="19"/>
      <c r="C92" s="10"/>
      <c r="D92" s="9"/>
      <c r="E92" s="10"/>
      <c r="F92" s="19"/>
      <c r="G92" s="19"/>
      <c r="J92" s="10"/>
      <c r="K92" s="9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ht="12.75" customHeight="1" x14ac:dyDescent="0.2">
      <c r="A93" s="10"/>
      <c r="B93" s="19"/>
      <c r="C93" s="10"/>
      <c r="D93" s="9"/>
      <c r="E93" s="10"/>
      <c r="F93" s="19"/>
      <c r="G93" s="19"/>
      <c r="J93" s="10"/>
      <c r="K93" s="9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</row>
    <row r="94" spans="1:44" ht="12.75" customHeight="1" x14ac:dyDescent="0.2">
      <c r="A94" s="10"/>
      <c r="B94" s="19"/>
      <c r="C94" s="10"/>
      <c r="D94" s="9"/>
      <c r="E94" s="10"/>
      <c r="F94" s="19"/>
      <c r="G94" s="19"/>
      <c r="J94" s="10"/>
      <c r="K94" s="9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</row>
    <row r="95" spans="1:44" ht="12.75" customHeight="1" x14ac:dyDescent="0.2">
      <c r="A95" s="10"/>
      <c r="B95" s="19"/>
      <c r="C95" s="10"/>
      <c r="D95" s="9"/>
      <c r="E95" s="10"/>
      <c r="F95" s="19"/>
      <c r="G95" s="19"/>
      <c r="J95" s="10"/>
      <c r="K95" s="9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</row>
    <row r="96" spans="1:44" ht="12.75" customHeight="1" x14ac:dyDescent="0.2">
      <c r="A96" s="10"/>
      <c r="B96" s="19"/>
      <c r="C96" s="10"/>
      <c r="D96" s="9"/>
      <c r="E96" s="10"/>
      <c r="F96" s="19"/>
      <c r="G96" s="19"/>
      <c r="J96" s="10"/>
      <c r="K96" s="9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</row>
    <row r="97" spans="1:44" ht="12.75" customHeight="1" x14ac:dyDescent="0.2">
      <c r="A97" s="10"/>
      <c r="B97" s="19"/>
      <c r="C97" s="10"/>
      <c r="D97" s="9"/>
      <c r="E97" s="10"/>
      <c r="F97" s="19"/>
      <c r="G97" s="19"/>
      <c r="J97" s="10"/>
      <c r="K97" s="9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</row>
    <row r="98" spans="1:44" ht="12.75" customHeight="1" x14ac:dyDescent="0.2">
      <c r="A98" s="10"/>
      <c r="B98" s="19"/>
      <c r="C98" s="10"/>
      <c r="D98" s="9"/>
      <c r="E98" s="10"/>
      <c r="F98" s="19"/>
      <c r="G98" s="19"/>
      <c r="J98" s="10"/>
      <c r="K98" s="9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</row>
    <row r="99" spans="1:44" ht="12.75" customHeight="1" x14ac:dyDescent="0.2">
      <c r="A99" s="10"/>
      <c r="B99" s="19"/>
      <c r="C99" s="10"/>
      <c r="D99" s="9"/>
      <c r="E99" s="10"/>
      <c r="F99" s="19"/>
      <c r="G99" s="19"/>
      <c r="J99" s="10"/>
      <c r="K99" s="9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</row>
    <row r="100" spans="1:44" ht="12.75" customHeight="1" x14ac:dyDescent="0.2">
      <c r="A100" s="10"/>
      <c r="B100" s="19"/>
      <c r="C100" s="10"/>
      <c r="D100" s="9"/>
      <c r="E100" s="10"/>
      <c r="F100" s="19"/>
      <c r="G100" s="19"/>
      <c r="J100" s="10"/>
      <c r="K100" s="9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</row>
    <row r="101" spans="1:44" ht="12.75" customHeight="1" x14ac:dyDescent="0.2">
      <c r="A101" s="10"/>
      <c r="B101" s="19"/>
      <c r="C101" s="10"/>
      <c r="D101" s="9"/>
      <c r="E101" s="10"/>
      <c r="F101" s="19"/>
      <c r="G101" s="19"/>
      <c r="J101" s="10"/>
      <c r="K101" s="9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</row>
    <row r="102" spans="1:44" ht="12.75" customHeight="1" x14ac:dyDescent="0.2">
      <c r="A102" s="10"/>
      <c r="B102" s="19"/>
      <c r="C102" s="10"/>
      <c r="D102" s="9"/>
      <c r="E102" s="10"/>
      <c r="F102" s="19"/>
      <c r="G102" s="19"/>
      <c r="J102" s="10"/>
      <c r="K102" s="9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x14ac:dyDescent="0.2">
      <c r="A103" s="10"/>
      <c r="B103" s="19"/>
      <c r="C103" s="10"/>
      <c r="D103" s="10"/>
      <c r="E103" s="10"/>
      <c r="F103" s="19"/>
      <c r="G103" s="19"/>
      <c r="J103" s="10"/>
      <c r="K103" s="9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</row>
    <row r="104" spans="1:44" ht="12.75" x14ac:dyDescent="0.2">
      <c r="A104" s="10"/>
      <c r="B104" s="19"/>
      <c r="C104" s="10"/>
      <c r="D104" s="10"/>
      <c r="E104" s="10"/>
      <c r="F104" s="10"/>
      <c r="G104" s="10"/>
      <c r="J104" s="10"/>
      <c r="K104" s="10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</row>
    <row r="105" spans="1:44" ht="12.75" x14ac:dyDescent="0.2">
      <c r="A105" s="10"/>
      <c r="B105" s="19"/>
      <c r="C105" s="10"/>
      <c r="D105" s="10"/>
      <c r="E105" s="10"/>
      <c r="F105" s="10"/>
      <c r="G105" s="10"/>
      <c r="J105" s="10"/>
      <c r="K105" s="10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</row>
    <row r="106" spans="1:44" ht="12.75" x14ac:dyDescent="0.2">
      <c r="A106" s="10"/>
      <c r="B106" s="19"/>
      <c r="C106" s="10"/>
      <c r="D106" s="10"/>
      <c r="E106" s="10"/>
      <c r="F106" s="10"/>
      <c r="G106" s="10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</row>
    <row r="107" spans="1:44" ht="12.75" x14ac:dyDescent="0.2">
      <c r="A107" s="10"/>
      <c r="B107" s="19"/>
      <c r="C107" s="10"/>
      <c r="D107" s="10"/>
      <c r="E107" s="10"/>
      <c r="F107" s="10"/>
      <c r="G107" s="10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</row>
    <row r="108" spans="1:44" ht="12.75" x14ac:dyDescent="0.2">
      <c r="A108" s="10"/>
      <c r="B108" s="19"/>
      <c r="C108" s="10"/>
      <c r="D108" s="10"/>
      <c r="E108" s="10"/>
      <c r="F108" s="10"/>
      <c r="G108" s="10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</row>
    <row r="109" spans="1:44" ht="12.75" x14ac:dyDescent="0.2">
      <c r="A109" s="10"/>
      <c r="B109" s="19"/>
      <c r="C109" s="10"/>
      <c r="D109" s="10"/>
      <c r="E109" s="10"/>
      <c r="F109" s="10"/>
      <c r="G109" s="10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</row>
    <row r="110" spans="1:44" ht="12.75" x14ac:dyDescent="0.2">
      <c r="A110" s="10"/>
      <c r="B110" s="19"/>
      <c r="C110" s="10"/>
      <c r="D110" s="10"/>
      <c r="E110" s="10"/>
      <c r="F110" s="10"/>
      <c r="G110" s="10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</row>
    <row r="111" spans="1:44" ht="12.75" x14ac:dyDescent="0.2">
      <c r="A111" s="10"/>
      <c r="B111" s="19"/>
      <c r="C111" s="10"/>
      <c r="D111" s="10"/>
      <c r="E111" s="10"/>
      <c r="F111" s="10"/>
      <c r="G111" s="10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</row>
    <row r="112" spans="1:44" ht="12.75" x14ac:dyDescent="0.2">
      <c r="A112" s="10"/>
      <c r="B112" s="19"/>
      <c r="C112" s="10"/>
      <c r="D112" s="10"/>
      <c r="E112" s="10"/>
      <c r="F112" s="10"/>
      <c r="G112" s="10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</row>
    <row r="113" spans="1:44" ht="12.75" x14ac:dyDescent="0.2">
      <c r="A113" s="10"/>
      <c r="B113" s="19"/>
      <c r="C113" s="10"/>
      <c r="D113" s="10"/>
      <c r="E113" s="10"/>
      <c r="F113" s="10"/>
      <c r="G113" s="10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</row>
    <row r="114" spans="1:44" ht="12.75" x14ac:dyDescent="0.2">
      <c r="A114" s="10"/>
      <c r="B114" s="19"/>
      <c r="C114" s="10"/>
      <c r="D114" s="10"/>
      <c r="E114" s="10"/>
      <c r="F114" s="10"/>
      <c r="G114" s="10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</row>
    <row r="115" spans="1:44" ht="12.75" x14ac:dyDescent="0.2">
      <c r="A115" s="10"/>
      <c r="B115" s="19"/>
      <c r="C115" s="10"/>
      <c r="D115" s="10"/>
      <c r="E115" s="10"/>
      <c r="F115" s="10"/>
      <c r="G115" s="10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</row>
    <row r="116" spans="1:44" ht="12.75" x14ac:dyDescent="0.2">
      <c r="A116" s="10"/>
      <c r="B116" s="19"/>
      <c r="C116" s="10"/>
      <c r="D116" s="10"/>
      <c r="E116" s="10"/>
      <c r="F116" s="10"/>
      <c r="G116" s="10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</row>
    <row r="117" spans="1:44" ht="12.75" x14ac:dyDescent="0.2">
      <c r="A117" s="10"/>
      <c r="B117" s="19"/>
      <c r="C117" s="10"/>
      <c r="D117" s="10"/>
      <c r="E117" s="10"/>
      <c r="F117" s="10"/>
      <c r="G117" s="10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</row>
    <row r="118" spans="1:44" ht="12.75" x14ac:dyDescent="0.2">
      <c r="A118" s="10"/>
      <c r="B118" s="19"/>
      <c r="C118" s="10"/>
      <c r="D118" s="10"/>
      <c r="E118" s="10"/>
      <c r="F118" s="10"/>
      <c r="G118" s="10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</row>
    <row r="119" spans="1:44" ht="12.75" x14ac:dyDescent="0.2">
      <c r="A119" s="10"/>
      <c r="B119" s="19"/>
      <c r="C119" s="10"/>
      <c r="D119" s="10"/>
      <c r="E119" s="10"/>
      <c r="F119" s="10"/>
      <c r="G119" s="10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</row>
    <row r="120" spans="1:44" ht="12.75" x14ac:dyDescent="0.2">
      <c r="A120" s="10"/>
      <c r="B120" s="19"/>
      <c r="C120" s="10"/>
      <c r="D120" s="10"/>
      <c r="E120" s="10"/>
      <c r="F120" s="10"/>
      <c r="G120" s="10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</row>
    <row r="121" spans="1:44" ht="12.75" x14ac:dyDescent="0.2">
      <c r="A121" s="10"/>
      <c r="B121" s="19"/>
      <c r="C121" s="10"/>
      <c r="D121" s="10"/>
      <c r="E121" s="10"/>
      <c r="F121" s="10"/>
      <c r="G121" s="10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</row>
    <row r="122" spans="1:44" ht="12.75" x14ac:dyDescent="0.2">
      <c r="A122" s="10"/>
      <c r="B122" s="19"/>
      <c r="C122" s="10"/>
      <c r="D122" s="10"/>
      <c r="E122" s="10"/>
      <c r="F122" s="10"/>
      <c r="G122" s="10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</row>
    <row r="123" spans="1:44" ht="12.75" x14ac:dyDescent="0.2">
      <c r="A123" s="10"/>
      <c r="B123" s="19"/>
      <c r="C123" s="10"/>
      <c r="D123" s="10"/>
      <c r="E123" s="10"/>
      <c r="F123" s="10"/>
      <c r="G123" s="10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</row>
    <row r="124" spans="1:44" ht="12.75" x14ac:dyDescent="0.2">
      <c r="A124" s="10"/>
      <c r="B124" s="19"/>
      <c r="C124" s="10"/>
      <c r="D124" s="10"/>
      <c r="E124" s="10"/>
      <c r="F124" s="10"/>
      <c r="G124" s="10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</row>
    <row r="125" spans="1:44" ht="12.75" x14ac:dyDescent="0.2">
      <c r="A125" s="10"/>
      <c r="B125" s="19"/>
      <c r="C125" s="10"/>
      <c r="D125" s="10"/>
      <c r="E125" s="10"/>
      <c r="F125" s="10"/>
      <c r="G125" s="10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</row>
    <row r="126" spans="1:44" ht="12.75" x14ac:dyDescent="0.2">
      <c r="A126" s="10"/>
      <c r="B126" s="19"/>
      <c r="C126" s="10"/>
      <c r="D126" s="10"/>
      <c r="E126" s="10"/>
      <c r="F126" s="10"/>
      <c r="G126" s="10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</row>
    <row r="127" spans="1:44" ht="12.75" x14ac:dyDescent="0.2">
      <c r="A127" s="10"/>
      <c r="B127" s="19"/>
      <c r="C127" s="10"/>
      <c r="D127" s="10"/>
      <c r="E127" s="10"/>
      <c r="F127" s="10"/>
      <c r="G127" s="10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</row>
    <row r="128" spans="1:44" ht="12.75" x14ac:dyDescent="0.2">
      <c r="A128" s="10"/>
      <c r="B128" s="19"/>
      <c r="C128" s="10"/>
      <c r="D128" s="10"/>
      <c r="E128" s="10"/>
      <c r="F128" s="10"/>
      <c r="G128" s="10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</row>
    <row r="129" spans="1:44" ht="12.75" x14ac:dyDescent="0.2">
      <c r="A129" s="10"/>
      <c r="B129" s="19"/>
      <c r="C129" s="10"/>
      <c r="D129" s="10"/>
      <c r="E129" s="10"/>
      <c r="F129" s="10"/>
      <c r="G129" s="10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</row>
    <row r="130" spans="1:44" ht="12.75" x14ac:dyDescent="0.2">
      <c r="A130" s="10"/>
      <c r="B130" s="19"/>
      <c r="C130" s="10"/>
      <c r="D130" s="10"/>
      <c r="E130" s="10"/>
      <c r="F130" s="10"/>
      <c r="G130" s="10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</row>
    <row r="131" spans="1:44" ht="12.75" x14ac:dyDescent="0.2">
      <c r="A131" s="10"/>
      <c r="B131" s="19"/>
      <c r="C131" s="10"/>
      <c r="D131" s="10"/>
      <c r="E131" s="10"/>
      <c r="F131" s="10"/>
      <c r="G131" s="10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</row>
    <row r="132" spans="1:44" ht="12.75" x14ac:dyDescent="0.2">
      <c r="A132" s="10"/>
      <c r="B132" s="19"/>
      <c r="C132" s="10"/>
      <c r="D132" s="10"/>
      <c r="E132" s="10"/>
      <c r="F132" s="10"/>
      <c r="G132" s="10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</row>
    <row r="133" spans="1:44" ht="12.75" x14ac:dyDescent="0.2">
      <c r="A133" s="10"/>
      <c r="B133" s="19"/>
      <c r="C133" s="10"/>
      <c r="D133" s="10"/>
      <c r="E133" s="10"/>
      <c r="F133" s="10"/>
      <c r="G133" s="10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</row>
    <row r="134" spans="1:44" ht="12.75" x14ac:dyDescent="0.2">
      <c r="A134" s="10"/>
      <c r="B134" s="19"/>
      <c r="C134" s="10"/>
      <c r="D134" s="10"/>
      <c r="E134" s="10"/>
      <c r="F134" s="10"/>
      <c r="G134" s="10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</row>
    <row r="135" spans="1:44" ht="12.75" x14ac:dyDescent="0.2">
      <c r="A135" s="10"/>
      <c r="B135" s="19"/>
      <c r="C135" s="10"/>
      <c r="D135" s="10"/>
      <c r="E135" s="10"/>
      <c r="F135" s="10"/>
      <c r="G135" s="10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</row>
    <row r="136" spans="1:44" ht="12.75" x14ac:dyDescent="0.2">
      <c r="A136" s="10"/>
      <c r="B136" s="19"/>
      <c r="C136" s="10"/>
      <c r="D136" s="10"/>
      <c r="E136" s="10"/>
      <c r="F136" s="10"/>
      <c r="G136" s="10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</row>
    <row r="137" spans="1:44" ht="12.75" x14ac:dyDescent="0.2">
      <c r="A137" s="10"/>
      <c r="B137" s="19"/>
      <c r="C137" s="10"/>
      <c r="D137" s="10"/>
      <c r="E137" s="10"/>
      <c r="F137" s="10"/>
      <c r="G137" s="10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</row>
    <row r="138" spans="1:44" ht="12.75" x14ac:dyDescent="0.2">
      <c r="A138" s="10"/>
      <c r="B138" s="19"/>
      <c r="C138" s="10"/>
      <c r="D138" s="10"/>
      <c r="E138" s="10"/>
      <c r="F138" s="10"/>
      <c r="G138" s="10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</row>
    <row r="139" spans="1:44" ht="12.75" x14ac:dyDescent="0.2">
      <c r="A139" s="10"/>
      <c r="B139" s="19"/>
      <c r="C139" s="10"/>
      <c r="D139" s="10"/>
      <c r="E139" s="10"/>
      <c r="F139" s="10"/>
      <c r="G139" s="10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</row>
    <row r="140" spans="1:44" ht="12.75" x14ac:dyDescent="0.2">
      <c r="A140" s="10"/>
      <c r="B140" s="19"/>
      <c r="C140" s="10"/>
      <c r="D140" s="10"/>
      <c r="E140" s="10"/>
      <c r="F140" s="10"/>
      <c r="G140" s="10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</row>
    <row r="141" spans="1:44" ht="12.75" x14ac:dyDescent="0.2">
      <c r="A141" s="10"/>
      <c r="B141" s="19"/>
      <c r="C141" s="10"/>
      <c r="D141" s="10"/>
      <c r="E141" s="10"/>
      <c r="F141" s="10"/>
      <c r="G141" s="10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</row>
    <row r="142" spans="1:44" ht="12.75" x14ac:dyDescent="0.2">
      <c r="A142" s="10"/>
      <c r="B142" s="19"/>
      <c r="C142" s="10"/>
      <c r="D142" s="10"/>
      <c r="E142" s="10"/>
      <c r="F142" s="10"/>
      <c r="G142" s="10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</row>
    <row r="143" spans="1:44" ht="12.75" x14ac:dyDescent="0.2">
      <c r="A143" s="10"/>
      <c r="B143" s="19"/>
      <c r="C143" s="10"/>
      <c r="D143" s="10"/>
      <c r="E143" s="10"/>
      <c r="F143" s="10"/>
      <c r="G143" s="10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</row>
    <row r="144" spans="1:44" ht="12.75" x14ac:dyDescent="0.2">
      <c r="A144" s="10"/>
      <c r="B144" s="19"/>
      <c r="C144" s="10"/>
      <c r="D144" s="10"/>
      <c r="E144" s="10"/>
      <c r="F144" s="10"/>
      <c r="G144" s="10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</row>
    <row r="145" spans="1:44" ht="12.75" x14ac:dyDescent="0.2">
      <c r="A145" s="10"/>
      <c r="B145" s="19"/>
      <c r="C145" s="10"/>
      <c r="D145" s="10"/>
      <c r="E145" s="10"/>
      <c r="F145" s="10"/>
      <c r="G145" s="10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</row>
    <row r="146" spans="1:44" ht="12.75" x14ac:dyDescent="0.2">
      <c r="A146" s="10"/>
      <c r="B146" s="19"/>
      <c r="C146" s="10"/>
      <c r="D146" s="10"/>
      <c r="E146" s="10"/>
      <c r="F146" s="10"/>
      <c r="G146" s="10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</row>
    <row r="147" spans="1:44" ht="12.75" x14ac:dyDescent="0.2">
      <c r="A147" s="10"/>
      <c r="B147" s="19"/>
      <c r="C147" s="10"/>
      <c r="D147" s="10"/>
      <c r="E147" s="10"/>
      <c r="F147" s="10"/>
      <c r="G147" s="10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</row>
    <row r="148" spans="1:44" ht="12.75" x14ac:dyDescent="0.2">
      <c r="A148" s="10"/>
      <c r="B148" s="19"/>
      <c r="C148" s="10"/>
      <c r="D148" s="10"/>
      <c r="E148" s="10"/>
      <c r="F148" s="10"/>
      <c r="G148" s="10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</row>
    <row r="149" spans="1:44" ht="12.75" x14ac:dyDescent="0.2">
      <c r="A149" s="10"/>
      <c r="B149" s="19"/>
      <c r="C149" s="10"/>
      <c r="D149" s="10"/>
      <c r="E149" s="10"/>
      <c r="F149" s="10"/>
      <c r="G149" s="10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</row>
    <row r="150" spans="1:44" ht="12.75" x14ac:dyDescent="0.2">
      <c r="A150" s="10"/>
      <c r="B150" s="19"/>
      <c r="C150" s="10"/>
      <c r="D150" s="10"/>
      <c r="E150" s="10"/>
      <c r="F150" s="10"/>
      <c r="G150" s="10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</row>
    <row r="151" spans="1:44" ht="12.75" x14ac:dyDescent="0.2">
      <c r="A151" s="10"/>
      <c r="B151" s="19"/>
      <c r="C151" s="10"/>
      <c r="D151" s="10"/>
      <c r="E151" s="10"/>
      <c r="F151" s="10"/>
      <c r="G151" s="10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</row>
    <row r="152" spans="1:44" ht="12.75" x14ac:dyDescent="0.2">
      <c r="A152" s="10"/>
      <c r="B152" s="19"/>
      <c r="C152" s="10"/>
      <c r="D152" s="10"/>
      <c r="E152" s="10"/>
      <c r="F152" s="10"/>
      <c r="G152" s="10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</row>
    <row r="153" spans="1:44" ht="12.75" x14ac:dyDescent="0.2">
      <c r="A153" s="10"/>
      <c r="B153" s="19"/>
      <c r="C153" s="10"/>
      <c r="D153" s="10"/>
      <c r="E153" s="10"/>
      <c r="F153" s="10"/>
      <c r="G153" s="10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</row>
    <row r="154" spans="1:44" ht="12.75" x14ac:dyDescent="0.2">
      <c r="A154" s="10"/>
      <c r="B154" s="19"/>
      <c r="C154" s="10"/>
      <c r="D154" s="10"/>
      <c r="E154" s="10"/>
      <c r="F154" s="10"/>
      <c r="G154" s="10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</row>
    <row r="155" spans="1:44" ht="12.75" x14ac:dyDescent="0.2">
      <c r="A155" s="10"/>
      <c r="B155" s="19"/>
      <c r="C155" s="10"/>
      <c r="D155" s="10"/>
      <c r="E155" s="10"/>
      <c r="F155" s="10"/>
      <c r="G155" s="10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</row>
    <row r="156" spans="1:44" ht="12.75" x14ac:dyDescent="0.2">
      <c r="A156" s="10"/>
      <c r="B156" s="19"/>
      <c r="C156" s="10"/>
      <c r="D156" s="10"/>
      <c r="E156" s="10"/>
      <c r="F156" s="10"/>
      <c r="G156" s="10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</row>
    <row r="157" spans="1:44" ht="12.75" x14ac:dyDescent="0.2">
      <c r="A157" s="10"/>
      <c r="B157" s="19"/>
      <c r="C157" s="10"/>
      <c r="D157" s="10"/>
      <c r="E157" s="10"/>
      <c r="F157" s="10"/>
      <c r="G157" s="10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</row>
    <row r="158" spans="1:44" ht="12.75" x14ac:dyDescent="0.2">
      <c r="A158" s="10"/>
      <c r="B158" s="19"/>
      <c r="C158" s="10"/>
      <c r="D158" s="10"/>
      <c r="E158" s="10"/>
      <c r="F158" s="10"/>
      <c r="G158" s="10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</row>
    <row r="159" spans="1:44" ht="12.75" x14ac:dyDescent="0.2">
      <c r="A159" s="10"/>
      <c r="B159" s="19"/>
      <c r="C159" s="10"/>
      <c r="D159" s="10"/>
      <c r="E159" s="10"/>
      <c r="F159" s="10"/>
      <c r="G159" s="10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</row>
    <row r="160" spans="1:44" ht="12.75" x14ac:dyDescent="0.2">
      <c r="A160" s="10"/>
      <c r="B160" s="19"/>
      <c r="C160" s="10"/>
      <c r="D160" s="10"/>
      <c r="E160" s="10"/>
      <c r="F160" s="10"/>
      <c r="G160" s="10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</row>
    <row r="161" spans="1:44" ht="12.75" x14ac:dyDescent="0.2">
      <c r="A161" s="10"/>
      <c r="B161" s="19"/>
      <c r="C161" s="10"/>
      <c r="D161" s="10"/>
      <c r="E161" s="10"/>
      <c r="F161" s="10"/>
      <c r="G161" s="10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</row>
    <row r="162" spans="1:44" ht="12.75" x14ac:dyDescent="0.2">
      <c r="A162" s="10"/>
      <c r="B162" s="19"/>
      <c r="C162" s="10"/>
      <c r="D162" s="10"/>
      <c r="E162" s="10"/>
      <c r="F162" s="10"/>
      <c r="G162" s="10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</row>
    <row r="163" spans="1:44" ht="12.75" x14ac:dyDescent="0.2">
      <c r="A163" s="10"/>
      <c r="B163" s="19"/>
      <c r="C163" s="10"/>
      <c r="D163" s="10"/>
      <c r="E163" s="10"/>
      <c r="F163" s="10"/>
      <c r="G163" s="10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</row>
    <row r="164" spans="1:44" ht="12.75" x14ac:dyDescent="0.2">
      <c r="A164" s="10"/>
      <c r="B164" s="19"/>
      <c r="C164" s="10"/>
      <c r="D164" s="10"/>
      <c r="E164" s="10"/>
      <c r="F164" s="10"/>
      <c r="G164" s="10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</row>
    <row r="165" spans="1:44" ht="12.75" x14ac:dyDescent="0.2">
      <c r="A165" s="10"/>
      <c r="B165" s="19"/>
      <c r="C165" s="10"/>
      <c r="D165" s="10"/>
      <c r="E165" s="10"/>
      <c r="F165" s="10"/>
      <c r="G165" s="10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</row>
    <row r="166" spans="1:44" ht="12.75" x14ac:dyDescent="0.2">
      <c r="A166" s="10"/>
      <c r="B166" s="19"/>
      <c r="C166" s="10"/>
      <c r="D166" s="10"/>
      <c r="E166" s="10"/>
      <c r="F166" s="10"/>
      <c r="G166" s="10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</row>
    <row r="167" spans="1:44" ht="12.75" x14ac:dyDescent="0.2">
      <c r="A167" s="10"/>
      <c r="B167" s="19"/>
      <c r="C167" s="10"/>
      <c r="D167" s="10"/>
      <c r="E167" s="10"/>
      <c r="F167" s="10"/>
      <c r="G167" s="10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</row>
    <row r="168" spans="1:44" ht="12.75" x14ac:dyDescent="0.2">
      <c r="A168" s="10"/>
      <c r="B168" s="19"/>
      <c r="C168" s="10"/>
      <c r="D168" s="10"/>
      <c r="E168" s="10"/>
      <c r="F168" s="10"/>
      <c r="G168" s="10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</row>
    <row r="169" spans="1:44" ht="12.75" x14ac:dyDescent="0.2">
      <c r="A169" s="10"/>
      <c r="B169" s="19"/>
      <c r="C169" s="10"/>
      <c r="D169" s="10"/>
      <c r="E169" s="10"/>
      <c r="F169" s="10"/>
      <c r="G169" s="10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</row>
    <row r="170" spans="1:44" ht="12.75" x14ac:dyDescent="0.2">
      <c r="A170" s="10"/>
      <c r="B170" s="19"/>
      <c r="C170" s="10"/>
      <c r="D170" s="10"/>
      <c r="E170" s="10"/>
      <c r="F170" s="10"/>
      <c r="G170" s="10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</row>
    <row r="171" spans="1:44" ht="12.75" x14ac:dyDescent="0.2">
      <c r="A171" s="10"/>
      <c r="B171" s="19"/>
      <c r="C171" s="10"/>
      <c r="D171" s="10"/>
      <c r="E171" s="10"/>
      <c r="F171" s="10"/>
      <c r="G171" s="10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</row>
    <row r="172" spans="1:44" ht="12.75" x14ac:dyDescent="0.2">
      <c r="A172" s="10"/>
      <c r="B172" s="19"/>
      <c r="C172" s="10"/>
      <c r="D172" s="10"/>
      <c r="E172" s="10"/>
      <c r="F172" s="10"/>
      <c r="G172" s="10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</row>
    <row r="173" spans="1:44" ht="12.75" x14ac:dyDescent="0.2">
      <c r="A173" s="10"/>
      <c r="B173" s="19"/>
      <c r="C173" s="10"/>
      <c r="D173" s="10"/>
      <c r="E173" s="10"/>
      <c r="F173" s="10"/>
      <c r="G173" s="10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</row>
    <row r="174" spans="1:44" ht="12.75" x14ac:dyDescent="0.2">
      <c r="A174" s="10"/>
      <c r="B174" s="19"/>
      <c r="C174" s="10"/>
      <c r="D174" s="10"/>
      <c r="E174" s="10"/>
      <c r="F174" s="10"/>
      <c r="G174" s="10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</row>
    <row r="175" spans="1:44" ht="12.75" x14ac:dyDescent="0.2">
      <c r="A175" s="10"/>
      <c r="B175" s="19"/>
      <c r="C175" s="10"/>
      <c r="D175" s="10"/>
      <c r="E175" s="10"/>
      <c r="F175" s="10"/>
      <c r="G175" s="10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</row>
    <row r="176" spans="1:44" ht="12.75" x14ac:dyDescent="0.2">
      <c r="A176" s="10"/>
      <c r="B176" s="19"/>
      <c r="C176" s="10"/>
      <c r="D176" s="10"/>
      <c r="E176" s="10"/>
      <c r="F176" s="10"/>
      <c r="G176" s="10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</row>
    <row r="177" spans="1:44" ht="12.75" x14ac:dyDescent="0.2">
      <c r="A177" s="10"/>
      <c r="B177" s="19"/>
      <c r="C177" s="10"/>
      <c r="D177" s="10"/>
      <c r="E177" s="10"/>
      <c r="F177" s="10"/>
      <c r="G177" s="10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</row>
    <row r="178" spans="1:44" ht="12.75" x14ac:dyDescent="0.2">
      <c r="A178" s="10"/>
      <c r="B178" s="19"/>
      <c r="C178" s="10"/>
      <c r="D178" s="10"/>
      <c r="E178" s="10"/>
      <c r="F178" s="10"/>
      <c r="G178" s="10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</row>
    <row r="179" spans="1:44" ht="12.75" x14ac:dyDescent="0.2">
      <c r="A179" s="10"/>
      <c r="B179" s="19"/>
      <c r="C179" s="10"/>
      <c r="D179" s="10"/>
      <c r="E179" s="10"/>
      <c r="F179" s="10"/>
      <c r="G179" s="10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</row>
    <row r="180" spans="1:44" ht="12.75" x14ac:dyDescent="0.2">
      <c r="A180" s="10"/>
      <c r="B180" s="19"/>
      <c r="C180" s="10"/>
      <c r="D180" s="10"/>
      <c r="E180" s="10"/>
      <c r="F180" s="10"/>
      <c r="G180" s="10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</row>
    <row r="181" spans="1:44" ht="12.75" x14ac:dyDescent="0.2">
      <c r="A181" s="10"/>
      <c r="B181" s="19"/>
      <c r="C181" s="10"/>
      <c r="D181" s="10"/>
      <c r="E181" s="10"/>
      <c r="F181" s="10"/>
      <c r="G181" s="10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</row>
    <row r="182" spans="1:44" ht="12.75" x14ac:dyDescent="0.2">
      <c r="A182" s="10"/>
      <c r="B182" s="19"/>
      <c r="C182" s="10"/>
      <c r="D182" s="10"/>
      <c r="E182" s="10"/>
      <c r="F182" s="10"/>
      <c r="G182" s="10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</row>
    <row r="183" spans="1:44" ht="12.75" x14ac:dyDescent="0.2">
      <c r="A183" s="10"/>
      <c r="B183" s="19"/>
      <c r="C183" s="10"/>
      <c r="D183" s="10"/>
      <c r="E183" s="10"/>
      <c r="F183" s="10"/>
      <c r="G183" s="10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</row>
    <row r="184" spans="1:44" ht="12.75" x14ac:dyDescent="0.2">
      <c r="A184" s="10"/>
      <c r="B184" s="19"/>
      <c r="C184" s="10"/>
      <c r="D184" s="10"/>
      <c r="E184" s="10"/>
      <c r="F184" s="10"/>
      <c r="G184" s="10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</row>
    <row r="185" spans="1:44" ht="12.75" x14ac:dyDescent="0.2">
      <c r="A185" s="10"/>
      <c r="B185" s="19"/>
      <c r="C185" s="10"/>
      <c r="D185" s="10"/>
      <c r="E185" s="10"/>
      <c r="F185" s="10"/>
      <c r="G185" s="10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</row>
    <row r="186" spans="1:44" ht="12.75" x14ac:dyDescent="0.2">
      <c r="A186" s="10"/>
      <c r="B186" s="19"/>
      <c r="C186" s="10"/>
      <c r="D186" s="10"/>
      <c r="E186" s="10"/>
      <c r="F186" s="10"/>
      <c r="G186" s="10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</row>
    <row r="187" spans="1:44" ht="12.75" x14ac:dyDescent="0.2">
      <c r="A187" s="10"/>
      <c r="B187" s="19"/>
      <c r="C187" s="10"/>
      <c r="D187" s="10"/>
      <c r="E187" s="10"/>
      <c r="F187" s="10"/>
      <c r="G187" s="10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</row>
    <row r="188" spans="1:44" ht="12.75" x14ac:dyDescent="0.2">
      <c r="A188" s="10"/>
      <c r="B188" s="19"/>
      <c r="C188" s="10"/>
      <c r="D188" s="10"/>
      <c r="E188" s="10"/>
      <c r="F188" s="10"/>
      <c r="G188" s="10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</row>
    <row r="189" spans="1:44" ht="12.75" x14ac:dyDescent="0.2">
      <c r="A189" s="10"/>
      <c r="B189" s="19"/>
      <c r="C189" s="10"/>
      <c r="D189" s="10"/>
      <c r="E189" s="10"/>
      <c r="F189" s="10"/>
      <c r="G189" s="10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</row>
    <row r="190" spans="1:44" ht="12.75" x14ac:dyDescent="0.2">
      <c r="A190" s="10"/>
      <c r="B190" s="19"/>
      <c r="C190" s="10"/>
      <c r="D190" s="10"/>
      <c r="E190" s="10"/>
      <c r="F190" s="10"/>
      <c r="G190" s="10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</row>
    <row r="191" spans="1:44" ht="12.75" x14ac:dyDescent="0.2">
      <c r="A191" s="10"/>
      <c r="B191" s="19"/>
      <c r="C191" s="10"/>
      <c r="D191" s="10"/>
      <c r="E191" s="10"/>
      <c r="F191" s="10"/>
      <c r="G191" s="10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</row>
    <row r="192" spans="1:44" ht="12.75" x14ac:dyDescent="0.2">
      <c r="A192" s="10"/>
      <c r="B192" s="19"/>
      <c r="C192" s="10"/>
      <c r="D192" s="10"/>
      <c r="E192" s="10"/>
      <c r="F192" s="10"/>
      <c r="G192" s="10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</row>
    <row r="193" spans="1:44" ht="12.75" x14ac:dyDescent="0.2">
      <c r="A193" s="10"/>
      <c r="B193" s="19"/>
      <c r="C193" s="10"/>
      <c r="D193" s="10"/>
      <c r="E193" s="10"/>
      <c r="F193" s="10"/>
      <c r="G193" s="10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</row>
    <row r="194" spans="1:44" ht="12.75" x14ac:dyDescent="0.2">
      <c r="A194" s="10"/>
      <c r="B194" s="19"/>
      <c r="C194" s="10"/>
      <c r="D194" s="10"/>
      <c r="E194" s="10"/>
      <c r="F194" s="10"/>
      <c r="G194" s="10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</row>
    <row r="195" spans="1:44" ht="12.75" x14ac:dyDescent="0.2">
      <c r="A195" s="10"/>
      <c r="B195" s="19"/>
      <c r="C195" s="10"/>
      <c r="D195" s="10"/>
      <c r="E195" s="10"/>
      <c r="F195" s="10"/>
      <c r="G195" s="10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</row>
    <row r="196" spans="1:44" ht="12.75" x14ac:dyDescent="0.2">
      <c r="A196" s="10"/>
      <c r="B196" s="19"/>
      <c r="C196" s="10"/>
      <c r="D196" s="10"/>
      <c r="E196" s="10"/>
      <c r="F196" s="10"/>
      <c r="G196" s="10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</row>
    <row r="197" spans="1:44" ht="12.75" x14ac:dyDescent="0.2">
      <c r="A197" s="10"/>
      <c r="B197" s="19"/>
      <c r="C197" s="10"/>
      <c r="D197" s="10"/>
      <c r="E197" s="10"/>
      <c r="F197" s="10"/>
      <c r="G197" s="10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</row>
    <row r="198" spans="1:44" ht="12.75" x14ac:dyDescent="0.2">
      <c r="A198" s="10"/>
      <c r="B198" s="19"/>
      <c r="C198" s="10"/>
      <c r="D198" s="10"/>
      <c r="E198" s="10"/>
      <c r="F198" s="10"/>
      <c r="G198" s="10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</row>
    <row r="199" spans="1:44" ht="12.75" x14ac:dyDescent="0.2">
      <c r="A199" s="10"/>
      <c r="B199" s="19"/>
      <c r="C199" s="10"/>
      <c r="D199" s="10"/>
      <c r="E199" s="10"/>
      <c r="F199" s="10"/>
      <c r="G199" s="10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</row>
    <row r="200" spans="1:44" ht="12.75" x14ac:dyDescent="0.2">
      <c r="A200" s="10"/>
      <c r="B200" s="19"/>
      <c r="C200" s="10"/>
      <c r="D200" s="10"/>
      <c r="E200" s="10"/>
      <c r="F200" s="10"/>
      <c r="G200" s="10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</row>
    <row r="201" spans="1:44" ht="12.75" x14ac:dyDescent="0.2">
      <c r="A201" s="10"/>
      <c r="B201" s="19"/>
      <c r="C201" s="10"/>
      <c r="D201" s="10"/>
      <c r="E201" s="10"/>
      <c r="F201" s="10"/>
      <c r="G201" s="10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</row>
    <row r="202" spans="1:44" ht="12.75" x14ac:dyDescent="0.2">
      <c r="A202" s="10"/>
      <c r="B202" s="19"/>
      <c r="C202" s="10"/>
      <c r="D202" s="10"/>
      <c r="E202" s="10"/>
      <c r="F202" s="10"/>
      <c r="G202" s="10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</row>
    <row r="203" spans="1:44" ht="12.75" x14ac:dyDescent="0.2">
      <c r="A203" s="10"/>
      <c r="B203" s="19"/>
      <c r="C203" s="10"/>
      <c r="D203" s="10"/>
      <c r="E203" s="10"/>
      <c r="F203" s="10"/>
      <c r="G203" s="10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</row>
    <row r="204" spans="1:44" ht="12.75" x14ac:dyDescent="0.2">
      <c r="A204" s="10"/>
      <c r="B204" s="19"/>
      <c r="C204" s="10"/>
      <c r="D204" s="10"/>
      <c r="E204" s="10"/>
      <c r="F204" s="10"/>
      <c r="G204" s="10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</row>
    <row r="205" spans="1:44" ht="12.75" x14ac:dyDescent="0.2">
      <c r="A205" s="10"/>
      <c r="B205" s="19"/>
      <c r="C205" s="10"/>
      <c r="D205" s="10"/>
      <c r="E205" s="10"/>
      <c r="F205" s="10"/>
      <c r="G205" s="10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</row>
    <row r="206" spans="1:44" ht="12.75" x14ac:dyDescent="0.2">
      <c r="A206" s="10"/>
      <c r="B206" s="19"/>
      <c r="C206" s="10"/>
      <c r="D206" s="10"/>
      <c r="E206" s="10"/>
      <c r="F206" s="10"/>
      <c r="G206" s="10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</row>
    <row r="207" spans="1:44" ht="12.75" x14ac:dyDescent="0.2">
      <c r="A207" s="10"/>
      <c r="B207" s="19"/>
      <c r="C207" s="10"/>
      <c r="D207" s="10"/>
      <c r="E207" s="10"/>
      <c r="F207" s="10"/>
      <c r="G207" s="10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</row>
    <row r="208" spans="1:44" ht="12.75" x14ac:dyDescent="0.2">
      <c r="A208" s="10"/>
      <c r="B208" s="19"/>
      <c r="C208" s="10"/>
      <c r="D208" s="10"/>
      <c r="E208" s="10"/>
      <c r="F208" s="10"/>
      <c r="G208" s="10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</row>
    <row r="209" spans="1:44" ht="12.75" x14ac:dyDescent="0.2">
      <c r="A209" s="10"/>
      <c r="B209" s="19"/>
      <c r="C209" s="10"/>
      <c r="D209" s="10"/>
      <c r="E209" s="10"/>
      <c r="F209" s="10"/>
      <c r="G209" s="10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</row>
    <row r="210" spans="1:44" ht="12.75" x14ac:dyDescent="0.2">
      <c r="A210" s="10"/>
      <c r="B210" s="19"/>
      <c r="C210" s="10"/>
      <c r="D210" s="10"/>
      <c r="E210" s="10"/>
      <c r="F210" s="10"/>
      <c r="G210" s="10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</row>
    <row r="211" spans="1:44" ht="12.75" x14ac:dyDescent="0.2">
      <c r="A211" s="10"/>
      <c r="B211" s="19"/>
      <c r="C211" s="10"/>
      <c r="D211" s="10"/>
      <c r="E211" s="10"/>
      <c r="F211" s="10"/>
      <c r="G211" s="10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</row>
    <row r="212" spans="1:44" ht="12.75" x14ac:dyDescent="0.2">
      <c r="A212" s="10"/>
      <c r="B212" s="19"/>
      <c r="C212" s="10"/>
      <c r="D212" s="10"/>
      <c r="E212" s="10"/>
      <c r="F212" s="10"/>
      <c r="G212" s="10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</row>
    <row r="213" spans="1:44" ht="12.75" x14ac:dyDescent="0.2">
      <c r="A213" s="10"/>
      <c r="B213" s="19"/>
      <c r="C213" s="10"/>
      <c r="D213" s="10"/>
      <c r="E213" s="10"/>
      <c r="F213" s="10"/>
      <c r="G213" s="10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</row>
    <row r="214" spans="1:44" ht="12.75" x14ac:dyDescent="0.2">
      <c r="A214" s="10"/>
      <c r="B214" s="19"/>
      <c r="C214" s="10"/>
      <c r="D214" s="10"/>
      <c r="E214" s="10"/>
      <c r="F214" s="10"/>
      <c r="G214" s="10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</row>
    <row r="215" spans="1:44" ht="12.75" x14ac:dyDescent="0.2">
      <c r="A215" s="10"/>
      <c r="B215" s="19"/>
      <c r="C215" s="10"/>
      <c r="D215" s="10"/>
      <c r="E215" s="10"/>
      <c r="F215" s="10"/>
      <c r="G215" s="10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</row>
    <row r="216" spans="1:44" ht="12.75" x14ac:dyDescent="0.2">
      <c r="A216" s="10"/>
      <c r="B216" s="19"/>
      <c r="C216" s="10"/>
      <c r="D216" s="10"/>
      <c r="E216" s="10"/>
      <c r="F216" s="10"/>
      <c r="G216" s="10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</row>
    <row r="217" spans="1:44" ht="12.75" x14ac:dyDescent="0.2">
      <c r="A217" s="10"/>
      <c r="B217" s="19"/>
      <c r="C217" s="10"/>
      <c r="D217" s="10"/>
      <c r="E217" s="10"/>
      <c r="F217" s="10"/>
      <c r="G217" s="10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</row>
    <row r="218" spans="1:44" ht="12.75" x14ac:dyDescent="0.2">
      <c r="A218" s="10"/>
      <c r="B218" s="19"/>
      <c r="C218" s="10"/>
      <c r="D218" s="10"/>
      <c r="E218" s="10"/>
      <c r="F218" s="10"/>
      <c r="G218" s="10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</row>
    <row r="219" spans="1:44" ht="12.75" x14ac:dyDescent="0.2">
      <c r="A219" s="10"/>
      <c r="B219" s="19"/>
      <c r="C219" s="10"/>
      <c r="D219" s="10"/>
      <c r="E219" s="10"/>
      <c r="F219" s="10"/>
      <c r="G219" s="10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</row>
    <row r="220" spans="1:44" ht="12.75" x14ac:dyDescent="0.2">
      <c r="A220" s="10"/>
      <c r="B220" s="19"/>
      <c r="C220" s="10"/>
      <c r="D220" s="10"/>
      <c r="E220" s="10"/>
      <c r="F220" s="10"/>
      <c r="G220" s="10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</row>
    <row r="221" spans="1:44" ht="12.75" x14ac:dyDescent="0.2">
      <c r="A221" s="10"/>
      <c r="B221" s="19"/>
      <c r="C221" s="10"/>
      <c r="D221" s="10"/>
      <c r="E221" s="10"/>
      <c r="F221" s="10"/>
      <c r="G221" s="10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</row>
    <row r="222" spans="1:44" ht="12.75" x14ac:dyDescent="0.2">
      <c r="A222" s="10"/>
      <c r="B222" s="19"/>
      <c r="C222" s="10"/>
      <c r="D222" s="10"/>
      <c r="E222" s="10"/>
      <c r="F222" s="10"/>
      <c r="G222" s="10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</row>
    <row r="223" spans="1:44" ht="12.75" x14ac:dyDescent="0.2">
      <c r="A223" s="10"/>
      <c r="B223" s="19"/>
      <c r="C223" s="10"/>
      <c r="D223" s="10"/>
      <c r="E223" s="10"/>
      <c r="F223" s="10"/>
      <c r="G223" s="10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</row>
    <row r="224" spans="1:44" ht="12.75" x14ac:dyDescent="0.2">
      <c r="A224" s="10"/>
      <c r="B224" s="19"/>
      <c r="C224" s="10"/>
      <c r="D224" s="10"/>
      <c r="E224" s="10"/>
      <c r="F224" s="10"/>
      <c r="G224" s="10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</row>
    <row r="225" spans="1:44" ht="12.75" x14ac:dyDescent="0.2">
      <c r="A225" s="10"/>
      <c r="B225" s="19"/>
      <c r="C225" s="10"/>
      <c r="D225" s="10"/>
      <c r="E225" s="10"/>
      <c r="F225" s="10"/>
      <c r="G225" s="10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</row>
    <row r="226" spans="1:44" ht="12.75" x14ac:dyDescent="0.2">
      <c r="A226" s="10"/>
      <c r="B226" s="19"/>
      <c r="C226" s="10"/>
      <c r="D226" s="10"/>
      <c r="E226" s="10"/>
      <c r="F226" s="10"/>
      <c r="G226" s="10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</row>
    <row r="227" spans="1:44" ht="12.75" x14ac:dyDescent="0.2">
      <c r="A227" s="10"/>
      <c r="B227" s="19"/>
      <c r="C227" s="10"/>
      <c r="D227" s="10"/>
      <c r="E227" s="10"/>
      <c r="F227" s="10"/>
      <c r="G227" s="10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</row>
    <row r="228" spans="1:44" ht="12.75" x14ac:dyDescent="0.2">
      <c r="A228" s="10"/>
      <c r="B228" s="19"/>
      <c r="C228" s="10"/>
      <c r="D228" s="10"/>
      <c r="E228" s="10"/>
      <c r="F228" s="10"/>
      <c r="G228" s="10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</row>
    <row r="229" spans="1:44" ht="12.75" x14ac:dyDescent="0.2">
      <c r="A229" s="10"/>
      <c r="B229" s="19"/>
      <c r="C229" s="10"/>
      <c r="D229" s="10"/>
      <c r="E229" s="10"/>
      <c r="F229" s="10"/>
      <c r="G229" s="10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</row>
    <row r="230" spans="1:44" ht="12.75" x14ac:dyDescent="0.2">
      <c r="A230" s="10"/>
      <c r="B230" s="19"/>
      <c r="C230" s="10"/>
      <c r="D230" s="10"/>
      <c r="E230" s="10"/>
      <c r="F230" s="10"/>
      <c r="G230" s="10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</row>
    <row r="231" spans="1:44" ht="12.75" x14ac:dyDescent="0.2">
      <c r="A231" s="10"/>
      <c r="B231" s="19"/>
      <c r="C231" s="10"/>
      <c r="D231" s="10"/>
      <c r="E231" s="10"/>
      <c r="F231" s="10"/>
      <c r="G231" s="10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</row>
    <row r="232" spans="1:44" ht="12.75" x14ac:dyDescent="0.2">
      <c r="A232" s="10"/>
      <c r="B232" s="19"/>
      <c r="C232" s="10"/>
      <c r="D232" s="10"/>
      <c r="E232" s="10"/>
      <c r="F232" s="10"/>
      <c r="G232" s="10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</row>
    <row r="233" spans="1:44" ht="12.75" x14ac:dyDescent="0.2">
      <c r="A233" s="10"/>
      <c r="B233" s="19"/>
      <c r="C233" s="10"/>
      <c r="D233" s="10"/>
      <c r="E233" s="10"/>
      <c r="F233" s="10"/>
      <c r="G233" s="10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</row>
    <row r="234" spans="1:44" ht="12.75" x14ac:dyDescent="0.2">
      <c r="A234" s="10"/>
      <c r="B234" s="19"/>
      <c r="C234" s="10"/>
      <c r="D234" s="10"/>
      <c r="E234" s="10"/>
      <c r="F234" s="10"/>
      <c r="G234" s="10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</row>
    <row r="235" spans="1:44" ht="12.75" x14ac:dyDescent="0.2">
      <c r="A235" s="10"/>
      <c r="B235" s="19"/>
      <c r="C235" s="10"/>
      <c r="D235" s="10"/>
      <c r="E235" s="10"/>
      <c r="F235" s="10"/>
      <c r="G235" s="10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</row>
    <row r="236" spans="1:44" ht="12.75" x14ac:dyDescent="0.2">
      <c r="A236" s="10"/>
      <c r="B236" s="19"/>
      <c r="C236" s="10"/>
      <c r="D236" s="10"/>
      <c r="E236" s="10"/>
      <c r="F236" s="10"/>
      <c r="G236" s="10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</row>
    <row r="237" spans="1:44" ht="12.75" x14ac:dyDescent="0.2">
      <c r="A237" s="10"/>
      <c r="B237" s="19"/>
      <c r="C237" s="10"/>
      <c r="D237" s="10"/>
      <c r="E237" s="10"/>
      <c r="F237" s="10"/>
      <c r="G237" s="10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</row>
    <row r="238" spans="1:44" ht="12.75" x14ac:dyDescent="0.2">
      <c r="A238" s="10"/>
      <c r="B238" s="19"/>
      <c r="C238" s="10"/>
      <c r="D238" s="10"/>
      <c r="E238" s="10"/>
      <c r="F238" s="10"/>
      <c r="G238" s="10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</row>
    <row r="239" spans="1:44" ht="12.75" x14ac:dyDescent="0.2">
      <c r="A239" s="10"/>
      <c r="B239" s="19"/>
      <c r="C239" s="10"/>
      <c r="D239" s="10"/>
      <c r="E239" s="10"/>
      <c r="F239" s="10"/>
      <c r="G239" s="10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</row>
    <row r="240" spans="1:44" ht="12.75" x14ac:dyDescent="0.2">
      <c r="A240" s="10"/>
      <c r="B240" s="19"/>
      <c r="C240" s="10"/>
      <c r="D240" s="10"/>
      <c r="E240" s="10"/>
      <c r="F240" s="10"/>
      <c r="G240" s="10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</row>
    <row r="241" spans="1:44" ht="12.75" x14ac:dyDescent="0.2">
      <c r="A241" s="10"/>
      <c r="B241" s="19"/>
      <c r="C241" s="10"/>
      <c r="D241" s="10"/>
      <c r="E241" s="10"/>
      <c r="F241" s="10"/>
      <c r="G241" s="10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</row>
    <row r="242" spans="1:44" ht="12.75" x14ac:dyDescent="0.2">
      <c r="A242" s="10"/>
      <c r="B242" s="19"/>
      <c r="C242" s="10"/>
      <c r="D242" s="10"/>
      <c r="E242" s="10"/>
      <c r="F242" s="10"/>
      <c r="G242" s="10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</row>
    <row r="243" spans="1:44" ht="12.75" x14ac:dyDescent="0.2">
      <c r="A243" s="10"/>
      <c r="B243" s="19"/>
      <c r="C243" s="10"/>
      <c r="D243" s="10"/>
      <c r="E243" s="10"/>
      <c r="F243" s="10"/>
      <c r="G243" s="10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</row>
    <row r="244" spans="1:44" ht="12.75" x14ac:dyDescent="0.2">
      <c r="A244" s="10"/>
      <c r="B244" s="19"/>
      <c r="C244" s="10"/>
      <c r="D244" s="10"/>
      <c r="E244" s="10"/>
      <c r="F244" s="10"/>
      <c r="G244" s="10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</row>
    <row r="245" spans="1:44" ht="12.75" x14ac:dyDescent="0.2">
      <c r="A245" s="10"/>
      <c r="B245" s="19"/>
      <c r="C245" s="10"/>
      <c r="D245" s="10"/>
      <c r="E245" s="10"/>
      <c r="F245" s="10"/>
      <c r="G245" s="10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</row>
    <row r="246" spans="1:44" ht="12.75" x14ac:dyDescent="0.2">
      <c r="A246" s="10"/>
      <c r="B246" s="19"/>
      <c r="C246" s="10"/>
      <c r="D246" s="10"/>
      <c r="E246" s="10"/>
      <c r="F246" s="10"/>
      <c r="G246" s="10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</row>
    <row r="247" spans="1:44" ht="12.75" x14ac:dyDescent="0.2">
      <c r="A247" s="10"/>
      <c r="B247" s="19"/>
      <c r="C247" s="10"/>
      <c r="D247" s="10"/>
      <c r="E247" s="10"/>
      <c r="F247" s="10"/>
      <c r="G247" s="10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</row>
    <row r="248" spans="1:44" ht="12.75" x14ac:dyDescent="0.2">
      <c r="A248" s="10"/>
      <c r="B248" s="19"/>
      <c r="C248" s="10"/>
      <c r="D248" s="10"/>
      <c r="E248" s="10"/>
      <c r="F248" s="10"/>
      <c r="G248" s="10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</row>
    <row r="249" spans="1:44" ht="12.75" x14ac:dyDescent="0.2">
      <c r="A249" s="10"/>
      <c r="B249" s="19"/>
      <c r="C249" s="10"/>
      <c r="D249" s="10"/>
      <c r="E249" s="10"/>
      <c r="F249" s="10"/>
      <c r="G249" s="10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</row>
    <row r="250" spans="1:44" ht="12.75" x14ac:dyDescent="0.2">
      <c r="A250" s="10"/>
      <c r="B250" s="19"/>
      <c r="C250" s="10"/>
      <c r="D250" s="10"/>
      <c r="E250" s="10"/>
      <c r="F250" s="10"/>
      <c r="G250" s="10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</row>
    <row r="251" spans="1:44" ht="12.75" x14ac:dyDescent="0.2">
      <c r="A251" s="10"/>
      <c r="B251" s="19"/>
      <c r="C251" s="10"/>
      <c r="D251" s="10"/>
      <c r="E251" s="10"/>
      <c r="F251" s="10"/>
      <c r="G251" s="10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</row>
    <row r="252" spans="1:44" ht="12.75" x14ac:dyDescent="0.2">
      <c r="A252" s="10"/>
      <c r="B252" s="19"/>
      <c r="C252" s="10"/>
      <c r="D252" s="10"/>
      <c r="E252" s="10"/>
      <c r="F252" s="10"/>
      <c r="G252" s="10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</row>
    <row r="253" spans="1:44" ht="12.75" x14ac:dyDescent="0.2">
      <c r="A253" s="10"/>
      <c r="B253" s="19"/>
      <c r="C253" s="10"/>
      <c r="D253" s="10"/>
      <c r="E253" s="10"/>
      <c r="F253" s="10"/>
      <c r="G253" s="10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</row>
    <row r="254" spans="1:44" ht="12.75" x14ac:dyDescent="0.2">
      <c r="A254" s="10"/>
      <c r="B254" s="19"/>
      <c r="C254" s="10"/>
      <c r="D254" s="10"/>
      <c r="E254" s="10"/>
      <c r="F254" s="10"/>
      <c r="G254" s="10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</row>
    <row r="255" spans="1:44" ht="12.75" x14ac:dyDescent="0.2">
      <c r="A255" s="10"/>
      <c r="B255" s="19"/>
      <c r="C255" s="10"/>
      <c r="D255" s="10"/>
      <c r="E255" s="10"/>
      <c r="F255" s="10"/>
      <c r="G255" s="10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</row>
    <row r="256" spans="1:44" ht="12.75" x14ac:dyDescent="0.2">
      <c r="A256" s="10"/>
      <c r="B256" s="19"/>
      <c r="C256" s="10"/>
      <c r="D256" s="10"/>
      <c r="E256" s="10"/>
      <c r="F256" s="10"/>
      <c r="G256" s="10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</row>
    <row r="257" spans="1:44" ht="12.75" x14ac:dyDescent="0.2">
      <c r="A257" s="10"/>
      <c r="B257" s="19"/>
      <c r="C257" s="10"/>
      <c r="D257" s="10"/>
      <c r="E257" s="10"/>
      <c r="F257" s="10"/>
      <c r="G257" s="10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</row>
    <row r="258" spans="1:44" ht="12.75" x14ac:dyDescent="0.2">
      <c r="A258" s="10"/>
      <c r="B258" s="19"/>
      <c r="C258" s="10"/>
      <c r="D258" s="10"/>
      <c r="E258" s="10"/>
      <c r="F258" s="10"/>
      <c r="G258" s="10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</row>
    <row r="259" spans="1:44" ht="12.75" x14ac:dyDescent="0.2">
      <c r="A259" s="10"/>
      <c r="B259" s="19"/>
      <c r="C259" s="10"/>
      <c r="D259" s="10"/>
      <c r="E259" s="10"/>
      <c r="F259" s="10"/>
      <c r="G259" s="10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</row>
    <row r="260" spans="1:44" ht="12.75" x14ac:dyDescent="0.2">
      <c r="A260" s="10"/>
      <c r="B260" s="19"/>
      <c r="C260" s="10"/>
      <c r="D260" s="10"/>
      <c r="E260" s="10"/>
      <c r="F260" s="10"/>
      <c r="G260" s="10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</row>
    <row r="261" spans="1:44" ht="12.75" x14ac:dyDescent="0.2">
      <c r="A261" s="10"/>
      <c r="B261" s="19"/>
      <c r="C261" s="10"/>
      <c r="D261" s="10"/>
      <c r="E261" s="10"/>
      <c r="F261" s="10"/>
      <c r="G261" s="10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</row>
    <row r="262" spans="1:44" ht="12.75" x14ac:dyDescent="0.2">
      <c r="A262" s="10"/>
      <c r="B262" s="19"/>
      <c r="C262" s="10"/>
      <c r="D262" s="10"/>
      <c r="E262" s="10"/>
      <c r="F262" s="10"/>
      <c r="G262" s="10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</row>
    <row r="263" spans="1:44" ht="12.75" x14ac:dyDescent="0.2">
      <c r="A263" s="10"/>
      <c r="B263" s="19"/>
      <c r="C263" s="10"/>
      <c r="D263" s="10"/>
      <c r="E263" s="10"/>
      <c r="F263" s="10"/>
      <c r="G263" s="10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</row>
    <row r="264" spans="1:44" ht="12.75" x14ac:dyDescent="0.2">
      <c r="A264" s="10"/>
      <c r="B264" s="19"/>
      <c r="C264" s="10"/>
      <c r="D264" s="10"/>
      <c r="E264" s="10"/>
      <c r="F264" s="10"/>
      <c r="G264" s="10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</row>
    <row r="265" spans="1:44" ht="12.75" x14ac:dyDescent="0.2">
      <c r="A265" s="10"/>
      <c r="B265" s="19"/>
      <c r="C265" s="10"/>
      <c r="D265" s="10"/>
      <c r="E265" s="10"/>
      <c r="F265" s="10"/>
      <c r="G265" s="10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</row>
    <row r="266" spans="1:44" ht="12.75" x14ac:dyDescent="0.2">
      <c r="A266" s="10"/>
      <c r="B266" s="19"/>
      <c r="C266" s="10"/>
      <c r="D266" s="10"/>
      <c r="E266" s="10"/>
      <c r="F266" s="10"/>
      <c r="G266" s="10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</row>
    <row r="267" spans="1:44" ht="12.75" x14ac:dyDescent="0.2">
      <c r="A267" s="10"/>
      <c r="B267" s="19"/>
      <c r="C267" s="10"/>
      <c r="D267" s="10"/>
      <c r="E267" s="10"/>
      <c r="F267" s="10"/>
      <c r="G267" s="10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</row>
    <row r="268" spans="1:44" ht="12.75" x14ac:dyDescent="0.2">
      <c r="A268" s="10"/>
      <c r="B268" s="19"/>
      <c r="C268" s="10"/>
      <c r="D268" s="10"/>
      <c r="E268" s="10"/>
      <c r="F268" s="10"/>
      <c r="G268" s="10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</row>
    <row r="269" spans="1:44" ht="12.75" x14ac:dyDescent="0.2">
      <c r="A269" s="10"/>
      <c r="B269" s="19"/>
      <c r="C269" s="10"/>
      <c r="D269" s="10"/>
      <c r="E269" s="10"/>
      <c r="F269" s="10"/>
      <c r="G269" s="10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</row>
    <row r="270" spans="1:44" ht="12.75" x14ac:dyDescent="0.2">
      <c r="A270" s="10"/>
      <c r="B270" s="19"/>
      <c r="C270" s="10"/>
      <c r="D270" s="10"/>
      <c r="E270" s="10"/>
      <c r="F270" s="10"/>
      <c r="G270" s="10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</row>
    <row r="271" spans="1:44" ht="12.75" x14ac:dyDescent="0.2">
      <c r="A271" s="10"/>
      <c r="B271" s="19"/>
      <c r="C271" s="10"/>
      <c r="D271" s="10"/>
      <c r="E271" s="10"/>
      <c r="F271" s="10"/>
      <c r="G271" s="10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</row>
    <row r="272" spans="1:44" ht="12.75" x14ac:dyDescent="0.2">
      <c r="A272" s="10"/>
      <c r="B272" s="19"/>
      <c r="C272" s="10"/>
      <c r="D272" s="10"/>
      <c r="E272" s="10"/>
      <c r="F272" s="10"/>
      <c r="G272" s="10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</row>
    <row r="273" spans="1:44" ht="12.75" x14ac:dyDescent="0.2">
      <c r="A273" s="10"/>
      <c r="B273" s="19"/>
      <c r="C273" s="10"/>
      <c r="D273" s="10"/>
      <c r="E273" s="10"/>
      <c r="F273" s="10"/>
      <c r="G273" s="10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</row>
    <row r="274" spans="1:44" ht="12.75" x14ac:dyDescent="0.2">
      <c r="A274" s="10"/>
      <c r="B274" s="19"/>
      <c r="C274" s="10"/>
      <c r="D274" s="10"/>
      <c r="E274" s="10"/>
      <c r="F274" s="10"/>
      <c r="G274" s="10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</row>
    <row r="275" spans="1:44" ht="12.75" x14ac:dyDescent="0.2">
      <c r="A275" s="10"/>
      <c r="B275" s="19"/>
      <c r="C275" s="10"/>
      <c r="D275" s="10"/>
      <c r="E275" s="10"/>
      <c r="F275" s="10"/>
      <c r="G275" s="10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</row>
    <row r="276" spans="1:44" ht="12.75" x14ac:dyDescent="0.2">
      <c r="A276" s="10"/>
      <c r="B276" s="19"/>
      <c r="C276" s="10"/>
      <c r="D276" s="10"/>
      <c r="E276" s="10"/>
      <c r="F276" s="10"/>
      <c r="G276" s="10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</row>
    <row r="277" spans="1:44" ht="12.75" x14ac:dyDescent="0.2">
      <c r="A277" s="10"/>
      <c r="B277" s="19"/>
      <c r="C277" s="10"/>
      <c r="D277" s="10"/>
      <c r="E277" s="10"/>
      <c r="F277" s="10"/>
      <c r="G277" s="10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</row>
    <row r="278" spans="1:44" ht="12.75" x14ac:dyDescent="0.2">
      <c r="A278" s="10"/>
      <c r="B278" s="19"/>
      <c r="C278" s="10"/>
      <c r="D278" s="10"/>
      <c r="E278" s="10"/>
      <c r="F278" s="10"/>
      <c r="G278" s="10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</row>
    <row r="279" spans="1:44" ht="12.75" x14ac:dyDescent="0.2">
      <c r="A279" s="10"/>
      <c r="B279" s="19"/>
      <c r="C279" s="10"/>
      <c r="D279" s="10"/>
      <c r="E279" s="10"/>
      <c r="F279" s="10"/>
      <c r="G279" s="10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</row>
    <row r="280" spans="1:44" ht="12.75" x14ac:dyDescent="0.2">
      <c r="A280" s="10"/>
      <c r="B280" s="19"/>
      <c r="C280" s="10"/>
      <c r="D280" s="10"/>
      <c r="E280" s="10"/>
      <c r="F280" s="10"/>
      <c r="G280" s="10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</row>
    <row r="281" spans="1:44" ht="12.75" x14ac:dyDescent="0.2">
      <c r="A281" s="10"/>
      <c r="B281" s="19"/>
      <c r="C281" s="10"/>
      <c r="D281" s="10"/>
      <c r="E281" s="10"/>
      <c r="F281" s="10"/>
      <c r="G281" s="10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</row>
    <row r="282" spans="1:44" ht="12.75" x14ac:dyDescent="0.2">
      <c r="A282" s="10"/>
      <c r="B282" s="19"/>
      <c r="C282" s="10"/>
      <c r="D282" s="10"/>
      <c r="E282" s="10"/>
      <c r="F282" s="10"/>
      <c r="G282" s="10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</row>
    <row r="283" spans="1:44" ht="12.75" x14ac:dyDescent="0.2">
      <c r="A283" s="10"/>
      <c r="B283" s="19"/>
      <c r="C283" s="10"/>
      <c r="D283" s="10"/>
      <c r="E283" s="10"/>
      <c r="F283" s="10"/>
      <c r="G283" s="10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</row>
    <row r="284" spans="1:44" ht="12.75" x14ac:dyDescent="0.2">
      <c r="A284" s="10"/>
      <c r="B284" s="19"/>
      <c r="C284" s="10"/>
      <c r="D284" s="10"/>
      <c r="E284" s="10"/>
      <c r="F284" s="10"/>
      <c r="G284" s="10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</row>
    <row r="285" spans="1:44" ht="12.75" x14ac:dyDescent="0.2">
      <c r="A285" s="10"/>
      <c r="B285" s="19"/>
      <c r="C285" s="10"/>
      <c r="D285" s="10"/>
      <c r="E285" s="10"/>
      <c r="F285" s="10"/>
      <c r="G285" s="10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</row>
    <row r="286" spans="1:44" ht="12.75" x14ac:dyDescent="0.2">
      <c r="A286" s="10"/>
      <c r="B286" s="19"/>
      <c r="C286" s="10"/>
      <c r="D286" s="10"/>
      <c r="E286" s="10"/>
      <c r="F286" s="10"/>
      <c r="G286" s="10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</row>
    <row r="287" spans="1:44" ht="12.75" x14ac:dyDescent="0.2">
      <c r="A287" s="10"/>
      <c r="B287" s="19"/>
      <c r="C287" s="10"/>
      <c r="D287" s="10"/>
      <c r="E287" s="10"/>
      <c r="F287" s="10"/>
      <c r="G287" s="10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</row>
    <row r="288" spans="1:44" ht="12.75" x14ac:dyDescent="0.2">
      <c r="A288" s="10"/>
      <c r="B288" s="19"/>
      <c r="C288" s="10"/>
      <c r="D288" s="10"/>
      <c r="E288" s="10"/>
      <c r="F288" s="10"/>
      <c r="G288" s="10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</row>
    <row r="289" spans="1:44" ht="12.75" x14ac:dyDescent="0.2">
      <c r="A289" s="10"/>
      <c r="B289" s="19"/>
      <c r="C289" s="10"/>
      <c r="D289" s="10"/>
      <c r="E289" s="10"/>
      <c r="F289" s="10"/>
      <c r="G289" s="10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</row>
    <row r="290" spans="1:44" ht="12.75" x14ac:dyDescent="0.2">
      <c r="A290" s="10"/>
      <c r="B290" s="19"/>
      <c r="C290" s="10"/>
      <c r="D290" s="10"/>
      <c r="E290" s="10"/>
      <c r="F290" s="10"/>
      <c r="G290" s="10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</row>
    <row r="291" spans="1:44" ht="12.75" x14ac:dyDescent="0.2">
      <c r="A291" s="10"/>
      <c r="B291" s="19"/>
      <c r="C291" s="10"/>
      <c r="D291" s="10"/>
      <c r="E291" s="10"/>
      <c r="F291" s="10"/>
      <c r="G291" s="10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</row>
    <row r="292" spans="1:44" ht="12.75" x14ac:dyDescent="0.2">
      <c r="A292" s="10"/>
      <c r="B292" s="19"/>
      <c r="C292" s="10"/>
      <c r="D292" s="10"/>
      <c r="E292" s="10"/>
      <c r="F292" s="10"/>
      <c r="G292" s="10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</row>
    <row r="293" spans="1:44" ht="12.75" x14ac:dyDescent="0.2">
      <c r="A293" s="10"/>
      <c r="B293" s="19"/>
      <c r="C293" s="10"/>
      <c r="D293" s="10"/>
      <c r="E293" s="10"/>
      <c r="F293" s="10"/>
      <c r="G293" s="10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</row>
    <row r="294" spans="1:44" ht="12.75" x14ac:dyDescent="0.2">
      <c r="A294" s="10"/>
      <c r="B294" s="19"/>
      <c r="C294" s="10"/>
      <c r="D294" s="10"/>
      <c r="E294" s="10"/>
      <c r="F294" s="10"/>
      <c r="G294" s="10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</row>
    <row r="295" spans="1:44" ht="12.75" x14ac:dyDescent="0.2">
      <c r="A295" s="10"/>
      <c r="B295" s="19"/>
      <c r="C295" s="10"/>
      <c r="D295" s="10"/>
      <c r="E295" s="10"/>
      <c r="F295" s="10"/>
      <c r="G295" s="10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</row>
    <row r="296" spans="1:44" ht="12.75" x14ac:dyDescent="0.2">
      <c r="A296" s="10"/>
      <c r="B296" s="19"/>
      <c r="C296" s="10"/>
      <c r="D296" s="10"/>
      <c r="E296" s="10"/>
      <c r="F296" s="10"/>
      <c r="G296" s="10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</row>
    <row r="297" spans="1:44" ht="12.75" x14ac:dyDescent="0.2">
      <c r="A297" s="10"/>
      <c r="B297" s="19"/>
      <c r="C297" s="10"/>
      <c r="D297" s="10"/>
      <c r="E297" s="10"/>
      <c r="F297" s="10"/>
      <c r="G297" s="10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</row>
    <row r="298" spans="1:44" ht="12.75" x14ac:dyDescent="0.2">
      <c r="A298" s="10"/>
      <c r="B298" s="19"/>
      <c r="C298" s="10"/>
      <c r="D298" s="10"/>
      <c r="E298" s="10"/>
      <c r="F298" s="10"/>
      <c r="G298" s="10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</row>
    <row r="299" spans="1:44" ht="12.75" x14ac:dyDescent="0.2">
      <c r="A299" s="10"/>
      <c r="B299" s="19"/>
      <c r="C299" s="10"/>
      <c r="D299" s="10"/>
      <c r="E299" s="10"/>
      <c r="F299" s="10"/>
      <c r="G299" s="10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</row>
    <row r="300" spans="1:44" ht="12.75" x14ac:dyDescent="0.2">
      <c r="A300" s="10"/>
      <c r="B300" s="19"/>
      <c r="C300" s="10"/>
      <c r="D300" s="10"/>
      <c r="E300" s="10"/>
      <c r="F300" s="10"/>
      <c r="G300" s="10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</row>
    <row r="301" spans="1:44" ht="12.75" x14ac:dyDescent="0.2">
      <c r="A301" s="10"/>
      <c r="B301" s="19"/>
      <c r="C301" s="10"/>
      <c r="D301" s="10"/>
      <c r="E301" s="10"/>
      <c r="F301" s="10"/>
      <c r="G301" s="10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</row>
    <row r="302" spans="1:44" ht="12.75" x14ac:dyDescent="0.2">
      <c r="A302" s="10"/>
      <c r="B302" s="19"/>
      <c r="C302" s="10"/>
      <c r="D302" s="10"/>
      <c r="E302" s="10"/>
      <c r="F302" s="10"/>
      <c r="G302" s="10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</row>
    <row r="303" spans="1:44" ht="12.75" x14ac:dyDescent="0.2">
      <c r="A303" s="10"/>
      <c r="B303" s="19"/>
      <c r="C303" s="10"/>
      <c r="D303" s="10"/>
      <c r="E303" s="10"/>
      <c r="F303" s="10"/>
      <c r="G303" s="10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</row>
    <row r="304" spans="1:44" ht="12.75" x14ac:dyDescent="0.2">
      <c r="A304" s="10"/>
      <c r="B304" s="19"/>
      <c r="C304" s="10"/>
      <c r="D304" s="10"/>
      <c r="E304" s="10"/>
      <c r="F304" s="10"/>
      <c r="G304" s="10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</row>
    <row r="305" spans="1:44" ht="12.75" x14ac:dyDescent="0.2">
      <c r="A305" s="10"/>
      <c r="B305" s="19"/>
      <c r="C305" s="10"/>
      <c r="D305" s="10"/>
      <c r="E305" s="10"/>
      <c r="F305" s="10"/>
      <c r="G305" s="10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</row>
    <row r="306" spans="1:44" ht="12.75" x14ac:dyDescent="0.2">
      <c r="A306" s="10"/>
      <c r="B306" s="19"/>
      <c r="C306" s="10"/>
      <c r="D306" s="10"/>
      <c r="E306" s="10"/>
      <c r="F306" s="10"/>
      <c r="G306" s="10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</row>
    <row r="307" spans="1:44" ht="12.75" x14ac:dyDescent="0.2">
      <c r="A307" s="10"/>
      <c r="B307" s="19"/>
      <c r="C307" s="10"/>
      <c r="D307" s="10"/>
      <c r="E307" s="10"/>
      <c r="F307" s="10"/>
      <c r="G307" s="10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</row>
    <row r="308" spans="1:44" ht="12.75" x14ac:dyDescent="0.2">
      <c r="A308" s="10"/>
      <c r="B308" s="19"/>
      <c r="C308" s="10"/>
      <c r="D308" s="10"/>
      <c r="E308" s="10"/>
      <c r="F308" s="10"/>
      <c r="G308" s="10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</row>
    <row r="309" spans="1:44" ht="12.75" x14ac:dyDescent="0.2">
      <c r="A309" s="10"/>
      <c r="B309" s="19"/>
      <c r="C309" s="10"/>
      <c r="D309" s="10"/>
      <c r="E309" s="10"/>
      <c r="F309" s="10"/>
      <c r="G309" s="10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</row>
    <row r="310" spans="1:44" ht="12.75" x14ac:dyDescent="0.2">
      <c r="A310" s="10"/>
      <c r="B310" s="19"/>
      <c r="C310" s="10"/>
      <c r="D310" s="10"/>
      <c r="E310" s="10"/>
      <c r="F310" s="10"/>
      <c r="G310" s="10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</row>
    <row r="311" spans="1:44" ht="12.75" x14ac:dyDescent="0.2">
      <c r="A311" s="10"/>
      <c r="B311" s="19"/>
      <c r="C311" s="10"/>
      <c r="D311" s="10"/>
      <c r="E311" s="10"/>
      <c r="F311" s="10"/>
      <c r="G311" s="10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</row>
    <row r="312" spans="1:44" ht="12.75" x14ac:dyDescent="0.2">
      <c r="A312" s="10"/>
      <c r="B312" s="19"/>
      <c r="C312" s="10"/>
      <c r="D312" s="10"/>
      <c r="E312" s="10"/>
      <c r="F312" s="10"/>
      <c r="G312" s="10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</row>
    <row r="313" spans="1:44" ht="12.75" x14ac:dyDescent="0.2">
      <c r="A313" s="10"/>
      <c r="B313" s="19"/>
      <c r="C313" s="10"/>
      <c r="D313" s="10"/>
      <c r="E313" s="10"/>
      <c r="F313" s="10"/>
      <c r="G313" s="10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</row>
    <row r="314" spans="1:44" ht="12.75" x14ac:dyDescent="0.2">
      <c r="A314" s="10"/>
      <c r="B314" s="19"/>
      <c r="C314" s="10"/>
      <c r="D314" s="10"/>
      <c r="E314" s="10"/>
      <c r="F314" s="10"/>
      <c r="G314" s="10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</row>
    <row r="315" spans="1:44" ht="12.75" x14ac:dyDescent="0.2">
      <c r="A315" s="10"/>
      <c r="B315" s="19"/>
      <c r="C315" s="10"/>
      <c r="D315" s="10"/>
      <c r="E315" s="10"/>
      <c r="F315" s="10"/>
      <c r="G315" s="10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</row>
    <row r="316" spans="1:44" ht="12.75" x14ac:dyDescent="0.2">
      <c r="A316" s="10"/>
      <c r="B316" s="19"/>
      <c r="C316" s="10"/>
      <c r="D316" s="10"/>
      <c r="E316" s="10"/>
      <c r="F316" s="10"/>
      <c r="G316" s="10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</row>
    <row r="317" spans="1:44" ht="12.75" x14ac:dyDescent="0.2">
      <c r="A317" s="10"/>
      <c r="B317" s="19"/>
      <c r="C317" s="10"/>
      <c r="D317" s="10"/>
      <c r="E317" s="10"/>
      <c r="F317" s="10"/>
      <c r="G317" s="10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</row>
    <row r="318" spans="1:44" ht="12.75" x14ac:dyDescent="0.2">
      <c r="A318" s="10"/>
      <c r="B318" s="19"/>
      <c r="C318" s="10"/>
      <c r="D318" s="10"/>
      <c r="E318" s="10"/>
      <c r="F318" s="10"/>
      <c r="G318" s="10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</row>
    <row r="319" spans="1:44" ht="12.75" x14ac:dyDescent="0.2">
      <c r="A319" s="10"/>
      <c r="B319" s="19"/>
      <c r="C319" s="10"/>
      <c r="D319" s="10"/>
      <c r="E319" s="10"/>
      <c r="F319" s="10"/>
      <c r="G319" s="10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</row>
    <row r="320" spans="1:44" ht="12.75" x14ac:dyDescent="0.2">
      <c r="A320" s="10"/>
      <c r="B320" s="19"/>
      <c r="C320" s="10"/>
      <c r="D320" s="10"/>
      <c r="E320" s="10"/>
      <c r="F320" s="10"/>
      <c r="G320" s="10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</row>
    <row r="321" spans="1:44" ht="12.75" x14ac:dyDescent="0.2">
      <c r="A321" s="10"/>
      <c r="B321" s="19"/>
      <c r="C321" s="10"/>
      <c r="D321" s="10"/>
      <c r="E321" s="10"/>
      <c r="F321" s="10"/>
      <c r="G321" s="10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</row>
    <row r="322" spans="1:44" ht="12.75" x14ac:dyDescent="0.2">
      <c r="A322" s="10"/>
      <c r="B322" s="19"/>
      <c r="C322" s="10"/>
      <c r="D322" s="10"/>
      <c r="E322" s="10"/>
      <c r="F322" s="10"/>
      <c r="G322" s="10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</row>
    <row r="323" spans="1:44" ht="12.75" x14ac:dyDescent="0.2">
      <c r="A323" s="10"/>
      <c r="B323" s="19"/>
      <c r="C323" s="10"/>
      <c r="D323" s="10"/>
      <c r="E323" s="10"/>
      <c r="F323" s="10"/>
      <c r="G323" s="10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</row>
    <row r="324" spans="1:44" ht="12.75" x14ac:dyDescent="0.2">
      <c r="A324" s="10"/>
      <c r="B324" s="19"/>
      <c r="C324" s="10"/>
      <c r="D324" s="10"/>
      <c r="E324" s="10"/>
      <c r="F324" s="10"/>
      <c r="G324" s="10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</row>
    <row r="325" spans="1:44" ht="12.75" x14ac:dyDescent="0.2">
      <c r="A325" s="10"/>
      <c r="B325" s="19"/>
      <c r="C325" s="10"/>
      <c r="D325" s="10"/>
      <c r="E325" s="10"/>
      <c r="F325" s="10"/>
      <c r="G325" s="10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</row>
    <row r="326" spans="1:44" ht="12.75" x14ac:dyDescent="0.2">
      <c r="A326" s="10"/>
      <c r="B326" s="19"/>
      <c r="C326" s="10"/>
      <c r="D326" s="10"/>
      <c r="E326" s="10"/>
      <c r="F326" s="10"/>
      <c r="G326" s="10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</row>
    <row r="327" spans="1:44" ht="12.75" x14ac:dyDescent="0.2">
      <c r="A327" s="10"/>
      <c r="B327" s="19"/>
      <c r="C327" s="10"/>
      <c r="D327" s="10"/>
      <c r="E327" s="10"/>
      <c r="F327" s="10"/>
      <c r="G327" s="10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</row>
    <row r="328" spans="1:44" ht="12.75" x14ac:dyDescent="0.2">
      <c r="A328" s="10"/>
      <c r="B328" s="19"/>
      <c r="C328" s="10"/>
      <c r="D328" s="10"/>
      <c r="E328" s="10"/>
      <c r="F328" s="10"/>
      <c r="G328" s="10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</row>
    <row r="329" spans="1:44" ht="12.75" x14ac:dyDescent="0.2">
      <c r="A329" s="10"/>
      <c r="B329" s="19"/>
      <c r="C329" s="10"/>
      <c r="D329" s="10"/>
      <c r="E329" s="10"/>
      <c r="F329" s="10"/>
      <c r="G329" s="10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</row>
    <row r="330" spans="1:44" ht="12.75" x14ac:dyDescent="0.2">
      <c r="A330" s="10"/>
      <c r="B330" s="19"/>
      <c r="C330" s="10"/>
      <c r="D330" s="10"/>
      <c r="E330" s="10"/>
      <c r="F330" s="10"/>
      <c r="G330" s="10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</row>
    <row r="331" spans="1:44" ht="12.75" x14ac:dyDescent="0.2">
      <c r="A331" s="10"/>
      <c r="B331" s="19"/>
      <c r="C331" s="10"/>
      <c r="D331" s="10"/>
      <c r="E331" s="10"/>
      <c r="F331" s="10"/>
      <c r="G331" s="10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</row>
    <row r="332" spans="1:44" ht="12.75" x14ac:dyDescent="0.2">
      <c r="A332" s="10"/>
      <c r="B332" s="19"/>
      <c r="C332" s="10"/>
      <c r="D332" s="10"/>
      <c r="E332" s="10"/>
      <c r="F332" s="10"/>
      <c r="G332" s="10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</row>
    <row r="333" spans="1:44" ht="12.75" x14ac:dyDescent="0.2">
      <c r="A333" s="10"/>
      <c r="B333" s="19"/>
      <c r="C333" s="10"/>
      <c r="D333" s="10"/>
      <c r="E333" s="10"/>
      <c r="F333" s="10"/>
      <c r="G333" s="10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</row>
    <row r="334" spans="1:44" ht="12.75" x14ac:dyDescent="0.2">
      <c r="A334" s="10"/>
      <c r="B334" s="19"/>
      <c r="C334" s="10"/>
      <c r="D334" s="10"/>
      <c r="E334" s="10"/>
      <c r="F334" s="10"/>
      <c r="G334" s="10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</row>
    <row r="335" spans="1:44" ht="12.75" x14ac:dyDescent="0.2">
      <c r="A335" s="10"/>
      <c r="B335" s="19"/>
      <c r="C335" s="10"/>
      <c r="D335" s="10"/>
      <c r="E335" s="10"/>
      <c r="F335" s="10"/>
      <c r="G335" s="10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</row>
    <row r="336" spans="1:44" ht="12.75" x14ac:dyDescent="0.2">
      <c r="A336" s="10"/>
      <c r="B336" s="19"/>
      <c r="C336" s="10"/>
      <c r="D336" s="10"/>
      <c r="E336" s="10"/>
      <c r="F336" s="10"/>
      <c r="G336" s="10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</row>
    <row r="337" spans="1:44" ht="12.75" x14ac:dyDescent="0.2">
      <c r="A337" s="10"/>
      <c r="B337" s="19"/>
      <c r="C337" s="10"/>
      <c r="D337" s="10"/>
      <c r="E337" s="10"/>
      <c r="F337" s="10"/>
      <c r="G337" s="10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</row>
    <row r="338" spans="1:44" ht="12.75" x14ac:dyDescent="0.2">
      <c r="A338" s="10"/>
      <c r="B338" s="19"/>
      <c r="C338" s="10"/>
      <c r="D338" s="10"/>
      <c r="E338" s="10"/>
      <c r="F338" s="10"/>
      <c r="G338" s="10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</row>
    <row r="339" spans="1:44" ht="12.75" x14ac:dyDescent="0.2">
      <c r="A339" s="10"/>
      <c r="B339" s="19"/>
      <c r="C339" s="10"/>
      <c r="D339" s="10"/>
      <c r="E339" s="10"/>
      <c r="F339" s="10"/>
      <c r="G339" s="10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</row>
    <row r="340" spans="1:44" ht="12.75" x14ac:dyDescent="0.2">
      <c r="A340" s="10"/>
      <c r="B340" s="19"/>
      <c r="C340" s="10"/>
      <c r="D340" s="10"/>
      <c r="E340" s="10"/>
      <c r="F340" s="10"/>
      <c r="G340" s="10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</row>
    <row r="341" spans="1:44" ht="12.75" x14ac:dyDescent="0.2">
      <c r="A341" s="10"/>
      <c r="B341" s="19"/>
      <c r="C341" s="10"/>
      <c r="D341" s="10"/>
      <c r="E341" s="10"/>
      <c r="F341" s="10"/>
      <c r="G341" s="10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</row>
    <row r="342" spans="1:44" ht="12.75" x14ac:dyDescent="0.2">
      <c r="A342" s="10"/>
      <c r="B342" s="19"/>
      <c r="C342" s="10"/>
      <c r="D342" s="10"/>
      <c r="E342" s="10"/>
      <c r="F342" s="10"/>
      <c r="G342" s="10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</row>
    <row r="343" spans="1:44" ht="12.75" x14ac:dyDescent="0.2">
      <c r="A343" s="10"/>
      <c r="B343" s="19"/>
      <c r="C343" s="10"/>
      <c r="D343" s="10"/>
      <c r="E343" s="10"/>
      <c r="F343" s="10"/>
      <c r="G343" s="10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</row>
    <row r="344" spans="1:44" ht="12.75" x14ac:dyDescent="0.2">
      <c r="A344" s="10"/>
      <c r="B344" s="19"/>
      <c r="C344" s="10"/>
      <c r="D344" s="10"/>
      <c r="E344" s="10"/>
      <c r="F344" s="10"/>
      <c r="G344" s="10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</row>
    <row r="345" spans="1:44" ht="12.75" x14ac:dyDescent="0.2">
      <c r="A345" s="10"/>
      <c r="B345" s="19"/>
      <c r="C345" s="10"/>
      <c r="D345" s="10"/>
      <c r="E345" s="10"/>
      <c r="F345" s="10"/>
      <c r="G345" s="10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</row>
    <row r="346" spans="1:44" ht="12.75" x14ac:dyDescent="0.2">
      <c r="A346" s="10"/>
      <c r="B346" s="19"/>
      <c r="C346" s="10"/>
      <c r="D346" s="10"/>
      <c r="E346" s="10"/>
      <c r="F346" s="10"/>
      <c r="G346" s="10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</row>
    <row r="347" spans="1:44" ht="12.75" x14ac:dyDescent="0.2">
      <c r="A347" s="10"/>
      <c r="B347" s="19"/>
      <c r="C347" s="10"/>
      <c r="D347" s="10"/>
      <c r="E347" s="10"/>
      <c r="F347" s="10"/>
      <c r="G347" s="10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</row>
    <row r="348" spans="1:44" ht="12.75" x14ac:dyDescent="0.2">
      <c r="A348" s="10"/>
      <c r="B348" s="19"/>
      <c r="C348" s="10"/>
      <c r="D348" s="10"/>
      <c r="E348" s="10"/>
      <c r="F348" s="10"/>
      <c r="G348" s="10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</row>
    <row r="349" spans="1:44" ht="12.75" x14ac:dyDescent="0.2">
      <c r="A349" s="10"/>
      <c r="B349" s="19"/>
      <c r="C349" s="10"/>
      <c r="D349" s="10"/>
      <c r="E349" s="10"/>
      <c r="F349" s="10"/>
      <c r="G349" s="10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</row>
    <row r="350" spans="1:44" ht="12.75" x14ac:dyDescent="0.2">
      <c r="A350" s="10"/>
      <c r="B350" s="19"/>
      <c r="C350" s="10"/>
      <c r="D350" s="10"/>
      <c r="E350" s="10"/>
      <c r="F350" s="10"/>
      <c r="G350" s="10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</row>
    <row r="351" spans="1:44" ht="12.75" x14ac:dyDescent="0.2">
      <c r="A351" s="10"/>
      <c r="B351" s="19"/>
      <c r="C351" s="10"/>
      <c r="D351" s="10"/>
      <c r="E351" s="10"/>
      <c r="F351" s="10"/>
      <c r="G351" s="10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</row>
    <row r="352" spans="1:44" ht="12.75" x14ac:dyDescent="0.2">
      <c r="A352" s="10"/>
      <c r="B352" s="19"/>
      <c r="C352" s="10"/>
      <c r="D352" s="10"/>
      <c r="E352" s="10"/>
      <c r="F352" s="10"/>
      <c r="G352" s="10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</row>
    <row r="353" spans="1:44" ht="12.75" x14ac:dyDescent="0.2">
      <c r="A353" s="10"/>
      <c r="B353" s="19"/>
      <c r="C353" s="10"/>
      <c r="D353" s="10"/>
      <c r="E353" s="10"/>
      <c r="F353" s="10"/>
      <c r="G353" s="10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</row>
    <row r="354" spans="1:44" ht="12.75" x14ac:dyDescent="0.2">
      <c r="A354" s="10"/>
      <c r="B354" s="19"/>
      <c r="C354" s="10"/>
      <c r="D354" s="10"/>
      <c r="E354" s="10"/>
      <c r="F354" s="10"/>
      <c r="G354" s="10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</row>
    <row r="355" spans="1:44" ht="12.75" x14ac:dyDescent="0.2">
      <c r="A355" s="10"/>
      <c r="B355" s="19"/>
      <c r="C355" s="10"/>
      <c r="D355" s="10"/>
      <c r="E355" s="10"/>
      <c r="F355" s="10"/>
      <c r="G355" s="10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</row>
    <row r="356" spans="1:44" ht="12.75" x14ac:dyDescent="0.2">
      <c r="A356" s="10"/>
      <c r="B356" s="19"/>
      <c r="C356" s="10"/>
      <c r="D356" s="10"/>
      <c r="E356" s="10"/>
      <c r="F356" s="10"/>
      <c r="G356" s="10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</row>
    <row r="357" spans="1:44" ht="12.75" x14ac:dyDescent="0.2">
      <c r="A357" s="10"/>
      <c r="B357" s="19"/>
      <c r="C357" s="10"/>
      <c r="D357" s="10"/>
      <c r="E357" s="10"/>
      <c r="F357" s="10"/>
      <c r="G357" s="10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</row>
    <row r="358" spans="1:44" ht="12.75" x14ac:dyDescent="0.2">
      <c r="A358" s="10"/>
      <c r="B358" s="19"/>
      <c r="C358" s="10"/>
      <c r="D358" s="10"/>
      <c r="E358" s="10"/>
      <c r="F358" s="10"/>
      <c r="G358" s="10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</row>
    <row r="359" spans="1:44" ht="12.75" x14ac:dyDescent="0.2">
      <c r="A359" s="10"/>
      <c r="B359" s="19"/>
      <c r="C359" s="10"/>
      <c r="D359" s="10"/>
      <c r="E359" s="10"/>
      <c r="F359" s="10"/>
      <c r="G359" s="10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</row>
    <row r="360" spans="1:44" ht="12.75" x14ac:dyDescent="0.2">
      <c r="A360" s="10"/>
      <c r="B360" s="19"/>
      <c r="C360" s="10"/>
      <c r="D360" s="10"/>
      <c r="E360" s="10"/>
      <c r="F360" s="10"/>
      <c r="G360" s="10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</row>
    <row r="361" spans="1:44" ht="12.75" x14ac:dyDescent="0.2">
      <c r="A361" s="10"/>
      <c r="B361" s="19"/>
      <c r="C361" s="10"/>
      <c r="D361" s="10"/>
      <c r="E361" s="10"/>
      <c r="F361" s="10"/>
      <c r="G361" s="10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</row>
    <row r="362" spans="1:44" ht="12.75" x14ac:dyDescent="0.2">
      <c r="A362" s="10"/>
      <c r="B362" s="19"/>
      <c r="C362" s="10"/>
      <c r="D362" s="10"/>
      <c r="E362" s="10"/>
      <c r="F362" s="10"/>
      <c r="G362" s="10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</row>
    <row r="363" spans="1:44" ht="12.75" x14ac:dyDescent="0.2">
      <c r="A363" s="10"/>
      <c r="B363" s="19"/>
      <c r="C363" s="10"/>
      <c r="D363" s="10"/>
      <c r="E363" s="10"/>
      <c r="F363" s="10"/>
      <c r="G363" s="10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</row>
    <row r="364" spans="1:44" ht="12.75" x14ac:dyDescent="0.2">
      <c r="A364" s="10"/>
      <c r="B364" s="19"/>
      <c r="C364" s="10"/>
      <c r="D364" s="10"/>
      <c r="E364" s="10"/>
      <c r="F364" s="10"/>
      <c r="G364" s="10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</row>
    <row r="365" spans="1:44" ht="12.75" x14ac:dyDescent="0.2">
      <c r="A365" s="10"/>
      <c r="B365" s="19"/>
      <c r="C365" s="10"/>
      <c r="D365" s="10"/>
      <c r="E365" s="10"/>
      <c r="F365" s="10"/>
      <c r="G365" s="10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</row>
    <row r="366" spans="1:44" ht="12.75" x14ac:dyDescent="0.2">
      <c r="A366" s="10"/>
      <c r="B366" s="19"/>
      <c r="C366" s="10"/>
      <c r="D366" s="10"/>
      <c r="E366" s="10"/>
      <c r="F366" s="10"/>
      <c r="G366" s="10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</row>
    <row r="367" spans="1:44" ht="12.75" x14ac:dyDescent="0.2">
      <c r="A367" s="10"/>
      <c r="B367" s="19"/>
      <c r="C367" s="10"/>
      <c r="D367" s="10"/>
      <c r="E367" s="10"/>
      <c r="F367" s="10"/>
      <c r="G367" s="10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</row>
    <row r="368" spans="1:44" ht="12.75" x14ac:dyDescent="0.2">
      <c r="A368" s="10"/>
      <c r="B368" s="19"/>
      <c r="C368" s="10"/>
      <c r="D368" s="10"/>
      <c r="E368" s="10"/>
      <c r="F368" s="10"/>
      <c r="G368" s="10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ht="12.75" x14ac:dyDescent="0.2">
      <c r="A369" s="10"/>
      <c r="B369" s="19"/>
      <c r="C369" s="10"/>
      <c r="D369" s="10"/>
      <c r="E369" s="10"/>
      <c r="F369" s="10"/>
      <c r="G369" s="10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</row>
    <row r="370" spans="1:44" ht="12.75" x14ac:dyDescent="0.2">
      <c r="A370" s="10"/>
      <c r="B370" s="19"/>
      <c r="C370" s="10"/>
      <c r="D370" s="10"/>
      <c r="E370" s="10"/>
      <c r="F370" s="10"/>
      <c r="G370" s="10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</row>
    <row r="371" spans="1:44" ht="12.75" x14ac:dyDescent="0.2">
      <c r="A371" s="10"/>
      <c r="B371" s="19"/>
      <c r="C371" s="10"/>
      <c r="D371" s="10"/>
      <c r="E371" s="10"/>
      <c r="F371" s="10"/>
      <c r="G371" s="10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</row>
    <row r="372" spans="1:44" ht="12.75" x14ac:dyDescent="0.2">
      <c r="A372" s="10"/>
      <c r="B372" s="19"/>
      <c r="C372" s="10"/>
      <c r="D372" s="10"/>
      <c r="E372" s="10"/>
      <c r="F372" s="10"/>
      <c r="G372" s="10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</row>
    <row r="373" spans="1:44" ht="12.75" x14ac:dyDescent="0.2">
      <c r="A373" s="10"/>
      <c r="B373" s="19"/>
      <c r="C373" s="10"/>
      <c r="D373" s="10"/>
      <c r="E373" s="10"/>
      <c r="F373" s="10"/>
      <c r="G373" s="10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</row>
    <row r="374" spans="1:44" ht="12.75" x14ac:dyDescent="0.2">
      <c r="A374" s="10"/>
      <c r="B374" s="19"/>
      <c r="C374" s="10"/>
      <c r="D374" s="10"/>
      <c r="E374" s="10"/>
      <c r="F374" s="10"/>
      <c r="G374" s="10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</row>
    <row r="375" spans="1:44" ht="12.75" x14ac:dyDescent="0.2">
      <c r="A375" s="10"/>
      <c r="B375" s="19"/>
      <c r="C375" s="10"/>
      <c r="D375" s="10"/>
      <c r="E375" s="10"/>
      <c r="F375" s="10"/>
      <c r="G375" s="10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</row>
    <row r="376" spans="1:44" ht="12.75" x14ac:dyDescent="0.2">
      <c r="A376" s="10"/>
      <c r="B376" s="19"/>
      <c r="C376" s="10"/>
      <c r="D376" s="10"/>
      <c r="E376" s="10"/>
      <c r="F376" s="10"/>
      <c r="G376" s="10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</row>
    <row r="377" spans="1:44" ht="12.75" x14ac:dyDescent="0.2">
      <c r="A377" s="10"/>
      <c r="B377" s="19"/>
      <c r="C377" s="10"/>
      <c r="D377" s="10"/>
      <c r="E377" s="10"/>
      <c r="F377" s="10"/>
      <c r="G377" s="10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</row>
    <row r="378" spans="1:44" ht="12.75" x14ac:dyDescent="0.2">
      <c r="A378" s="10"/>
      <c r="B378" s="19"/>
      <c r="C378" s="10"/>
      <c r="D378" s="10"/>
      <c r="E378" s="10"/>
      <c r="F378" s="10"/>
      <c r="G378" s="10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</row>
    <row r="379" spans="1:44" ht="12.75" x14ac:dyDescent="0.2">
      <c r="A379" s="10"/>
      <c r="B379" s="19"/>
      <c r="C379" s="10"/>
      <c r="D379" s="10"/>
      <c r="E379" s="10"/>
      <c r="F379" s="10"/>
      <c r="G379" s="10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</row>
    <row r="380" spans="1:44" ht="12.75" x14ac:dyDescent="0.2">
      <c r="A380" s="10"/>
      <c r="B380" s="19"/>
      <c r="C380" s="10"/>
      <c r="D380" s="10"/>
      <c r="E380" s="10"/>
      <c r="F380" s="10"/>
      <c r="G380" s="10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</row>
    <row r="381" spans="1:44" ht="12.75" x14ac:dyDescent="0.2">
      <c r="A381" s="10"/>
      <c r="B381" s="19"/>
      <c r="C381" s="10"/>
      <c r="D381" s="10"/>
      <c r="E381" s="10"/>
      <c r="F381" s="10"/>
      <c r="G381" s="10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</row>
    <row r="382" spans="1:44" ht="12.75" x14ac:dyDescent="0.2">
      <c r="A382" s="10"/>
      <c r="B382" s="19"/>
      <c r="C382" s="10"/>
      <c r="D382" s="10"/>
      <c r="E382" s="10"/>
      <c r="F382" s="10"/>
      <c r="G382" s="10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</row>
    <row r="383" spans="1:44" ht="12.75" x14ac:dyDescent="0.2">
      <c r="A383" s="10"/>
      <c r="B383" s="19"/>
      <c r="C383" s="10"/>
      <c r="D383" s="10"/>
      <c r="E383" s="10"/>
      <c r="F383" s="10"/>
      <c r="G383" s="10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</row>
    <row r="384" spans="1:44" ht="12.75" x14ac:dyDescent="0.2">
      <c r="A384" s="10"/>
      <c r="B384" s="19"/>
      <c r="C384" s="10"/>
      <c r="D384" s="10"/>
      <c r="E384" s="10"/>
      <c r="F384" s="10"/>
      <c r="G384" s="10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</row>
    <row r="385" spans="1:44" ht="12.75" x14ac:dyDescent="0.2">
      <c r="A385" s="10"/>
      <c r="B385" s="19"/>
      <c r="C385" s="10"/>
      <c r="D385" s="10"/>
      <c r="E385" s="10"/>
      <c r="F385" s="10"/>
      <c r="G385" s="10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</row>
    <row r="386" spans="1:44" ht="12.75" x14ac:dyDescent="0.2">
      <c r="A386" s="10"/>
      <c r="B386" s="19"/>
      <c r="C386" s="10"/>
      <c r="D386" s="10"/>
      <c r="E386" s="10"/>
      <c r="F386" s="10"/>
      <c r="G386" s="10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</row>
    <row r="387" spans="1:44" ht="12.75" x14ac:dyDescent="0.2">
      <c r="A387" s="10"/>
      <c r="B387" s="19"/>
      <c r="C387" s="10"/>
      <c r="D387" s="10"/>
      <c r="E387" s="10"/>
      <c r="F387" s="10"/>
      <c r="G387" s="10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</row>
    <row r="388" spans="1:44" ht="12.75" x14ac:dyDescent="0.2">
      <c r="A388" s="10"/>
      <c r="B388" s="19"/>
      <c r="C388" s="10"/>
      <c r="D388" s="10"/>
      <c r="E388" s="10"/>
      <c r="F388" s="10"/>
      <c r="G388" s="10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</row>
    <row r="389" spans="1:44" ht="12.75" x14ac:dyDescent="0.2">
      <c r="A389" s="10"/>
      <c r="B389" s="19"/>
      <c r="C389" s="10"/>
      <c r="D389" s="10"/>
      <c r="E389" s="10"/>
      <c r="F389" s="10"/>
      <c r="G389" s="10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</row>
    <row r="390" spans="1:44" ht="12.75" x14ac:dyDescent="0.2">
      <c r="A390" s="10"/>
      <c r="B390" s="19"/>
      <c r="C390" s="10"/>
      <c r="D390" s="10"/>
      <c r="E390" s="10"/>
      <c r="F390" s="10"/>
      <c r="G390" s="10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</row>
    <row r="391" spans="1:44" ht="12.75" x14ac:dyDescent="0.2">
      <c r="A391" s="10"/>
      <c r="B391" s="19"/>
      <c r="C391" s="10"/>
      <c r="D391" s="10"/>
      <c r="E391" s="10"/>
      <c r="F391" s="10"/>
      <c r="G391" s="10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</row>
    <row r="392" spans="1:44" ht="12.75" x14ac:dyDescent="0.2">
      <c r="A392" s="10"/>
      <c r="B392" s="19"/>
      <c r="C392" s="10"/>
      <c r="D392" s="10"/>
      <c r="E392" s="10"/>
      <c r="F392" s="10"/>
      <c r="G392" s="10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</row>
    <row r="393" spans="1:44" ht="12.75" x14ac:dyDescent="0.2">
      <c r="A393" s="10"/>
      <c r="B393" s="19"/>
      <c r="C393" s="10"/>
      <c r="D393" s="10"/>
      <c r="E393" s="10"/>
      <c r="F393" s="10"/>
      <c r="G393" s="10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</row>
    <row r="394" spans="1:44" ht="12.75" x14ac:dyDescent="0.2">
      <c r="A394" s="10"/>
      <c r="B394" s="19"/>
      <c r="C394" s="10"/>
      <c r="D394" s="10"/>
      <c r="E394" s="10"/>
      <c r="F394" s="10"/>
      <c r="G394" s="10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</row>
    <row r="395" spans="1:44" ht="12.75" x14ac:dyDescent="0.2">
      <c r="A395" s="10"/>
      <c r="B395" s="19"/>
      <c r="C395" s="10"/>
      <c r="D395" s="10"/>
      <c r="E395" s="10"/>
      <c r="F395" s="10"/>
      <c r="G395" s="10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</row>
    <row r="396" spans="1:44" ht="12.75" x14ac:dyDescent="0.2">
      <c r="A396" s="10"/>
      <c r="B396" s="19"/>
      <c r="C396" s="10"/>
      <c r="D396" s="10"/>
      <c r="E396" s="10"/>
      <c r="F396" s="10"/>
      <c r="G396" s="10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</row>
    <row r="397" spans="1:44" ht="12.75" x14ac:dyDescent="0.2">
      <c r="A397" s="10"/>
      <c r="B397" s="19"/>
      <c r="C397" s="10"/>
      <c r="D397" s="10"/>
      <c r="E397" s="10"/>
      <c r="F397" s="10"/>
      <c r="G397" s="10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</row>
    <row r="398" spans="1:44" ht="12.75" x14ac:dyDescent="0.2">
      <c r="A398" s="10"/>
      <c r="B398" s="19"/>
      <c r="C398" s="10"/>
      <c r="D398" s="10"/>
      <c r="E398" s="10"/>
      <c r="F398" s="10"/>
      <c r="G398" s="10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</row>
    <row r="399" spans="1:44" ht="12.75" x14ac:dyDescent="0.2">
      <c r="A399" s="10"/>
      <c r="B399" s="19"/>
      <c r="C399" s="10"/>
      <c r="D399" s="10"/>
      <c r="E399" s="10"/>
      <c r="F399" s="10"/>
      <c r="G399" s="10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</row>
    <row r="400" spans="1:44" ht="12.75" x14ac:dyDescent="0.2">
      <c r="A400" s="10"/>
      <c r="B400" s="19"/>
      <c r="C400" s="10"/>
      <c r="D400" s="10"/>
      <c r="E400" s="10"/>
      <c r="F400" s="10"/>
      <c r="G400" s="10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</row>
    <row r="401" spans="1:44" ht="12.75" x14ac:dyDescent="0.2">
      <c r="A401" s="10"/>
      <c r="B401" s="19"/>
      <c r="C401" s="10"/>
      <c r="D401" s="10"/>
      <c r="E401" s="10"/>
      <c r="F401" s="10"/>
      <c r="G401" s="10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</row>
    <row r="402" spans="1:44" ht="12.75" x14ac:dyDescent="0.2">
      <c r="A402" s="10"/>
      <c r="B402" s="19"/>
      <c r="C402" s="10"/>
      <c r="D402" s="10"/>
      <c r="E402" s="10"/>
      <c r="F402" s="10"/>
      <c r="G402" s="10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</row>
    <row r="403" spans="1:44" ht="12.75" x14ac:dyDescent="0.2">
      <c r="A403" s="10"/>
      <c r="B403" s="19"/>
      <c r="C403" s="10"/>
      <c r="D403" s="10"/>
      <c r="E403" s="10"/>
      <c r="F403" s="10"/>
      <c r="G403" s="10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</row>
    <row r="404" spans="1:44" ht="12.75" x14ac:dyDescent="0.2">
      <c r="A404" s="10"/>
      <c r="B404" s="19"/>
      <c r="C404" s="10"/>
      <c r="D404" s="10"/>
      <c r="E404" s="10"/>
      <c r="F404" s="10"/>
      <c r="G404" s="10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</row>
    <row r="405" spans="1:44" ht="12.75" x14ac:dyDescent="0.2">
      <c r="A405" s="10"/>
      <c r="B405" s="19"/>
      <c r="C405" s="10"/>
      <c r="D405" s="10"/>
      <c r="E405" s="10"/>
      <c r="F405" s="10"/>
      <c r="G405" s="10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</row>
    <row r="406" spans="1:44" ht="12.75" x14ac:dyDescent="0.2">
      <c r="A406" s="10"/>
      <c r="B406" s="19"/>
      <c r="C406" s="10"/>
      <c r="D406" s="10"/>
      <c r="E406" s="10"/>
      <c r="F406" s="10"/>
      <c r="G406" s="10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</row>
    <row r="407" spans="1:44" ht="12.75" x14ac:dyDescent="0.2">
      <c r="A407" s="10"/>
      <c r="B407" s="19"/>
      <c r="C407" s="10"/>
      <c r="D407" s="10"/>
      <c r="E407" s="10"/>
      <c r="F407" s="10"/>
      <c r="G407" s="10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</row>
    <row r="408" spans="1:44" ht="12.75" x14ac:dyDescent="0.2">
      <c r="A408" s="10"/>
      <c r="B408" s="19"/>
      <c r="C408" s="10"/>
      <c r="D408" s="10"/>
      <c r="E408" s="10"/>
      <c r="F408" s="10"/>
      <c r="G408" s="10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</row>
    <row r="409" spans="1:44" ht="12.75" x14ac:dyDescent="0.2">
      <c r="A409" s="10"/>
      <c r="B409" s="19"/>
      <c r="C409" s="10"/>
      <c r="D409" s="10"/>
      <c r="E409" s="10"/>
      <c r="F409" s="10"/>
      <c r="G409" s="10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</row>
    <row r="410" spans="1:44" ht="12.75" x14ac:dyDescent="0.2">
      <c r="A410" s="10"/>
      <c r="B410" s="19"/>
      <c r="C410" s="10"/>
      <c r="D410" s="10"/>
      <c r="E410" s="10"/>
      <c r="F410" s="10"/>
      <c r="G410" s="10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</row>
    <row r="411" spans="1:44" ht="12.75" x14ac:dyDescent="0.2">
      <c r="A411" s="10"/>
      <c r="B411" s="19"/>
      <c r="C411" s="10"/>
      <c r="D411" s="10"/>
      <c r="E411" s="10"/>
      <c r="F411" s="10"/>
      <c r="G411" s="10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</row>
    <row r="412" spans="1:44" ht="12.75" x14ac:dyDescent="0.2">
      <c r="A412" s="10"/>
      <c r="B412" s="19"/>
      <c r="C412" s="10"/>
      <c r="D412" s="10"/>
      <c r="E412" s="10"/>
      <c r="F412" s="10"/>
      <c r="G412" s="10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</row>
    <row r="413" spans="1:44" ht="12.75" x14ac:dyDescent="0.2">
      <c r="A413" s="10"/>
      <c r="B413" s="19"/>
      <c r="C413" s="10"/>
      <c r="D413" s="10"/>
      <c r="E413" s="10"/>
      <c r="F413" s="10"/>
      <c r="G413" s="10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</row>
    <row r="414" spans="1:44" ht="12.75" x14ac:dyDescent="0.2">
      <c r="A414" s="10"/>
      <c r="B414" s="19"/>
      <c r="C414" s="10"/>
      <c r="D414" s="10"/>
      <c r="E414" s="10"/>
      <c r="F414" s="10"/>
      <c r="G414" s="10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</row>
    <row r="415" spans="1:44" ht="12.75" x14ac:dyDescent="0.2">
      <c r="A415" s="10"/>
      <c r="B415" s="19"/>
      <c r="C415" s="10"/>
      <c r="D415" s="10"/>
      <c r="E415" s="10"/>
      <c r="F415" s="10"/>
      <c r="G415" s="10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</row>
    <row r="416" spans="1:44" ht="12.75" x14ac:dyDescent="0.2">
      <c r="A416" s="10"/>
      <c r="B416" s="19"/>
      <c r="C416" s="10"/>
      <c r="D416" s="10"/>
      <c r="E416" s="10"/>
      <c r="F416" s="10"/>
      <c r="G416" s="10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</row>
    <row r="417" spans="1:44" ht="12.75" x14ac:dyDescent="0.2">
      <c r="A417" s="10"/>
      <c r="B417" s="19"/>
      <c r="C417" s="10"/>
      <c r="D417" s="10"/>
      <c r="E417" s="10"/>
      <c r="F417" s="10"/>
      <c r="G417" s="10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</row>
    <row r="418" spans="1:44" ht="12.75" x14ac:dyDescent="0.2">
      <c r="A418" s="10"/>
      <c r="B418" s="19"/>
      <c r="C418" s="10"/>
      <c r="D418" s="10"/>
      <c r="E418" s="10"/>
      <c r="F418" s="10"/>
      <c r="G418" s="10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</row>
    <row r="419" spans="1:44" ht="12.75" x14ac:dyDescent="0.2">
      <c r="A419" s="10"/>
      <c r="B419" s="19"/>
      <c r="C419" s="10"/>
      <c r="D419" s="10"/>
      <c r="E419" s="10"/>
      <c r="F419" s="10"/>
      <c r="G419" s="10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</row>
    <row r="420" spans="1:44" ht="12.75" x14ac:dyDescent="0.2">
      <c r="A420" s="10"/>
      <c r="B420" s="19"/>
      <c r="C420" s="10"/>
      <c r="D420" s="10"/>
      <c r="E420" s="10"/>
      <c r="F420" s="10"/>
      <c r="G420" s="10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</row>
    <row r="421" spans="1:44" ht="12.75" x14ac:dyDescent="0.2">
      <c r="A421" s="10"/>
      <c r="B421" s="19"/>
      <c r="C421" s="10"/>
      <c r="D421" s="10"/>
      <c r="E421" s="10"/>
      <c r="F421" s="10"/>
      <c r="G421" s="10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</row>
    <row r="422" spans="1:44" ht="12.75" x14ac:dyDescent="0.2">
      <c r="A422" s="10"/>
      <c r="B422" s="19"/>
      <c r="C422" s="10"/>
      <c r="D422" s="10"/>
      <c r="E422" s="10"/>
      <c r="F422" s="10"/>
      <c r="G422" s="10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</row>
    <row r="423" spans="1:44" ht="12.75" x14ac:dyDescent="0.2">
      <c r="A423" s="10"/>
      <c r="B423" s="19"/>
      <c r="C423" s="10"/>
      <c r="D423" s="10"/>
      <c r="E423" s="10"/>
      <c r="F423" s="10"/>
      <c r="G423" s="10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</row>
    <row r="424" spans="1:44" ht="12.75" x14ac:dyDescent="0.2">
      <c r="A424" s="10"/>
      <c r="B424" s="19"/>
      <c r="C424" s="10"/>
      <c r="D424" s="10"/>
      <c r="E424" s="10"/>
      <c r="F424" s="10"/>
      <c r="G424" s="10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</row>
    <row r="425" spans="1:44" ht="12.75" x14ac:dyDescent="0.2">
      <c r="A425" s="10"/>
      <c r="B425" s="19"/>
      <c r="C425" s="10"/>
      <c r="D425" s="10"/>
      <c r="E425" s="10"/>
      <c r="F425" s="10"/>
      <c r="G425" s="10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</row>
    <row r="426" spans="1:44" ht="12.75" x14ac:dyDescent="0.2">
      <c r="A426" s="10"/>
      <c r="B426" s="19"/>
      <c r="C426" s="10"/>
      <c r="D426" s="10"/>
      <c r="E426" s="10"/>
      <c r="F426" s="10"/>
      <c r="G426" s="10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</row>
    <row r="427" spans="1:44" ht="12.75" x14ac:dyDescent="0.2">
      <c r="A427" s="10"/>
      <c r="B427" s="19"/>
      <c r="C427" s="10"/>
      <c r="D427" s="10"/>
      <c r="E427" s="10"/>
      <c r="F427" s="10"/>
      <c r="G427" s="10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</row>
    <row r="428" spans="1:44" ht="12.75" x14ac:dyDescent="0.2">
      <c r="A428" s="10"/>
      <c r="B428" s="19"/>
      <c r="C428" s="10"/>
      <c r="D428" s="10"/>
      <c r="E428" s="10"/>
      <c r="F428" s="10"/>
      <c r="G428" s="10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</row>
    <row r="429" spans="1:44" ht="12.75" x14ac:dyDescent="0.2">
      <c r="A429" s="10"/>
      <c r="B429" s="19"/>
      <c r="C429" s="10"/>
      <c r="D429" s="10"/>
      <c r="E429" s="10"/>
      <c r="F429" s="10"/>
      <c r="G429" s="10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</row>
    <row r="430" spans="1:44" ht="12.75" x14ac:dyDescent="0.2">
      <c r="A430" s="10"/>
      <c r="B430" s="19"/>
      <c r="C430" s="10"/>
      <c r="D430" s="10"/>
      <c r="E430" s="10"/>
      <c r="F430" s="10"/>
      <c r="G430" s="10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</row>
    <row r="431" spans="1:44" ht="12.75" x14ac:dyDescent="0.2">
      <c r="A431" s="10"/>
      <c r="B431" s="19"/>
      <c r="C431" s="10"/>
      <c r="D431" s="10"/>
      <c r="E431" s="10"/>
      <c r="F431" s="10"/>
      <c r="G431" s="10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</row>
    <row r="432" spans="1:44" ht="12.75" x14ac:dyDescent="0.2">
      <c r="A432" s="10"/>
      <c r="B432" s="19"/>
      <c r="C432" s="10"/>
      <c r="D432" s="10"/>
      <c r="E432" s="10"/>
      <c r="F432" s="10"/>
      <c r="G432" s="10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</row>
    <row r="433" spans="1:44" ht="12.75" x14ac:dyDescent="0.2">
      <c r="A433" s="10"/>
      <c r="B433" s="19"/>
      <c r="C433" s="10"/>
      <c r="D433" s="10"/>
      <c r="E433" s="10"/>
      <c r="F433" s="10"/>
      <c r="G433" s="10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</row>
    <row r="434" spans="1:44" ht="12.75" x14ac:dyDescent="0.2">
      <c r="A434" s="10"/>
      <c r="B434" s="19"/>
      <c r="C434" s="10"/>
      <c r="D434" s="10"/>
      <c r="E434" s="10"/>
      <c r="F434" s="10"/>
      <c r="G434" s="10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</row>
    <row r="435" spans="1:44" ht="12.75" x14ac:dyDescent="0.2">
      <c r="A435" s="10"/>
      <c r="B435" s="19"/>
      <c r="C435" s="10"/>
      <c r="D435" s="10"/>
      <c r="E435" s="10"/>
      <c r="F435" s="10"/>
      <c r="G435" s="10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</row>
    <row r="436" spans="1:44" ht="12.75" x14ac:dyDescent="0.2">
      <c r="A436" s="10"/>
      <c r="B436" s="19"/>
      <c r="C436" s="10"/>
      <c r="D436" s="10"/>
      <c r="E436" s="10"/>
      <c r="F436" s="10"/>
      <c r="G436" s="10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</row>
    <row r="437" spans="1:44" ht="12.75" x14ac:dyDescent="0.2">
      <c r="A437" s="10"/>
      <c r="B437" s="19"/>
      <c r="C437" s="10"/>
      <c r="D437" s="10"/>
      <c r="E437" s="10"/>
      <c r="F437" s="10"/>
      <c r="G437" s="10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</row>
    <row r="438" spans="1:44" ht="12.75" x14ac:dyDescent="0.2">
      <c r="A438" s="10"/>
      <c r="B438" s="19"/>
      <c r="C438" s="10"/>
      <c r="D438" s="10"/>
      <c r="E438" s="10"/>
      <c r="F438" s="10"/>
      <c r="G438" s="10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</row>
    <row r="439" spans="1:44" ht="12.75" x14ac:dyDescent="0.2">
      <c r="A439" s="10"/>
      <c r="B439" s="19"/>
      <c r="C439" s="10"/>
      <c r="D439" s="10"/>
      <c r="E439" s="10"/>
      <c r="F439" s="10"/>
      <c r="G439" s="10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</row>
    <row r="440" spans="1:44" ht="12.75" x14ac:dyDescent="0.2">
      <c r="A440" s="10"/>
      <c r="B440" s="19"/>
      <c r="C440" s="10"/>
      <c r="D440" s="10"/>
      <c r="E440" s="10"/>
      <c r="F440" s="10"/>
      <c r="G440" s="10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</row>
    <row r="441" spans="1:44" ht="12.75" x14ac:dyDescent="0.2">
      <c r="A441" s="10"/>
      <c r="B441" s="19"/>
      <c r="C441" s="10"/>
      <c r="D441" s="10"/>
      <c r="E441" s="10"/>
      <c r="F441" s="10"/>
      <c r="G441" s="10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</row>
    <row r="442" spans="1:44" ht="12.75" x14ac:dyDescent="0.2">
      <c r="A442" s="10"/>
      <c r="B442" s="19"/>
      <c r="C442" s="10"/>
      <c r="D442" s="10"/>
      <c r="E442" s="10"/>
      <c r="F442" s="10"/>
      <c r="G442" s="10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</row>
    <row r="443" spans="1:44" ht="12.75" x14ac:dyDescent="0.2">
      <c r="A443" s="10"/>
      <c r="B443" s="19"/>
      <c r="C443" s="10"/>
      <c r="D443" s="10"/>
      <c r="E443" s="10"/>
      <c r="F443" s="10"/>
      <c r="G443" s="10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</row>
    <row r="444" spans="1:44" ht="12.75" x14ac:dyDescent="0.2">
      <c r="A444" s="10"/>
      <c r="B444" s="19"/>
      <c r="C444" s="10"/>
      <c r="D444" s="10"/>
      <c r="E444" s="10"/>
      <c r="F444" s="10"/>
      <c r="G444" s="10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</row>
    <row r="445" spans="1:44" ht="12.75" x14ac:dyDescent="0.2">
      <c r="A445" s="10"/>
      <c r="B445" s="19"/>
      <c r="C445" s="10"/>
      <c r="D445" s="10"/>
      <c r="E445" s="10"/>
      <c r="F445" s="10"/>
      <c r="G445" s="10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</row>
    <row r="446" spans="1:44" ht="12.75" x14ac:dyDescent="0.2">
      <c r="A446" s="10"/>
      <c r="B446" s="19"/>
      <c r="C446" s="10"/>
      <c r="D446" s="10"/>
      <c r="E446" s="10"/>
      <c r="F446" s="10"/>
      <c r="G446" s="10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</row>
    <row r="447" spans="1:44" ht="12.75" x14ac:dyDescent="0.2">
      <c r="A447" s="10"/>
      <c r="B447" s="19"/>
      <c r="C447" s="10"/>
      <c r="D447" s="10"/>
      <c r="E447" s="10"/>
      <c r="F447" s="10"/>
      <c r="G447" s="10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</row>
    <row r="448" spans="1:44" ht="12.75" x14ac:dyDescent="0.2">
      <c r="A448" s="10"/>
      <c r="B448" s="19"/>
      <c r="C448" s="10"/>
      <c r="D448" s="10"/>
      <c r="E448" s="10"/>
      <c r="F448" s="10"/>
      <c r="G448" s="10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</row>
    <row r="449" spans="1:44" ht="12.75" x14ac:dyDescent="0.2">
      <c r="A449" s="10"/>
      <c r="B449" s="19"/>
      <c r="C449" s="10"/>
      <c r="D449" s="10"/>
      <c r="E449" s="10"/>
      <c r="F449" s="10"/>
      <c r="G449" s="10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</row>
    <row r="450" spans="1:44" ht="12.75" x14ac:dyDescent="0.2">
      <c r="A450" s="10"/>
      <c r="B450" s="19"/>
      <c r="C450" s="10"/>
      <c r="D450" s="10"/>
      <c r="E450" s="10"/>
      <c r="F450" s="10"/>
      <c r="G450" s="10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</row>
    <row r="451" spans="1:44" ht="12.75" x14ac:dyDescent="0.2">
      <c r="A451" s="10"/>
      <c r="B451" s="19"/>
      <c r="C451" s="10"/>
      <c r="D451" s="10"/>
      <c r="E451" s="10"/>
      <c r="F451" s="10"/>
      <c r="G451" s="10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</row>
    <row r="452" spans="1:44" ht="12.75" x14ac:dyDescent="0.2">
      <c r="A452" s="10"/>
      <c r="B452" s="19"/>
      <c r="C452" s="10"/>
      <c r="D452" s="10"/>
      <c r="E452" s="10"/>
      <c r="F452" s="10"/>
      <c r="G452" s="10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</row>
    <row r="453" spans="1:44" ht="12.75" x14ac:dyDescent="0.2">
      <c r="A453" s="10"/>
      <c r="B453" s="19"/>
      <c r="C453" s="10"/>
      <c r="D453" s="10"/>
      <c r="E453" s="10"/>
      <c r="F453" s="10"/>
      <c r="G453" s="10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</row>
    <row r="454" spans="1:44" ht="12.75" x14ac:dyDescent="0.2">
      <c r="A454" s="10"/>
      <c r="B454" s="19"/>
      <c r="C454" s="10"/>
      <c r="D454" s="10"/>
      <c r="E454" s="10"/>
      <c r="F454" s="10"/>
      <c r="G454" s="10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</row>
    <row r="455" spans="1:44" ht="12.75" x14ac:dyDescent="0.2">
      <c r="A455" s="10"/>
      <c r="B455" s="19"/>
      <c r="C455" s="10"/>
      <c r="D455" s="10"/>
      <c r="E455" s="10"/>
      <c r="F455" s="10"/>
      <c r="G455" s="10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</row>
    <row r="456" spans="1:44" ht="12.75" x14ac:dyDescent="0.2">
      <c r="A456" s="10"/>
      <c r="B456" s="19"/>
      <c r="C456" s="10"/>
      <c r="D456" s="10"/>
      <c r="E456" s="10"/>
      <c r="F456" s="10"/>
      <c r="G456" s="10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</row>
    <row r="457" spans="1:44" ht="12.75" x14ac:dyDescent="0.2">
      <c r="A457" s="10"/>
      <c r="B457" s="19"/>
      <c r="C457" s="10"/>
      <c r="D457" s="10"/>
      <c r="E457" s="10"/>
      <c r="F457" s="10"/>
      <c r="G457" s="10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</row>
    <row r="458" spans="1:44" ht="12.75" x14ac:dyDescent="0.2">
      <c r="A458" s="10"/>
      <c r="B458" s="19"/>
      <c r="C458" s="10"/>
      <c r="D458" s="10"/>
      <c r="E458" s="10"/>
      <c r="F458" s="10"/>
      <c r="G458" s="10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</row>
    <row r="459" spans="1:44" ht="12.75" x14ac:dyDescent="0.2">
      <c r="A459" s="10"/>
      <c r="B459" s="19"/>
      <c r="C459" s="10"/>
      <c r="D459" s="10"/>
      <c r="E459" s="10"/>
      <c r="F459" s="10"/>
      <c r="G459" s="10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</row>
    <row r="460" spans="1:44" ht="12.75" x14ac:dyDescent="0.2">
      <c r="A460" s="10"/>
      <c r="B460" s="19"/>
      <c r="C460" s="10"/>
      <c r="D460" s="10"/>
      <c r="E460" s="10"/>
      <c r="F460" s="10"/>
      <c r="G460" s="10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</row>
    <row r="461" spans="1:44" ht="12.75" x14ac:dyDescent="0.2">
      <c r="A461" s="10"/>
      <c r="B461" s="19"/>
      <c r="C461" s="10"/>
      <c r="D461" s="10"/>
      <c r="E461" s="10"/>
      <c r="F461" s="10"/>
      <c r="G461" s="10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</row>
    <row r="462" spans="1:44" ht="12.75" x14ac:dyDescent="0.2">
      <c r="A462" s="10"/>
      <c r="B462" s="19"/>
      <c r="C462" s="10"/>
      <c r="D462" s="10"/>
      <c r="E462" s="10"/>
      <c r="F462" s="10"/>
      <c r="G462" s="10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</row>
    <row r="463" spans="1:44" ht="12.75" x14ac:dyDescent="0.2">
      <c r="A463" s="10"/>
      <c r="B463" s="19"/>
      <c r="C463" s="10"/>
      <c r="D463" s="10"/>
      <c r="E463" s="10"/>
      <c r="F463" s="10"/>
      <c r="G463" s="10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</row>
    <row r="464" spans="1:44" ht="12.75" x14ac:dyDescent="0.2">
      <c r="A464" s="10"/>
      <c r="B464" s="19"/>
      <c r="C464" s="10"/>
      <c r="D464" s="10"/>
      <c r="E464" s="10"/>
      <c r="F464" s="10"/>
      <c r="G464" s="10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</row>
    <row r="465" spans="1:44" ht="12.75" x14ac:dyDescent="0.2">
      <c r="A465" s="10"/>
      <c r="B465" s="19"/>
      <c r="C465" s="10"/>
      <c r="D465" s="10"/>
      <c r="E465" s="10"/>
      <c r="F465" s="10"/>
      <c r="G465" s="10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</row>
    <row r="466" spans="1:44" ht="12.75" x14ac:dyDescent="0.2">
      <c r="A466" s="10"/>
      <c r="B466" s="19"/>
      <c r="C466" s="10"/>
      <c r="D466" s="10"/>
      <c r="E466" s="10"/>
      <c r="F466" s="10"/>
      <c r="G466" s="10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</row>
    <row r="467" spans="1:44" ht="12.75" x14ac:dyDescent="0.2">
      <c r="A467" s="10"/>
      <c r="B467" s="19"/>
      <c r="C467" s="10"/>
      <c r="D467" s="10"/>
      <c r="E467" s="10"/>
      <c r="F467" s="10"/>
      <c r="G467" s="10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</row>
    <row r="468" spans="1:44" ht="12.75" x14ac:dyDescent="0.2">
      <c r="A468" s="10"/>
      <c r="B468" s="19"/>
      <c r="C468" s="10"/>
      <c r="D468" s="10"/>
      <c r="E468" s="10"/>
      <c r="F468" s="10"/>
      <c r="G468" s="10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</row>
    <row r="469" spans="1:44" ht="12.75" x14ac:dyDescent="0.2">
      <c r="A469" s="10"/>
      <c r="B469" s="19"/>
      <c r="C469" s="10"/>
      <c r="D469" s="10"/>
      <c r="E469" s="10"/>
      <c r="F469" s="10"/>
      <c r="G469" s="10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</row>
    <row r="470" spans="1:44" ht="12.75" x14ac:dyDescent="0.2">
      <c r="A470" s="10"/>
      <c r="B470" s="19"/>
      <c r="C470" s="10"/>
      <c r="D470" s="10"/>
      <c r="E470" s="10"/>
      <c r="F470" s="10"/>
      <c r="G470" s="10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</row>
    <row r="471" spans="1:44" ht="12.75" x14ac:dyDescent="0.2">
      <c r="A471" s="10"/>
      <c r="B471" s="19"/>
      <c r="C471" s="10"/>
      <c r="D471" s="10"/>
      <c r="E471" s="10"/>
      <c r="F471" s="10"/>
      <c r="G471" s="10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</row>
    <row r="472" spans="1:44" ht="12.75" x14ac:dyDescent="0.2">
      <c r="A472" s="10"/>
      <c r="B472" s="19"/>
      <c r="C472" s="10"/>
      <c r="D472" s="10"/>
      <c r="E472" s="10"/>
      <c r="F472" s="10"/>
      <c r="G472" s="10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</row>
    <row r="473" spans="1:44" ht="12.75" x14ac:dyDescent="0.2">
      <c r="A473" s="10"/>
      <c r="B473" s="19"/>
      <c r="C473" s="10"/>
      <c r="D473" s="10"/>
      <c r="E473" s="10"/>
      <c r="F473" s="10"/>
      <c r="G473" s="10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</row>
    <row r="474" spans="1:44" ht="12.75" x14ac:dyDescent="0.2">
      <c r="A474" s="10"/>
      <c r="B474" s="19"/>
      <c r="C474" s="10"/>
      <c r="D474" s="10"/>
      <c r="E474" s="10"/>
      <c r="F474" s="10"/>
      <c r="G474" s="10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</row>
    <row r="475" spans="1:44" ht="12.75" x14ac:dyDescent="0.2">
      <c r="A475" s="10"/>
      <c r="B475" s="19"/>
      <c r="C475" s="10"/>
      <c r="D475" s="10"/>
      <c r="E475" s="10"/>
      <c r="F475" s="10"/>
      <c r="G475" s="10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</row>
    <row r="476" spans="1:44" ht="12.75" x14ac:dyDescent="0.2">
      <c r="A476" s="10"/>
      <c r="B476" s="19"/>
      <c r="C476" s="10"/>
      <c r="D476" s="10"/>
      <c r="E476" s="10"/>
      <c r="F476" s="10"/>
      <c r="G476" s="10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</row>
    <row r="477" spans="1:44" ht="12.75" x14ac:dyDescent="0.2">
      <c r="A477" s="10"/>
      <c r="B477" s="19"/>
      <c r="C477" s="10"/>
      <c r="D477" s="10"/>
      <c r="E477" s="10"/>
      <c r="F477" s="10"/>
      <c r="G477" s="10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</row>
    <row r="478" spans="1:44" ht="12.75" x14ac:dyDescent="0.2">
      <c r="A478" s="10"/>
      <c r="B478" s="19"/>
      <c r="C478" s="10"/>
      <c r="D478" s="10"/>
      <c r="E478" s="10"/>
      <c r="F478" s="10"/>
      <c r="G478" s="10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</row>
    <row r="479" spans="1:44" ht="12.75" x14ac:dyDescent="0.2">
      <c r="A479" s="10"/>
      <c r="B479" s="19"/>
      <c r="C479" s="10"/>
      <c r="D479" s="10"/>
      <c r="E479" s="10"/>
      <c r="F479" s="10"/>
      <c r="G479" s="10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</row>
    <row r="480" spans="1:44" ht="12.75" x14ac:dyDescent="0.2">
      <c r="A480" s="10"/>
      <c r="B480" s="19"/>
      <c r="C480" s="10"/>
      <c r="D480" s="10"/>
      <c r="E480" s="10"/>
      <c r="F480" s="10"/>
      <c r="G480" s="10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</row>
    <row r="481" spans="1:44" ht="12.75" x14ac:dyDescent="0.2">
      <c r="A481" s="10"/>
      <c r="B481" s="19"/>
      <c r="C481" s="10"/>
      <c r="D481" s="10"/>
      <c r="E481" s="10"/>
      <c r="F481" s="10"/>
      <c r="G481" s="10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</row>
    <row r="482" spans="1:44" ht="12.75" x14ac:dyDescent="0.2">
      <c r="A482" s="10"/>
      <c r="B482" s="19"/>
      <c r="C482" s="10"/>
      <c r="D482" s="10"/>
      <c r="E482" s="10"/>
      <c r="F482" s="10"/>
      <c r="G482" s="10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</row>
    <row r="483" spans="1:44" ht="12.75" x14ac:dyDescent="0.2">
      <c r="A483" s="10"/>
      <c r="B483" s="19"/>
      <c r="C483" s="10"/>
      <c r="D483" s="10"/>
      <c r="E483" s="10"/>
      <c r="F483" s="10"/>
      <c r="G483" s="10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</row>
    <row r="484" spans="1:44" ht="12.75" x14ac:dyDescent="0.2">
      <c r="A484" s="10"/>
      <c r="B484" s="19"/>
      <c r="C484" s="10"/>
      <c r="D484" s="10"/>
      <c r="E484" s="10"/>
      <c r="F484" s="10"/>
      <c r="G484" s="10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</row>
    <row r="485" spans="1:44" ht="12.75" x14ac:dyDescent="0.2">
      <c r="A485" s="10"/>
      <c r="B485" s="19"/>
      <c r="C485" s="10"/>
      <c r="D485" s="10"/>
      <c r="E485" s="10"/>
      <c r="F485" s="10"/>
      <c r="G485" s="10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</row>
    <row r="486" spans="1:44" ht="12.75" x14ac:dyDescent="0.2">
      <c r="A486" s="10"/>
      <c r="B486" s="19"/>
      <c r="C486" s="10"/>
      <c r="D486" s="10"/>
      <c r="E486" s="10"/>
      <c r="F486" s="10"/>
      <c r="G486" s="10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</row>
    <row r="487" spans="1:44" ht="12.75" x14ac:dyDescent="0.2">
      <c r="A487" s="10"/>
      <c r="B487" s="19"/>
      <c r="C487" s="10"/>
      <c r="D487" s="10"/>
      <c r="E487" s="10"/>
      <c r="F487" s="10"/>
      <c r="G487" s="10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</row>
    <row r="488" spans="1:44" ht="12.75" x14ac:dyDescent="0.2">
      <c r="A488" s="10"/>
      <c r="B488" s="19"/>
      <c r="C488" s="10"/>
      <c r="D488" s="10"/>
      <c r="E488" s="10"/>
      <c r="F488" s="10"/>
      <c r="G488" s="10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</row>
    <row r="489" spans="1:44" ht="12.75" x14ac:dyDescent="0.2">
      <c r="A489" s="10"/>
      <c r="B489" s="19"/>
      <c r="C489" s="10"/>
      <c r="D489" s="10"/>
      <c r="E489" s="10"/>
      <c r="F489" s="10"/>
      <c r="G489" s="10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</row>
    <row r="490" spans="1:44" ht="12.75" x14ac:dyDescent="0.2">
      <c r="A490" s="10"/>
      <c r="B490" s="19"/>
      <c r="C490" s="10"/>
      <c r="D490" s="10"/>
      <c r="E490" s="10"/>
      <c r="F490" s="10"/>
      <c r="G490" s="10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</row>
    <row r="491" spans="1:44" ht="12.75" x14ac:dyDescent="0.2">
      <c r="A491" s="10"/>
      <c r="B491" s="19"/>
      <c r="C491" s="10"/>
      <c r="D491" s="10"/>
      <c r="E491" s="10"/>
      <c r="F491" s="10"/>
      <c r="G491" s="10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</row>
    <row r="492" spans="1:44" ht="12.75" x14ac:dyDescent="0.2">
      <c r="A492" s="10"/>
      <c r="B492" s="19"/>
      <c r="C492" s="10"/>
      <c r="D492" s="10"/>
      <c r="E492" s="10"/>
      <c r="F492" s="10"/>
      <c r="G492" s="10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</row>
    <row r="493" spans="1:44" ht="12.75" x14ac:dyDescent="0.2">
      <c r="A493" s="10"/>
      <c r="B493" s="19"/>
      <c r="C493" s="10"/>
      <c r="D493" s="10"/>
      <c r="E493" s="10"/>
      <c r="F493" s="10"/>
      <c r="G493" s="10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</row>
    <row r="494" spans="1:44" ht="12.75" x14ac:dyDescent="0.2">
      <c r="A494" s="10"/>
      <c r="B494" s="19"/>
      <c r="C494" s="10"/>
      <c r="D494" s="10"/>
      <c r="E494" s="10"/>
      <c r="F494" s="10"/>
      <c r="G494" s="10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</row>
    <row r="495" spans="1:44" ht="12.75" x14ac:dyDescent="0.2">
      <c r="A495" s="10"/>
      <c r="B495" s="19"/>
      <c r="C495" s="10"/>
      <c r="D495" s="10"/>
      <c r="E495" s="10"/>
      <c r="F495" s="10"/>
      <c r="G495" s="10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</row>
    <row r="496" spans="1:44" ht="12.75" x14ac:dyDescent="0.2">
      <c r="A496" s="10"/>
      <c r="B496" s="19"/>
      <c r="C496" s="10"/>
      <c r="D496" s="10"/>
      <c r="E496" s="10"/>
      <c r="F496" s="10"/>
      <c r="G496" s="10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</row>
    <row r="497" spans="1:44" ht="12.75" x14ac:dyDescent="0.2">
      <c r="A497" s="10"/>
      <c r="B497" s="19"/>
      <c r="C497" s="10"/>
      <c r="D497" s="10"/>
      <c r="E497" s="10"/>
      <c r="F497" s="10"/>
      <c r="G497" s="10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</row>
    <row r="498" spans="1:44" ht="12.75" x14ac:dyDescent="0.2">
      <c r="A498" s="10"/>
      <c r="B498" s="19"/>
      <c r="C498" s="10"/>
      <c r="D498" s="10"/>
      <c r="E498" s="10"/>
      <c r="F498" s="10"/>
      <c r="G498" s="10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</row>
    <row r="499" spans="1:44" ht="12.75" x14ac:dyDescent="0.2">
      <c r="A499" s="10"/>
      <c r="B499" s="19"/>
      <c r="C499" s="10"/>
      <c r="D499" s="10"/>
      <c r="E499" s="10"/>
      <c r="F499" s="10"/>
      <c r="G499" s="10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</row>
    <row r="500" spans="1:44" ht="12.75" x14ac:dyDescent="0.2">
      <c r="A500" s="10"/>
      <c r="B500" s="19"/>
      <c r="C500" s="10"/>
      <c r="D500" s="10"/>
      <c r="E500" s="10"/>
      <c r="F500" s="10"/>
      <c r="G500" s="10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</row>
    <row r="501" spans="1:44" ht="12.75" x14ac:dyDescent="0.2">
      <c r="A501" s="10"/>
      <c r="B501" s="19"/>
      <c r="C501" s="10"/>
      <c r="D501" s="10"/>
      <c r="E501" s="10"/>
      <c r="F501" s="10"/>
      <c r="G501" s="10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</row>
    <row r="502" spans="1:44" ht="12.75" x14ac:dyDescent="0.2">
      <c r="A502" s="10"/>
      <c r="B502" s="19"/>
      <c r="C502" s="10"/>
      <c r="D502" s="10"/>
      <c r="E502" s="10"/>
      <c r="F502" s="10"/>
      <c r="G502" s="10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</row>
    <row r="503" spans="1:44" ht="12.75" x14ac:dyDescent="0.2">
      <c r="A503" s="10"/>
      <c r="B503" s="19"/>
      <c r="C503" s="10"/>
      <c r="D503" s="10"/>
      <c r="E503" s="10"/>
      <c r="F503" s="10"/>
      <c r="G503" s="10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</row>
    <row r="504" spans="1:44" ht="12.75" x14ac:dyDescent="0.2">
      <c r="A504" s="10"/>
      <c r="B504" s="19"/>
      <c r="C504" s="10"/>
      <c r="D504" s="10"/>
      <c r="E504" s="10"/>
      <c r="F504" s="10"/>
      <c r="G504" s="10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</row>
    <row r="505" spans="1:44" ht="12.75" x14ac:dyDescent="0.2">
      <c r="A505" s="10"/>
      <c r="B505" s="19"/>
      <c r="C505" s="10"/>
      <c r="D505" s="10"/>
      <c r="E505" s="10"/>
      <c r="F505" s="10"/>
      <c r="G505" s="10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</row>
    <row r="506" spans="1:44" ht="12.75" x14ac:dyDescent="0.2">
      <c r="A506" s="10"/>
      <c r="B506" s="19"/>
      <c r="C506" s="10"/>
      <c r="D506" s="10"/>
      <c r="E506" s="10"/>
      <c r="F506" s="10"/>
      <c r="G506" s="10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</row>
    <row r="507" spans="1:44" ht="12.75" x14ac:dyDescent="0.2">
      <c r="A507" s="10"/>
      <c r="B507" s="19"/>
      <c r="C507" s="10"/>
      <c r="D507" s="10"/>
      <c r="E507" s="10"/>
      <c r="F507" s="10"/>
      <c r="G507" s="10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</row>
    <row r="508" spans="1:44" ht="12.75" x14ac:dyDescent="0.2">
      <c r="A508" s="10"/>
      <c r="B508" s="19"/>
      <c r="C508" s="10"/>
      <c r="D508" s="10"/>
      <c r="E508" s="10"/>
      <c r="F508" s="10"/>
      <c r="G508" s="10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</row>
    <row r="509" spans="1:44" ht="12.75" x14ac:dyDescent="0.2">
      <c r="A509" s="10"/>
      <c r="B509" s="19"/>
      <c r="C509" s="10"/>
      <c r="D509" s="10"/>
      <c r="E509" s="10"/>
      <c r="F509" s="10"/>
      <c r="G509" s="10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</row>
    <row r="510" spans="1:44" ht="12.75" x14ac:dyDescent="0.2">
      <c r="A510" s="10"/>
      <c r="B510" s="19"/>
      <c r="C510" s="10"/>
      <c r="D510" s="10"/>
      <c r="E510" s="10"/>
      <c r="F510" s="10"/>
      <c r="G510" s="10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</row>
    <row r="511" spans="1:44" ht="12.75" x14ac:dyDescent="0.2">
      <c r="A511" s="10"/>
      <c r="B511" s="19"/>
      <c r="C511" s="10"/>
      <c r="D511" s="10"/>
      <c r="E511" s="10"/>
      <c r="F511" s="10"/>
      <c r="G511" s="10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</row>
    <row r="512" spans="1:44" ht="12.75" x14ac:dyDescent="0.2">
      <c r="A512" s="10"/>
      <c r="B512" s="19"/>
      <c r="C512" s="10"/>
      <c r="D512" s="10"/>
      <c r="E512" s="10"/>
      <c r="F512" s="10"/>
      <c r="G512" s="10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</row>
    <row r="513" spans="1:44" ht="12.75" x14ac:dyDescent="0.2">
      <c r="A513" s="10"/>
      <c r="B513" s="19"/>
      <c r="C513" s="10"/>
      <c r="D513" s="10"/>
      <c r="E513" s="10"/>
      <c r="F513" s="10"/>
      <c r="G513" s="10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</row>
    <row r="514" spans="1:44" ht="12.75" x14ac:dyDescent="0.2">
      <c r="A514" s="10"/>
      <c r="B514" s="19"/>
      <c r="C514" s="10"/>
      <c r="D514" s="10"/>
      <c r="E514" s="10"/>
      <c r="F514" s="10"/>
      <c r="G514" s="10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</row>
    <row r="515" spans="1:44" ht="12.75" x14ac:dyDescent="0.2">
      <c r="A515" s="10"/>
      <c r="B515" s="19"/>
      <c r="C515" s="10"/>
      <c r="D515" s="10"/>
      <c r="E515" s="10"/>
      <c r="F515" s="10"/>
      <c r="G515" s="10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</row>
    <row r="516" spans="1:44" ht="12.75" x14ac:dyDescent="0.2">
      <c r="A516" s="10"/>
      <c r="B516" s="19"/>
      <c r="C516" s="10"/>
      <c r="D516" s="10"/>
      <c r="E516" s="10"/>
      <c r="F516" s="10"/>
      <c r="G516" s="10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</row>
    <row r="517" spans="1:44" ht="12.75" x14ac:dyDescent="0.2">
      <c r="A517" s="10"/>
      <c r="B517" s="19"/>
      <c r="C517" s="10"/>
      <c r="D517" s="10"/>
      <c r="E517" s="10"/>
      <c r="F517" s="10"/>
      <c r="G517" s="10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</row>
    <row r="518" spans="1:44" ht="12.75" x14ac:dyDescent="0.2">
      <c r="A518" s="10"/>
      <c r="B518" s="19"/>
      <c r="C518" s="10"/>
      <c r="D518" s="10"/>
      <c r="E518" s="10"/>
      <c r="F518" s="10"/>
      <c r="G518" s="10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</row>
    <row r="519" spans="1:44" ht="12.75" x14ac:dyDescent="0.2">
      <c r="A519" s="10"/>
      <c r="B519" s="19"/>
      <c r="C519" s="10"/>
      <c r="D519" s="10"/>
      <c r="E519" s="10"/>
      <c r="F519" s="10"/>
      <c r="G519" s="10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</row>
    <row r="520" spans="1:44" ht="12.75" x14ac:dyDescent="0.2">
      <c r="A520" s="10"/>
      <c r="B520" s="19"/>
      <c r="C520" s="10"/>
      <c r="D520" s="10"/>
      <c r="E520" s="10"/>
      <c r="F520" s="10"/>
      <c r="G520" s="10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</row>
    <row r="521" spans="1:44" ht="12.75" x14ac:dyDescent="0.2">
      <c r="A521" s="10"/>
      <c r="B521" s="19"/>
      <c r="C521" s="10"/>
      <c r="D521" s="10"/>
      <c r="E521" s="10"/>
      <c r="F521" s="10"/>
      <c r="G521" s="10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</row>
    <row r="522" spans="1:44" ht="12.75" x14ac:dyDescent="0.2">
      <c r="A522" s="10"/>
      <c r="B522" s="19"/>
      <c r="C522" s="10"/>
      <c r="D522" s="10"/>
      <c r="E522" s="10"/>
      <c r="F522" s="10"/>
      <c r="G522" s="10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</row>
    <row r="523" spans="1:44" ht="12.75" x14ac:dyDescent="0.2">
      <c r="A523" s="10"/>
      <c r="B523" s="19"/>
      <c r="C523" s="10"/>
      <c r="D523" s="10"/>
      <c r="E523" s="10"/>
      <c r="F523" s="10"/>
      <c r="G523" s="10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</row>
    <row r="524" spans="1:44" ht="12.75" x14ac:dyDescent="0.2">
      <c r="A524" s="10"/>
      <c r="B524" s="19"/>
      <c r="C524" s="10"/>
      <c r="D524" s="10"/>
      <c r="E524" s="10"/>
      <c r="F524" s="10"/>
      <c r="G524" s="10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</row>
    <row r="525" spans="1:44" ht="12.75" x14ac:dyDescent="0.2">
      <c r="A525" s="10"/>
      <c r="B525" s="19"/>
      <c r="C525" s="10"/>
      <c r="D525" s="10"/>
      <c r="E525" s="10"/>
      <c r="F525" s="10"/>
      <c r="G525" s="10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</row>
    <row r="526" spans="1:44" ht="12.75" x14ac:dyDescent="0.2">
      <c r="A526" s="10"/>
      <c r="B526" s="19"/>
      <c r="C526" s="10"/>
      <c r="D526" s="10"/>
      <c r="E526" s="10"/>
      <c r="F526" s="10"/>
      <c r="G526" s="10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</row>
    <row r="527" spans="1:44" ht="12.75" x14ac:dyDescent="0.2">
      <c r="A527" s="10"/>
      <c r="B527" s="19"/>
      <c r="C527" s="10"/>
      <c r="D527" s="10"/>
      <c r="E527" s="10"/>
      <c r="F527" s="10"/>
      <c r="G527" s="10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</row>
    <row r="528" spans="1:44" ht="12.75" x14ac:dyDescent="0.2">
      <c r="A528" s="10"/>
      <c r="B528" s="19"/>
      <c r="C528" s="10"/>
      <c r="D528" s="10"/>
      <c r="E528" s="10"/>
      <c r="F528" s="10"/>
      <c r="G528" s="10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</row>
    <row r="529" spans="1:44" ht="12.75" x14ac:dyDescent="0.2">
      <c r="A529" s="10"/>
      <c r="B529" s="19"/>
      <c r="C529" s="10"/>
      <c r="D529" s="10"/>
      <c r="E529" s="10"/>
      <c r="F529" s="10"/>
      <c r="G529" s="10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</row>
    <row r="530" spans="1:44" ht="12.75" x14ac:dyDescent="0.2">
      <c r="A530" s="10"/>
      <c r="B530" s="19"/>
      <c r="C530" s="10"/>
      <c r="D530" s="10"/>
      <c r="E530" s="10"/>
      <c r="F530" s="10"/>
      <c r="G530" s="10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</row>
    <row r="531" spans="1:44" ht="12.75" x14ac:dyDescent="0.2">
      <c r="A531" s="10"/>
      <c r="B531" s="19"/>
      <c r="C531" s="10"/>
      <c r="D531" s="10"/>
      <c r="E531" s="10"/>
      <c r="F531" s="10"/>
      <c r="G531" s="10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</row>
    <row r="532" spans="1:44" ht="12.75" x14ac:dyDescent="0.2">
      <c r="A532" s="10"/>
      <c r="B532" s="19"/>
      <c r="C532" s="10"/>
      <c r="D532" s="10"/>
      <c r="E532" s="10"/>
      <c r="F532" s="10"/>
      <c r="G532" s="10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</row>
    <row r="533" spans="1:44" ht="12.75" x14ac:dyDescent="0.2">
      <c r="A533" s="10"/>
      <c r="B533" s="19"/>
      <c r="C533" s="10"/>
      <c r="D533" s="10"/>
      <c r="E533" s="10"/>
      <c r="F533" s="10"/>
      <c r="G533" s="10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</row>
    <row r="534" spans="1:44" ht="12.75" x14ac:dyDescent="0.2">
      <c r="A534" s="10"/>
      <c r="B534" s="19"/>
      <c r="C534" s="10"/>
      <c r="D534" s="10"/>
      <c r="E534" s="10"/>
      <c r="F534" s="10"/>
      <c r="G534" s="10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</row>
    <row r="535" spans="1:44" ht="12.75" x14ac:dyDescent="0.2">
      <c r="A535" s="10"/>
      <c r="B535" s="19"/>
      <c r="C535" s="10"/>
      <c r="D535" s="10"/>
      <c r="E535" s="10"/>
      <c r="F535" s="10"/>
      <c r="G535" s="10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</row>
    <row r="536" spans="1:44" ht="12.75" x14ac:dyDescent="0.2">
      <c r="A536" s="10"/>
      <c r="B536" s="19"/>
      <c r="C536" s="10"/>
      <c r="D536" s="10"/>
      <c r="E536" s="10"/>
      <c r="F536" s="10"/>
      <c r="G536" s="10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</row>
    <row r="537" spans="1:44" ht="12.75" x14ac:dyDescent="0.2">
      <c r="A537" s="10"/>
      <c r="B537" s="19"/>
      <c r="C537" s="10"/>
      <c r="D537" s="10"/>
      <c r="E537" s="10"/>
      <c r="F537" s="10"/>
      <c r="G537" s="10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</row>
    <row r="538" spans="1:44" ht="12.75" x14ac:dyDescent="0.2">
      <c r="A538" s="10"/>
      <c r="B538" s="19"/>
      <c r="C538" s="10"/>
      <c r="D538" s="10"/>
      <c r="E538" s="10"/>
      <c r="F538" s="10"/>
      <c r="G538" s="10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</row>
    <row r="539" spans="1:44" ht="12.75" x14ac:dyDescent="0.2">
      <c r="A539" s="10"/>
      <c r="B539" s="19"/>
      <c r="C539" s="10"/>
      <c r="D539" s="10"/>
      <c r="E539" s="10"/>
      <c r="F539" s="10"/>
      <c r="G539" s="10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</row>
    <row r="540" spans="1:44" ht="12.75" x14ac:dyDescent="0.2">
      <c r="A540" s="10"/>
      <c r="B540" s="19"/>
      <c r="C540" s="10"/>
      <c r="D540" s="10"/>
      <c r="E540" s="10"/>
      <c r="F540" s="10"/>
      <c r="G540" s="10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</row>
    <row r="541" spans="1:44" ht="12.75" x14ac:dyDescent="0.2">
      <c r="A541" s="10"/>
      <c r="B541" s="19"/>
      <c r="C541" s="10"/>
      <c r="D541" s="10"/>
      <c r="E541" s="10"/>
      <c r="F541" s="10"/>
      <c r="G541" s="10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</row>
    <row r="542" spans="1:44" ht="12.75" x14ac:dyDescent="0.2">
      <c r="A542" s="10"/>
      <c r="B542" s="19"/>
      <c r="C542" s="10"/>
      <c r="D542" s="10"/>
      <c r="E542" s="10"/>
      <c r="F542" s="10"/>
      <c r="G542" s="10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</row>
    <row r="543" spans="1:44" ht="12.75" x14ac:dyDescent="0.2">
      <c r="A543" s="10"/>
      <c r="B543" s="19"/>
      <c r="C543" s="10"/>
      <c r="D543" s="10"/>
      <c r="E543" s="10"/>
      <c r="F543" s="10"/>
      <c r="G543" s="10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</row>
    <row r="544" spans="1:44" ht="12.75" x14ac:dyDescent="0.2">
      <c r="A544" s="10"/>
      <c r="B544" s="19"/>
      <c r="C544" s="10"/>
      <c r="D544" s="10"/>
      <c r="E544" s="10"/>
      <c r="F544" s="10"/>
      <c r="G544" s="10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</row>
    <row r="545" spans="1:44" ht="12.75" x14ac:dyDescent="0.2">
      <c r="A545" s="10"/>
      <c r="B545" s="19"/>
      <c r="C545" s="10"/>
      <c r="D545" s="10"/>
      <c r="E545" s="10"/>
      <c r="F545" s="10"/>
      <c r="G545" s="10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</row>
    <row r="546" spans="1:44" ht="12.75" x14ac:dyDescent="0.2">
      <c r="A546" s="10"/>
      <c r="B546" s="19"/>
      <c r="C546" s="10"/>
      <c r="D546" s="10"/>
      <c r="E546" s="10"/>
      <c r="F546" s="10"/>
      <c r="G546" s="10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</row>
    <row r="547" spans="1:44" ht="12.75" x14ac:dyDescent="0.2">
      <c r="A547" s="10"/>
      <c r="B547" s="19"/>
      <c r="C547" s="10"/>
      <c r="D547" s="10"/>
      <c r="E547" s="10"/>
      <c r="F547" s="10"/>
      <c r="G547" s="10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</row>
    <row r="548" spans="1:44" ht="12.75" x14ac:dyDescent="0.2">
      <c r="A548" s="10"/>
      <c r="B548" s="19"/>
      <c r="C548" s="10"/>
      <c r="D548" s="10"/>
      <c r="E548" s="10"/>
      <c r="F548" s="10"/>
      <c r="G548" s="10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</row>
    <row r="549" spans="1:44" ht="12.75" x14ac:dyDescent="0.2">
      <c r="A549" s="10"/>
      <c r="B549" s="19"/>
      <c r="C549" s="10"/>
      <c r="D549" s="10"/>
      <c r="E549" s="10"/>
      <c r="F549" s="10"/>
      <c r="G549" s="10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</row>
    <row r="550" spans="1:44" ht="12.75" x14ac:dyDescent="0.2">
      <c r="A550" s="10"/>
      <c r="B550" s="19"/>
      <c r="C550" s="10"/>
      <c r="D550" s="10"/>
      <c r="E550" s="10"/>
      <c r="F550" s="10"/>
      <c r="G550" s="10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</row>
    <row r="551" spans="1:44" ht="12.75" x14ac:dyDescent="0.2">
      <c r="A551" s="10"/>
      <c r="B551" s="19"/>
      <c r="C551" s="10"/>
      <c r="D551" s="10"/>
      <c r="E551" s="10"/>
      <c r="F551" s="10"/>
      <c r="G551" s="10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</row>
    <row r="552" spans="1:44" ht="12.75" x14ac:dyDescent="0.2">
      <c r="A552" s="10"/>
      <c r="B552" s="19"/>
      <c r="C552" s="10"/>
      <c r="D552" s="10"/>
      <c r="E552" s="10"/>
      <c r="F552" s="10"/>
      <c r="G552" s="10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</row>
    <row r="553" spans="1:44" ht="12.75" x14ac:dyDescent="0.2">
      <c r="A553" s="10"/>
      <c r="B553" s="19"/>
      <c r="C553" s="10"/>
      <c r="D553" s="10"/>
      <c r="E553" s="10"/>
      <c r="F553" s="10"/>
      <c r="G553" s="10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</row>
    <row r="554" spans="1:44" ht="12.75" x14ac:dyDescent="0.2">
      <c r="A554" s="10"/>
      <c r="B554" s="19"/>
      <c r="C554" s="10"/>
      <c r="D554" s="10"/>
      <c r="E554" s="10"/>
      <c r="F554" s="10"/>
      <c r="G554" s="10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</row>
    <row r="555" spans="1:44" ht="12.75" x14ac:dyDescent="0.2">
      <c r="A555" s="10"/>
      <c r="B555" s="19"/>
      <c r="C555" s="10"/>
      <c r="D555" s="10"/>
      <c r="E555" s="10"/>
      <c r="F555" s="10"/>
      <c r="G555" s="10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</row>
    <row r="556" spans="1:44" ht="12.75" x14ac:dyDescent="0.2">
      <c r="A556" s="10"/>
      <c r="B556" s="19"/>
      <c r="C556" s="10"/>
      <c r="D556" s="10"/>
      <c r="E556" s="10"/>
      <c r="F556" s="10"/>
      <c r="G556" s="10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</row>
    <row r="557" spans="1:44" ht="12.75" x14ac:dyDescent="0.2">
      <c r="A557" s="10"/>
      <c r="B557" s="19"/>
      <c r="C557" s="10"/>
      <c r="D557" s="10"/>
      <c r="E557" s="10"/>
      <c r="F557" s="10"/>
      <c r="G557" s="10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</row>
    <row r="558" spans="1:44" ht="12.75" x14ac:dyDescent="0.2">
      <c r="A558" s="10"/>
      <c r="B558" s="19"/>
      <c r="C558" s="10"/>
      <c r="D558" s="10"/>
      <c r="E558" s="10"/>
      <c r="F558" s="10"/>
      <c r="G558" s="10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</row>
    <row r="559" spans="1:44" ht="12.75" x14ac:dyDescent="0.2">
      <c r="A559" s="10"/>
      <c r="B559" s="19"/>
      <c r="C559" s="10"/>
      <c r="D559" s="10"/>
      <c r="E559" s="10"/>
      <c r="F559" s="10"/>
      <c r="G559" s="10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</row>
    <row r="560" spans="1:44" ht="12.75" x14ac:dyDescent="0.2">
      <c r="A560" s="10"/>
      <c r="B560" s="19"/>
      <c r="C560" s="10"/>
      <c r="D560" s="10"/>
      <c r="E560" s="10"/>
      <c r="F560" s="10"/>
      <c r="G560" s="10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</row>
    <row r="561" spans="1:44" ht="12.75" x14ac:dyDescent="0.2">
      <c r="A561" s="10"/>
      <c r="B561" s="19"/>
      <c r="C561" s="10"/>
      <c r="D561" s="10"/>
      <c r="E561" s="10"/>
      <c r="F561" s="10"/>
      <c r="G561" s="10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</row>
    <row r="562" spans="1:44" ht="12.75" x14ac:dyDescent="0.2">
      <c r="A562" s="10"/>
      <c r="B562" s="19"/>
      <c r="C562" s="10"/>
      <c r="D562" s="10"/>
      <c r="E562" s="10"/>
      <c r="F562" s="10"/>
      <c r="G562" s="10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</row>
    <row r="563" spans="1:44" ht="12.75" x14ac:dyDescent="0.2">
      <c r="A563" s="10"/>
      <c r="B563" s="19"/>
      <c r="C563" s="10"/>
      <c r="D563" s="10"/>
      <c r="E563" s="10"/>
      <c r="F563" s="10"/>
      <c r="G563" s="10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</row>
    <row r="564" spans="1:44" ht="12.75" x14ac:dyDescent="0.2">
      <c r="A564" s="10"/>
      <c r="B564" s="19"/>
      <c r="C564" s="10"/>
      <c r="D564" s="10"/>
      <c r="E564" s="10"/>
      <c r="F564" s="10"/>
      <c r="G564" s="10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</row>
    <row r="565" spans="1:44" ht="12.75" x14ac:dyDescent="0.2">
      <c r="A565" s="10"/>
      <c r="B565" s="19"/>
      <c r="C565" s="10"/>
      <c r="D565" s="10"/>
      <c r="E565" s="10"/>
      <c r="F565" s="10"/>
      <c r="G565" s="10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</row>
    <row r="566" spans="1:44" ht="12.75" x14ac:dyDescent="0.2">
      <c r="A566" s="10"/>
      <c r="B566" s="19"/>
      <c r="C566" s="10"/>
      <c r="D566" s="10"/>
      <c r="E566" s="10"/>
      <c r="F566" s="10"/>
      <c r="G566" s="10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</row>
    <row r="567" spans="1:44" ht="12.75" x14ac:dyDescent="0.2">
      <c r="A567" s="10"/>
      <c r="B567" s="19"/>
      <c r="C567" s="10"/>
      <c r="D567" s="10"/>
      <c r="E567" s="10"/>
      <c r="F567" s="10"/>
      <c r="G567" s="10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</row>
    <row r="568" spans="1:44" ht="12.75" x14ac:dyDescent="0.2">
      <c r="A568" s="10"/>
      <c r="B568" s="19"/>
      <c r="C568" s="10"/>
      <c r="D568" s="10"/>
      <c r="E568" s="10"/>
      <c r="F568" s="10"/>
      <c r="G568" s="10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</row>
    <row r="569" spans="1:44" ht="12.75" x14ac:dyDescent="0.2">
      <c r="A569" s="10"/>
      <c r="B569" s="19"/>
      <c r="C569" s="10"/>
      <c r="D569" s="10"/>
      <c r="E569" s="10"/>
      <c r="F569" s="10"/>
      <c r="G569" s="10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</row>
    <row r="570" spans="1:44" ht="12.75" x14ac:dyDescent="0.2">
      <c r="A570" s="10"/>
      <c r="B570" s="19"/>
      <c r="C570" s="10"/>
      <c r="D570" s="10"/>
      <c r="E570" s="10"/>
      <c r="F570" s="10"/>
      <c r="G570" s="10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</row>
    <row r="571" spans="1:44" ht="12.75" x14ac:dyDescent="0.2">
      <c r="A571" s="10"/>
      <c r="B571" s="19"/>
      <c r="C571" s="10"/>
      <c r="D571" s="10"/>
      <c r="E571" s="10"/>
      <c r="F571" s="10"/>
      <c r="G571" s="10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</row>
    <row r="572" spans="1:44" ht="12.75" x14ac:dyDescent="0.2">
      <c r="A572" s="10"/>
      <c r="B572" s="19"/>
      <c r="C572" s="10"/>
      <c r="D572" s="10"/>
      <c r="E572" s="10"/>
      <c r="F572" s="10"/>
      <c r="G572" s="10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</row>
    <row r="573" spans="1:44" ht="12.75" x14ac:dyDescent="0.2">
      <c r="A573" s="10"/>
      <c r="B573" s="19"/>
      <c r="C573" s="10"/>
      <c r="D573" s="10"/>
      <c r="E573" s="10"/>
      <c r="F573" s="10"/>
      <c r="G573" s="10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</row>
    <row r="574" spans="1:44" ht="12.75" x14ac:dyDescent="0.2">
      <c r="A574" s="10"/>
      <c r="B574" s="19"/>
      <c r="C574" s="10"/>
      <c r="D574" s="10"/>
      <c r="E574" s="10"/>
      <c r="F574" s="10"/>
      <c r="G574" s="10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</row>
    <row r="575" spans="1:44" ht="12.75" x14ac:dyDescent="0.2">
      <c r="A575" s="10"/>
      <c r="B575" s="19"/>
      <c r="C575" s="10"/>
      <c r="D575" s="10"/>
      <c r="E575" s="10"/>
      <c r="F575" s="10"/>
      <c r="G575" s="10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</row>
    <row r="576" spans="1:44" ht="12.75" x14ac:dyDescent="0.2">
      <c r="A576" s="10"/>
      <c r="B576" s="19"/>
      <c r="C576" s="10"/>
      <c r="D576" s="10"/>
      <c r="E576" s="10"/>
      <c r="F576" s="10"/>
      <c r="G576" s="10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</row>
    <row r="577" spans="1:44" ht="12.75" x14ac:dyDescent="0.2">
      <c r="A577" s="10"/>
      <c r="B577" s="19"/>
      <c r="C577" s="10"/>
      <c r="D577" s="10"/>
      <c r="E577" s="10"/>
      <c r="F577" s="10"/>
      <c r="G577" s="10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</row>
    <row r="578" spans="1:44" ht="12.75" x14ac:dyDescent="0.2">
      <c r="A578" s="10"/>
      <c r="B578" s="19"/>
      <c r="C578" s="10"/>
      <c r="D578" s="10"/>
      <c r="E578" s="10"/>
      <c r="F578" s="10"/>
      <c r="G578" s="10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</row>
    <row r="579" spans="1:44" ht="12.75" x14ac:dyDescent="0.2">
      <c r="A579" s="10"/>
      <c r="B579" s="19"/>
      <c r="C579" s="10"/>
      <c r="D579" s="10"/>
      <c r="E579" s="10"/>
      <c r="F579" s="10"/>
      <c r="G579" s="10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</row>
    <row r="580" spans="1:44" ht="12.75" x14ac:dyDescent="0.2">
      <c r="A580" s="10"/>
      <c r="B580" s="19"/>
      <c r="C580" s="10"/>
      <c r="D580" s="10"/>
      <c r="E580" s="10"/>
      <c r="F580" s="10"/>
      <c r="G580" s="10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</row>
    <row r="581" spans="1:44" ht="12.75" x14ac:dyDescent="0.2">
      <c r="A581" s="10"/>
      <c r="B581" s="19"/>
      <c r="C581" s="10"/>
      <c r="D581" s="10"/>
      <c r="E581" s="10"/>
      <c r="F581" s="10"/>
      <c r="G581" s="10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</row>
    <row r="582" spans="1:44" ht="12.75" x14ac:dyDescent="0.2">
      <c r="A582" s="10"/>
      <c r="B582" s="19"/>
      <c r="C582" s="10"/>
      <c r="D582" s="10"/>
      <c r="E582" s="10"/>
      <c r="F582" s="10"/>
      <c r="G582" s="10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</row>
    <row r="583" spans="1:44" ht="12.75" x14ac:dyDescent="0.2">
      <c r="A583" s="10"/>
      <c r="B583" s="19"/>
      <c r="C583" s="10"/>
      <c r="D583" s="10"/>
      <c r="E583" s="10"/>
      <c r="F583" s="10"/>
      <c r="G583" s="10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</row>
    <row r="584" spans="1:44" ht="12.75" x14ac:dyDescent="0.2">
      <c r="A584" s="10"/>
      <c r="B584" s="19"/>
      <c r="C584" s="10"/>
      <c r="D584" s="10"/>
      <c r="E584" s="10"/>
      <c r="F584" s="10"/>
      <c r="G584" s="10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</row>
    <row r="585" spans="1:44" ht="12.75" x14ac:dyDescent="0.2">
      <c r="A585" s="10"/>
      <c r="B585" s="19"/>
      <c r="C585" s="10"/>
      <c r="D585" s="10"/>
      <c r="E585" s="10"/>
      <c r="F585" s="10"/>
      <c r="G585" s="10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</row>
    <row r="586" spans="1:44" ht="12.75" x14ac:dyDescent="0.2">
      <c r="A586" s="10"/>
      <c r="B586" s="19"/>
      <c r="C586" s="10"/>
      <c r="D586" s="10"/>
      <c r="E586" s="10"/>
      <c r="F586" s="10"/>
      <c r="G586" s="10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</row>
    <row r="587" spans="1:44" ht="12.75" x14ac:dyDescent="0.2">
      <c r="A587" s="10"/>
      <c r="B587" s="19"/>
      <c r="C587" s="10"/>
      <c r="D587" s="10"/>
      <c r="E587" s="10"/>
      <c r="F587" s="10"/>
      <c r="G587" s="10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</row>
    <row r="588" spans="1:44" ht="12.75" x14ac:dyDescent="0.2">
      <c r="A588" s="10"/>
      <c r="B588" s="19"/>
      <c r="C588" s="10"/>
      <c r="D588" s="10"/>
      <c r="E588" s="10"/>
      <c r="F588" s="10"/>
      <c r="G588" s="10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</row>
    <row r="589" spans="1:44" ht="12.75" x14ac:dyDescent="0.2">
      <c r="A589" s="10"/>
      <c r="B589" s="19"/>
      <c r="C589" s="10"/>
      <c r="D589" s="10"/>
      <c r="E589" s="10"/>
      <c r="F589" s="10"/>
      <c r="G589" s="10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</row>
    <row r="590" spans="1:44" ht="12.75" x14ac:dyDescent="0.2">
      <c r="A590" s="10"/>
      <c r="B590" s="19"/>
      <c r="C590" s="10"/>
      <c r="D590" s="10"/>
      <c r="E590" s="10"/>
      <c r="F590" s="10"/>
      <c r="G590" s="10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</row>
    <row r="591" spans="1:44" ht="12.75" x14ac:dyDescent="0.2">
      <c r="A591" s="10"/>
      <c r="B591" s="19"/>
      <c r="C591" s="10"/>
      <c r="D591" s="10"/>
      <c r="E591" s="10"/>
      <c r="F591" s="10"/>
      <c r="G591" s="10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</row>
    <row r="592" spans="1:44" ht="12.75" x14ac:dyDescent="0.2">
      <c r="A592" s="10"/>
      <c r="B592" s="19"/>
      <c r="C592" s="10"/>
      <c r="D592" s="10"/>
      <c r="E592" s="10"/>
      <c r="F592" s="10"/>
      <c r="G592" s="10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</row>
    <row r="593" spans="1:44" ht="12.75" x14ac:dyDescent="0.2">
      <c r="A593" s="10"/>
      <c r="B593" s="19"/>
      <c r="C593" s="10"/>
      <c r="D593" s="10"/>
      <c r="E593" s="10"/>
      <c r="F593" s="10"/>
      <c r="G593" s="10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</row>
    <row r="594" spans="1:44" ht="12.75" x14ac:dyDescent="0.2">
      <c r="A594" s="10"/>
      <c r="B594" s="19"/>
      <c r="C594" s="10"/>
      <c r="D594" s="10"/>
      <c r="E594" s="10"/>
      <c r="F594" s="10"/>
      <c r="G594" s="10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</row>
    <row r="595" spans="1:44" ht="12.75" x14ac:dyDescent="0.2">
      <c r="A595" s="10"/>
      <c r="B595" s="19"/>
      <c r="C595" s="10"/>
      <c r="D595" s="10"/>
      <c r="E595" s="10"/>
      <c r="F595" s="10"/>
      <c r="G595" s="10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</row>
    <row r="596" spans="1:44" ht="12.75" x14ac:dyDescent="0.2">
      <c r="A596" s="10"/>
      <c r="B596" s="19"/>
      <c r="C596" s="10"/>
      <c r="D596" s="10"/>
      <c r="E596" s="10"/>
      <c r="F596" s="10"/>
      <c r="G596" s="10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</row>
    <row r="597" spans="1:44" ht="12.75" x14ac:dyDescent="0.2">
      <c r="A597" s="10"/>
      <c r="B597" s="19"/>
      <c r="C597" s="10"/>
      <c r="D597" s="10"/>
      <c r="E597" s="10"/>
      <c r="F597" s="10"/>
      <c r="G597" s="10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</row>
    <row r="598" spans="1:44" ht="12.75" x14ac:dyDescent="0.2">
      <c r="A598" s="10"/>
      <c r="B598" s="19"/>
      <c r="C598" s="10"/>
      <c r="D598" s="10"/>
      <c r="E598" s="10"/>
      <c r="F598" s="10"/>
      <c r="G598" s="10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</row>
    <row r="599" spans="1:44" ht="12.75" x14ac:dyDescent="0.2">
      <c r="A599" s="10"/>
      <c r="B599" s="19"/>
      <c r="C599" s="10"/>
      <c r="D599" s="10"/>
      <c r="E599" s="10"/>
      <c r="F599" s="10"/>
      <c r="G599" s="10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</row>
    <row r="600" spans="1:44" ht="12.75" x14ac:dyDescent="0.2">
      <c r="A600" s="10"/>
      <c r="B600" s="19"/>
      <c r="C600" s="10"/>
      <c r="D600" s="10"/>
      <c r="E600" s="10"/>
      <c r="F600" s="10"/>
      <c r="G600" s="10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</row>
    <row r="601" spans="1:44" ht="12.75" x14ac:dyDescent="0.2">
      <c r="A601" s="10"/>
      <c r="B601" s="19"/>
      <c r="C601" s="10"/>
      <c r="D601" s="10"/>
      <c r="E601" s="10"/>
      <c r="F601" s="10"/>
      <c r="G601" s="10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</row>
    <row r="602" spans="1:44" ht="12.75" x14ac:dyDescent="0.2">
      <c r="A602" s="10"/>
      <c r="B602" s="19"/>
      <c r="C602" s="10"/>
      <c r="D602" s="10"/>
      <c r="E602" s="10"/>
      <c r="F602" s="10"/>
      <c r="G602" s="10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</row>
    <row r="603" spans="1:44" ht="12.75" x14ac:dyDescent="0.2">
      <c r="A603" s="10"/>
      <c r="B603" s="19"/>
      <c r="C603" s="10"/>
      <c r="D603" s="10"/>
      <c r="E603" s="10"/>
      <c r="F603" s="10"/>
      <c r="G603" s="10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</row>
    <row r="604" spans="1:44" ht="12.75" x14ac:dyDescent="0.2">
      <c r="A604" s="10"/>
      <c r="B604" s="19"/>
      <c r="C604" s="10"/>
      <c r="D604" s="10"/>
      <c r="E604" s="10"/>
      <c r="F604" s="10"/>
      <c r="G604" s="10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</row>
    <row r="605" spans="1:44" ht="12.75" x14ac:dyDescent="0.2">
      <c r="A605" s="10"/>
      <c r="B605" s="19"/>
      <c r="C605" s="10"/>
      <c r="D605" s="10"/>
      <c r="E605" s="10"/>
      <c r="F605" s="10"/>
      <c r="G605" s="10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</row>
    <row r="606" spans="1:44" ht="12.75" x14ac:dyDescent="0.2">
      <c r="A606" s="10"/>
      <c r="B606" s="19"/>
      <c r="C606" s="10"/>
      <c r="D606" s="10"/>
      <c r="E606" s="10"/>
      <c r="F606" s="10"/>
      <c r="G606" s="10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</row>
    <row r="607" spans="1:44" ht="12.75" x14ac:dyDescent="0.2">
      <c r="A607" s="10"/>
      <c r="B607" s="19"/>
      <c r="C607" s="10"/>
      <c r="D607" s="10"/>
      <c r="E607" s="10"/>
      <c r="F607" s="10"/>
      <c r="G607" s="10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</row>
    <row r="608" spans="1:44" ht="12.75" x14ac:dyDescent="0.2">
      <c r="A608" s="10"/>
      <c r="B608" s="19"/>
      <c r="C608" s="10"/>
      <c r="D608" s="10"/>
      <c r="E608" s="10"/>
      <c r="F608" s="10"/>
      <c r="G608" s="10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</row>
    <row r="609" spans="1:44" ht="12.75" x14ac:dyDescent="0.2">
      <c r="A609" s="10"/>
      <c r="B609" s="19"/>
      <c r="C609" s="10"/>
      <c r="D609" s="10"/>
      <c r="E609" s="10"/>
      <c r="F609" s="10"/>
      <c r="G609" s="10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</row>
    <row r="610" spans="1:44" ht="12.75" x14ac:dyDescent="0.2">
      <c r="A610" s="10"/>
      <c r="B610" s="19"/>
      <c r="C610" s="10"/>
      <c r="D610" s="10"/>
      <c r="E610" s="10"/>
      <c r="F610" s="10"/>
      <c r="G610" s="10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</row>
    <row r="611" spans="1:44" ht="12.75" x14ac:dyDescent="0.2">
      <c r="A611" s="10"/>
      <c r="B611" s="19"/>
      <c r="C611" s="10"/>
      <c r="D611" s="10"/>
      <c r="E611" s="10"/>
      <c r="F611" s="10"/>
      <c r="G611" s="10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</row>
    <row r="612" spans="1:44" ht="12.75" x14ac:dyDescent="0.2">
      <c r="A612" s="10"/>
      <c r="B612" s="19"/>
      <c r="C612" s="10"/>
      <c r="D612" s="10"/>
      <c r="E612" s="10"/>
      <c r="F612" s="10"/>
      <c r="G612" s="10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</row>
    <row r="613" spans="1:44" ht="12.75" x14ac:dyDescent="0.2">
      <c r="A613" s="10"/>
      <c r="B613" s="19"/>
      <c r="C613" s="10"/>
      <c r="D613" s="10"/>
      <c r="E613" s="10"/>
      <c r="F613" s="10"/>
      <c r="G613" s="10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</row>
    <row r="614" spans="1:44" ht="12.75" x14ac:dyDescent="0.2">
      <c r="A614" s="10"/>
      <c r="B614" s="19"/>
      <c r="C614" s="10"/>
      <c r="D614" s="10"/>
      <c r="E614" s="10"/>
      <c r="F614" s="10"/>
      <c r="G614" s="10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</row>
    <row r="615" spans="1:44" ht="12.75" x14ac:dyDescent="0.2">
      <c r="A615" s="10"/>
      <c r="B615" s="19"/>
      <c r="C615" s="10"/>
      <c r="D615" s="10"/>
      <c r="E615" s="10"/>
      <c r="F615" s="10"/>
      <c r="G615" s="10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</row>
    <row r="616" spans="1:44" ht="12.75" x14ac:dyDescent="0.2">
      <c r="A616" s="10"/>
      <c r="B616" s="19"/>
      <c r="C616" s="10"/>
      <c r="D616" s="10"/>
      <c r="E616" s="10"/>
      <c r="F616" s="10"/>
      <c r="G616" s="10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</row>
    <row r="617" spans="1:44" ht="12.75" x14ac:dyDescent="0.2">
      <c r="A617" s="10"/>
      <c r="B617" s="19"/>
      <c r="C617" s="10"/>
      <c r="D617" s="10"/>
      <c r="E617" s="10"/>
      <c r="F617" s="10"/>
      <c r="G617" s="10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</row>
    <row r="618" spans="1:44" ht="12.75" x14ac:dyDescent="0.2">
      <c r="A618" s="10"/>
      <c r="B618" s="19"/>
      <c r="C618" s="10"/>
      <c r="D618" s="10"/>
      <c r="E618" s="10"/>
      <c r="F618" s="10"/>
      <c r="G618" s="10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</row>
    <row r="619" spans="1:44" ht="12.75" x14ac:dyDescent="0.2">
      <c r="A619" s="10"/>
      <c r="B619" s="19"/>
      <c r="C619" s="10"/>
      <c r="D619" s="10"/>
      <c r="E619" s="10"/>
      <c r="F619" s="10"/>
      <c r="G619" s="10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</row>
    <row r="620" spans="1:44" ht="12.75" x14ac:dyDescent="0.2">
      <c r="A620" s="10"/>
      <c r="B620" s="19"/>
      <c r="C620" s="10"/>
      <c r="D620" s="10"/>
      <c r="E620" s="10"/>
      <c r="F620" s="10"/>
      <c r="G620" s="10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</row>
    <row r="621" spans="1:44" ht="12.75" x14ac:dyDescent="0.2">
      <c r="A621" s="10"/>
      <c r="B621" s="19"/>
      <c r="C621" s="10"/>
      <c r="D621" s="10"/>
      <c r="E621" s="10"/>
      <c r="F621" s="10"/>
      <c r="G621" s="10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</row>
    <row r="622" spans="1:44" ht="12.75" x14ac:dyDescent="0.2">
      <c r="A622" s="10"/>
      <c r="B622" s="19"/>
      <c r="C622" s="10"/>
      <c r="D622" s="10"/>
      <c r="E622" s="10"/>
      <c r="F622" s="10"/>
      <c r="G622" s="10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</row>
    <row r="623" spans="1:44" ht="12.75" x14ac:dyDescent="0.2">
      <c r="A623" s="10"/>
      <c r="B623" s="19"/>
      <c r="C623" s="10"/>
      <c r="D623" s="10"/>
      <c r="E623" s="10"/>
      <c r="F623" s="10"/>
      <c r="G623" s="10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</row>
    <row r="624" spans="1:44" ht="12.75" x14ac:dyDescent="0.2">
      <c r="A624" s="10"/>
      <c r="B624" s="19"/>
      <c r="C624" s="10"/>
      <c r="D624" s="10"/>
      <c r="E624" s="10"/>
      <c r="F624" s="10"/>
      <c r="G624" s="10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</row>
    <row r="625" spans="1:44" ht="12.75" x14ac:dyDescent="0.2">
      <c r="A625" s="10"/>
      <c r="B625" s="19"/>
      <c r="C625" s="10"/>
      <c r="D625" s="10"/>
      <c r="E625" s="10"/>
      <c r="F625" s="10"/>
      <c r="G625" s="10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</row>
    <row r="626" spans="1:44" ht="12.75" x14ac:dyDescent="0.2">
      <c r="A626" s="10"/>
      <c r="B626" s="19"/>
      <c r="C626" s="10"/>
      <c r="D626" s="10"/>
      <c r="E626" s="10"/>
      <c r="F626" s="10"/>
      <c r="G626" s="10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</row>
    <row r="627" spans="1:44" ht="12.75" x14ac:dyDescent="0.2">
      <c r="A627" s="10"/>
      <c r="B627" s="19"/>
      <c r="C627" s="10"/>
      <c r="D627" s="10"/>
      <c r="E627" s="10"/>
      <c r="F627" s="10"/>
      <c r="G627" s="10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</row>
    <row r="628" spans="1:44" ht="12.75" x14ac:dyDescent="0.2">
      <c r="A628" s="10"/>
      <c r="B628" s="19"/>
      <c r="C628" s="10"/>
      <c r="D628" s="10"/>
      <c r="E628" s="10"/>
      <c r="F628" s="10"/>
      <c r="G628" s="10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</row>
    <row r="629" spans="1:44" ht="12.75" x14ac:dyDescent="0.2">
      <c r="A629" s="10"/>
      <c r="B629" s="19"/>
      <c r="C629" s="10"/>
      <c r="D629" s="10"/>
      <c r="E629" s="10"/>
      <c r="F629" s="10"/>
      <c r="G629" s="10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</row>
    <row r="630" spans="1:44" ht="12.75" x14ac:dyDescent="0.2">
      <c r="A630" s="10"/>
      <c r="B630" s="19"/>
      <c r="C630" s="10"/>
      <c r="D630" s="10"/>
      <c r="E630" s="10"/>
      <c r="F630" s="10"/>
      <c r="G630" s="10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</row>
    <row r="631" spans="1:44" ht="12.75" x14ac:dyDescent="0.2">
      <c r="A631" s="10"/>
      <c r="B631" s="19"/>
      <c r="C631" s="10"/>
      <c r="D631" s="10"/>
      <c r="E631" s="10"/>
      <c r="F631" s="10"/>
      <c r="G631" s="10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</row>
    <row r="632" spans="1:44" ht="12.75" x14ac:dyDescent="0.2">
      <c r="A632" s="10"/>
      <c r="B632" s="19"/>
      <c r="C632" s="10"/>
      <c r="D632" s="10"/>
      <c r="E632" s="10"/>
      <c r="F632" s="10"/>
      <c r="G632" s="10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</row>
    <row r="633" spans="1:44" ht="12.75" x14ac:dyDescent="0.2">
      <c r="A633" s="10"/>
      <c r="B633" s="19"/>
      <c r="C633" s="10"/>
      <c r="D633" s="10"/>
      <c r="E633" s="10"/>
      <c r="F633" s="10"/>
      <c r="G633" s="10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</row>
    <row r="634" spans="1:44" ht="12.75" x14ac:dyDescent="0.2">
      <c r="A634" s="10"/>
      <c r="B634" s="19"/>
      <c r="C634" s="10"/>
      <c r="D634" s="10"/>
      <c r="E634" s="10"/>
      <c r="F634" s="10"/>
      <c r="G634" s="10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</row>
    <row r="635" spans="1:44" ht="12.75" x14ac:dyDescent="0.2">
      <c r="A635" s="10"/>
      <c r="B635" s="19"/>
      <c r="C635" s="10"/>
      <c r="D635" s="10"/>
      <c r="E635" s="10"/>
      <c r="F635" s="10"/>
      <c r="G635" s="10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</row>
    <row r="636" spans="1:44" ht="12.75" x14ac:dyDescent="0.2">
      <c r="A636" s="10"/>
      <c r="B636" s="19"/>
      <c r="C636" s="10"/>
      <c r="D636" s="10"/>
      <c r="E636" s="10"/>
      <c r="F636" s="10"/>
      <c r="G636" s="10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</row>
    <row r="637" spans="1:44" ht="12.75" x14ac:dyDescent="0.2">
      <c r="A637" s="10"/>
      <c r="B637" s="19"/>
      <c r="C637" s="10"/>
      <c r="D637" s="10"/>
      <c r="E637" s="10"/>
      <c r="F637" s="10"/>
      <c r="G637" s="10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</row>
    <row r="638" spans="1:44" ht="12.75" x14ac:dyDescent="0.2">
      <c r="A638" s="10"/>
      <c r="B638" s="19"/>
      <c r="C638" s="10"/>
      <c r="D638" s="10"/>
      <c r="E638" s="10"/>
      <c r="F638" s="10"/>
      <c r="G638" s="10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</row>
    <row r="639" spans="1:44" ht="12.75" x14ac:dyDescent="0.2">
      <c r="A639" s="10"/>
      <c r="B639" s="19"/>
      <c r="C639" s="10"/>
      <c r="D639" s="10"/>
      <c r="E639" s="10"/>
      <c r="F639" s="10"/>
      <c r="G639" s="10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</row>
    <row r="640" spans="1:44" ht="12.75" x14ac:dyDescent="0.2">
      <c r="A640" s="10"/>
      <c r="B640" s="19"/>
      <c r="C640" s="10"/>
      <c r="D640" s="10"/>
      <c r="E640" s="10"/>
      <c r="F640" s="10"/>
      <c r="G640" s="10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</row>
    <row r="641" spans="1:44" ht="12.75" x14ac:dyDescent="0.2">
      <c r="A641" s="10"/>
      <c r="B641" s="19"/>
      <c r="C641" s="10"/>
      <c r="D641" s="10"/>
      <c r="E641" s="10"/>
      <c r="F641" s="10"/>
      <c r="G641" s="10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</row>
    <row r="642" spans="1:44" ht="12.75" x14ac:dyDescent="0.2">
      <c r="A642" s="10"/>
      <c r="B642" s="19"/>
      <c r="C642" s="10"/>
      <c r="D642" s="10"/>
      <c r="E642" s="10"/>
      <c r="F642" s="10"/>
      <c r="G642" s="10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</row>
    <row r="643" spans="1:44" ht="12.75" x14ac:dyDescent="0.2">
      <c r="A643" s="10"/>
      <c r="B643" s="19"/>
      <c r="C643" s="10"/>
      <c r="D643" s="10"/>
      <c r="E643" s="10"/>
      <c r="F643" s="10"/>
      <c r="G643" s="10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</row>
    <row r="644" spans="1:44" ht="12.75" x14ac:dyDescent="0.2">
      <c r="A644" s="10"/>
      <c r="B644" s="19"/>
      <c r="C644" s="10"/>
      <c r="D644" s="10"/>
      <c r="E644" s="10"/>
      <c r="F644" s="10"/>
      <c r="G644" s="10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</row>
    <row r="645" spans="1:44" ht="12.75" x14ac:dyDescent="0.2">
      <c r="A645" s="10"/>
      <c r="B645" s="19"/>
      <c r="C645" s="10"/>
      <c r="D645" s="10"/>
      <c r="E645" s="10"/>
      <c r="F645" s="10"/>
      <c r="G645" s="10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</row>
    <row r="646" spans="1:44" ht="12.75" x14ac:dyDescent="0.2">
      <c r="A646" s="10"/>
      <c r="B646" s="19"/>
      <c r="C646" s="10"/>
      <c r="D646" s="10"/>
      <c r="E646" s="10"/>
      <c r="F646" s="10"/>
      <c r="G646" s="10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</row>
    <row r="647" spans="1:44" ht="12.75" x14ac:dyDescent="0.2">
      <c r="A647" s="10"/>
      <c r="B647" s="19"/>
      <c r="C647" s="10"/>
      <c r="D647" s="10"/>
      <c r="E647" s="10"/>
      <c r="F647" s="10"/>
      <c r="G647" s="10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</row>
    <row r="648" spans="1:44" ht="12.75" x14ac:dyDescent="0.2">
      <c r="A648" s="10"/>
      <c r="B648" s="19"/>
      <c r="C648" s="10"/>
      <c r="D648" s="10"/>
      <c r="E648" s="10"/>
      <c r="F648" s="10"/>
      <c r="G648" s="10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</row>
    <row r="649" spans="1:44" ht="12.75" x14ac:dyDescent="0.2">
      <c r="A649" s="10"/>
      <c r="B649" s="19"/>
      <c r="C649" s="10"/>
      <c r="D649" s="10"/>
      <c r="E649" s="10"/>
      <c r="F649" s="10"/>
      <c r="G649" s="10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</row>
    <row r="650" spans="1:44" ht="12.75" x14ac:dyDescent="0.2">
      <c r="A650" s="10"/>
      <c r="B650" s="19"/>
      <c r="C650" s="10"/>
      <c r="D650" s="10"/>
      <c r="E650" s="10"/>
      <c r="F650" s="10"/>
      <c r="G650" s="10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</row>
    <row r="651" spans="1:44" ht="12.75" x14ac:dyDescent="0.2">
      <c r="A651" s="10"/>
      <c r="B651" s="19"/>
      <c r="C651" s="10"/>
      <c r="D651" s="10"/>
      <c r="E651" s="10"/>
      <c r="F651" s="10"/>
      <c r="G651" s="10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</row>
    <row r="652" spans="1:44" ht="12.75" x14ac:dyDescent="0.2">
      <c r="A652" s="10"/>
      <c r="B652" s="19"/>
      <c r="C652" s="10"/>
      <c r="D652" s="10"/>
      <c r="E652" s="10"/>
      <c r="F652" s="10"/>
      <c r="G652" s="10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</row>
    <row r="653" spans="1:44" ht="12.75" x14ac:dyDescent="0.2">
      <c r="A653" s="10"/>
      <c r="B653" s="19"/>
      <c r="C653" s="10"/>
      <c r="D653" s="10"/>
      <c r="E653" s="10"/>
      <c r="F653" s="10"/>
      <c r="G653" s="10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</row>
    <row r="654" spans="1:44" ht="12.75" x14ac:dyDescent="0.2">
      <c r="A654" s="10"/>
      <c r="B654" s="19"/>
      <c r="C654" s="10"/>
      <c r="D654" s="10"/>
      <c r="E654" s="10"/>
      <c r="F654" s="10"/>
      <c r="G654" s="10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</row>
    <row r="655" spans="1:44" ht="12.75" x14ac:dyDescent="0.2">
      <c r="A655" s="10"/>
      <c r="B655" s="19"/>
      <c r="C655" s="10"/>
      <c r="D655" s="10"/>
      <c r="E655" s="10"/>
      <c r="F655" s="10"/>
      <c r="G655" s="10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</row>
    <row r="656" spans="1:44" ht="12.75" x14ac:dyDescent="0.2">
      <c r="A656" s="10"/>
      <c r="B656" s="19"/>
      <c r="C656" s="10"/>
      <c r="D656" s="10"/>
      <c r="E656" s="10"/>
      <c r="F656" s="10"/>
      <c r="G656" s="10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</row>
    <row r="657" spans="1:44" ht="12.75" x14ac:dyDescent="0.2">
      <c r="A657" s="10"/>
      <c r="B657" s="19"/>
      <c r="C657" s="10"/>
      <c r="D657" s="10"/>
      <c r="E657" s="10"/>
      <c r="F657" s="10"/>
      <c r="G657" s="10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</row>
    <row r="658" spans="1:44" ht="12.75" x14ac:dyDescent="0.2">
      <c r="A658" s="10"/>
      <c r="B658" s="19"/>
      <c r="C658" s="10"/>
      <c r="D658" s="10"/>
      <c r="E658" s="10"/>
      <c r="F658" s="10"/>
      <c r="G658" s="10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</row>
    <row r="659" spans="1:44" ht="12.75" x14ac:dyDescent="0.2">
      <c r="A659" s="10"/>
      <c r="B659" s="19"/>
      <c r="C659" s="10"/>
      <c r="D659" s="10"/>
      <c r="E659" s="10"/>
      <c r="F659" s="10"/>
      <c r="G659" s="10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</row>
    <row r="660" spans="1:44" ht="12.75" x14ac:dyDescent="0.2">
      <c r="A660" s="10"/>
      <c r="B660" s="19"/>
      <c r="C660" s="10"/>
      <c r="D660" s="10"/>
      <c r="E660" s="10"/>
      <c r="F660" s="10"/>
      <c r="G660" s="10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</row>
    <row r="661" spans="1:44" ht="12.75" x14ac:dyDescent="0.2">
      <c r="A661" s="10"/>
      <c r="B661" s="19"/>
      <c r="C661" s="10"/>
      <c r="D661" s="10"/>
      <c r="E661" s="10"/>
      <c r="F661" s="10"/>
      <c r="G661" s="10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</row>
    <row r="662" spans="1:44" ht="12.75" x14ac:dyDescent="0.2">
      <c r="A662" s="10"/>
      <c r="B662" s="19"/>
      <c r="C662" s="10"/>
      <c r="D662" s="10"/>
      <c r="E662" s="10"/>
      <c r="F662" s="10"/>
      <c r="G662" s="10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</row>
    <row r="663" spans="1:44" ht="12.75" x14ac:dyDescent="0.2">
      <c r="A663" s="10"/>
      <c r="B663" s="19"/>
      <c r="C663" s="10"/>
      <c r="D663" s="10"/>
      <c r="E663" s="10"/>
      <c r="F663" s="10"/>
      <c r="G663" s="10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</row>
    <row r="664" spans="1:44" ht="12.75" x14ac:dyDescent="0.2">
      <c r="A664" s="10"/>
      <c r="B664" s="19"/>
      <c r="C664" s="10"/>
      <c r="D664" s="10"/>
      <c r="E664" s="10"/>
      <c r="F664" s="10"/>
      <c r="G664" s="10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</row>
    <row r="665" spans="1:44" ht="12.75" x14ac:dyDescent="0.2">
      <c r="A665" s="10"/>
      <c r="B665" s="19"/>
      <c r="C665" s="10"/>
      <c r="D665" s="10"/>
      <c r="E665" s="10"/>
      <c r="F665" s="10"/>
      <c r="G665" s="10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</row>
    <row r="666" spans="1:44" ht="12.75" x14ac:dyDescent="0.2">
      <c r="A666" s="10"/>
      <c r="B666" s="19"/>
      <c r="C666" s="10"/>
      <c r="D666" s="10"/>
      <c r="E666" s="10"/>
      <c r="F666" s="10"/>
      <c r="G666" s="10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</row>
    <row r="667" spans="1:44" ht="12.75" x14ac:dyDescent="0.2">
      <c r="A667" s="10"/>
      <c r="B667" s="19"/>
      <c r="C667" s="10"/>
      <c r="D667" s="10"/>
      <c r="E667" s="10"/>
      <c r="F667" s="10"/>
      <c r="G667" s="10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</row>
    <row r="668" spans="1:44" ht="12.75" x14ac:dyDescent="0.2">
      <c r="A668" s="10"/>
      <c r="B668" s="19"/>
      <c r="C668" s="10"/>
      <c r="D668" s="10"/>
      <c r="E668" s="10"/>
      <c r="F668" s="10"/>
      <c r="G668" s="10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</row>
    <row r="669" spans="1:44" ht="12.75" x14ac:dyDescent="0.2">
      <c r="A669" s="10"/>
      <c r="B669" s="19"/>
      <c r="C669" s="10"/>
      <c r="D669" s="10"/>
      <c r="E669" s="10"/>
      <c r="F669" s="10"/>
      <c r="G669" s="10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</row>
    <row r="670" spans="1:44" ht="12.75" x14ac:dyDescent="0.2">
      <c r="A670" s="10"/>
      <c r="B670" s="19"/>
      <c r="C670" s="10"/>
      <c r="D670" s="10"/>
      <c r="E670" s="10"/>
      <c r="F670" s="10"/>
      <c r="G670" s="10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</row>
    <row r="671" spans="1:44" ht="12.75" x14ac:dyDescent="0.2">
      <c r="A671" s="10"/>
      <c r="B671" s="19"/>
      <c r="C671" s="10"/>
      <c r="D671" s="10"/>
      <c r="E671" s="10"/>
      <c r="F671" s="10"/>
      <c r="G671" s="10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</row>
    <row r="672" spans="1:44" ht="12.75" x14ac:dyDescent="0.2">
      <c r="A672" s="10"/>
      <c r="B672" s="19"/>
      <c r="C672" s="10"/>
      <c r="D672" s="10"/>
      <c r="E672" s="10"/>
      <c r="F672" s="10"/>
      <c r="G672" s="10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</row>
    <row r="673" spans="1:44" ht="12.75" x14ac:dyDescent="0.2">
      <c r="A673" s="10"/>
      <c r="B673" s="19"/>
      <c r="C673" s="10"/>
      <c r="D673" s="10"/>
      <c r="E673" s="10"/>
      <c r="F673" s="10"/>
      <c r="G673" s="10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</row>
    <row r="674" spans="1:44" ht="12.75" x14ac:dyDescent="0.2">
      <c r="A674" s="10"/>
      <c r="B674" s="19"/>
      <c r="C674" s="10"/>
      <c r="D674" s="10"/>
      <c r="E674" s="10"/>
      <c r="F674" s="10"/>
      <c r="G674" s="10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</row>
    <row r="675" spans="1:44" ht="12.75" x14ac:dyDescent="0.2">
      <c r="A675" s="10"/>
      <c r="B675" s="19"/>
      <c r="C675" s="10"/>
      <c r="D675" s="10"/>
      <c r="E675" s="10"/>
      <c r="F675" s="10"/>
      <c r="G675" s="10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</row>
    <row r="676" spans="1:44" ht="12.75" x14ac:dyDescent="0.2">
      <c r="A676" s="10"/>
      <c r="B676" s="19"/>
      <c r="C676" s="10"/>
      <c r="D676" s="10"/>
      <c r="E676" s="10"/>
      <c r="F676" s="10"/>
      <c r="G676" s="10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</row>
    <row r="677" spans="1:44" ht="12.75" x14ac:dyDescent="0.2">
      <c r="A677" s="10"/>
      <c r="B677" s="19"/>
      <c r="C677" s="10"/>
      <c r="D677" s="10"/>
      <c r="E677" s="10"/>
      <c r="F677" s="10"/>
      <c r="G677" s="10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</row>
    <row r="678" spans="1:44" ht="12.75" x14ac:dyDescent="0.2">
      <c r="A678" s="10"/>
      <c r="B678" s="19"/>
      <c r="C678" s="10"/>
      <c r="D678" s="10"/>
      <c r="E678" s="10"/>
      <c r="F678" s="10"/>
      <c r="G678" s="10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</row>
    <row r="679" spans="1:44" ht="12.75" x14ac:dyDescent="0.2">
      <c r="A679" s="10"/>
      <c r="B679" s="19"/>
      <c r="C679" s="10"/>
      <c r="D679" s="10"/>
      <c r="E679" s="10"/>
      <c r="F679" s="10"/>
      <c r="G679" s="10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</row>
    <row r="680" spans="1:44" ht="12.75" x14ac:dyDescent="0.2">
      <c r="A680" s="10"/>
      <c r="B680" s="19"/>
      <c r="C680" s="10"/>
      <c r="D680" s="10"/>
      <c r="E680" s="10"/>
      <c r="F680" s="10"/>
      <c r="G680" s="10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</row>
    <row r="681" spans="1:44" ht="12.75" x14ac:dyDescent="0.2">
      <c r="A681" s="10"/>
      <c r="B681" s="19"/>
      <c r="C681" s="10"/>
      <c r="D681" s="10"/>
      <c r="E681" s="10"/>
      <c r="F681" s="10"/>
      <c r="G681" s="10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</row>
    <row r="682" spans="1:44" ht="12.75" x14ac:dyDescent="0.2">
      <c r="A682" s="10"/>
      <c r="B682" s="19"/>
      <c r="C682" s="10"/>
      <c r="D682" s="10"/>
      <c r="E682" s="10"/>
      <c r="F682" s="10"/>
      <c r="G682" s="10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</row>
    <row r="683" spans="1:44" ht="12.75" x14ac:dyDescent="0.2">
      <c r="A683" s="10"/>
      <c r="B683" s="19"/>
      <c r="C683" s="10"/>
      <c r="D683" s="10"/>
      <c r="E683" s="10"/>
      <c r="F683" s="10"/>
      <c r="G683" s="10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</row>
    <row r="684" spans="1:44" ht="12.75" x14ac:dyDescent="0.2">
      <c r="A684" s="10"/>
      <c r="B684" s="19"/>
      <c r="C684" s="10"/>
      <c r="D684" s="10"/>
      <c r="E684" s="10"/>
      <c r="F684" s="10"/>
      <c r="G684" s="10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</row>
    <row r="685" spans="1:44" ht="12.75" x14ac:dyDescent="0.2">
      <c r="A685" s="10"/>
      <c r="B685" s="19"/>
      <c r="C685" s="10"/>
      <c r="D685" s="10"/>
      <c r="E685" s="10"/>
      <c r="F685" s="10"/>
      <c r="G685" s="10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</row>
    <row r="686" spans="1:44" ht="12.75" x14ac:dyDescent="0.2">
      <c r="A686" s="10"/>
      <c r="B686" s="19"/>
      <c r="C686" s="10"/>
      <c r="D686" s="10"/>
      <c r="E686" s="10"/>
      <c r="F686" s="10"/>
      <c r="G686" s="10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</row>
    <row r="687" spans="1:44" ht="12.75" x14ac:dyDescent="0.2">
      <c r="A687" s="10"/>
      <c r="B687" s="19"/>
      <c r="C687" s="10"/>
      <c r="D687" s="10"/>
      <c r="E687" s="10"/>
      <c r="F687" s="10"/>
      <c r="G687" s="10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</row>
    <row r="688" spans="1:44" ht="12.75" x14ac:dyDescent="0.2">
      <c r="A688" s="10"/>
      <c r="B688" s="19"/>
      <c r="C688" s="10"/>
      <c r="D688" s="10"/>
      <c r="E688" s="10"/>
      <c r="F688" s="10"/>
      <c r="G688" s="10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</row>
    <row r="689" spans="1:44" ht="12.75" x14ac:dyDescent="0.2">
      <c r="A689" s="10"/>
      <c r="B689" s="19"/>
      <c r="C689" s="10"/>
      <c r="D689" s="10"/>
      <c r="E689" s="10"/>
      <c r="F689" s="10"/>
      <c r="G689" s="10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</row>
    <row r="690" spans="1:44" ht="12.75" x14ac:dyDescent="0.2">
      <c r="A690" s="10"/>
      <c r="B690" s="19"/>
      <c r="C690" s="10"/>
      <c r="D690" s="10"/>
      <c r="E690" s="10"/>
      <c r="F690" s="10"/>
      <c r="G690" s="10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</row>
    <row r="691" spans="1:44" ht="12.75" x14ac:dyDescent="0.2">
      <c r="A691" s="10"/>
      <c r="B691" s="19"/>
      <c r="C691" s="10"/>
      <c r="D691" s="10"/>
      <c r="E691" s="10"/>
      <c r="F691" s="10"/>
      <c r="G691" s="10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</row>
    <row r="692" spans="1:44" ht="12.75" x14ac:dyDescent="0.2">
      <c r="A692" s="10"/>
      <c r="B692" s="19"/>
      <c r="C692" s="10"/>
      <c r="D692" s="10"/>
      <c r="E692" s="10"/>
      <c r="F692" s="10"/>
      <c r="G692" s="10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</row>
    <row r="693" spans="1:44" ht="12.75" x14ac:dyDescent="0.2">
      <c r="A693" s="10"/>
      <c r="B693" s="19"/>
      <c r="C693" s="10"/>
      <c r="D693" s="10"/>
      <c r="E693" s="10"/>
      <c r="F693" s="10"/>
      <c r="G693" s="10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</row>
    <row r="694" spans="1:44" ht="12.75" x14ac:dyDescent="0.2">
      <c r="A694" s="10"/>
      <c r="B694" s="19"/>
      <c r="C694" s="10"/>
      <c r="D694" s="10"/>
      <c r="E694" s="10"/>
      <c r="F694" s="10"/>
      <c r="G694" s="10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</row>
    <row r="695" spans="1:44" ht="12.75" x14ac:dyDescent="0.2">
      <c r="A695" s="10"/>
      <c r="B695" s="19"/>
      <c r="C695" s="10"/>
      <c r="D695" s="10"/>
      <c r="E695" s="10"/>
      <c r="F695" s="10"/>
      <c r="G695" s="10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</row>
    <row r="696" spans="1:44" ht="12.75" x14ac:dyDescent="0.2">
      <c r="A696" s="10"/>
      <c r="B696" s="19"/>
      <c r="C696" s="10"/>
      <c r="D696" s="10"/>
      <c r="E696" s="10"/>
      <c r="F696" s="10"/>
      <c r="G696" s="10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</row>
    <row r="697" spans="1:44" ht="12.75" x14ac:dyDescent="0.2">
      <c r="A697" s="10"/>
      <c r="B697" s="19"/>
      <c r="C697" s="10"/>
      <c r="D697" s="10"/>
      <c r="E697" s="10"/>
      <c r="F697" s="10"/>
      <c r="G697" s="10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</row>
    <row r="698" spans="1:44" ht="12.75" x14ac:dyDescent="0.2">
      <c r="A698" s="10"/>
      <c r="B698" s="19"/>
      <c r="C698" s="10"/>
      <c r="D698" s="10"/>
      <c r="E698" s="10"/>
      <c r="F698" s="10"/>
      <c r="G698" s="10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</row>
    <row r="699" spans="1:44" ht="12.75" x14ac:dyDescent="0.2">
      <c r="A699" s="10"/>
      <c r="B699" s="19"/>
      <c r="C699" s="10"/>
      <c r="D699" s="10"/>
      <c r="E699" s="10"/>
      <c r="F699" s="10"/>
      <c r="G699" s="10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</row>
    <row r="700" spans="1:44" ht="12.75" x14ac:dyDescent="0.2">
      <c r="A700" s="10"/>
      <c r="B700" s="19"/>
      <c r="C700" s="10"/>
      <c r="D700" s="10"/>
      <c r="E700" s="10"/>
      <c r="F700" s="10"/>
      <c r="G700" s="10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</row>
    <row r="701" spans="1:44" ht="12.75" x14ac:dyDescent="0.2">
      <c r="A701" s="10"/>
      <c r="B701" s="19"/>
      <c r="C701" s="10"/>
      <c r="D701" s="10"/>
      <c r="E701" s="10"/>
      <c r="F701" s="10"/>
      <c r="G701" s="10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</row>
    <row r="702" spans="1:44" ht="12.75" x14ac:dyDescent="0.2">
      <c r="A702" s="10"/>
      <c r="B702" s="19"/>
      <c r="C702" s="10"/>
      <c r="D702" s="10"/>
      <c r="E702" s="10"/>
      <c r="F702" s="10"/>
      <c r="G702" s="10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</row>
    <row r="703" spans="1:44" ht="12.75" x14ac:dyDescent="0.2">
      <c r="A703" s="10"/>
      <c r="B703" s="19"/>
      <c r="C703" s="10"/>
      <c r="D703" s="10"/>
      <c r="E703" s="10"/>
      <c r="F703" s="10"/>
      <c r="G703" s="10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</row>
    <row r="704" spans="1:44" ht="12.75" x14ac:dyDescent="0.2">
      <c r="A704" s="10"/>
      <c r="B704" s="19"/>
      <c r="C704" s="10"/>
      <c r="D704" s="10"/>
      <c r="E704" s="10"/>
      <c r="F704" s="10"/>
      <c r="G704" s="10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</row>
    <row r="705" spans="1:44" ht="12.75" x14ac:dyDescent="0.2">
      <c r="A705" s="10"/>
      <c r="B705" s="19"/>
      <c r="C705" s="10"/>
      <c r="D705" s="10"/>
      <c r="E705" s="10"/>
      <c r="F705" s="10"/>
      <c r="G705" s="10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</row>
    <row r="706" spans="1:44" ht="12.75" x14ac:dyDescent="0.2">
      <c r="A706" s="10"/>
      <c r="B706" s="19"/>
      <c r="C706" s="10"/>
      <c r="D706" s="10"/>
      <c r="E706" s="10"/>
      <c r="F706" s="10"/>
      <c r="G706" s="10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</row>
    <row r="707" spans="1:44" ht="12.75" x14ac:dyDescent="0.2">
      <c r="A707" s="10"/>
      <c r="B707" s="19"/>
      <c r="C707" s="10"/>
      <c r="D707" s="10"/>
      <c r="E707" s="10"/>
      <c r="F707" s="10"/>
      <c r="G707" s="10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</row>
    <row r="708" spans="1:44" ht="12.75" x14ac:dyDescent="0.2">
      <c r="A708" s="10"/>
      <c r="B708" s="19"/>
      <c r="C708" s="10"/>
      <c r="D708" s="10"/>
      <c r="E708" s="10"/>
      <c r="F708" s="10"/>
      <c r="G708" s="10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</row>
    <row r="709" spans="1:44" ht="12.75" x14ac:dyDescent="0.2">
      <c r="A709" s="10"/>
      <c r="B709" s="19"/>
      <c r="C709" s="10"/>
      <c r="D709" s="10"/>
      <c r="E709" s="10"/>
      <c r="F709" s="10"/>
      <c r="G709" s="10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</row>
    <row r="710" spans="1:44" ht="12.75" x14ac:dyDescent="0.2">
      <c r="A710" s="10"/>
      <c r="B710" s="19"/>
      <c r="C710" s="10"/>
      <c r="D710" s="10"/>
      <c r="E710" s="10"/>
      <c r="F710" s="10"/>
      <c r="G710" s="10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</row>
    <row r="711" spans="1:44" ht="12.75" x14ac:dyDescent="0.2">
      <c r="A711" s="10"/>
      <c r="B711" s="19"/>
      <c r="C711" s="10"/>
      <c r="D711" s="10"/>
      <c r="E711" s="10"/>
      <c r="F711" s="10"/>
      <c r="G711" s="10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</row>
    <row r="712" spans="1:44" ht="12.75" x14ac:dyDescent="0.2">
      <c r="A712" s="10"/>
      <c r="B712" s="19"/>
      <c r="C712" s="10"/>
      <c r="D712" s="10"/>
      <c r="E712" s="10"/>
      <c r="F712" s="10"/>
      <c r="G712" s="10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</row>
    <row r="713" spans="1:44" ht="12.75" x14ac:dyDescent="0.2">
      <c r="A713" s="10"/>
      <c r="B713" s="19"/>
      <c r="C713" s="10"/>
      <c r="D713" s="10"/>
      <c r="E713" s="10"/>
      <c r="F713" s="10"/>
      <c r="G713" s="10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</row>
    <row r="714" spans="1:44" ht="12.75" x14ac:dyDescent="0.2">
      <c r="A714" s="10"/>
      <c r="B714" s="19"/>
      <c r="C714" s="10"/>
      <c r="D714" s="10"/>
      <c r="E714" s="10"/>
      <c r="F714" s="10"/>
      <c r="G714" s="10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</row>
    <row r="715" spans="1:44" ht="12.75" x14ac:dyDescent="0.2">
      <c r="A715" s="10"/>
      <c r="B715" s="19"/>
      <c r="C715" s="10"/>
      <c r="D715" s="10"/>
      <c r="E715" s="10"/>
      <c r="F715" s="10"/>
      <c r="G715" s="10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</row>
    <row r="716" spans="1:44" ht="12.75" x14ac:dyDescent="0.2">
      <c r="A716" s="10"/>
      <c r="B716" s="19"/>
      <c r="C716" s="10"/>
      <c r="D716" s="10"/>
      <c r="E716" s="10"/>
      <c r="F716" s="10"/>
      <c r="G716" s="10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</row>
    <row r="717" spans="1:44" ht="12.75" x14ac:dyDescent="0.2">
      <c r="A717" s="10"/>
      <c r="B717" s="19"/>
      <c r="C717" s="10"/>
      <c r="D717" s="10"/>
      <c r="E717" s="10"/>
      <c r="F717" s="10"/>
      <c r="G717" s="10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</row>
    <row r="718" spans="1:44" ht="12.75" x14ac:dyDescent="0.2">
      <c r="A718" s="10"/>
      <c r="B718" s="19"/>
      <c r="C718" s="10"/>
      <c r="D718" s="10"/>
      <c r="E718" s="10"/>
      <c r="F718" s="10"/>
      <c r="G718" s="10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</row>
    <row r="719" spans="1:44" ht="12.75" x14ac:dyDescent="0.2">
      <c r="A719" s="10"/>
      <c r="B719" s="19"/>
      <c r="C719" s="10"/>
      <c r="D719" s="10"/>
      <c r="E719" s="10"/>
      <c r="F719" s="10"/>
      <c r="G719" s="10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</row>
    <row r="720" spans="1:44" ht="12.75" x14ac:dyDescent="0.2">
      <c r="A720" s="10"/>
      <c r="B720" s="19"/>
      <c r="C720" s="10"/>
      <c r="D720" s="10"/>
      <c r="E720" s="10"/>
      <c r="F720" s="10"/>
      <c r="G720" s="10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</row>
    <row r="721" spans="1:44" ht="12.75" x14ac:dyDescent="0.2">
      <c r="A721" s="10"/>
      <c r="B721" s="19"/>
      <c r="C721" s="10"/>
      <c r="D721" s="10"/>
      <c r="E721" s="10"/>
      <c r="F721" s="10"/>
      <c r="G721" s="10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</row>
    <row r="722" spans="1:44" ht="12.75" x14ac:dyDescent="0.2">
      <c r="A722" s="10"/>
      <c r="B722" s="19"/>
      <c r="C722" s="10"/>
      <c r="D722" s="10"/>
      <c r="E722" s="10"/>
      <c r="F722" s="10"/>
      <c r="G722" s="10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</row>
    <row r="723" spans="1:44" ht="12.75" x14ac:dyDescent="0.2">
      <c r="A723" s="10"/>
      <c r="B723" s="19"/>
      <c r="C723" s="10"/>
      <c r="D723" s="10"/>
      <c r="E723" s="10"/>
      <c r="F723" s="10"/>
      <c r="G723" s="10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</row>
    <row r="724" spans="1:44" ht="12.75" x14ac:dyDescent="0.2">
      <c r="A724" s="10"/>
      <c r="B724" s="19"/>
      <c r="C724" s="10"/>
      <c r="D724" s="10"/>
      <c r="E724" s="10"/>
      <c r="F724" s="10"/>
      <c r="G724" s="10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</row>
    <row r="725" spans="1:44" ht="12.75" x14ac:dyDescent="0.2">
      <c r="A725" s="10"/>
      <c r="B725" s="19"/>
      <c r="C725" s="10"/>
      <c r="D725" s="10"/>
      <c r="E725" s="10"/>
      <c r="F725" s="10"/>
      <c r="G725" s="10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</row>
    <row r="726" spans="1:44" ht="12.75" x14ac:dyDescent="0.2">
      <c r="A726" s="10"/>
      <c r="B726" s="19"/>
      <c r="C726" s="10"/>
      <c r="D726" s="10"/>
      <c r="E726" s="10"/>
      <c r="F726" s="10"/>
      <c r="G726" s="10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</row>
    <row r="727" spans="1:44" ht="12.75" x14ac:dyDescent="0.2">
      <c r="A727" s="10"/>
      <c r="B727" s="19"/>
      <c r="C727" s="10"/>
      <c r="D727" s="10"/>
      <c r="E727" s="10"/>
      <c r="F727" s="10"/>
      <c r="G727" s="10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</row>
    <row r="728" spans="1:44" ht="12.75" x14ac:dyDescent="0.2">
      <c r="A728" s="10"/>
      <c r="B728" s="19"/>
      <c r="C728" s="10"/>
      <c r="D728" s="10"/>
      <c r="E728" s="10"/>
      <c r="F728" s="10"/>
      <c r="G728" s="10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</row>
    <row r="729" spans="1:44" ht="12.75" x14ac:dyDescent="0.2">
      <c r="A729" s="10"/>
      <c r="B729" s="19"/>
      <c r="C729" s="10"/>
      <c r="D729" s="10"/>
      <c r="E729" s="10"/>
      <c r="F729" s="10"/>
      <c r="G729" s="10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</row>
    <row r="730" spans="1:44" ht="12.75" x14ac:dyDescent="0.2">
      <c r="A730" s="10"/>
      <c r="B730" s="19"/>
      <c r="C730" s="10"/>
      <c r="D730" s="10"/>
      <c r="E730" s="10"/>
      <c r="F730" s="10"/>
      <c r="G730" s="10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</row>
    <row r="731" spans="1:44" ht="12.75" x14ac:dyDescent="0.2">
      <c r="A731" s="10"/>
      <c r="B731" s="19"/>
      <c r="C731" s="10"/>
      <c r="D731" s="10"/>
      <c r="E731" s="10"/>
      <c r="F731" s="10"/>
      <c r="G731" s="10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</row>
    <row r="732" spans="1:44" ht="12.75" x14ac:dyDescent="0.2">
      <c r="A732" s="10"/>
      <c r="B732" s="19"/>
      <c r="C732" s="10"/>
      <c r="D732" s="10"/>
      <c r="E732" s="10"/>
      <c r="F732" s="10"/>
      <c r="G732" s="10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</row>
    <row r="733" spans="1:44" ht="12.75" x14ac:dyDescent="0.2">
      <c r="A733" s="10"/>
      <c r="B733" s="19"/>
      <c r="C733" s="10"/>
      <c r="D733" s="10"/>
      <c r="E733" s="10"/>
      <c r="F733" s="10"/>
      <c r="G733" s="10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</row>
    <row r="734" spans="1:44" ht="12.75" x14ac:dyDescent="0.2">
      <c r="A734" s="10"/>
      <c r="B734" s="19"/>
      <c r="C734" s="10"/>
      <c r="D734" s="10"/>
      <c r="E734" s="10"/>
      <c r="F734" s="10"/>
      <c r="G734" s="10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</row>
    <row r="735" spans="1:44" ht="12.75" x14ac:dyDescent="0.2">
      <c r="A735" s="10"/>
      <c r="B735" s="19"/>
      <c r="C735" s="10"/>
      <c r="D735" s="10"/>
      <c r="E735" s="10"/>
      <c r="F735" s="10"/>
      <c r="G735" s="10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</row>
    <row r="736" spans="1:44" ht="12.75" x14ac:dyDescent="0.2">
      <c r="A736" s="10"/>
      <c r="B736" s="19"/>
      <c r="C736" s="10"/>
      <c r="D736" s="10"/>
      <c r="E736" s="10"/>
      <c r="F736" s="10"/>
      <c r="G736" s="10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</row>
    <row r="737" spans="1:44" ht="12.75" x14ac:dyDescent="0.2">
      <c r="A737" s="10"/>
      <c r="B737" s="19"/>
      <c r="C737" s="10"/>
      <c r="D737" s="10"/>
      <c r="E737" s="10"/>
      <c r="F737" s="10"/>
      <c r="G737" s="10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</row>
    <row r="738" spans="1:44" ht="12.75" x14ac:dyDescent="0.2">
      <c r="A738" s="10"/>
      <c r="B738" s="19"/>
      <c r="C738" s="10"/>
      <c r="D738" s="10"/>
      <c r="E738" s="10"/>
      <c r="F738" s="10"/>
      <c r="G738" s="10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</row>
    <row r="739" spans="1:44" ht="12.75" x14ac:dyDescent="0.2">
      <c r="A739" s="10"/>
      <c r="B739" s="19"/>
      <c r="C739" s="10"/>
      <c r="D739" s="10"/>
      <c r="E739" s="10"/>
      <c r="F739" s="10"/>
      <c r="G739" s="10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</row>
    <row r="740" spans="1:44" ht="12.75" x14ac:dyDescent="0.2">
      <c r="A740" s="10"/>
      <c r="B740" s="19"/>
      <c r="C740" s="10"/>
      <c r="D740" s="10"/>
      <c r="E740" s="10"/>
      <c r="F740" s="10"/>
      <c r="G740" s="10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</row>
    <row r="741" spans="1:44" ht="12.75" x14ac:dyDescent="0.2">
      <c r="A741" s="10"/>
      <c r="B741" s="19"/>
      <c r="C741" s="10"/>
      <c r="D741" s="10"/>
      <c r="E741" s="10"/>
      <c r="F741" s="10"/>
      <c r="G741" s="10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</row>
    <row r="742" spans="1:44" ht="12.75" x14ac:dyDescent="0.2">
      <c r="A742" s="10"/>
      <c r="B742" s="19"/>
      <c r="C742" s="10"/>
      <c r="D742" s="10"/>
      <c r="E742" s="10"/>
      <c r="F742" s="10"/>
      <c r="G742" s="10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</row>
    <row r="743" spans="1:44" ht="12.75" x14ac:dyDescent="0.2">
      <c r="A743" s="10"/>
      <c r="B743" s="19"/>
      <c r="C743" s="10"/>
      <c r="D743" s="10"/>
      <c r="E743" s="10"/>
      <c r="F743" s="10"/>
      <c r="G743" s="10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</row>
    <row r="744" spans="1:44" ht="12.75" x14ac:dyDescent="0.2">
      <c r="A744" s="10"/>
      <c r="B744" s="19"/>
      <c r="C744" s="10"/>
      <c r="D744" s="10"/>
      <c r="E744" s="10"/>
      <c r="F744" s="10"/>
      <c r="G744" s="10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</row>
    <row r="745" spans="1:44" ht="12.75" x14ac:dyDescent="0.2">
      <c r="A745" s="10"/>
      <c r="B745" s="19"/>
      <c r="C745" s="10"/>
      <c r="D745" s="10"/>
      <c r="E745" s="10"/>
      <c r="F745" s="10"/>
      <c r="G745" s="10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</row>
    <row r="746" spans="1:44" ht="12.75" x14ac:dyDescent="0.2">
      <c r="A746" s="10"/>
      <c r="B746" s="19"/>
      <c r="C746" s="10"/>
      <c r="D746" s="10"/>
      <c r="E746" s="10"/>
      <c r="F746" s="10"/>
      <c r="G746" s="10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</row>
    <row r="747" spans="1:44" ht="12.75" x14ac:dyDescent="0.2">
      <c r="A747" s="10"/>
      <c r="B747" s="19"/>
      <c r="C747" s="10"/>
      <c r="D747" s="10"/>
      <c r="E747" s="10"/>
      <c r="F747" s="10"/>
      <c r="G747" s="10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</row>
    <row r="748" spans="1:44" ht="12.75" x14ac:dyDescent="0.2">
      <c r="A748" s="10"/>
      <c r="B748" s="19"/>
      <c r="C748" s="10"/>
      <c r="D748" s="10"/>
      <c r="E748" s="10"/>
      <c r="F748" s="10"/>
      <c r="G748" s="10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</row>
    <row r="749" spans="1:44" ht="12.75" x14ac:dyDescent="0.2">
      <c r="A749" s="10"/>
      <c r="B749" s="19"/>
      <c r="C749" s="10"/>
      <c r="D749" s="10"/>
      <c r="E749" s="10"/>
      <c r="F749" s="10"/>
      <c r="G749" s="10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</row>
    <row r="750" spans="1:44" ht="12.75" x14ac:dyDescent="0.2">
      <c r="A750" s="10"/>
      <c r="B750" s="19"/>
      <c r="C750" s="10"/>
      <c r="D750" s="10"/>
      <c r="E750" s="10"/>
      <c r="F750" s="10"/>
      <c r="G750" s="10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</row>
    <row r="751" spans="1:44" ht="12.75" x14ac:dyDescent="0.2">
      <c r="A751" s="10"/>
      <c r="B751" s="19"/>
      <c r="C751" s="10"/>
      <c r="D751" s="10"/>
      <c r="E751" s="10"/>
      <c r="F751" s="10"/>
      <c r="G751" s="10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</row>
    <row r="752" spans="1:44" ht="12.75" x14ac:dyDescent="0.2">
      <c r="A752" s="10"/>
      <c r="B752" s="19"/>
      <c r="C752" s="10"/>
      <c r="D752" s="10"/>
      <c r="E752" s="10"/>
      <c r="F752" s="10"/>
      <c r="G752" s="10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</row>
    <row r="753" spans="1:44" ht="12.75" x14ac:dyDescent="0.2">
      <c r="A753" s="10"/>
      <c r="B753" s="19"/>
      <c r="C753" s="10"/>
      <c r="D753" s="10"/>
      <c r="E753" s="10"/>
      <c r="F753" s="10"/>
      <c r="G753" s="10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</row>
    <row r="754" spans="1:44" ht="12.75" x14ac:dyDescent="0.2">
      <c r="A754" s="10"/>
      <c r="B754" s="19"/>
      <c r="C754" s="10"/>
      <c r="D754" s="10"/>
      <c r="E754" s="10"/>
      <c r="F754" s="10"/>
      <c r="G754" s="10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</row>
    <row r="755" spans="1:44" ht="12.75" x14ac:dyDescent="0.2">
      <c r="A755" s="10"/>
      <c r="B755" s="19"/>
      <c r="C755" s="10"/>
      <c r="D755" s="10"/>
      <c r="E755" s="10"/>
      <c r="F755" s="10"/>
      <c r="G755" s="10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</row>
    <row r="756" spans="1:44" ht="12.75" x14ac:dyDescent="0.2">
      <c r="A756" s="10"/>
      <c r="B756" s="19"/>
      <c r="C756" s="10"/>
      <c r="D756" s="10"/>
      <c r="E756" s="10"/>
      <c r="F756" s="10"/>
      <c r="G756" s="10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</row>
    <row r="757" spans="1:44" ht="12.75" x14ac:dyDescent="0.2">
      <c r="A757" s="10"/>
      <c r="B757" s="19"/>
      <c r="C757" s="10"/>
      <c r="D757" s="10"/>
      <c r="E757" s="10"/>
      <c r="F757" s="10"/>
      <c r="G757" s="10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</row>
    <row r="758" spans="1:44" ht="12.75" x14ac:dyDescent="0.2">
      <c r="A758" s="10"/>
      <c r="B758" s="19"/>
      <c r="C758" s="10"/>
      <c r="D758" s="10"/>
      <c r="E758" s="10"/>
      <c r="F758" s="10"/>
      <c r="G758" s="10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</row>
    <row r="759" spans="1:44" ht="12.75" x14ac:dyDescent="0.2">
      <c r="A759" s="10"/>
      <c r="B759" s="19"/>
      <c r="C759" s="10"/>
      <c r="D759" s="10"/>
      <c r="E759" s="10"/>
      <c r="F759" s="10"/>
      <c r="G759" s="10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</row>
    <row r="760" spans="1:44" ht="12.75" x14ac:dyDescent="0.2">
      <c r="A760" s="10"/>
      <c r="B760" s="19"/>
      <c r="C760" s="10"/>
      <c r="D760" s="10"/>
      <c r="E760" s="10"/>
      <c r="F760" s="10"/>
      <c r="G760" s="10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</row>
    <row r="761" spans="1:44" ht="12.75" x14ac:dyDescent="0.2">
      <c r="A761" s="10"/>
      <c r="B761" s="19"/>
      <c r="C761" s="10"/>
      <c r="D761" s="10"/>
      <c r="E761" s="10"/>
      <c r="F761" s="10"/>
      <c r="G761" s="10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</row>
    <row r="762" spans="1:44" ht="12.75" x14ac:dyDescent="0.2">
      <c r="A762" s="10"/>
      <c r="B762" s="19"/>
      <c r="C762" s="10"/>
      <c r="D762" s="10"/>
      <c r="E762" s="10"/>
      <c r="F762" s="10"/>
      <c r="G762" s="10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</row>
    <row r="763" spans="1:44" ht="12.75" x14ac:dyDescent="0.2">
      <c r="A763" s="10"/>
      <c r="B763" s="19"/>
      <c r="C763" s="10"/>
      <c r="D763" s="10"/>
      <c r="E763" s="10"/>
      <c r="F763" s="10"/>
      <c r="G763" s="10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</row>
    <row r="764" spans="1:44" ht="12.75" x14ac:dyDescent="0.2">
      <c r="A764" s="10"/>
      <c r="B764" s="19"/>
      <c r="C764" s="10"/>
      <c r="D764" s="10"/>
      <c r="E764" s="10"/>
      <c r="F764" s="10"/>
      <c r="G764" s="10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</row>
    <row r="765" spans="1:44" ht="12.75" x14ac:dyDescent="0.2">
      <c r="A765" s="10"/>
      <c r="B765" s="19"/>
      <c r="C765" s="10"/>
      <c r="D765" s="10"/>
      <c r="E765" s="10"/>
      <c r="F765" s="10"/>
      <c r="G765" s="10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</row>
    <row r="766" spans="1:44" ht="12.75" x14ac:dyDescent="0.2">
      <c r="A766" s="10"/>
      <c r="B766" s="19"/>
      <c r="C766" s="10"/>
      <c r="D766" s="10"/>
      <c r="E766" s="10"/>
      <c r="F766" s="10"/>
      <c r="G766" s="10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</row>
    <row r="767" spans="1:44" ht="12.75" x14ac:dyDescent="0.2">
      <c r="A767" s="10"/>
      <c r="B767" s="19"/>
      <c r="C767" s="10"/>
      <c r="D767" s="10"/>
      <c r="E767" s="10"/>
      <c r="F767" s="10"/>
      <c r="G767" s="10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</row>
    <row r="768" spans="1:44" ht="12.75" x14ac:dyDescent="0.2">
      <c r="A768" s="10"/>
      <c r="B768" s="19"/>
      <c r="C768" s="10"/>
      <c r="D768" s="10"/>
      <c r="E768" s="10"/>
      <c r="F768" s="10"/>
      <c r="G768" s="10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</row>
    <row r="769" spans="1:44" ht="12.75" x14ac:dyDescent="0.2">
      <c r="A769" s="10"/>
      <c r="B769" s="19"/>
      <c r="C769" s="10"/>
      <c r="D769" s="10"/>
      <c r="E769" s="10"/>
      <c r="F769" s="10"/>
      <c r="G769" s="10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</row>
    <row r="770" spans="1:44" ht="12.75" x14ac:dyDescent="0.2">
      <c r="A770" s="10"/>
      <c r="B770" s="19"/>
      <c r="C770" s="10"/>
      <c r="D770" s="10"/>
      <c r="E770" s="10"/>
      <c r="F770" s="10"/>
      <c r="G770" s="10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</row>
    <row r="771" spans="1:44" ht="12.75" x14ac:dyDescent="0.2">
      <c r="A771" s="10"/>
      <c r="B771" s="19"/>
      <c r="C771" s="10"/>
      <c r="D771" s="10"/>
      <c r="E771" s="10"/>
      <c r="F771" s="10"/>
      <c r="G771" s="10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</row>
    <row r="772" spans="1:44" ht="12.75" x14ac:dyDescent="0.2">
      <c r="A772" s="10"/>
      <c r="B772" s="19"/>
      <c r="C772" s="10"/>
      <c r="D772" s="10"/>
      <c r="E772" s="10"/>
      <c r="F772" s="10"/>
      <c r="G772" s="10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</row>
    <row r="773" spans="1:44" ht="12.75" x14ac:dyDescent="0.2">
      <c r="A773" s="10"/>
      <c r="B773" s="19"/>
      <c r="C773" s="10"/>
      <c r="D773" s="10"/>
      <c r="E773" s="10"/>
      <c r="F773" s="10"/>
      <c r="G773" s="10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</row>
    <row r="774" spans="1:44" ht="12.75" x14ac:dyDescent="0.2">
      <c r="A774" s="10"/>
      <c r="B774" s="19"/>
      <c r="C774" s="10"/>
      <c r="D774" s="10"/>
      <c r="E774" s="10"/>
      <c r="F774" s="10"/>
      <c r="G774" s="10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</row>
    <row r="775" spans="1:44" ht="12.75" x14ac:dyDescent="0.2">
      <c r="A775" s="10"/>
      <c r="B775" s="19"/>
      <c r="C775" s="10"/>
      <c r="D775" s="10"/>
      <c r="E775" s="10"/>
      <c r="F775" s="10"/>
      <c r="G775" s="10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</row>
    <row r="776" spans="1:44" ht="12.75" x14ac:dyDescent="0.2">
      <c r="A776" s="10"/>
      <c r="B776" s="19"/>
      <c r="C776" s="10"/>
      <c r="D776" s="10"/>
      <c r="E776" s="10"/>
      <c r="F776" s="10"/>
      <c r="G776" s="10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</row>
    <row r="777" spans="1:44" ht="12.75" x14ac:dyDescent="0.2">
      <c r="A777" s="10"/>
      <c r="B777" s="19"/>
      <c r="C777" s="10"/>
      <c r="D777" s="10"/>
      <c r="E777" s="10"/>
      <c r="F777" s="10"/>
      <c r="G777" s="10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</row>
    <row r="778" spans="1:44" ht="12.75" x14ac:dyDescent="0.2">
      <c r="A778" s="10"/>
      <c r="B778" s="19"/>
      <c r="C778" s="10"/>
      <c r="D778" s="10"/>
      <c r="E778" s="10"/>
      <c r="F778" s="10"/>
      <c r="G778" s="10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</row>
    <row r="779" spans="1:44" ht="12.75" x14ac:dyDescent="0.2">
      <c r="A779" s="10"/>
      <c r="B779" s="19"/>
      <c r="C779" s="10"/>
      <c r="D779" s="10"/>
      <c r="E779" s="10"/>
      <c r="F779" s="10"/>
      <c r="G779" s="10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</row>
    <row r="780" spans="1:44" ht="12.75" x14ac:dyDescent="0.2">
      <c r="A780" s="10"/>
      <c r="B780" s="19"/>
      <c r="C780" s="10"/>
      <c r="D780" s="10"/>
      <c r="E780" s="10"/>
      <c r="F780" s="10"/>
      <c r="G780" s="10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</row>
    <row r="781" spans="1:44" ht="12.75" x14ac:dyDescent="0.2">
      <c r="A781" s="10"/>
      <c r="B781" s="19"/>
      <c r="C781" s="10"/>
      <c r="D781" s="10"/>
      <c r="E781" s="10"/>
      <c r="F781" s="10"/>
      <c r="G781" s="10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</row>
    <row r="782" spans="1:44" ht="12.75" x14ac:dyDescent="0.2">
      <c r="A782" s="10"/>
      <c r="B782" s="19"/>
      <c r="C782" s="10"/>
      <c r="D782" s="10"/>
      <c r="E782" s="10"/>
      <c r="F782" s="10"/>
      <c r="G782" s="10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</row>
    <row r="783" spans="1:44" ht="12.75" x14ac:dyDescent="0.2">
      <c r="A783" s="10"/>
      <c r="B783" s="19"/>
      <c r="C783" s="10"/>
      <c r="D783" s="10"/>
      <c r="E783" s="10"/>
      <c r="F783" s="10"/>
      <c r="G783" s="10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</row>
    <row r="784" spans="1:44" ht="12.75" x14ac:dyDescent="0.2">
      <c r="A784" s="10"/>
      <c r="B784" s="19"/>
      <c r="C784" s="10"/>
      <c r="D784" s="10"/>
      <c r="E784" s="10"/>
      <c r="F784" s="10"/>
      <c r="G784" s="10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</row>
    <row r="785" spans="1:44" ht="12.75" x14ac:dyDescent="0.2">
      <c r="A785" s="10"/>
      <c r="B785" s="19"/>
      <c r="C785" s="10"/>
      <c r="D785" s="10"/>
      <c r="E785" s="10"/>
      <c r="F785" s="10"/>
      <c r="G785" s="10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</row>
    <row r="786" spans="1:44" ht="12.75" x14ac:dyDescent="0.2">
      <c r="A786" s="10"/>
      <c r="B786" s="19"/>
      <c r="C786" s="10"/>
      <c r="D786" s="10"/>
      <c r="E786" s="10"/>
      <c r="F786" s="10"/>
      <c r="G786" s="10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</row>
    <row r="787" spans="1:44" ht="12.75" x14ac:dyDescent="0.2">
      <c r="A787" s="10"/>
      <c r="B787" s="19"/>
      <c r="C787" s="10"/>
      <c r="D787" s="10"/>
      <c r="E787" s="10"/>
      <c r="F787" s="10"/>
      <c r="G787" s="10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</row>
    <row r="788" spans="1:44" ht="12.75" x14ac:dyDescent="0.2">
      <c r="A788" s="10"/>
      <c r="B788" s="19"/>
      <c r="C788" s="10"/>
      <c r="D788" s="10"/>
      <c r="E788" s="10"/>
      <c r="F788" s="10"/>
      <c r="G788" s="10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</row>
    <row r="789" spans="1:44" ht="12.75" x14ac:dyDescent="0.2">
      <c r="A789" s="10"/>
      <c r="B789" s="19"/>
      <c r="C789" s="10"/>
      <c r="D789" s="10"/>
      <c r="E789" s="10"/>
      <c r="F789" s="10"/>
      <c r="G789" s="10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</row>
    <row r="790" spans="1:44" ht="12.75" x14ac:dyDescent="0.2">
      <c r="A790" s="10"/>
      <c r="B790" s="19"/>
      <c r="C790" s="10"/>
      <c r="D790" s="10"/>
      <c r="E790" s="10"/>
      <c r="F790" s="10"/>
      <c r="G790" s="10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</row>
    <row r="791" spans="1:44" ht="12.75" x14ac:dyDescent="0.2">
      <c r="A791" s="10"/>
      <c r="B791" s="19"/>
      <c r="C791" s="10"/>
      <c r="D791" s="10"/>
      <c r="E791" s="10"/>
      <c r="F791" s="10"/>
      <c r="G791" s="10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</row>
    <row r="792" spans="1:44" ht="12.75" x14ac:dyDescent="0.2">
      <c r="A792" s="10"/>
      <c r="B792" s="19"/>
      <c r="C792" s="10"/>
      <c r="D792" s="10"/>
      <c r="E792" s="10"/>
      <c r="F792" s="10"/>
      <c r="G792" s="10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</row>
    <row r="793" spans="1:44" ht="12.75" x14ac:dyDescent="0.2">
      <c r="A793" s="10"/>
      <c r="B793" s="19"/>
      <c r="C793" s="10"/>
      <c r="D793" s="10"/>
      <c r="E793" s="10"/>
      <c r="F793" s="10"/>
      <c r="G793" s="10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</row>
    <row r="794" spans="1:44" ht="12.75" x14ac:dyDescent="0.2">
      <c r="A794" s="10"/>
      <c r="B794" s="19"/>
      <c r="C794" s="10"/>
      <c r="D794" s="10"/>
      <c r="E794" s="10"/>
      <c r="F794" s="10"/>
      <c r="G794" s="10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</row>
    <row r="795" spans="1:44" ht="12.75" x14ac:dyDescent="0.2">
      <c r="A795" s="10"/>
      <c r="B795" s="19"/>
      <c r="C795" s="10"/>
      <c r="D795" s="10"/>
      <c r="E795" s="10"/>
      <c r="F795" s="10"/>
      <c r="G795" s="10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</row>
    <row r="796" spans="1:44" ht="12.75" x14ac:dyDescent="0.2">
      <c r="A796" s="10"/>
      <c r="B796" s="19"/>
      <c r="C796" s="10"/>
      <c r="D796" s="10"/>
      <c r="E796" s="10"/>
      <c r="F796" s="10"/>
      <c r="G796" s="10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</row>
    <row r="797" spans="1:44" ht="12.75" x14ac:dyDescent="0.2">
      <c r="A797" s="10"/>
      <c r="B797" s="19"/>
      <c r="C797" s="10"/>
      <c r="D797" s="10"/>
      <c r="E797" s="10"/>
      <c r="F797" s="10"/>
      <c r="G797" s="10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</row>
    <row r="798" spans="1:44" ht="12.75" x14ac:dyDescent="0.2">
      <c r="A798" s="10"/>
      <c r="B798" s="19"/>
      <c r="C798" s="10"/>
      <c r="D798" s="10"/>
      <c r="E798" s="10"/>
      <c r="F798" s="10"/>
      <c r="G798" s="10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</row>
    <row r="799" spans="1:44" ht="12.75" x14ac:dyDescent="0.2">
      <c r="A799" s="10"/>
      <c r="B799" s="19"/>
      <c r="C799" s="10"/>
      <c r="D799" s="10"/>
      <c r="E799" s="10"/>
      <c r="F799" s="10"/>
      <c r="G799" s="10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</row>
    <row r="800" spans="1:44" ht="12.75" x14ac:dyDescent="0.2">
      <c r="A800" s="10"/>
      <c r="B800" s="19"/>
      <c r="C800" s="10"/>
      <c r="D800" s="10"/>
      <c r="E800" s="10"/>
      <c r="F800" s="10"/>
      <c r="G800" s="10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</row>
    <row r="801" spans="1:44" ht="12.75" x14ac:dyDescent="0.2">
      <c r="A801" s="10"/>
      <c r="B801" s="19"/>
      <c r="C801" s="10"/>
      <c r="D801" s="10"/>
      <c r="E801" s="10"/>
      <c r="F801" s="10"/>
      <c r="G801" s="10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</row>
    <row r="802" spans="1:44" ht="12.75" x14ac:dyDescent="0.2">
      <c r="A802" s="10"/>
      <c r="B802" s="19"/>
      <c r="C802" s="10"/>
      <c r="D802" s="10"/>
      <c r="E802" s="10"/>
      <c r="F802" s="10"/>
      <c r="G802" s="10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</row>
    <row r="803" spans="1:44" ht="12.75" x14ac:dyDescent="0.2">
      <c r="A803" s="10"/>
      <c r="B803" s="19"/>
      <c r="C803" s="10"/>
      <c r="D803" s="10"/>
      <c r="E803" s="10"/>
      <c r="F803" s="10"/>
      <c r="G803" s="10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</row>
    <row r="804" spans="1:44" ht="12.75" x14ac:dyDescent="0.2">
      <c r="A804" s="10"/>
      <c r="B804" s="19"/>
      <c r="C804" s="10"/>
      <c r="D804" s="10"/>
      <c r="E804" s="10"/>
      <c r="F804" s="10"/>
      <c r="G804" s="10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</row>
    <row r="805" spans="1:44" ht="12.75" x14ac:dyDescent="0.2">
      <c r="A805" s="10"/>
      <c r="B805" s="19"/>
      <c r="C805" s="10"/>
      <c r="D805" s="10"/>
      <c r="E805" s="10"/>
      <c r="F805" s="10"/>
      <c r="G805" s="10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</row>
    <row r="806" spans="1:44" ht="12.75" x14ac:dyDescent="0.2">
      <c r="A806" s="10"/>
      <c r="B806" s="19"/>
      <c r="C806" s="10"/>
      <c r="D806" s="10"/>
      <c r="E806" s="10"/>
      <c r="F806" s="10"/>
      <c r="G806" s="10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</row>
    <row r="807" spans="1:44" ht="12.75" x14ac:dyDescent="0.2">
      <c r="A807" s="10"/>
      <c r="B807" s="19"/>
      <c r="C807" s="10"/>
      <c r="D807" s="10"/>
      <c r="E807" s="10"/>
      <c r="F807" s="10"/>
      <c r="G807" s="10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</row>
    <row r="808" spans="1:44" ht="12.75" x14ac:dyDescent="0.2">
      <c r="A808" s="10"/>
      <c r="B808" s="19"/>
      <c r="C808" s="10"/>
      <c r="D808" s="10"/>
      <c r="E808" s="10"/>
      <c r="F808" s="10"/>
      <c r="G808" s="10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</row>
    <row r="809" spans="1:44" ht="12.75" x14ac:dyDescent="0.2">
      <c r="A809" s="10"/>
      <c r="B809" s="19"/>
      <c r="C809" s="10"/>
      <c r="D809" s="10"/>
      <c r="E809" s="10"/>
      <c r="F809" s="10"/>
      <c r="G809" s="10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</row>
    <row r="810" spans="1:44" ht="12.75" x14ac:dyDescent="0.2">
      <c r="A810" s="10"/>
      <c r="B810" s="19"/>
      <c r="C810" s="10"/>
      <c r="D810" s="10"/>
      <c r="E810" s="10"/>
      <c r="F810" s="10"/>
      <c r="G810" s="10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</row>
    <row r="811" spans="1:44" ht="12.75" x14ac:dyDescent="0.2">
      <c r="A811" s="10"/>
      <c r="B811" s="19"/>
      <c r="C811" s="10"/>
      <c r="D811" s="10"/>
      <c r="E811" s="10"/>
      <c r="F811" s="10"/>
      <c r="G811" s="10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</row>
    <row r="812" spans="1:44" ht="12.75" x14ac:dyDescent="0.2">
      <c r="A812" s="10"/>
      <c r="B812" s="19"/>
      <c r="C812" s="10"/>
      <c r="D812" s="10"/>
      <c r="E812" s="10"/>
      <c r="F812" s="10"/>
      <c r="G812" s="10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</row>
    <row r="813" spans="1:44" ht="12.75" x14ac:dyDescent="0.2">
      <c r="A813" s="10"/>
      <c r="B813" s="19"/>
      <c r="C813" s="10"/>
      <c r="D813" s="10"/>
      <c r="E813" s="10"/>
      <c r="F813" s="10"/>
      <c r="G813" s="10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</row>
    <row r="814" spans="1:44" ht="12.75" x14ac:dyDescent="0.2">
      <c r="A814" s="10"/>
      <c r="B814" s="19"/>
      <c r="C814" s="10"/>
      <c r="D814" s="10"/>
      <c r="E814" s="10"/>
      <c r="F814" s="10"/>
      <c r="G814" s="10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</row>
    <row r="815" spans="1:44" ht="12.75" x14ac:dyDescent="0.2">
      <c r="A815" s="10"/>
      <c r="B815" s="19"/>
      <c r="C815" s="10"/>
      <c r="D815" s="10"/>
      <c r="E815" s="10"/>
      <c r="F815" s="10"/>
      <c r="G815" s="10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</row>
    <row r="816" spans="1:44" ht="12.75" x14ac:dyDescent="0.2">
      <c r="A816" s="10"/>
      <c r="B816" s="19"/>
      <c r="C816" s="10"/>
      <c r="D816" s="10"/>
      <c r="E816" s="10"/>
      <c r="F816" s="10"/>
      <c r="G816" s="10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</row>
    <row r="817" spans="1:44" ht="12.75" x14ac:dyDescent="0.2">
      <c r="A817" s="10"/>
      <c r="B817" s="19"/>
      <c r="C817" s="10"/>
      <c r="D817" s="10"/>
      <c r="E817" s="10"/>
      <c r="F817" s="10"/>
      <c r="G817" s="10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</row>
    <row r="818" spans="1:44" ht="12.75" x14ac:dyDescent="0.2">
      <c r="A818" s="10"/>
      <c r="B818" s="19"/>
      <c r="C818" s="10"/>
      <c r="D818" s="10"/>
      <c r="E818" s="10"/>
      <c r="F818" s="10"/>
      <c r="G818" s="10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</row>
    <row r="819" spans="1:44" ht="12.75" x14ac:dyDescent="0.2">
      <c r="A819" s="10"/>
      <c r="B819" s="19"/>
      <c r="C819" s="10"/>
      <c r="D819" s="10"/>
      <c r="E819" s="10"/>
      <c r="F819" s="10"/>
      <c r="G819" s="10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</row>
    <row r="820" spans="1:44" ht="12.75" x14ac:dyDescent="0.2">
      <c r="A820" s="10"/>
      <c r="B820" s="19"/>
      <c r="C820" s="10"/>
      <c r="D820" s="10"/>
      <c r="E820" s="10"/>
      <c r="F820" s="10"/>
      <c r="G820" s="10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</row>
    <row r="821" spans="1:44" ht="12.75" x14ac:dyDescent="0.2">
      <c r="A821" s="10"/>
      <c r="B821" s="19"/>
      <c r="C821" s="10"/>
      <c r="D821" s="10"/>
      <c r="E821" s="10"/>
      <c r="F821" s="10"/>
      <c r="G821" s="10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</row>
    <row r="822" spans="1:44" ht="12.75" x14ac:dyDescent="0.2">
      <c r="A822" s="10"/>
      <c r="B822" s="19"/>
      <c r="C822" s="10"/>
      <c r="D822" s="10"/>
      <c r="E822" s="10"/>
      <c r="F822" s="10"/>
      <c r="G822" s="10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</row>
    <row r="823" spans="1:44" ht="12.75" x14ac:dyDescent="0.2">
      <c r="A823" s="10"/>
      <c r="B823" s="19"/>
      <c r="C823" s="10"/>
      <c r="D823" s="10"/>
      <c r="E823" s="10"/>
      <c r="F823" s="10"/>
      <c r="G823" s="10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</row>
    <row r="824" spans="1:44" ht="12.75" x14ac:dyDescent="0.2">
      <c r="A824" s="10"/>
      <c r="B824" s="19"/>
      <c r="C824" s="10"/>
      <c r="D824" s="10"/>
      <c r="E824" s="10"/>
      <c r="F824" s="10"/>
      <c r="G824" s="10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</row>
    <row r="825" spans="1:44" ht="12.75" x14ac:dyDescent="0.2">
      <c r="A825" s="10"/>
      <c r="B825" s="19"/>
      <c r="C825" s="10"/>
      <c r="D825" s="10"/>
      <c r="E825" s="10"/>
      <c r="F825" s="10"/>
      <c r="G825" s="10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</row>
    <row r="826" spans="1:44" ht="12.75" x14ac:dyDescent="0.2">
      <c r="A826" s="10"/>
      <c r="B826" s="19"/>
      <c r="C826" s="10"/>
      <c r="D826" s="10"/>
      <c r="E826" s="10"/>
      <c r="F826" s="10"/>
      <c r="G826" s="10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</row>
    <row r="827" spans="1:44" ht="12.75" x14ac:dyDescent="0.2">
      <c r="A827" s="10"/>
      <c r="B827" s="19"/>
      <c r="C827" s="10"/>
      <c r="D827" s="10"/>
      <c r="E827" s="10"/>
      <c r="F827" s="10"/>
      <c r="G827" s="10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</row>
    <row r="828" spans="1:44" ht="12.75" x14ac:dyDescent="0.2">
      <c r="A828" s="10"/>
      <c r="B828" s="19"/>
      <c r="C828" s="10"/>
      <c r="D828" s="10"/>
      <c r="E828" s="10"/>
      <c r="F828" s="10"/>
      <c r="G828" s="10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</row>
    <row r="829" spans="1:44" ht="12.75" x14ac:dyDescent="0.2">
      <c r="A829" s="10"/>
      <c r="B829" s="19"/>
      <c r="C829" s="10"/>
      <c r="D829" s="10"/>
      <c r="E829" s="10"/>
      <c r="F829" s="10"/>
      <c r="G829" s="10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</row>
    <row r="830" spans="1:44" ht="12.75" x14ac:dyDescent="0.2">
      <c r="A830" s="10"/>
      <c r="B830" s="19"/>
      <c r="C830" s="10"/>
      <c r="D830" s="10"/>
      <c r="E830" s="10"/>
      <c r="F830" s="10"/>
      <c r="G830" s="10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</row>
    <row r="831" spans="1:44" ht="12.75" x14ac:dyDescent="0.2">
      <c r="A831" s="10"/>
      <c r="B831" s="19"/>
      <c r="C831" s="10"/>
      <c r="D831" s="10"/>
      <c r="E831" s="10"/>
      <c r="F831" s="10"/>
      <c r="G831" s="10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</row>
    <row r="832" spans="1:44" ht="12.75" x14ac:dyDescent="0.2">
      <c r="A832" s="10"/>
      <c r="B832" s="19"/>
      <c r="C832" s="10"/>
      <c r="D832" s="10"/>
      <c r="E832" s="10"/>
      <c r="F832" s="10"/>
      <c r="G832" s="10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</row>
    <row r="833" spans="1:44" ht="12.75" x14ac:dyDescent="0.2">
      <c r="A833" s="10"/>
      <c r="B833" s="19"/>
      <c r="C833" s="10"/>
      <c r="D833" s="10"/>
      <c r="E833" s="10"/>
      <c r="F833" s="10"/>
      <c r="G833" s="10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</row>
    <row r="834" spans="1:44" ht="12.75" x14ac:dyDescent="0.2">
      <c r="A834" s="10"/>
      <c r="B834" s="19"/>
      <c r="C834" s="10"/>
      <c r="D834" s="10"/>
      <c r="E834" s="10"/>
      <c r="F834" s="10"/>
      <c r="G834" s="10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</row>
    <row r="835" spans="1:44" ht="12.75" x14ac:dyDescent="0.2">
      <c r="A835" s="10"/>
      <c r="B835" s="19"/>
      <c r="C835" s="10"/>
      <c r="D835" s="10"/>
      <c r="E835" s="10"/>
      <c r="F835" s="10"/>
      <c r="G835" s="10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</row>
    <row r="836" spans="1:44" ht="12.75" x14ac:dyDescent="0.2">
      <c r="A836" s="10"/>
      <c r="B836" s="19"/>
      <c r="C836" s="10"/>
      <c r="D836" s="10"/>
      <c r="E836" s="10"/>
      <c r="F836" s="10"/>
      <c r="G836" s="10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</row>
    <row r="837" spans="1:44" ht="12.75" x14ac:dyDescent="0.2">
      <c r="A837" s="10"/>
      <c r="B837" s="19"/>
      <c r="C837" s="10"/>
      <c r="D837" s="10"/>
      <c r="E837" s="10"/>
      <c r="F837" s="10"/>
      <c r="G837" s="10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</row>
    <row r="838" spans="1:44" ht="12.75" x14ac:dyDescent="0.2">
      <c r="A838" s="10"/>
      <c r="B838" s="19"/>
      <c r="C838" s="10"/>
      <c r="D838" s="10"/>
      <c r="E838" s="10"/>
      <c r="F838" s="10"/>
      <c r="G838" s="10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</row>
    <row r="839" spans="1:44" ht="12.75" x14ac:dyDescent="0.2">
      <c r="A839" s="10"/>
      <c r="B839" s="19"/>
      <c r="C839" s="10"/>
      <c r="D839" s="10"/>
      <c r="E839" s="10"/>
      <c r="F839" s="10"/>
      <c r="G839" s="10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</row>
    <row r="840" spans="1:44" ht="12.75" x14ac:dyDescent="0.2">
      <c r="A840" s="10"/>
      <c r="B840" s="19"/>
      <c r="C840" s="10"/>
      <c r="D840" s="10"/>
      <c r="E840" s="10"/>
      <c r="F840" s="10"/>
      <c r="G840" s="10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</row>
    <row r="841" spans="1:44" ht="12.75" x14ac:dyDescent="0.2">
      <c r="A841" s="10"/>
      <c r="B841" s="19"/>
      <c r="C841" s="10"/>
      <c r="D841" s="10"/>
      <c r="E841" s="10"/>
      <c r="F841" s="10"/>
      <c r="G841" s="10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</row>
    <row r="842" spans="1:44" ht="12.75" x14ac:dyDescent="0.2">
      <c r="A842" s="10"/>
      <c r="B842" s="19"/>
      <c r="C842" s="10"/>
      <c r="D842" s="10"/>
      <c r="E842" s="10"/>
      <c r="F842" s="10"/>
      <c r="G842" s="10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</row>
    <row r="843" spans="1:44" ht="12.75" x14ac:dyDescent="0.2">
      <c r="A843" s="10"/>
      <c r="B843" s="19"/>
      <c r="C843" s="10"/>
      <c r="D843" s="10"/>
      <c r="E843" s="10"/>
      <c r="F843" s="10"/>
      <c r="G843" s="10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</row>
    <row r="844" spans="1:44" ht="12.75" x14ac:dyDescent="0.2">
      <c r="A844" s="10"/>
      <c r="B844" s="19"/>
      <c r="C844" s="10"/>
      <c r="D844" s="10"/>
      <c r="E844" s="10"/>
      <c r="F844" s="10"/>
      <c r="G844" s="10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</row>
    <row r="845" spans="1:44" ht="12.75" x14ac:dyDescent="0.2">
      <c r="A845" s="10"/>
      <c r="B845" s="19"/>
      <c r="C845" s="10"/>
      <c r="D845" s="10"/>
      <c r="E845" s="10"/>
      <c r="F845" s="10"/>
      <c r="G845" s="10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</row>
    <row r="846" spans="1:44" ht="12.75" x14ac:dyDescent="0.2">
      <c r="A846" s="10"/>
      <c r="B846" s="19"/>
      <c r="C846" s="10"/>
      <c r="D846" s="10"/>
      <c r="E846" s="10"/>
      <c r="F846" s="10"/>
      <c r="G846" s="10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</row>
    <row r="847" spans="1:44" ht="12.75" x14ac:dyDescent="0.2">
      <c r="A847" s="10"/>
      <c r="B847" s="19"/>
      <c r="C847" s="10"/>
      <c r="D847" s="10"/>
      <c r="E847" s="10"/>
      <c r="F847" s="10"/>
      <c r="G847" s="10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</row>
    <row r="848" spans="1:44" ht="12.75" x14ac:dyDescent="0.2">
      <c r="A848" s="10"/>
      <c r="B848" s="19"/>
      <c r="C848" s="10"/>
      <c r="D848" s="10"/>
      <c r="E848" s="10"/>
      <c r="F848" s="10"/>
      <c r="G848" s="10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</row>
    <row r="849" spans="1:44" ht="12.75" x14ac:dyDescent="0.2">
      <c r="A849" s="10"/>
      <c r="B849" s="19"/>
      <c r="C849" s="10"/>
      <c r="D849" s="10"/>
      <c r="E849" s="10"/>
      <c r="F849" s="10"/>
      <c r="G849" s="10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</row>
    <row r="850" spans="1:44" ht="12.75" x14ac:dyDescent="0.2">
      <c r="A850" s="10"/>
      <c r="B850" s="19"/>
      <c r="C850" s="10"/>
      <c r="D850" s="10"/>
      <c r="E850" s="10"/>
      <c r="F850" s="10"/>
      <c r="G850" s="10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</row>
    <row r="851" spans="1:44" ht="12.75" x14ac:dyDescent="0.2">
      <c r="A851" s="10"/>
      <c r="B851" s="19"/>
      <c r="C851" s="10"/>
      <c r="D851" s="10"/>
      <c r="E851" s="10"/>
      <c r="F851" s="10"/>
      <c r="G851" s="10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</row>
    <row r="852" spans="1:44" ht="12.75" x14ac:dyDescent="0.2">
      <c r="A852" s="10"/>
      <c r="B852" s="19"/>
      <c r="C852" s="10"/>
      <c r="D852" s="10"/>
      <c r="E852" s="10"/>
      <c r="F852" s="10"/>
      <c r="G852" s="10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</row>
    <row r="853" spans="1:44" ht="12.75" x14ac:dyDescent="0.2">
      <c r="A853" s="10"/>
      <c r="B853" s="19"/>
      <c r="C853" s="10"/>
      <c r="D853" s="10"/>
      <c r="E853" s="10"/>
      <c r="F853" s="10"/>
      <c r="G853" s="10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</row>
    <row r="854" spans="1:44" ht="12.75" x14ac:dyDescent="0.2">
      <c r="A854" s="10"/>
      <c r="B854" s="19"/>
      <c r="C854" s="10"/>
      <c r="D854" s="10"/>
      <c r="E854" s="10"/>
      <c r="F854" s="10"/>
      <c r="G854" s="10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</row>
    <row r="855" spans="1:44" ht="12.75" x14ac:dyDescent="0.2">
      <c r="A855" s="10"/>
      <c r="B855" s="19"/>
      <c r="C855" s="10"/>
      <c r="D855" s="10"/>
      <c r="E855" s="10"/>
      <c r="F855" s="10"/>
      <c r="G855" s="10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</row>
    <row r="856" spans="1:44" ht="12.75" x14ac:dyDescent="0.2">
      <c r="A856" s="10"/>
      <c r="B856" s="19"/>
      <c r="C856" s="10"/>
      <c r="D856" s="10"/>
      <c r="E856" s="10"/>
      <c r="F856" s="10"/>
      <c r="G856" s="10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</row>
    <row r="857" spans="1:44" ht="12.75" x14ac:dyDescent="0.2">
      <c r="A857" s="10"/>
      <c r="B857" s="19"/>
      <c r="C857" s="10"/>
      <c r="D857" s="10"/>
      <c r="E857" s="10"/>
      <c r="F857" s="10"/>
      <c r="G857" s="10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</row>
    <row r="858" spans="1:44" ht="12.75" x14ac:dyDescent="0.2">
      <c r="A858" s="10"/>
      <c r="B858" s="19"/>
      <c r="C858" s="10"/>
      <c r="D858" s="10"/>
      <c r="E858" s="10"/>
      <c r="F858" s="10"/>
      <c r="G858" s="10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</row>
    <row r="859" spans="1:44" ht="12.75" x14ac:dyDescent="0.2">
      <c r="A859" s="10"/>
      <c r="B859" s="19"/>
      <c r="C859" s="10"/>
      <c r="D859" s="10"/>
      <c r="E859" s="10"/>
      <c r="F859" s="10"/>
      <c r="G859" s="10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</row>
    <row r="860" spans="1:44" ht="12.75" x14ac:dyDescent="0.2">
      <c r="A860" s="10"/>
      <c r="B860" s="19"/>
      <c r="C860" s="10"/>
      <c r="D860" s="10"/>
      <c r="E860" s="10"/>
      <c r="F860" s="10"/>
      <c r="G860" s="10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</row>
    <row r="861" spans="1:44" ht="12.75" x14ac:dyDescent="0.2">
      <c r="A861" s="10"/>
      <c r="B861" s="19"/>
      <c r="C861" s="10"/>
      <c r="D861" s="10"/>
      <c r="E861" s="10"/>
      <c r="F861" s="10"/>
      <c r="G861" s="10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</row>
    <row r="862" spans="1:44" ht="12.75" x14ac:dyDescent="0.2">
      <c r="A862" s="10"/>
      <c r="B862" s="19"/>
      <c r="C862" s="10"/>
      <c r="D862" s="10"/>
      <c r="E862" s="10"/>
      <c r="F862" s="10"/>
      <c r="G862" s="10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</row>
    <row r="863" spans="1:44" ht="12.75" x14ac:dyDescent="0.2">
      <c r="A863" s="10"/>
      <c r="B863" s="19"/>
      <c r="C863" s="10"/>
      <c r="D863" s="10"/>
      <c r="E863" s="10"/>
      <c r="F863" s="10"/>
      <c r="G863" s="10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</row>
    <row r="864" spans="1:44" ht="12.75" x14ac:dyDescent="0.2">
      <c r="A864" s="10"/>
      <c r="B864" s="19"/>
      <c r="C864" s="10"/>
      <c r="D864" s="10"/>
      <c r="E864" s="10"/>
      <c r="F864" s="10"/>
      <c r="G864" s="10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</row>
    <row r="865" spans="1:44" ht="12.75" x14ac:dyDescent="0.2">
      <c r="A865" s="10"/>
      <c r="B865" s="19"/>
      <c r="C865" s="10"/>
      <c r="D865" s="10"/>
      <c r="E865" s="10"/>
      <c r="F865" s="10"/>
      <c r="G865" s="10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</row>
    <row r="866" spans="1:44" ht="12.75" x14ac:dyDescent="0.2">
      <c r="A866" s="10"/>
      <c r="B866" s="19"/>
      <c r="C866" s="10"/>
      <c r="D866" s="10"/>
      <c r="E866" s="10"/>
      <c r="F866" s="10"/>
      <c r="G866" s="10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</row>
    <row r="867" spans="1:44" ht="12.75" x14ac:dyDescent="0.2">
      <c r="A867" s="10"/>
      <c r="B867" s="19"/>
      <c r="C867" s="10"/>
      <c r="D867" s="10"/>
      <c r="E867" s="10"/>
      <c r="F867" s="10"/>
      <c r="G867" s="10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</row>
    <row r="868" spans="1:44" ht="12.75" x14ac:dyDescent="0.2">
      <c r="A868" s="10"/>
      <c r="B868" s="19"/>
      <c r="C868" s="10"/>
      <c r="D868" s="10"/>
      <c r="E868" s="10"/>
      <c r="F868" s="10"/>
      <c r="G868" s="10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</row>
    <row r="869" spans="1:44" ht="12.75" x14ac:dyDescent="0.2">
      <c r="A869" s="10"/>
      <c r="B869" s="19"/>
      <c r="C869" s="10"/>
      <c r="D869" s="10"/>
      <c r="E869" s="10"/>
      <c r="F869" s="10"/>
      <c r="G869" s="10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</row>
    <row r="870" spans="1:44" ht="12.75" x14ac:dyDescent="0.2">
      <c r="A870" s="10"/>
      <c r="B870" s="19"/>
      <c r="C870" s="10"/>
      <c r="D870" s="10"/>
      <c r="E870" s="10"/>
      <c r="F870" s="10"/>
      <c r="G870" s="10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</row>
    <row r="871" spans="1:44" ht="12.75" x14ac:dyDescent="0.2">
      <c r="A871" s="10"/>
      <c r="B871" s="19"/>
      <c r="C871" s="10"/>
      <c r="D871" s="10"/>
      <c r="E871" s="10"/>
      <c r="F871" s="10"/>
      <c r="G871" s="10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</row>
    <row r="872" spans="1:44" ht="12.75" x14ac:dyDescent="0.2">
      <c r="A872" s="10"/>
      <c r="B872" s="19"/>
      <c r="C872" s="10"/>
      <c r="D872" s="10"/>
      <c r="E872" s="10"/>
      <c r="F872" s="10"/>
      <c r="G872" s="10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</row>
    <row r="873" spans="1:44" ht="12.75" x14ac:dyDescent="0.2">
      <c r="A873" s="10"/>
      <c r="B873" s="19"/>
      <c r="C873" s="10"/>
      <c r="D873" s="10"/>
      <c r="E873" s="10"/>
      <c r="F873" s="10"/>
      <c r="G873" s="10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</row>
    <row r="874" spans="1:44" ht="12.75" x14ac:dyDescent="0.2">
      <c r="A874" s="10"/>
      <c r="B874" s="19"/>
      <c r="C874" s="10"/>
      <c r="D874" s="10"/>
      <c r="E874" s="10"/>
      <c r="F874" s="10"/>
      <c r="G874" s="10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</row>
    <row r="875" spans="1:44" ht="12.75" x14ac:dyDescent="0.2">
      <c r="A875" s="10"/>
      <c r="B875" s="19"/>
      <c r="C875" s="10"/>
      <c r="D875" s="10"/>
      <c r="E875" s="10"/>
      <c r="F875" s="10"/>
      <c r="G875" s="10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</row>
    <row r="876" spans="1:44" ht="12.75" x14ac:dyDescent="0.2">
      <c r="A876" s="10"/>
      <c r="B876" s="19"/>
      <c r="C876" s="10"/>
      <c r="D876" s="10"/>
      <c r="E876" s="10"/>
      <c r="F876" s="10"/>
      <c r="G876" s="10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</row>
    <row r="877" spans="1:44" ht="12.75" x14ac:dyDescent="0.2">
      <c r="A877" s="10"/>
      <c r="B877" s="19"/>
      <c r="C877" s="10"/>
      <c r="D877" s="10"/>
      <c r="E877" s="10"/>
      <c r="F877" s="10"/>
      <c r="G877" s="10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</row>
    <row r="878" spans="1:44" ht="12.75" x14ac:dyDescent="0.2">
      <c r="A878" s="10"/>
      <c r="B878" s="19"/>
      <c r="C878" s="10"/>
      <c r="D878" s="10"/>
      <c r="E878" s="10"/>
      <c r="F878" s="10"/>
      <c r="G878" s="10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</row>
    <row r="879" spans="1:44" ht="12.75" x14ac:dyDescent="0.2">
      <c r="A879" s="10"/>
      <c r="B879" s="19"/>
      <c r="C879" s="10"/>
      <c r="D879" s="10"/>
      <c r="E879" s="10"/>
      <c r="F879" s="10"/>
      <c r="G879" s="10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</row>
    <row r="880" spans="1:44" ht="12.75" x14ac:dyDescent="0.2">
      <c r="A880" s="10"/>
      <c r="B880" s="19"/>
      <c r="C880" s="10"/>
      <c r="D880" s="10"/>
      <c r="E880" s="10"/>
      <c r="F880" s="10"/>
      <c r="G880" s="10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</row>
    <row r="881" spans="1:44" ht="12.75" x14ac:dyDescent="0.2">
      <c r="A881" s="10"/>
      <c r="B881" s="19"/>
      <c r="C881" s="10"/>
      <c r="D881" s="10"/>
      <c r="E881" s="10"/>
      <c r="F881" s="10"/>
      <c r="G881" s="10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</row>
    <row r="882" spans="1:44" ht="12.75" x14ac:dyDescent="0.2">
      <c r="A882" s="10"/>
      <c r="B882" s="19"/>
      <c r="C882" s="10"/>
      <c r="D882" s="10"/>
      <c r="E882" s="10"/>
      <c r="F882" s="10"/>
      <c r="G882" s="10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</row>
    <row r="883" spans="1:44" ht="12.75" x14ac:dyDescent="0.2">
      <c r="A883" s="10"/>
      <c r="B883" s="19"/>
      <c r="C883" s="10"/>
      <c r="D883" s="10"/>
      <c r="E883" s="10"/>
      <c r="F883" s="10"/>
      <c r="G883" s="10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</row>
    <row r="884" spans="1:44" ht="12.75" x14ac:dyDescent="0.2">
      <c r="A884" s="10"/>
      <c r="B884" s="19"/>
      <c r="C884" s="10"/>
      <c r="D884" s="10"/>
      <c r="E884" s="10"/>
      <c r="F884" s="10"/>
      <c r="G884" s="10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</row>
    <row r="885" spans="1:44" ht="12.75" x14ac:dyDescent="0.2">
      <c r="A885" s="10"/>
      <c r="B885" s="19"/>
      <c r="C885" s="10"/>
      <c r="D885" s="10"/>
      <c r="E885" s="10"/>
      <c r="F885" s="10"/>
      <c r="G885" s="10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</row>
    <row r="886" spans="1:44" ht="12.75" x14ac:dyDescent="0.2">
      <c r="A886" s="10"/>
      <c r="B886" s="19"/>
      <c r="C886" s="10"/>
      <c r="D886" s="10"/>
      <c r="E886" s="10"/>
      <c r="F886" s="10"/>
      <c r="G886" s="10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</row>
    <row r="887" spans="1:44" ht="12.75" x14ac:dyDescent="0.2">
      <c r="A887" s="10"/>
      <c r="B887" s="19"/>
      <c r="C887" s="10"/>
      <c r="D887" s="10"/>
      <c r="E887" s="10"/>
      <c r="F887" s="10"/>
      <c r="G887" s="10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</row>
    <row r="888" spans="1:44" ht="12.75" x14ac:dyDescent="0.2">
      <c r="A888" s="10"/>
      <c r="B888" s="19"/>
      <c r="C888" s="10"/>
      <c r="D888" s="10"/>
      <c r="E888" s="10"/>
      <c r="F888" s="10"/>
      <c r="G888" s="10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</row>
    <row r="889" spans="1:44" ht="12.75" x14ac:dyDescent="0.2">
      <c r="A889" s="10"/>
      <c r="B889" s="19"/>
      <c r="C889" s="10"/>
      <c r="D889" s="10"/>
      <c r="E889" s="10"/>
      <c r="F889" s="10"/>
      <c r="G889" s="10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</row>
    <row r="890" spans="1:44" ht="12.75" x14ac:dyDescent="0.2">
      <c r="A890" s="10"/>
      <c r="B890" s="19"/>
      <c r="C890" s="10"/>
      <c r="D890" s="10"/>
      <c r="E890" s="10"/>
      <c r="F890" s="10"/>
      <c r="G890" s="10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</row>
    <row r="891" spans="1:44" ht="12.75" x14ac:dyDescent="0.2">
      <c r="A891" s="10"/>
      <c r="B891" s="19"/>
      <c r="C891" s="10"/>
      <c r="D891" s="10"/>
      <c r="E891" s="10"/>
      <c r="F891" s="10"/>
      <c r="G891" s="10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</row>
    <row r="892" spans="1:44" ht="12.75" x14ac:dyDescent="0.2">
      <c r="A892" s="10"/>
      <c r="B892" s="19"/>
      <c r="C892" s="10"/>
      <c r="D892" s="10"/>
      <c r="E892" s="10"/>
      <c r="F892" s="10"/>
      <c r="G892" s="10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</row>
    <row r="893" spans="1:44" ht="12.75" x14ac:dyDescent="0.2">
      <c r="A893" s="10"/>
      <c r="B893" s="19"/>
      <c r="C893" s="10"/>
      <c r="D893" s="10"/>
      <c r="E893" s="10"/>
      <c r="F893" s="10"/>
      <c r="G893" s="10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</row>
    <row r="894" spans="1:44" ht="12.75" x14ac:dyDescent="0.2">
      <c r="A894" s="10"/>
      <c r="B894" s="19"/>
      <c r="C894" s="10"/>
      <c r="D894" s="10"/>
      <c r="E894" s="10"/>
      <c r="F894" s="10"/>
      <c r="G894" s="10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</row>
    <row r="895" spans="1:44" ht="12.75" x14ac:dyDescent="0.2">
      <c r="A895" s="10"/>
      <c r="B895" s="19"/>
      <c r="C895" s="10"/>
      <c r="D895" s="10"/>
      <c r="E895" s="10"/>
      <c r="F895" s="10"/>
      <c r="G895" s="10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</row>
    <row r="896" spans="1:44" ht="12.75" x14ac:dyDescent="0.2">
      <c r="A896" s="10"/>
      <c r="B896" s="19"/>
      <c r="C896" s="10"/>
      <c r="D896" s="10"/>
      <c r="E896" s="10"/>
      <c r="F896" s="10"/>
      <c r="G896" s="10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</row>
    <row r="897" spans="1:44" ht="12.75" x14ac:dyDescent="0.2">
      <c r="A897" s="10"/>
      <c r="B897" s="19"/>
      <c r="C897" s="10"/>
      <c r="D897" s="10"/>
      <c r="E897" s="10"/>
      <c r="F897" s="10"/>
      <c r="G897" s="10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</row>
    <row r="898" spans="1:44" ht="12.75" x14ac:dyDescent="0.2">
      <c r="A898" s="10"/>
      <c r="B898" s="19"/>
      <c r="C898" s="10"/>
      <c r="D898" s="10"/>
      <c r="E898" s="10"/>
      <c r="F898" s="10"/>
      <c r="G898" s="10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</row>
    <row r="899" spans="1:44" ht="12.75" x14ac:dyDescent="0.2">
      <c r="A899" s="10"/>
      <c r="B899" s="19"/>
      <c r="C899" s="10"/>
      <c r="D899" s="10"/>
      <c r="E899" s="10"/>
      <c r="F899" s="10"/>
      <c r="G899" s="10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</row>
    <row r="900" spans="1:44" ht="12.75" x14ac:dyDescent="0.2">
      <c r="A900" s="10"/>
      <c r="B900" s="19"/>
      <c r="C900" s="10"/>
      <c r="D900" s="10"/>
      <c r="E900" s="10"/>
      <c r="F900" s="10"/>
      <c r="G900" s="10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</row>
    <row r="901" spans="1:44" ht="12.75" x14ac:dyDescent="0.2">
      <c r="A901" s="10"/>
      <c r="B901" s="19"/>
      <c r="C901" s="10"/>
      <c r="D901" s="10"/>
      <c r="E901" s="10"/>
      <c r="F901" s="10"/>
      <c r="G901" s="10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</row>
    <row r="902" spans="1:44" ht="12.75" x14ac:dyDescent="0.2">
      <c r="A902" s="10"/>
      <c r="B902" s="19"/>
      <c r="C902" s="10"/>
      <c r="D902" s="10"/>
      <c r="E902" s="10"/>
      <c r="F902" s="10"/>
      <c r="G902" s="10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</row>
    <row r="903" spans="1:44" ht="12.75" x14ac:dyDescent="0.2">
      <c r="A903" s="10"/>
      <c r="B903" s="19"/>
      <c r="C903" s="10"/>
      <c r="D903" s="10"/>
      <c r="E903" s="10"/>
      <c r="F903" s="10"/>
      <c r="G903" s="10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</row>
    <row r="904" spans="1:44" ht="12.75" x14ac:dyDescent="0.2">
      <c r="A904" s="10"/>
      <c r="B904" s="19"/>
      <c r="C904" s="10"/>
      <c r="D904" s="10"/>
      <c r="E904" s="10"/>
      <c r="F904" s="10"/>
      <c r="G904" s="10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</row>
    <row r="905" spans="1:44" ht="12.75" x14ac:dyDescent="0.2">
      <c r="A905" s="10"/>
      <c r="B905" s="19"/>
      <c r="C905" s="10"/>
      <c r="D905" s="10"/>
      <c r="E905" s="10"/>
      <c r="F905" s="10"/>
      <c r="G905" s="10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</row>
    <row r="906" spans="1:44" ht="12.75" x14ac:dyDescent="0.2">
      <c r="A906" s="10"/>
      <c r="B906" s="19"/>
      <c r="C906" s="10"/>
      <c r="D906" s="10"/>
      <c r="E906" s="10"/>
      <c r="F906" s="10"/>
      <c r="G906" s="10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</row>
    <row r="907" spans="1:44" ht="12.75" x14ac:dyDescent="0.2">
      <c r="A907" s="10"/>
      <c r="B907" s="19"/>
      <c r="C907" s="10"/>
      <c r="D907" s="10"/>
      <c r="E907" s="10"/>
      <c r="F907" s="10"/>
      <c r="G907" s="10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</row>
    <row r="908" spans="1:44" ht="12.75" x14ac:dyDescent="0.2">
      <c r="A908" s="10"/>
      <c r="B908" s="19"/>
      <c r="C908" s="10"/>
      <c r="D908" s="10"/>
      <c r="E908" s="10"/>
      <c r="F908" s="10"/>
      <c r="G908" s="10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</row>
    <row r="909" spans="1:44" ht="12.75" x14ac:dyDescent="0.2">
      <c r="A909" s="10"/>
      <c r="B909" s="19"/>
      <c r="C909" s="10"/>
      <c r="D909" s="10"/>
      <c r="E909" s="10"/>
      <c r="F909" s="10"/>
      <c r="G909" s="10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</row>
    <row r="910" spans="1:44" ht="12.75" x14ac:dyDescent="0.2">
      <c r="A910" s="10"/>
      <c r="B910" s="19"/>
      <c r="C910" s="10"/>
      <c r="D910" s="10"/>
      <c r="E910" s="10"/>
      <c r="F910" s="10"/>
      <c r="G910" s="10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</row>
    <row r="911" spans="1:44" ht="12.75" x14ac:dyDescent="0.2">
      <c r="A911" s="10"/>
      <c r="B911" s="19"/>
      <c r="C911" s="10"/>
      <c r="D911" s="10"/>
      <c r="E911" s="10"/>
      <c r="F911" s="10"/>
      <c r="G911" s="10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</row>
    <row r="912" spans="1:44" ht="12.75" x14ac:dyDescent="0.2">
      <c r="A912" s="10"/>
      <c r="B912" s="19"/>
      <c r="C912" s="10"/>
      <c r="D912" s="10"/>
      <c r="E912" s="10"/>
      <c r="F912" s="10"/>
      <c r="G912" s="10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</row>
    <row r="913" spans="1:44" ht="12.75" x14ac:dyDescent="0.2">
      <c r="A913" s="10"/>
      <c r="B913" s="19"/>
      <c r="C913" s="10"/>
      <c r="D913" s="10"/>
      <c r="E913" s="10"/>
      <c r="F913" s="10"/>
      <c r="G913" s="10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</row>
    <row r="914" spans="1:44" ht="12.75" x14ac:dyDescent="0.2">
      <c r="A914" s="10"/>
      <c r="B914" s="19"/>
      <c r="C914" s="10"/>
      <c r="D914" s="10"/>
      <c r="E914" s="10"/>
      <c r="F914" s="10"/>
      <c r="G914" s="10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</row>
    <row r="915" spans="1:44" ht="12.75" x14ac:dyDescent="0.2">
      <c r="A915" s="10"/>
      <c r="B915" s="19"/>
      <c r="C915" s="10"/>
      <c r="D915" s="10"/>
      <c r="E915" s="10"/>
      <c r="F915" s="10"/>
      <c r="G915" s="10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</row>
    <row r="916" spans="1:44" ht="12.75" x14ac:dyDescent="0.2">
      <c r="A916" s="10"/>
      <c r="B916" s="19"/>
      <c r="C916" s="10"/>
      <c r="D916" s="10"/>
      <c r="E916" s="10"/>
      <c r="F916" s="10"/>
      <c r="G916" s="10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</row>
    <row r="917" spans="1:44" ht="12.75" x14ac:dyDescent="0.2">
      <c r="A917" s="10"/>
      <c r="B917" s="19"/>
      <c r="C917" s="10"/>
      <c r="D917" s="10"/>
      <c r="E917" s="10"/>
      <c r="F917" s="10"/>
      <c r="G917" s="10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</row>
    <row r="918" spans="1:44" ht="12.75" x14ac:dyDescent="0.2">
      <c r="A918" s="10"/>
      <c r="B918" s="19"/>
      <c r="C918" s="10"/>
      <c r="D918" s="10"/>
      <c r="E918" s="10"/>
      <c r="F918" s="10"/>
      <c r="G918" s="10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</row>
    <row r="919" spans="1:44" ht="12.75" x14ac:dyDescent="0.2">
      <c r="A919" s="10"/>
      <c r="B919" s="19"/>
      <c r="C919" s="10"/>
      <c r="D919" s="10"/>
      <c r="E919" s="10"/>
      <c r="F919" s="10"/>
      <c r="G919" s="10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</row>
    <row r="920" spans="1:44" ht="12.75" x14ac:dyDescent="0.2">
      <c r="A920" s="10"/>
      <c r="B920" s="19"/>
      <c r="C920" s="10"/>
      <c r="D920" s="10"/>
      <c r="E920" s="10"/>
      <c r="F920" s="10"/>
      <c r="G920" s="10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</row>
    <row r="921" spans="1:44" ht="12.75" x14ac:dyDescent="0.2">
      <c r="A921" s="10"/>
      <c r="B921" s="19"/>
      <c r="C921" s="10"/>
      <c r="D921" s="10"/>
      <c r="E921" s="10"/>
      <c r="F921" s="10"/>
      <c r="G921" s="10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 ht="12.75" x14ac:dyDescent="0.2">
      <c r="A922" s="10"/>
      <c r="B922" s="19"/>
      <c r="C922" s="10"/>
      <c r="D922" s="10"/>
      <c r="E922" s="10"/>
      <c r="F922" s="10"/>
      <c r="G922" s="10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 ht="12.75" x14ac:dyDescent="0.2">
      <c r="A923" s="10"/>
      <c r="B923" s="19"/>
      <c r="C923" s="10"/>
      <c r="D923" s="10"/>
      <c r="E923" s="10"/>
      <c r="F923" s="10"/>
      <c r="G923" s="10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 ht="12.75" x14ac:dyDescent="0.2">
      <c r="A924" s="10"/>
      <c r="B924" s="19"/>
      <c r="C924" s="10"/>
      <c r="D924" s="10"/>
      <c r="E924" s="10"/>
      <c r="F924" s="10"/>
      <c r="G924" s="10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 ht="12.75" x14ac:dyDescent="0.2">
      <c r="A925" s="10"/>
      <c r="B925" s="19"/>
      <c r="C925" s="10"/>
      <c r="D925" s="10"/>
      <c r="E925" s="10"/>
      <c r="F925" s="10"/>
      <c r="G925" s="10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 ht="12.75" x14ac:dyDescent="0.2">
      <c r="A926" s="10"/>
      <c r="B926" s="19"/>
      <c r="C926" s="10"/>
      <c r="D926" s="10"/>
      <c r="E926" s="10"/>
      <c r="F926" s="10"/>
      <c r="G926" s="10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 ht="12.75" x14ac:dyDescent="0.2">
      <c r="A927" s="10"/>
      <c r="B927" s="19"/>
      <c r="C927" s="10"/>
      <c r="D927" s="10"/>
      <c r="E927" s="10"/>
      <c r="F927" s="10"/>
      <c r="G927" s="10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</row>
    <row r="928" spans="1:44" ht="12.75" x14ac:dyDescent="0.2">
      <c r="A928" s="10"/>
      <c r="B928" s="19"/>
      <c r="C928" s="10"/>
      <c r="D928" s="10"/>
      <c r="E928" s="10"/>
      <c r="F928" s="10"/>
      <c r="G928" s="10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</row>
    <row r="929" spans="1:44" ht="12.75" x14ac:dyDescent="0.2">
      <c r="A929" s="10"/>
      <c r="B929" s="19"/>
      <c r="C929" s="10"/>
      <c r="D929" s="10"/>
      <c r="E929" s="10"/>
      <c r="F929" s="10"/>
      <c r="G929" s="10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</row>
    <row r="930" spans="1:44" ht="12.75" x14ac:dyDescent="0.2">
      <c r="A930" s="10"/>
      <c r="B930" s="19"/>
      <c r="C930" s="10"/>
      <c r="D930" s="10"/>
      <c r="E930" s="10"/>
      <c r="F930" s="10"/>
      <c r="G930" s="10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</row>
    <row r="931" spans="1:44" ht="12.75" x14ac:dyDescent="0.2">
      <c r="A931" s="10"/>
      <c r="B931" s="19"/>
      <c r="C931" s="10"/>
      <c r="D931" s="10"/>
      <c r="E931" s="10"/>
      <c r="F931" s="10"/>
      <c r="G931" s="10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</row>
    <row r="932" spans="1:44" ht="12.75" x14ac:dyDescent="0.2">
      <c r="A932" s="10"/>
      <c r="B932" s="19"/>
      <c r="C932" s="10"/>
      <c r="D932" s="10"/>
      <c r="E932" s="10"/>
      <c r="F932" s="10"/>
      <c r="G932" s="10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</row>
    <row r="933" spans="1:44" ht="12.75" x14ac:dyDescent="0.2">
      <c r="A933" s="10"/>
      <c r="B933" s="19"/>
      <c r="C933" s="10"/>
      <c r="D933" s="10"/>
      <c r="E933" s="10"/>
      <c r="F933" s="10"/>
      <c r="G933" s="10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</row>
    <row r="934" spans="1:44" ht="12.75" x14ac:dyDescent="0.2">
      <c r="A934" s="10"/>
      <c r="B934" s="19"/>
      <c r="C934" s="10"/>
      <c r="D934" s="10"/>
      <c r="E934" s="10"/>
      <c r="F934" s="10"/>
      <c r="G934" s="10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</row>
    <row r="935" spans="1:44" ht="12.75" x14ac:dyDescent="0.2">
      <c r="A935" s="10"/>
      <c r="B935" s="19"/>
      <c r="C935" s="10"/>
      <c r="D935" s="10"/>
      <c r="E935" s="10"/>
      <c r="F935" s="10"/>
      <c r="G935" s="10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</row>
    <row r="936" spans="1:44" ht="12.75" x14ac:dyDescent="0.2">
      <c r="A936" s="10"/>
      <c r="B936" s="19"/>
      <c r="C936" s="10"/>
      <c r="D936" s="10"/>
      <c r="E936" s="10"/>
      <c r="F936" s="10"/>
      <c r="G936" s="10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</row>
    <row r="937" spans="1:44" ht="12.75" x14ac:dyDescent="0.2">
      <c r="A937" s="10"/>
      <c r="B937" s="19"/>
      <c r="C937" s="10"/>
      <c r="D937" s="10"/>
      <c r="E937" s="10"/>
      <c r="F937" s="10"/>
      <c r="G937" s="10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</row>
    <row r="938" spans="1:44" ht="12.75" x14ac:dyDescent="0.2">
      <c r="A938" s="10"/>
      <c r="B938" s="19"/>
      <c r="C938" s="10"/>
      <c r="D938" s="10"/>
      <c r="E938" s="10"/>
      <c r="F938" s="10"/>
      <c r="G938" s="10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</row>
    <row r="939" spans="1:44" ht="12.75" x14ac:dyDescent="0.2">
      <c r="A939" s="10"/>
      <c r="B939" s="19"/>
      <c r="C939" s="10"/>
      <c r="D939" s="10"/>
      <c r="E939" s="10"/>
      <c r="F939" s="10"/>
      <c r="G939" s="10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</row>
    <row r="940" spans="1:44" ht="12.75" x14ac:dyDescent="0.2">
      <c r="A940" s="10"/>
      <c r="B940" s="19"/>
      <c r="C940" s="10"/>
      <c r="D940" s="10"/>
      <c r="E940" s="10"/>
      <c r="F940" s="10"/>
      <c r="G940" s="10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</row>
    <row r="941" spans="1:44" ht="12.75" x14ac:dyDescent="0.2">
      <c r="A941" s="10"/>
      <c r="B941" s="19"/>
      <c r="C941" s="10"/>
      <c r="D941" s="10"/>
      <c r="E941" s="10"/>
      <c r="F941" s="10"/>
      <c r="G941" s="10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</row>
    <row r="942" spans="1:44" ht="12.75" x14ac:dyDescent="0.2">
      <c r="A942" s="10"/>
      <c r="B942" s="19"/>
      <c r="C942" s="10"/>
      <c r="D942" s="10"/>
      <c r="E942" s="10"/>
      <c r="F942" s="10"/>
      <c r="G942" s="10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</row>
    <row r="943" spans="1:44" ht="12.75" x14ac:dyDescent="0.2">
      <c r="A943" s="10"/>
      <c r="B943" s="19"/>
      <c r="C943" s="10"/>
      <c r="D943" s="10"/>
      <c r="E943" s="10"/>
      <c r="F943" s="10"/>
      <c r="G943" s="10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</row>
    <row r="944" spans="1:44" ht="12.75" x14ac:dyDescent="0.2">
      <c r="A944" s="10"/>
      <c r="B944" s="19"/>
      <c r="C944" s="10"/>
      <c r="D944" s="10"/>
      <c r="E944" s="10"/>
      <c r="F944" s="10"/>
      <c r="G944" s="10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</row>
    <row r="945" spans="1:44" ht="12.75" x14ac:dyDescent="0.2">
      <c r="A945" s="10"/>
      <c r="B945" s="19"/>
      <c r="C945" s="10"/>
      <c r="D945" s="10"/>
      <c r="E945" s="10"/>
      <c r="F945" s="10"/>
      <c r="G945" s="10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</row>
    <row r="946" spans="1:44" ht="12.75" x14ac:dyDescent="0.2">
      <c r="A946" s="10"/>
      <c r="B946" s="19"/>
      <c r="C946" s="10"/>
      <c r="D946" s="10"/>
      <c r="E946" s="10"/>
      <c r="F946" s="10"/>
      <c r="G946" s="10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</row>
    <row r="947" spans="1:44" ht="12.75" x14ac:dyDescent="0.2">
      <c r="A947" s="10"/>
      <c r="B947" s="19"/>
      <c r="C947" s="10"/>
      <c r="D947" s="10"/>
      <c r="E947" s="10"/>
      <c r="F947" s="10"/>
      <c r="G947" s="10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</row>
    <row r="948" spans="1:44" ht="12.75" x14ac:dyDescent="0.2">
      <c r="A948" s="10"/>
      <c r="B948" s="19"/>
      <c r="C948" s="10"/>
      <c r="D948" s="10"/>
      <c r="E948" s="10"/>
      <c r="F948" s="10"/>
      <c r="G948" s="10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</row>
    <row r="949" spans="1:44" ht="12.75" x14ac:dyDescent="0.2">
      <c r="A949" s="10"/>
      <c r="B949" s="19"/>
      <c r="C949" s="10"/>
      <c r="D949" s="10"/>
      <c r="E949" s="10"/>
      <c r="F949" s="10"/>
      <c r="G949" s="10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</row>
    <row r="950" spans="1:44" ht="12.75" x14ac:dyDescent="0.2">
      <c r="A950" s="10"/>
      <c r="B950" s="19"/>
      <c r="C950" s="10"/>
      <c r="D950" s="10"/>
      <c r="E950" s="10"/>
      <c r="F950" s="10"/>
      <c r="G950" s="10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</row>
    <row r="951" spans="1:44" ht="12.75" x14ac:dyDescent="0.2">
      <c r="A951" s="10"/>
      <c r="B951" s="19"/>
      <c r="C951" s="10"/>
      <c r="D951" s="10"/>
      <c r="E951" s="10"/>
      <c r="F951" s="10"/>
      <c r="G951" s="10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</row>
    <row r="952" spans="1:44" ht="12.75" x14ac:dyDescent="0.2">
      <c r="A952" s="10"/>
      <c r="B952" s="19"/>
      <c r="C952" s="10"/>
      <c r="D952" s="10"/>
      <c r="E952" s="10"/>
      <c r="F952" s="10"/>
      <c r="G952" s="10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</row>
    <row r="953" spans="1:44" ht="12.75" x14ac:dyDescent="0.2">
      <c r="A953" s="10"/>
      <c r="B953" s="19"/>
      <c r="C953" s="10"/>
      <c r="D953" s="10"/>
      <c r="E953" s="10"/>
      <c r="F953" s="10"/>
      <c r="G953" s="10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</row>
    <row r="954" spans="1:44" ht="12.75" x14ac:dyDescent="0.2">
      <c r="A954" s="10"/>
      <c r="B954" s="19"/>
      <c r="C954" s="10"/>
      <c r="D954" s="10"/>
      <c r="E954" s="10"/>
      <c r="F954" s="10"/>
      <c r="G954" s="10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</row>
    <row r="955" spans="1:44" ht="12.75" x14ac:dyDescent="0.2">
      <c r="A955" s="10"/>
      <c r="B955" s="19"/>
      <c r="C955" s="10"/>
      <c r="D955" s="10"/>
      <c r="E955" s="10"/>
      <c r="F955" s="10"/>
      <c r="G955" s="10"/>
      <c r="J955" s="10"/>
      <c r="K955" s="10"/>
      <c r="L955" s="10"/>
      <c r="M955" s="11"/>
      <c r="N955" s="11"/>
      <c r="O955" s="11"/>
      <c r="P955" s="2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</row>
    <row r="956" spans="1:44" ht="12.75" x14ac:dyDescent="0.2">
      <c r="A956" s="10"/>
      <c r="B956" s="19"/>
      <c r="C956" s="10"/>
      <c r="D956" s="10"/>
      <c r="E956" s="10"/>
      <c r="F956" s="10"/>
      <c r="G956" s="10"/>
      <c r="J956" s="10"/>
      <c r="K956" s="10"/>
      <c r="L956" s="10"/>
      <c r="M956" s="11"/>
      <c r="N956" s="11"/>
      <c r="O956" s="11"/>
      <c r="P956" s="2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</row>
    <row r="957" spans="1:44" ht="12.75" x14ac:dyDescent="0.2">
      <c r="A957" s="10"/>
      <c r="B957" s="19"/>
      <c r="C957" s="10"/>
      <c r="D957" s="10"/>
      <c r="E957" s="10"/>
      <c r="F957" s="10"/>
      <c r="G957" s="10"/>
      <c r="J957" s="10"/>
      <c r="K957" s="10"/>
      <c r="L957" s="10"/>
      <c r="M957" s="11"/>
      <c r="N957" s="11"/>
      <c r="O957" s="11"/>
      <c r="P957" s="2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</row>
    <row r="958" spans="1:44" ht="12.75" x14ac:dyDescent="0.2">
      <c r="A958" s="10"/>
      <c r="B958" s="19"/>
      <c r="C958" s="10"/>
      <c r="D958" s="10"/>
      <c r="E958" s="10"/>
      <c r="F958" s="10"/>
      <c r="G958" s="10"/>
      <c r="J958" s="10"/>
      <c r="K958" s="10"/>
      <c r="L958" s="10"/>
      <c r="M958" s="11"/>
      <c r="N958" s="11"/>
      <c r="O958" s="11"/>
      <c r="P958" s="2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</row>
    <row r="959" spans="1:44" ht="12.75" x14ac:dyDescent="0.2">
      <c r="A959" s="10"/>
      <c r="B959" s="19"/>
      <c r="C959" s="10"/>
      <c r="D959" s="10"/>
      <c r="E959" s="10"/>
      <c r="F959" s="10"/>
      <c r="G959" s="10"/>
      <c r="J959" s="10"/>
      <c r="K959" s="10"/>
      <c r="L959" s="10"/>
      <c r="M959" s="11"/>
      <c r="N959" s="11"/>
      <c r="O959" s="11"/>
      <c r="P959" s="2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</row>
    <row r="960" spans="1:44" ht="12.75" x14ac:dyDescent="0.2">
      <c r="A960" s="10"/>
      <c r="B960" s="19"/>
      <c r="C960" s="10"/>
      <c r="D960" s="10"/>
      <c r="E960" s="10"/>
      <c r="F960" s="10"/>
      <c r="G960" s="10"/>
      <c r="J960" s="10"/>
      <c r="K960" s="10"/>
      <c r="L960" s="10"/>
      <c r="M960" s="11"/>
      <c r="N960" s="11"/>
      <c r="O960" s="11"/>
      <c r="P960" s="2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</row>
    <row r="961" spans="1:44" ht="12.75" x14ac:dyDescent="0.2">
      <c r="A961" s="10"/>
      <c r="B961" s="19"/>
      <c r="C961" s="10"/>
      <c r="D961" s="10"/>
      <c r="E961" s="10"/>
      <c r="F961" s="10"/>
      <c r="G961" s="10"/>
      <c r="J961" s="10"/>
      <c r="K961" s="10"/>
      <c r="L961" s="10"/>
      <c r="M961" s="11"/>
      <c r="N961" s="11"/>
      <c r="O961" s="11"/>
      <c r="P961" s="2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</row>
    <row r="962" spans="1:44" ht="12.75" x14ac:dyDescent="0.2">
      <c r="A962" s="10"/>
      <c r="B962" s="19"/>
      <c r="C962" s="10"/>
      <c r="D962" s="10"/>
      <c r="E962" s="10"/>
      <c r="F962" s="10"/>
      <c r="G962" s="10"/>
      <c r="J962" s="10"/>
      <c r="K962" s="10"/>
      <c r="L962" s="10"/>
      <c r="M962" s="11"/>
      <c r="N962" s="11"/>
      <c r="O962" s="11"/>
      <c r="P962" s="2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</row>
    <row r="963" spans="1:44" ht="12.75" x14ac:dyDescent="0.2">
      <c r="A963" s="10"/>
      <c r="B963" s="19"/>
      <c r="C963" s="10"/>
      <c r="D963" s="10"/>
      <c r="E963" s="10"/>
      <c r="F963" s="10"/>
      <c r="G963" s="10"/>
      <c r="J963" s="10"/>
      <c r="K963" s="10"/>
      <c r="L963" s="10"/>
      <c r="M963" s="11"/>
      <c r="N963" s="11"/>
      <c r="O963" s="11"/>
      <c r="P963" s="2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</row>
    <row r="964" spans="1:44" ht="12.75" x14ac:dyDescent="0.2">
      <c r="A964" s="10"/>
      <c r="B964" s="19"/>
      <c r="C964" s="10"/>
      <c r="D964" s="10"/>
      <c r="E964" s="10"/>
      <c r="F964" s="10"/>
      <c r="G964" s="10"/>
      <c r="J964" s="10"/>
      <c r="K964" s="10"/>
      <c r="L964" s="10"/>
      <c r="M964" s="11"/>
      <c r="N964" s="11"/>
      <c r="O964" s="11"/>
      <c r="P964" s="2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</row>
    <row r="965" spans="1:44" ht="12.75" x14ac:dyDescent="0.2">
      <c r="A965" s="10"/>
      <c r="B965" s="19"/>
      <c r="C965" s="10"/>
      <c r="D965" s="10"/>
      <c r="E965" s="10"/>
      <c r="F965" s="10"/>
      <c r="G965" s="10"/>
      <c r="J965" s="10"/>
      <c r="K965" s="10"/>
      <c r="L965" s="10"/>
      <c r="M965" s="11"/>
      <c r="N965" s="11"/>
      <c r="O965" s="11"/>
      <c r="P965" s="2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</row>
    <row r="966" spans="1:44" ht="12.75" x14ac:dyDescent="0.2">
      <c r="A966" s="10"/>
      <c r="B966" s="19"/>
      <c r="C966" s="10"/>
      <c r="D966" s="10"/>
      <c r="E966" s="10"/>
      <c r="F966" s="10"/>
      <c r="G966" s="10"/>
      <c r="J966" s="10"/>
      <c r="K966" s="10"/>
      <c r="L966" s="10"/>
      <c r="M966" s="11"/>
      <c r="N966" s="11"/>
      <c r="O966" s="11"/>
      <c r="P966" s="2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</row>
    <row r="967" spans="1:44" ht="12.75" x14ac:dyDescent="0.2">
      <c r="A967" s="10"/>
      <c r="B967" s="19"/>
      <c r="C967" s="10"/>
      <c r="D967" s="10"/>
      <c r="E967" s="10"/>
      <c r="F967" s="10"/>
      <c r="G967" s="10"/>
      <c r="J967" s="10"/>
      <c r="K967" s="10"/>
      <c r="L967" s="10"/>
      <c r="M967" s="11"/>
      <c r="N967" s="11"/>
      <c r="O967" s="11"/>
      <c r="P967" s="2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</row>
    <row r="968" spans="1:44" ht="12.75" x14ac:dyDescent="0.2">
      <c r="A968" s="10"/>
      <c r="B968" s="19"/>
      <c r="C968" s="10"/>
      <c r="D968" s="10"/>
      <c r="E968" s="10"/>
      <c r="F968" s="10"/>
      <c r="G968" s="10"/>
      <c r="J968" s="10"/>
      <c r="K968" s="10"/>
      <c r="L968" s="10"/>
      <c r="M968" s="11"/>
      <c r="N968" s="11"/>
      <c r="O968" s="11"/>
      <c r="P968" s="2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</row>
    <row r="969" spans="1:44" ht="12.75" x14ac:dyDescent="0.2">
      <c r="A969" s="10"/>
      <c r="B969" s="19"/>
      <c r="C969" s="10"/>
      <c r="D969" s="10"/>
      <c r="E969" s="10"/>
      <c r="F969" s="10"/>
      <c r="G969" s="10"/>
      <c r="J969" s="10"/>
      <c r="K969" s="10"/>
      <c r="L969" s="10"/>
      <c r="M969" s="11"/>
      <c r="N969" s="11"/>
      <c r="O969" s="11"/>
      <c r="P969" s="2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</row>
    <row r="970" spans="1:44" ht="12.75" x14ac:dyDescent="0.2">
      <c r="A970" s="10"/>
      <c r="B970" s="19"/>
      <c r="C970" s="10"/>
      <c r="D970" s="10"/>
      <c r="E970" s="10"/>
      <c r="F970" s="10"/>
      <c r="G970" s="10"/>
      <c r="J970" s="10"/>
      <c r="K970" s="10"/>
      <c r="L970" s="10"/>
      <c r="M970" s="11"/>
      <c r="N970" s="11"/>
      <c r="O970" s="11"/>
      <c r="P970" s="2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</row>
    <row r="971" spans="1:44" ht="12.75" x14ac:dyDescent="0.2">
      <c r="A971" s="10"/>
      <c r="B971" s="19"/>
      <c r="C971" s="10"/>
      <c r="D971" s="10"/>
      <c r="E971" s="10"/>
      <c r="F971" s="10"/>
      <c r="G971" s="10"/>
      <c r="J971" s="10"/>
      <c r="K971" s="10"/>
      <c r="L971" s="10"/>
      <c r="M971" s="11"/>
      <c r="N971" s="11"/>
      <c r="O971" s="11"/>
      <c r="P971" s="2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</row>
    <row r="972" spans="1:44" ht="12.75" x14ac:dyDescent="0.2">
      <c r="A972" s="10"/>
      <c r="B972" s="19"/>
      <c r="C972" s="10"/>
      <c r="D972" s="10"/>
      <c r="E972" s="10"/>
      <c r="F972" s="10"/>
      <c r="G972" s="10"/>
      <c r="J972" s="10"/>
      <c r="K972" s="10"/>
      <c r="L972" s="10"/>
      <c r="M972" s="11"/>
      <c r="N972" s="11"/>
      <c r="O972" s="11"/>
      <c r="P972" s="2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</row>
    <row r="973" spans="1:44" ht="12.75" x14ac:dyDescent="0.2">
      <c r="A973" s="10"/>
      <c r="B973" s="19"/>
      <c r="C973" s="10"/>
      <c r="D973" s="10"/>
      <c r="E973" s="10"/>
      <c r="F973" s="10"/>
      <c r="G973" s="10"/>
      <c r="J973" s="10"/>
      <c r="K973" s="10"/>
      <c r="L973" s="10"/>
      <c r="M973" s="11"/>
      <c r="N973" s="11"/>
      <c r="O973" s="11"/>
      <c r="P973" s="2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</row>
    <row r="974" spans="1:44" ht="12.75" x14ac:dyDescent="0.2">
      <c r="A974" s="10"/>
      <c r="B974" s="19"/>
      <c r="C974" s="10"/>
      <c r="D974" s="10"/>
      <c r="E974" s="10"/>
      <c r="F974" s="10"/>
      <c r="G974" s="10"/>
      <c r="J974" s="10"/>
      <c r="K974" s="10"/>
      <c r="L974" s="10"/>
      <c r="M974" s="11"/>
      <c r="N974" s="11"/>
      <c r="O974" s="11"/>
      <c r="P974" s="2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</row>
    <row r="975" spans="1:44" ht="15" customHeight="1" x14ac:dyDescent="0.2">
      <c r="A975" s="10"/>
    </row>
    <row r="976" spans="1:44" ht="15" customHeight="1" x14ac:dyDescent="0.2">
      <c r="A976" s="10"/>
    </row>
  </sheetData>
  <autoFilter ref="A5:AT41" xr:uid="{63CC3BBF-B5BE-41AA-970B-20BF7157863F}">
    <sortState xmlns:xlrd2="http://schemas.microsoft.com/office/spreadsheetml/2017/richdata2" ref="A6:AT41">
      <sortCondition ref="M5:M41"/>
    </sortState>
  </autoFilter>
  <mergeCells count="4">
    <mergeCell ref="AG3:AJ3"/>
    <mergeCell ref="AK3:AN3"/>
    <mergeCell ref="AO3:AR3"/>
    <mergeCell ref="D4:E4"/>
  </mergeCells>
  <conditionalFormatting sqref="H7:I8 H10:I10 H12:I16 H18:I19">
    <cfRule type="expression" dxfId="213" priority="11">
      <formula>H7&lt;&gt;AS7</formula>
    </cfRule>
  </conditionalFormatting>
  <conditionalFormatting sqref="H16:I16">
    <cfRule type="expression" dxfId="212" priority="10">
      <formula>H16&lt;&gt;AS16</formula>
    </cfRule>
  </conditionalFormatting>
  <conditionalFormatting sqref="H9:I9">
    <cfRule type="expression" dxfId="211" priority="8">
      <formula>H9&lt;&gt;AS9</formula>
    </cfRule>
  </conditionalFormatting>
  <conditionalFormatting sqref="I9">
    <cfRule type="expression" dxfId="210" priority="9">
      <formula>I9&lt;&gt;AT9</formula>
    </cfRule>
  </conditionalFormatting>
  <conditionalFormatting sqref="H11:I11">
    <cfRule type="expression" dxfId="209" priority="7">
      <formula>H11&lt;&gt;AS11</formula>
    </cfRule>
  </conditionalFormatting>
  <conditionalFormatting sqref="H17:I17">
    <cfRule type="expression" dxfId="208" priority="1">
      <formula>H17&lt;&gt;AS17</formula>
    </cfRule>
  </conditionalFormatting>
  <dataValidations disablePrompts="1" count="2">
    <dataValidation type="list" allowBlank="1" sqref="H21:I21 AS21:AT21 H7:I19 AS7:AT19" xr:uid="{0C02B7F9-4C7B-4B5E-AB8E-EC11BDB6E877}">
      <formula1>$AG$1:$AH$1</formula1>
    </dataValidation>
    <dataValidation type="list" allowBlank="1" showInputMessage="1" prompt="Click and enter a value from range '2016'!AC2:AE2" sqref="E3" xr:uid="{13D5FE78-766A-49A3-ABB9-452BA6C56141}">
      <formula1>$AG$2:$AI$2</formula1>
    </dataValidation>
  </dataValidations>
  <hyperlinks>
    <hyperlink ref="P9" r:id="rId1" xr:uid="{3E02279C-32F0-4B4E-A48E-9C013A013E1A}"/>
    <hyperlink ref="P17" r:id="rId2" xr:uid="{573249C3-2662-40C5-8F19-7DE8CD691AC3}"/>
    <hyperlink ref="P12" r:id="rId3" xr:uid="{6192A2AC-43DA-4949-AEF6-4C0705310267}"/>
    <hyperlink ref="P13" r:id="rId4" display="andreas.haug@soprasteria.com" xr:uid="{00DA01C2-D0B6-4465-9E9F-0FD401528BAA}"/>
    <hyperlink ref="P7" r:id="rId5" xr:uid="{755427A6-0B60-4443-8E7B-5EE8F19698E2}"/>
    <hyperlink ref="P16" r:id="rId6" xr:uid="{BE65043F-EC82-4C6E-ACAE-5B364B9329B3}"/>
    <hyperlink ref="P18" r:id="rId7" xr:uid="{7C83B537-3A83-4246-A38F-1E5B26012E2C}"/>
    <hyperlink ref="P20" r:id="rId8" xr:uid="{FF6268CD-6CAE-46F4-92FD-A1110319446D}"/>
    <hyperlink ref="P11" r:id="rId9" xr:uid="{8B2C0C81-CF44-4FF8-934A-8CE980E70760}"/>
  </hyperlinks>
  <pageMargins left="0.19685039370078741" right="0.19685039370078741" top="0.39370078740157483" bottom="0" header="0.31496062992125984" footer="0.31496062992125984"/>
  <pageSetup paperSize="9" orientation="landscape" r:id="rId10"/>
  <drawing r:id="rId11"/>
  <legacyDrawing r:id="rId1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xr:uid="{73FBDD5C-DC11-453A-B1D5-19E0FE3BBB13}">
          <x14:formula1>
            <xm:f>'C:\Users\Eier\Documents\Frognerkilen Seilforening\Tirsdagsregatta 2016\[Startliste 30.08.2016 (4).xlsx]2016'!#REF!</xm:f>
          </x14:formula1>
          <xm:sqref>AS16:AT16 H16:I16</xm:sqref>
        </x14:dataValidation>
        <x14:dataValidation type="list" allowBlank="1" xr:uid="{0C38E692-374C-4F10-B576-E37C79509464}">
          <x14:formula1>
            <xm:f>'C:\Users\Bruker\Documents\Frognerkilen Seilforening\Tirsdagsregatta 2017\[Resultatliste 06.06.2017.xlsx]2017'!#REF!</xm:f>
          </x14:formula1>
          <xm:sqref>H19:I19 AS19:AT19</xm:sqref>
        </x14:dataValidation>
        <x14:dataValidation type="list" allowBlank="1" xr:uid="{C0992B14-BA96-400B-9139-6D489EE7127F}">
          <x14:formula1>
            <xm:f>'C:\Users\Eier\AppData\Local\Microsoft\Windows\Temporary Internet Files\Content.IE5\9VQQSM5R\[Resultatliste 22. 08.2017.xlsx]2017'!#REF!</xm:f>
          </x14:formula1>
          <xm:sqref>AS8:AT8 H8:I8 H18:I19 H10:I16 AS10:AT16 AS18:AT19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3C45B-3D55-4724-82CD-F7F0B535B265}">
  <dimension ref="A1:AU978"/>
  <sheetViews>
    <sheetView zoomScaleNormal="100" workbookViewId="0">
      <pane ySplit="5" topLeftCell="A6" activePane="bottomLeft" state="frozenSplit"/>
      <selection pane="bottomLeft" activeCell="B28" sqref="B28"/>
    </sheetView>
  </sheetViews>
  <sheetFormatPr baseColWidth="10" defaultColWidth="17.42578125" defaultRowHeight="15" customHeight="1" x14ac:dyDescent="0.2"/>
  <cols>
    <col min="1" max="1" width="5.5703125" style="104" customWidth="1"/>
    <col min="2" max="2" width="19.5703125" style="104" customWidth="1"/>
    <col min="3" max="3" width="8.5703125" style="104" customWidth="1"/>
    <col min="4" max="5" width="6.1406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5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6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6" ht="19.5" customHeight="1" thickBot="1" x14ac:dyDescent="0.25">
      <c r="A2" s="166" t="s">
        <v>268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6" ht="19.5" customHeight="1" thickBot="1" x14ac:dyDescent="0.25">
      <c r="A3" s="18"/>
      <c r="B3" s="18"/>
      <c r="C3" s="10"/>
      <c r="D3" s="9"/>
      <c r="E3" s="28" t="s">
        <v>12</v>
      </c>
      <c r="F3" s="19"/>
      <c r="G3" s="19"/>
      <c r="H3" s="20" t="s">
        <v>15</v>
      </c>
      <c r="I3" s="29">
        <v>15</v>
      </c>
      <c r="J3" s="20">
        <v>14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6" s="81" customFormat="1" ht="12.75" customHeight="1" x14ac:dyDescent="0.2">
      <c r="A6" s="251">
        <v>1</v>
      </c>
      <c r="B6" s="252" t="s">
        <v>156</v>
      </c>
      <c r="C6" s="253" t="s">
        <v>62</v>
      </c>
      <c r="D6" s="254" t="s">
        <v>57</v>
      </c>
      <c r="E6" s="255">
        <v>14784</v>
      </c>
      <c r="F6" s="298" t="s">
        <v>157</v>
      </c>
      <c r="G6" s="304" t="s">
        <v>158</v>
      </c>
      <c r="H6" s="257" t="s">
        <v>1</v>
      </c>
      <c r="I6" s="296" t="s">
        <v>2</v>
      </c>
      <c r="J6" s="258" t="str">
        <f t="shared" ref="J6:J20" si="0">IF(Q6&lt;0.98,"18:00","18:10")</f>
        <v>18:00</v>
      </c>
      <c r="K6" s="303">
        <v>0.78934027777777782</v>
      </c>
      <c r="L6" s="260">
        <f t="shared" ref="L6:L20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1.1896477333619118</v>
      </c>
      <c r="M6" s="261">
        <f t="shared" ref="M6:M19" si="2">(K6-J6)*L6</f>
        <v>4.6801072288161369E-2</v>
      </c>
      <c r="N6" s="262">
        <f t="shared" ref="N6:N20" si="3">IF(K6="Dnf",1,(IF(K6="Dns",1.5,(IF(K6="Dsq",1.5,(A6/I$3))))))</f>
        <v>6.6666666666666666E-2</v>
      </c>
      <c r="O6" s="263">
        <v>92057626</v>
      </c>
      <c r="P6" s="297" t="s">
        <v>269</v>
      </c>
      <c r="Q6" s="289">
        <v>0.95920000000000005</v>
      </c>
      <c r="R6" s="290">
        <v>0.90310000000000001</v>
      </c>
      <c r="S6" s="290">
        <v>0.92200000000000004</v>
      </c>
      <c r="T6" s="290">
        <v>1.1823999999999999</v>
      </c>
      <c r="U6" s="290">
        <v>1.3184</v>
      </c>
      <c r="V6" s="290">
        <v>0.93310000000000004</v>
      </c>
      <c r="W6" s="290">
        <v>0.88170000000000004</v>
      </c>
      <c r="X6" s="290">
        <v>0.91310000000000002</v>
      </c>
      <c r="Y6" s="290">
        <v>1.1506000000000001</v>
      </c>
      <c r="Z6" s="290">
        <v>1.2589999999999999</v>
      </c>
      <c r="AA6" s="264">
        <f t="shared" ref="AA6:AA20" si="4">R6/Q6</f>
        <v>0.9415137614678899</v>
      </c>
      <c r="AB6" s="265">
        <f t="shared" ref="AB6:AB20" si="5">W6/V6</f>
        <v>0.94491480012860363</v>
      </c>
      <c r="AC6" s="266">
        <f t="shared" ref="AC6:AC20" si="6">Q6</f>
        <v>0.95920000000000005</v>
      </c>
      <c r="AD6" s="267">
        <f t="shared" ref="AD6:AD20" si="7">R6</f>
        <v>0.90310000000000001</v>
      </c>
      <c r="AE6" s="267">
        <f t="shared" ref="AE6:AE20" si="8">V6</f>
        <v>0.93310000000000004</v>
      </c>
      <c r="AF6" s="268">
        <f t="shared" ref="AF6:AF20" si="9">W6</f>
        <v>0.88170000000000004</v>
      </c>
      <c r="AG6" s="269">
        <f t="shared" ref="AG6:AG20" si="10">S6</f>
        <v>0.92200000000000004</v>
      </c>
      <c r="AH6" s="270">
        <f t="shared" ref="AH6:AH20" si="11">AG6*AA6</f>
        <v>0.86807568807339452</v>
      </c>
      <c r="AI6" s="270">
        <f t="shared" ref="AI6:AI20" si="12">X6</f>
        <v>0.91310000000000002</v>
      </c>
      <c r="AJ6" s="268">
        <f t="shared" ref="AJ6:AJ20" si="13">AI6*AB6</f>
        <v>0.86280170399742795</v>
      </c>
      <c r="AK6" s="269">
        <f t="shared" ref="AK6:AK20" si="14">T6</f>
        <v>1.1823999999999999</v>
      </c>
      <c r="AL6" s="270">
        <f t="shared" ref="AL6:AL20" si="15">AK6*AA6</f>
        <v>1.1132458715596329</v>
      </c>
      <c r="AM6" s="270">
        <f t="shared" ref="AM6:AM20" si="16">Y6</f>
        <v>1.1506000000000001</v>
      </c>
      <c r="AN6" s="268">
        <f t="shared" ref="AN6:AN20" si="17">AM6*AB6</f>
        <v>1.0872189690279714</v>
      </c>
      <c r="AO6" s="269">
        <f t="shared" ref="AO6:AO20" si="18">U6</f>
        <v>1.3184</v>
      </c>
      <c r="AP6" s="270">
        <f t="shared" ref="AP6:AP20" si="19">AO6*AA6</f>
        <v>1.241291743119266</v>
      </c>
      <c r="AQ6" s="270">
        <f t="shared" ref="AQ6:AQ20" si="20">Z6</f>
        <v>1.2589999999999999</v>
      </c>
      <c r="AR6" s="268">
        <f t="shared" ref="AR6:AR20" si="21">AQ6*AB6</f>
        <v>1.1896477333619118</v>
      </c>
      <c r="AS6" s="271" t="s">
        <v>1</v>
      </c>
      <c r="AT6" s="271" t="s">
        <v>2</v>
      </c>
    </row>
    <row r="7" spans="1:46" s="92" customFormat="1" ht="12.75" customHeight="1" x14ac:dyDescent="0.2">
      <c r="A7" s="251">
        <v>2</v>
      </c>
      <c r="B7" s="280" t="s">
        <v>78</v>
      </c>
      <c r="C7" s="281" t="s">
        <v>62</v>
      </c>
      <c r="D7" s="282" t="s">
        <v>57</v>
      </c>
      <c r="E7" s="283">
        <v>11541</v>
      </c>
      <c r="F7" s="280" t="s">
        <v>79</v>
      </c>
      <c r="G7" s="284" t="s">
        <v>80</v>
      </c>
      <c r="H7" s="285" t="s">
        <v>1</v>
      </c>
      <c r="I7" s="320" t="s">
        <v>2</v>
      </c>
      <c r="J7" s="258" t="str">
        <f t="shared" si="0"/>
        <v>18:10</v>
      </c>
      <c r="K7" s="259">
        <v>0.79564814814814822</v>
      </c>
      <c r="L7" s="260">
        <f t="shared" si="1"/>
        <v>1.2706518384569019</v>
      </c>
      <c r="M7" s="261">
        <f t="shared" si="2"/>
        <v>4.9178932266202291E-2</v>
      </c>
      <c r="N7" s="275">
        <f t="shared" si="3"/>
        <v>0.13333333333333333</v>
      </c>
      <c r="O7" s="288">
        <v>92418968</v>
      </c>
      <c r="P7" s="291" t="s">
        <v>81</v>
      </c>
      <c r="Q7" s="770">
        <v>1.0169999999999999</v>
      </c>
      <c r="R7" s="431">
        <v>0.96619999999999995</v>
      </c>
      <c r="S7" s="431">
        <v>1.0025999999999999</v>
      </c>
      <c r="T7" s="431">
        <v>1.2538</v>
      </c>
      <c r="U7" s="431">
        <v>1.379</v>
      </c>
      <c r="V7" s="431">
        <v>0.99539999999999995</v>
      </c>
      <c r="W7" s="769">
        <v>0.94869999999999999</v>
      </c>
      <c r="X7" s="769">
        <v>0.998</v>
      </c>
      <c r="Y7" s="769">
        <v>1.2271000000000001</v>
      </c>
      <c r="Z7" s="769">
        <v>1.3331999999999999</v>
      </c>
      <c r="AA7" s="264">
        <f t="shared" si="4"/>
        <v>0.95004916420845631</v>
      </c>
      <c r="AB7" s="265">
        <f t="shared" si="5"/>
        <v>0.95308418726140254</v>
      </c>
      <c r="AC7" s="266">
        <f t="shared" si="6"/>
        <v>1.0169999999999999</v>
      </c>
      <c r="AD7" s="267">
        <f t="shared" si="7"/>
        <v>0.96619999999999995</v>
      </c>
      <c r="AE7" s="267">
        <f t="shared" si="8"/>
        <v>0.99539999999999995</v>
      </c>
      <c r="AF7" s="268">
        <f t="shared" si="9"/>
        <v>0.94869999999999999</v>
      </c>
      <c r="AG7" s="269">
        <f t="shared" si="10"/>
        <v>1.0025999999999999</v>
      </c>
      <c r="AH7" s="270">
        <f t="shared" si="11"/>
        <v>0.9525192920353982</v>
      </c>
      <c r="AI7" s="270">
        <f t="shared" si="12"/>
        <v>0.998</v>
      </c>
      <c r="AJ7" s="268">
        <f t="shared" si="13"/>
        <v>0.95117801888687969</v>
      </c>
      <c r="AK7" s="269">
        <f t="shared" si="14"/>
        <v>1.2538</v>
      </c>
      <c r="AL7" s="270">
        <f t="shared" si="15"/>
        <v>1.1911716420845626</v>
      </c>
      <c r="AM7" s="270">
        <f t="shared" si="16"/>
        <v>1.2271000000000001</v>
      </c>
      <c r="AN7" s="268">
        <f t="shared" si="17"/>
        <v>1.169529606188467</v>
      </c>
      <c r="AO7" s="269">
        <f t="shared" si="18"/>
        <v>1.379</v>
      </c>
      <c r="AP7" s="270">
        <f t="shared" si="19"/>
        <v>1.3101177974434612</v>
      </c>
      <c r="AQ7" s="270">
        <f t="shared" si="20"/>
        <v>1.3331999999999999</v>
      </c>
      <c r="AR7" s="268">
        <f t="shared" si="21"/>
        <v>1.2706518384569019</v>
      </c>
      <c r="AS7" s="285" t="s">
        <v>1</v>
      </c>
      <c r="AT7" s="292" t="s">
        <v>1</v>
      </c>
    </row>
    <row r="8" spans="1:46" s="92" customFormat="1" ht="13.7" customHeight="1" x14ac:dyDescent="0.2">
      <c r="A8" s="251">
        <v>3</v>
      </c>
      <c r="B8" s="280" t="s">
        <v>160</v>
      </c>
      <c r="C8" s="281" t="s">
        <v>62</v>
      </c>
      <c r="D8" s="282" t="s">
        <v>57</v>
      </c>
      <c r="E8" s="283">
        <v>15383</v>
      </c>
      <c r="F8" s="280" t="s">
        <v>161</v>
      </c>
      <c r="G8" s="284" t="s">
        <v>162</v>
      </c>
      <c r="H8" s="285" t="s">
        <v>1</v>
      </c>
      <c r="I8" s="286" t="s">
        <v>2</v>
      </c>
      <c r="J8" s="258" t="str">
        <f t="shared" si="0"/>
        <v>18:00</v>
      </c>
      <c r="K8" s="259">
        <v>0.79305555555555562</v>
      </c>
      <c r="L8" s="260">
        <f t="shared" si="1"/>
        <v>1.1676</v>
      </c>
      <c r="M8" s="261">
        <f t="shared" si="2"/>
        <v>5.0271666666666749E-2</v>
      </c>
      <c r="N8" s="262">
        <f t="shared" si="3"/>
        <v>0.2</v>
      </c>
      <c r="O8" s="288">
        <v>92435488</v>
      </c>
      <c r="P8" s="291" t="s">
        <v>163</v>
      </c>
      <c r="Q8" s="770">
        <v>0.88460000000000005</v>
      </c>
      <c r="R8" s="773">
        <v>0.88460000000000005</v>
      </c>
      <c r="S8" s="771">
        <v>0.8508</v>
      </c>
      <c r="T8" s="771">
        <v>1.0921000000000001</v>
      </c>
      <c r="U8" s="771">
        <v>1.2128000000000001</v>
      </c>
      <c r="V8" s="771">
        <v>0.86060000000000003</v>
      </c>
      <c r="W8" s="771">
        <v>0.86060000000000003</v>
      </c>
      <c r="X8" s="771">
        <v>0.84199999999999997</v>
      </c>
      <c r="Y8" s="771">
        <v>1.0645</v>
      </c>
      <c r="Z8" s="771">
        <v>1.1676</v>
      </c>
      <c r="AA8" s="264">
        <f t="shared" si="4"/>
        <v>1</v>
      </c>
      <c r="AB8" s="265">
        <f t="shared" si="5"/>
        <v>1</v>
      </c>
      <c r="AC8" s="266">
        <f t="shared" si="6"/>
        <v>0.88460000000000005</v>
      </c>
      <c r="AD8" s="267">
        <f t="shared" si="7"/>
        <v>0.88460000000000005</v>
      </c>
      <c r="AE8" s="267">
        <f t="shared" si="8"/>
        <v>0.86060000000000003</v>
      </c>
      <c r="AF8" s="268">
        <f t="shared" si="9"/>
        <v>0.86060000000000003</v>
      </c>
      <c r="AG8" s="269">
        <f t="shared" si="10"/>
        <v>0.8508</v>
      </c>
      <c r="AH8" s="270">
        <f t="shared" si="11"/>
        <v>0.8508</v>
      </c>
      <c r="AI8" s="270">
        <f t="shared" si="12"/>
        <v>0.84199999999999997</v>
      </c>
      <c r="AJ8" s="268">
        <f t="shared" si="13"/>
        <v>0.84199999999999997</v>
      </c>
      <c r="AK8" s="269">
        <f t="shared" si="14"/>
        <v>1.0921000000000001</v>
      </c>
      <c r="AL8" s="270">
        <f t="shared" si="15"/>
        <v>1.0921000000000001</v>
      </c>
      <c r="AM8" s="270">
        <f t="shared" si="16"/>
        <v>1.0645</v>
      </c>
      <c r="AN8" s="268">
        <f t="shared" si="17"/>
        <v>1.0645</v>
      </c>
      <c r="AO8" s="269">
        <f t="shared" si="18"/>
        <v>1.2128000000000001</v>
      </c>
      <c r="AP8" s="270">
        <f t="shared" si="19"/>
        <v>1.2128000000000001</v>
      </c>
      <c r="AQ8" s="270">
        <f t="shared" si="20"/>
        <v>1.1676</v>
      </c>
      <c r="AR8" s="268">
        <f t="shared" si="21"/>
        <v>1.1676</v>
      </c>
      <c r="AS8" s="285" t="s">
        <v>1</v>
      </c>
      <c r="AT8" s="292" t="s">
        <v>2</v>
      </c>
    </row>
    <row r="9" spans="1:46" s="92" customFormat="1" ht="13.35" customHeight="1" x14ac:dyDescent="0.2">
      <c r="A9" s="251">
        <v>4</v>
      </c>
      <c r="B9" s="280" t="s">
        <v>130</v>
      </c>
      <c r="C9" s="281" t="s">
        <v>62</v>
      </c>
      <c r="D9" s="282" t="s">
        <v>131</v>
      </c>
      <c r="E9" s="283">
        <v>70</v>
      </c>
      <c r="F9" s="280" t="s">
        <v>132</v>
      </c>
      <c r="G9" s="312" t="s">
        <v>133</v>
      </c>
      <c r="H9" s="285" t="s">
        <v>1</v>
      </c>
      <c r="I9" s="295" t="s">
        <v>2</v>
      </c>
      <c r="J9" s="258" t="str">
        <f t="shared" si="0"/>
        <v>18:00</v>
      </c>
      <c r="K9" s="259">
        <v>0.7976388888888889</v>
      </c>
      <c r="L9" s="260">
        <f t="shared" si="1"/>
        <v>1.0580410848583217</v>
      </c>
      <c r="M9" s="261">
        <f t="shared" si="2"/>
        <v>5.0403901681445054E-2</v>
      </c>
      <c r="N9" s="262">
        <f t="shared" si="3"/>
        <v>0.26666666666666666</v>
      </c>
      <c r="O9" s="288">
        <v>95227075</v>
      </c>
      <c r="P9" s="291" t="s">
        <v>134</v>
      </c>
      <c r="Q9" s="313">
        <v>0.82609999999999995</v>
      </c>
      <c r="R9" s="314">
        <v>0.78839999999999999</v>
      </c>
      <c r="S9" s="314">
        <v>0.7792</v>
      </c>
      <c r="T9" s="314">
        <v>1.0207999999999999</v>
      </c>
      <c r="U9" s="315">
        <v>1.1511</v>
      </c>
      <c r="V9" s="314">
        <v>0.80710999999999999</v>
      </c>
      <c r="W9" s="314">
        <v>0.77590000000000003</v>
      </c>
      <c r="X9" s="314">
        <v>0.7762</v>
      </c>
      <c r="Y9" s="314">
        <v>0.99880000000000002</v>
      </c>
      <c r="Z9" s="314">
        <v>1.1006</v>
      </c>
      <c r="AA9" s="264">
        <f t="shared" si="4"/>
        <v>0.95436387846507686</v>
      </c>
      <c r="AB9" s="265">
        <f t="shared" si="5"/>
        <v>0.96133116923343787</v>
      </c>
      <c r="AC9" s="266">
        <f t="shared" si="6"/>
        <v>0.82609999999999995</v>
      </c>
      <c r="AD9" s="267">
        <f t="shared" si="7"/>
        <v>0.78839999999999999</v>
      </c>
      <c r="AE9" s="267">
        <f t="shared" si="8"/>
        <v>0.80710999999999999</v>
      </c>
      <c r="AF9" s="268">
        <f t="shared" si="9"/>
        <v>0.77590000000000003</v>
      </c>
      <c r="AG9" s="269">
        <f t="shared" si="10"/>
        <v>0.7792</v>
      </c>
      <c r="AH9" s="270">
        <f t="shared" si="11"/>
        <v>0.74364033409998787</v>
      </c>
      <c r="AI9" s="270">
        <f t="shared" si="12"/>
        <v>0.7762</v>
      </c>
      <c r="AJ9" s="268">
        <f t="shared" si="13"/>
        <v>0.74618525355899445</v>
      </c>
      <c r="AK9" s="269">
        <f t="shared" si="14"/>
        <v>1.0207999999999999</v>
      </c>
      <c r="AL9" s="270">
        <f t="shared" si="15"/>
        <v>0.97421464713715045</v>
      </c>
      <c r="AM9" s="270">
        <f t="shared" si="16"/>
        <v>0.99880000000000002</v>
      </c>
      <c r="AN9" s="268">
        <f t="shared" si="17"/>
        <v>0.96017757183035779</v>
      </c>
      <c r="AO9" s="269">
        <f t="shared" si="18"/>
        <v>1.1511</v>
      </c>
      <c r="AP9" s="270">
        <f t="shared" si="19"/>
        <v>1.09856826050115</v>
      </c>
      <c r="AQ9" s="270">
        <f t="shared" si="20"/>
        <v>1.1006</v>
      </c>
      <c r="AR9" s="268">
        <f t="shared" si="21"/>
        <v>1.0580410848583217</v>
      </c>
      <c r="AS9" s="285" t="s">
        <v>1</v>
      </c>
      <c r="AT9" s="251" t="s">
        <v>2</v>
      </c>
    </row>
    <row r="10" spans="1:46" s="81" customFormat="1" ht="12.75" customHeight="1" x14ac:dyDescent="0.2">
      <c r="A10" s="251">
        <v>5</v>
      </c>
      <c r="B10" s="250" t="s">
        <v>90</v>
      </c>
      <c r="C10" s="311" t="s">
        <v>62</v>
      </c>
      <c r="D10" s="169" t="s">
        <v>57</v>
      </c>
      <c r="E10" s="311">
        <v>14118</v>
      </c>
      <c r="F10" s="250" t="s">
        <v>91</v>
      </c>
      <c r="G10" s="170" t="s">
        <v>92</v>
      </c>
      <c r="H10" s="171" t="s">
        <v>1</v>
      </c>
      <c r="I10" s="172" t="s">
        <v>2</v>
      </c>
      <c r="J10" s="258" t="str">
        <f t="shared" si="0"/>
        <v>18:10</v>
      </c>
      <c r="K10" s="321">
        <v>0.7946643518518518</v>
      </c>
      <c r="L10" s="274">
        <f t="shared" si="1"/>
        <v>1.3595100980577031</v>
      </c>
      <c r="M10" s="322">
        <f t="shared" si="2"/>
        <v>5.128059501817174E-2</v>
      </c>
      <c r="N10" s="275">
        <f t="shared" si="3"/>
        <v>0.33333333333333331</v>
      </c>
      <c r="O10" s="276">
        <v>90691690</v>
      </c>
      <c r="P10" s="173" t="s">
        <v>93</v>
      </c>
      <c r="Q10" s="277">
        <v>1.0809</v>
      </c>
      <c r="R10" s="264">
        <v>1.0227999999999999</v>
      </c>
      <c r="S10" s="264">
        <v>1.0489999999999999</v>
      </c>
      <c r="T10" s="264">
        <v>1.3309</v>
      </c>
      <c r="U10" s="264">
        <v>1.4758</v>
      </c>
      <c r="V10" s="264">
        <v>1.0606</v>
      </c>
      <c r="W10" s="293">
        <v>1.0066999999999999</v>
      </c>
      <c r="X10" s="293">
        <v>1.0411999999999999</v>
      </c>
      <c r="Y10" s="293">
        <v>1.3058000000000001</v>
      </c>
      <c r="Z10" s="293">
        <v>1.4322999999999999</v>
      </c>
      <c r="AA10" s="293">
        <f t="shared" si="4"/>
        <v>0.94624849662318433</v>
      </c>
      <c r="AB10" s="265">
        <f t="shared" si="5"/>
        <v>0.94917970959834053</v>
      </c>
      <c r="AC10" s="294">
        <f t="shared" si="6"/>
        <v>1.0809</v>
      </c>
      <c r="AD10" s="279">
        <f t="shared" si="7"/>
        <v>1.0227999999999999</v>
      </c>
      <c r="AE10" s="174">
        <f t="shared" si="8"/>
        <v>1.0606</v>
      </c>
      <c r="AF10" s="268">
        <f t="shared" si="9"/>
        <v>1.0066999999999999</v>
      </c>
      <c r="AG10" s="175">
        <f t="shared" si="10"/>
        <v>1.0489999999999999</v>
      </c>
      <c r="AH10" s="174">
        <f t="shared" si="11"/>
        <v>0.99261467295772032</v>
      </c>
      <c r="AI10" s="270">
        <f t="shared" si="12"/>
        <v>1.0411999999999999</v>
      </c>
      <c r="AJ10" s="268">
        <f t="shared" si="13"/>
        <v>0.98828591363379203</v>
      </c>
      <c r="AK10" s="175">
        <f t="shared" si="14"/>
        <v>1.3309</v>
      </c>
      <c r="AL10" s="174">
        <f t="shared" si="15"/>
        <v>1.259362124155796</v>
      </c>
      <c r="AM10" s="270">
        <f t="shared" si="16"/>
        <v>1.3058000000000001</v>
      </c>
      <c r="AN10" s="268">
        <f t="shared" si="17"/>
        <v>1.2394388647935131</v>
      </c>
      <c r="AO10" s="175">
        <f t="shared" si="18"/>
        <v>1.4758</v>
      </c>
      <c r="AP10" s="174">
        <f t="shared" si="19"/>
        <v>1.3964735313164955</v>
      </c>
      <c r="AQ10" s="270">
        <f t="shared" si="20"/>
        <v>1.4322999999999999</v>
      </c>
      <c r="AR10" s="268">
        <f t="shared" si="21"/>
        <v>1.3595100980577031</v>
      </c>
      <c r="AS10" s="171" t="s">
        <v>1</v>
      </c>
      <c r="AT10" s="171" t="s">
        <v>1</v>
      </c>
    </row>
    <row r="11" spans="1:46" s="92" customFormat="1" ht="12.6" customHeight="1" x14ac:dyDescent="0.2">
      <c r="A11" s="251">
        <v>6</v>
      </c>
      <c r="B11" s="280" t="s">
        <v>82</v>
      </c>
      <c r="C11" s="281" t="s">
        <v>62</v>
      </c>
      <c r="D11" s="282" t="s">
        <v>57</v>
      </c>
      <c r="E11" s="283">
        <v>11620</v>
      </c>
      <c r="F11" s="280" t="s">
        <v>83</v>
      </c>
      <c r="G11" s="284" t="s">
        <v>84</v>
      </c>
      <c r="H11" s="285" t="s">
        <v>1</v>
      </c>
      <c r="I11" s="295" t="s">
        <v>2</v>
      </c>
      <c r="J11" s="258" t="str">
        <f t="shared" si="0"/>
        <v>18:10</v>
      </c>
      <c r="K11" s="287">
        <v>0.7975578703703704</v>
      </c>
      <c r="L11" s="260">
        <f t="shared" si="1"/>
        <v>1.2742649734260016</v>
      </c>
      <c r="M11" s="261">
        <f t="shared" si="2"/>
        <v>5.1752266108238819E-2</v>
      </c>
      <c r="N11" s="275">
        <f t="shared" si="3"/>
        <v>0.4</v>
      </c>
      <c r="O11" s="288">
        <v>97723926</v>
      </c>
      <c r="P11" s="291" t="s">
        <v>85</v>
      </c>
      <c r="Q11" s="102">
        <v>0.99419999999999997</v>
      </c>
      <c r="R11" s="96">
        <v>0.94920000000000004</v>
      </c>
      <c r="S11" s="96">
        <v>0.95069999999999999</v>
      </c>
      <c r="T11" s="96">
        <v>1.2290000000000001</v>
      </c>
      <c r="U11" s="96">
        <v>1.371</v>
      </c>
      <c r="V11" s="96">
        <v>0.97840000000000005</v>
      </c>
      <c r="W11" s="96">
        <v>0.9355</v>
      </c>
      <c r="X11" s="96">
        <v>0.94689999999999996</v>
      </c>
      <c r="Y11" s="96">
        <v>1.2097</v>
      </c>
      <c r="Z11" s="96">
        <v>1.3327</v>
      </c>
      <c r="AA11" s="264">
        <f t="shared" si="4"/>
        <v>0.95473747736873871</v>
      </c>
      <c r="AB11" s="265">
        <f t="shared" si="5"/>
        <v>0.9561529026982829</v>
      </c>
      <c r="AC11" s="266">
        <f t="shared" si="6"/>
        <v>0.99419999999999997</v>
      </c>
      <c r="AD11" s="267">
        <f t="shared" si="7"/>
        <v>0.94920000000000004</v>
      </c>
      <c r="AE11" s="267">
        <f t="shared" si="8"/>
        <v>0.97840000000000005</v>
      </c>
      <c r="AF11" s="268">
        <f t="shared" si="9"/>
        <v>0.9355</v>
      </c>
      <c r="AG11" s="269">
        <f t="shared" si="10"/>
        <v>0.95069999999999999</v>
      </c>
      <c r="AH11" s="270">
        <f t="shared" si="11"/>
        <v>0.90766891973445984</v>
      </c>
      <c r="AI11" s="270">
        <f t="shared" si="12"/>
        <v>0.94689999999999996</v>
      </c>
      <c r="AJ11" s="268">
        <f t="shared" si="13"/>
        <v>0.90538118356500408</v>
      </c>
      <c r="AK11" s="269">
        <f t="shared" si="14"/>
        <v>1.2290000000000001</v>
      </c>
      <c r="AL11" s="270">
        <f t="shared" si="15"/>
        <v>1.17337235968618</v>
      </c>
      <c r="AM11" s="270">
        <f t="shared" si="16"/>
        <v>1.2097</v>
      </c>
      <c r="AN11" s="268">
        <f t="shared" si="17"/>
        <v>1.1566581663941129</v>
      </c>
      <c r="AO11" s="269">
        <f t="shared" si="18"/>
        <v>1.371</v>
      </c>
      <c r="AP11" s="270">
        <f t="shared" si="19"/>
        <v>1.3089450814725407</v>
      </c>
      <c r="AQ11" s="270">
        <f t="shared" si="20"/>
        <v>1.3327</v>
      </c>
      <c r="AR11" s="268">
        <f t="shared" si="21"/>
        <v>1.2742649734260016</v>
      </c>
      <c r="AS11" s="285" t="s">
        <v>2</v>
      </c>
      <c r="AT11" s="285" t="s">
        <v>1</v>
      </c>
    </row>
    <row r="12" spans="1:46" s="92" customFormat="1" ht="12.75" customHeight="1" x14ac:dyDescent="0.2">
      <c r="A12" s="251">
        <v>7</v>
      </c>
      <c r="B12" s="280" t="s">
        <v>143</v>
      </c>
      <c r="C12" s="281" t="s">
        <v>144</v>
      </c>
      <c r="D12" s="282" t="s">
        <v>57</v>
      </c>
      <c r="E12" s="283">
        <v>329</v>
      </c>
      <c r="F12" s="301" t="s">
        <v>145</v>
      </c>
      <c r="G12" s="281" t="s">
        <v>146</v>
      </c>
      <c r="H12" s="251" t="s">
        <v>1</v>
      </c>
      <c r="I12" s="302" t="s">
        <v>1</v>
      </c>
      <c r="J12" s="258" t="str">
        <f t="shared" si="0"/>
        <v>18:00</v>
      </c>
      <c r="K12" s="303">
        <v>0.79281250000000003</v>
      </c>
      <c r="L12" s="260">
        <f t="shared" si="1"/>
        <v>1.2235</v>
      </c>
      <c r="M12" s="261">
        <f t="shared" si="2"/>
        <v>5.2381093750000038E-2</v>
      </c>
      <c r="N12" s="262">
        <f t="shared" si="3"/>
        <v>0.46666666666666667</v>
      </c>
      <c r="O12" s="288">
        <v>41576767</v>
      </c>
      <c r="P12" s="291" t="s">
        <v>147</v>
      </c>
      <c r="Q12" s="289">
        <v>0.93140000000000001</v>
      </c>
      <c r="R12" s="290">
        <v>0.87309999999999999</v>
      </c>
      <c r="S12" s="290">
        <v>0.9133</v>
      </c>
      <c r="T12" s="290">
        <v>1.1411</v>
      </c>
      <c r="U12" s="290">
        <v>1.2822</v>
      </c>
      <c r="V12" s="290">
        <v>0.90769999999999995</v>
      </c>
      <c r="W12" s="290">
        <v>0.85870000000000002</v>
      </c>
      <c r="X12" s="290">
        <v>0.90769999999999995</v>
      </c>
      <c r="Y12" s="290">
        <v>1.1109</v>
      </c>
      <c r="Z12" s="290">
        <v>1.2235</v>
      </c>
      <c r="AA12" s="264">
        <f t="shared" si="4"/>
        <v>0.93740605540047239</v>
      </c>
      <c r="AB12" s="265">
        <f t="shared" si="5"/>
        <v>0.94601740663214728</v>
      </c>
      <c r="AC12" s="266">
        <f t="shared" si="6"/>
        <v>0.93140000000000001</v>
      </c>
      <c r="AD12" s="267">
        <f t="shared" si="7"/>
        <v>0.87309999999999999</v>
      </c>
      <c r="AE12" s="267">
        <f t="shared" si="8"/>
        <v>0.90769999999999995</v>
      </c>
      <c r="AF12" s="268">
        <f t="shared" si="9"/>
        <v>0.85870000000000002</v>
      </c>
      <c r="AG12" s="269">
        <f t="shared" si="10"/>
        <v>0.9133</v>
      </c>
      <c r="AH12" s="270">
        <f t="shared" si="11"/>
        <v>0.85613295039725146</v>
      </c>
      <c r="AI12" s="270">
        <f t="shared" si="12"/>
        <v>0.90769999999999995</v>
      </c>
      <c r="AJ12" s="268">
        <f t="shared" si="13"/>
        <v>0.85870000000000002</v>
      </c>
      <c r="AK12" s="269">
        <f t="shared" si="14"/>
        <v>1.1411</v>
      </c>
      <c r="AL12" s="270">
        <f t="shared" si="15"/>
        <v>1.069674049817479</v>
      </c>
      <c r="AM12" s="270">
        <f t="shared" si="16"/>
        <v>1.1109</v>
      </c>
      <c r="AN12" s="268">
        <f t="shared" si="17"/>
        <v>1.0509307370276524</v>
      </c>
      <c r="AO12" s="269">
        <f t="shared" si="18"/>
        <v>1.2822</v>
      </c>
      <c r="AP12" s="270">
        <f t="shared" si="19"/>
        <v>1.2019420442344857</v>
      </c>
      <c r="AQ12" s="270">
        <f t="shared" si="20"/>
        <v>1.2235</v>
      </c>
      <c r="AR12" s="268">
        <f t="shared" si="21"/>
        <v>1.1574522970144323</v>
      </c>
      <c r="AS12" s="251" t="s">
        <v>1</v>
      </c>
      <c r="AT12" s="251" t="s">
        <v>1</v>
      </c>
    </row>
    <row r="13" spans="1:46" s="92" customFormat="1" ht="12.75" customHeight="1" x14ac:dyDescent="0.2">
      <c r="A13" s="251">
        <v>8</v>
      </c>
      <c r="B13" s="280" t="s">
        <v>164</v>
      </c>
      <c r="C13" s="281" t="s">
        <v>62</v>
      </c>
      <c r="D13" s="282" t="s">
        <v>57</v>
      </c>
      <c r="E13" s="283">
        <v>15735</v>
      </c>
      <c r="F13" s="280" t="s">
        <v>165</v>
      </c>
      <c r="G13" s="284" t="s">
        <v>166</v>
      </c>
      <c r="H13" s="285" t="s">
        <v>1</v>
      </c>
      <c r="I13" s="286" t="s">
        <v>2</v>
      </c>
      <c r="J13" s="258" t="str">
        <f t="shared" si="0"/>
        <v>18:00</v>
      </c>
      <c r="K13" s="259">
        <v>0.79385416666666664</v>
      </c>
      <c r="L13" s="260">
        <f t="shared" si="1"/>
        <v>1.2339097635958867</v>
      </c>
      <c r="M13" s="261">
        <f t="shared" si="2"/>
        <v>5.4112084424361245E-2</v>
      </c>
      <c r="N13" s="262">
        <f t="shared" si="3"/>
        <v>0.53333333333333333</v>
      </c>
      <c r="O13" s="288">
        <v>90059026</v>
      </c>
      <c r="P13" s="291" t="s">
        <v>270</v>
      </c>
      <c r="Q13" s="289">
        <v>0.95569999999999999</v>
      </c>
      <c r="R13" s="290">
        <v>0.91080000000000005</v>
      </c>
      <c r="S13" s="290">
        <v>0.90500000000000003</v>
      </c>
      <c r="T13" s="290">
        <v>1.1825000000000001</v>
      </c>
      <c r="U13" s="278">
        <v>1.3283</v>
      </c>
      <c r="V13" s="290">
        <v>0.94330000000000003</v>
      </c>
      <c r="W13" s="290">
        <v>0.90039999999999998</v>
      </c>
      <c r="X13" s="290">
        <v>0.90159999999999996</v>
      </c>
      <c r="Y13" s="290">
        <v>1.1673</v>
      </c>
      <c r="Z13" s="290">
        <v>1.2927</v>
      </c>
      <c r="AA13" s="264">
        <f t="shared" si="4"/>
        <v>0.95301872972690183</v>
      </c>
      <c r="AB13" s="265">
        <f t="shared" si="5"/>
        <v>0.95452136117884023</v>
      </c>
      <c r="AC13" s="266">
        <f t="shared" si="6"/>
        <v>0.95569999999999999</v>
      </c>
      <c r="AD13" s="267">
        <f t="shared" si="7"/>
        <v>0.91080000000000005</v>
      </c>
      <c r="AE13" s="267">
        <f t="shared" si="8"/>
        <v>0.94330000000000003</v>
      </c>
      <c r="AF13" s="268">
        <f t="shared" si="9"/>
        <v>0.90039999999999998</v>
      </c>
      <c r="AG13" s="269">
        <f t="shared" si="10"/>
        <v>0.90500000000000003</v>
      </c>
      <c r="AH13" s="270">
        <f t="shared" si="11"/>
        <v>0.86248195040284614</v>
      </c>
      <c r="AI13" s="270">
        <f t="shared" si="12"/>
        <v>0.90159999999999996</v>
      </c>
      <c r="AJ13" s="268">
        <f t="shared" si="13"/>
        <v>0.86059645923884232</v>
      </c>
      <c r="AK13" s="269">
        <f t="shared" si="14"/>
        <v>1.1825000000000001</v>
      </c>
      <c r="AL13" s="270">
        <f t="shared" si="15"/>
        <v>1.1269446479020615</v>
      </c>
      <c r="AM13" s="270">
        <f t="shared" si="16"/>
        <v>1.1673</v>
      </c>
      <c r="AN13" s="268">
        <f t="shared" si="17"/>
        <v>1.1142127849040602</v>
      </c>
      <c r="AO13" s="269">
        <f t="shared" si="18"/>
        <v>1.3283</v>
      </c>
      <c r="AP13" s="270">
        <f t="shared" si="19"/>
        <v>1.2658947786962438</v>
      </c>
      <c r="AQ13" s="270">
        <f t="shared" si="20"/>
        <v>1.2927</v>
      </c>
      <c r="AR13" s="268">
        <f t="shared" si="21"/>
        <v>1.2339097635958867</v>
      </c>
      <c r="AS13" s="285" t="s">
        <v>1</v>
      </c>
      <c r="AT13" s="292" t="s">
        <v>2</v>
      </c>
    </row>
    <row r="14" spans="1:46" s="81" customFormat="1" ht="12.75" customHeight="1" x14ac:dyDescent="0.2">
      <c r="A14" s="251">
        <v>9</v>
      </c>
      <c r="B14" s="252" t="s">
        <v>148</v>
      </c>
      <c r="C14" s="253" t="s">
        <v>62</v>
      </c>
      <c r="D14" s="254" t="s">
        <v>57</v>
      </c>
      <c r="E14" s="255">
        <v>5164</v>
      </c>
      <c r="F14" s="298" t="s">
        <v>149</v>
      </c>
      <c r="G14" s="253" t="s">
        <v>150</v>
      </c>
      <c r="H14" s="271" t="s">
        <v>1</v>
      </c>
      <c r="I14" s="299" t="s">
        <v>2</v>
      </c>
      <c r="J14" s="258" t="str">
        <f t="shared" si="0"/>
        <v>18:00</v>
      </c>
      <c r="K14" s="300">
        <v>0.79729166666666673</v>
      </c>
      <c r="L14" s="260">
        <f t="shared" si="1"/>
        <v>1.1673880533452874</v>
      </c>
      <c r="M14" s="261">
        <f t="shared" si="2"/>
        <v>5.5207726689454291E-2</v>
      </c>
      <c r="N14" s="262">
        <f t="shared" si="3"/>
        <v>0.6</v>
      </c>
      <c r="O14" s="288">
        <v>90686494</v>
      </c>
      <c r="P14" s="297" t="s">
        <v>151</v>
      </c>
      <c r="Q14" s="289">
        <v>0.90800000000000003</v>
      </c>
      <c r="R14" s="290">
        <v>0.86739999999999995</v>
      </c>
      <c r="S14" s="290">
        <v>0.86199999999999999</v>
      </c>
      <c r="T14" s="290">
        <v>1.1228</v>
      </c>
      <c r="U14" s="290">
        <v>1.2589999999999999</v>
      </c>
      <c r="V14" s="290">
        <v>0.89229999999999998</v>
      </c>
      <c r="W14" s="290">
        <v>0.85409999999999997</v>
      </c>
      <c r="X14" s="290">
        <v>0.85819999999999996</v>
      </c>
      <c r="Y14" s="290">
        <v>1.1035999999999999</v>
      </c>
      <c r="Z14" s="290">
        <v>1.2196</v>
      </c>
      <c r="AA14" s="264">
        <f t="shared" si="4"/>
        <v>0.95528634361233467</v>
      </c>
      <c r="AB14" s="265">
        <f t="shared" si="5"/>
        <v>0.95718928611453546</v>
      </c>
      <c r="AC14" s="266">
        <f t="shared" si="6"/>
        <v>0.90800000000000003</v>
      </c>
      <c r="AD14" s="267">
        <f t="shared" si="7"/>
        <v>0.86739999999999995</v>
      </c>
      <c r="AE14" s="267">
        <f t="shared" si="8"/>
        <v>0.89229999999999998</v>
      </c>
      <c r="AF14" s="268">
        <f t="shared" si="9"/>
        <v>0.85409999999999997</v>
      </c>
      <c r="AG14" s="269">
        <f t="shared" si="10"/>
        <v>0.86199999999999999</v>
      </c>
      <c r="AH14" s="270">
        <f t="shared" si="11"/>
        <v>0.82345682819383248</v>
      </c>
      <c r="AI14" s="270">
        <f t="shared" si="12"/>
        <v>0.85819999999999996</v>
      </c>
      <c r="AJ14" s="268">
        <f t="shared" si="13"/>
        <v>0.82145984534349425</v>
      </c>
      <c r="AK14" s="269">
        <f t="shared" si="14"/>
        <v>1.1228</v>
      </c>
      <c r="AL14" s="270">
        <f t="shared" si="15"/>
        <v>1.0725955066079293</v>
      </c>
      <c r="AM14" s="270">
        <f t="shared" si="16"/>
        <v>1.1035999999999999</v>
      </c>
      <c r="AN14" s="268">
        <f t="shared" si="17"/>
        <v>1.0563540961560012</v>
      </c>
      <c r="AO14" s="269">
        <f t="shared" si="18"/>
        <v>1.2589999999999999</v>
      </c>
      <c r="AP14" s="270">
        <f t="shared" si="19"/>
        <v>1.2027055066079293</v>
      </c>
      <c r="AQ14" s="270">
        <f t="shared" si="20"/>
        <v>1.2196</v>
      </c>
      <c r="AR14" s="268">
        <f t="shared" si="21"/>
        <v>1.1673880533452874</v>
      </c>
      <c r="AS14" s="271" t="s">
        <v>1</v>
      </c>
      <c r="AT14" s="271" t="s">
        <v>2</v>
      </c>
    </row>
    <row r="15" spans="1:46" s="81" customFormat="1" ht="12.75" customHeight="1" x14ac:dyDescent="0.2">
      <c r="A15" s="251">
        <v>10</v>
      </c>
      <c r="B15" s="298" t="s">
        <v>180</v>
      </c>
      <c r="C15" s="235" t="s">
        <v>62</v>
      </c>
      <c r="D15" s="236" t="s">
        <v>57</v>
      </c>
      <c r="E15" s="235">
        <v>7838</v>
      </c>
      <c r="F15" s="237" t="s">
        <v>181</v>
      </c>
      <c r="G15" s="256" t="s">
        <v>182</v>
      </c>
      <c r="H15" s="271" t="s">
        <v>1</v>
      </c>
      <c r="I15" s="299" t="s">
        <v>2</v>
      </c>
      <c r="J15" s="258" t="str">
        <f t="shared" si="0"/>
        <v>18:00</v>
      </c>
      <c r="K15" s="94">
        <v>0.79782407407407396</v>
      </c>
      <c r="L15" s="260">
        <f t="shared" si="1"/>
        <v>1.16065155646444</v>
      </c>
      <c r="M15" s="233">
        <f t="shared" si="2"/>
        <v>5.5507086010544618E-2</v>
      </c>
      <c r="N15" s="262">
        <f t="shared" si="3"/>
        <v>0.66666666666666663</v>
      </c>
      <c r="O15" s="244">
        <v>90122776</v>
      </c>
      <c r="P15" s="323" t="s">
        <v>183</v>
      </c>
      <c r="Q15" s="319">
        <v>0.89590000000000003</v>
      </c>
      <c r="R15" s="318">
        <v>0.86919999999999997</v>
      </c>
      <c r="S15" s="318">
        <v>0.85880000000000001</v>
      </c>
      <c r="T15" s="318">
        <v>1.1053999999999999</v>
      </c>
      <c r="U15" s="318">
        <v>1.2307999999999999</v>
      </c>
      <c r="V15" s="318">
        <v>0.88019999999999998</v>
      </c>
      <c r="W15" s="290">
        <v>0.85489999999999999</v>
      </c>
      <c r="X15" s="290">
        <v>0.85509999999999997</v>
      </c>
      <c r="Y15" s="290">
        <v>1.0857000000000001</v>
      </c>
      <c r="Z15" s="290">
        <v>1.1950000000000001</v>
      </c>
      <c r="AA15" s="264">
        <f t="shared" si="4"/>
        <v>0.97019756669271118</v>
      </c>
      <c r="AB15" s="265">
        <f t="shared" si="5"/>
        <v>0.97125653260622591</v>
      </c>
      <c r="AC15" s="266">
        <f t="shared" si="6"/>
        <v>0.89590000000000003</v>
      </c>
      <c r="AD15" s="267">
        <f t="shared" si="7"/>
        <v>0.86919999999999997</v>
      </c>
      <c r="AE15" s="267">
        <f t="shared" si="8"/>
        <v>0.88019999999999998</v>
      </c>
      <c r="AF15" s="268">
        <f t="shared" si="9"/>
        <v>0.85489999999999999</v>
      </c>
      <c r="AG15" s="269">
        <f t="shared" si="10"/>
        <v>0.85880000000000001</v>
      </c>
      <c r="AH15" s="270">
        <f t="shared" si="11"/>
        <v>0.83320567027570036</v>
      </c>
      <c r="AI15" s="270">
        <f t="shared" si="12"/>
        <v>0.85509999999999997</v>
      </c>
      <c r="AJ15" s="268">
        <f t="shared" si="13"/>
        <v>0.83052146103158375</v>
      </c>
      <c r="AK15" s="269">
        <f t="shared" si="14"/>
        <v>1.1053999999999999</v>
      </c>
      <c r="AL15" s="270">
        <f t="shared" si="15"/>
        <v>1.0724563902221229</v>
      </c>
      <c r="AM15" s="270">
        <f t="shared" si="16"/>
        <v>1.0857000000000001</v>
      </c>
      <c r="AN15" s="268">
        <f t="shared" si="17"/>
        <v>1.0544932174505797</v>
      </c>
      <c r="AO15" s="269">
        <f t="shared" si="18"/>
        <v>1.2307999999999999</v>
      </c>
      <c r="AP15" s="270">
        <f t="shared" si="19"/>
        <v>1.1941191650853888</v>
      </c>
      <c r="AQ15" s="270">
        <f t="shared" si="20"/>
        <v>1.1950000000000001</v>
      </c>
      <c r="AR15" s="268">
        <f t="shared" si="21"/>
        <v>1.16065155646444</v>
      </c>
      <c r="AS15" s="271" t="s">
        <v>1</v>
      </c>
      <c r="AT15" s="271" t="s">
        <v>2</v>
      </c>
    </row>
    <row r="16" spans="1:46" s="92" customFormat="1" ht="12.75" customHeight="1" x14ac:dyDescent="0.2">
      <c r="A16" s="251">
        <v>11</v>
      </c>
      <c r="B16" s="301" t="s">
        <v>98</v>
      </c>
      <c r="C16" s="281" t="s">
        <v>56</v>
      </c>
      <c r="D16" s="282" t="s">
        <v>57</v>
      </c>
      <c r="E16" s="283">
        <v>15558</v>
      </c>
      <c r="F16" s="280" t="s">
        <v>99</v>
      </c>
      <c r="G16" s="312" t="s">
        <v>100</v>
      </c>
      <c r="H16" s="251" t="s">
        <v>1</v>
      </c>
      <c r="I16" s="302" t="s">
        <v>2</v>
      </c>
      <c r="J16" s="258" t="str">
        <f t="shared" si="0"/>
        <v>18:10</v>
      </c>
      <c r="K16" s="287">
        <v>0.80160879629629633</v>
      </c>
      <c r="L16" s="260">
        <f t="shared" si="1"/>
        <v>1.2445720948309367</v>
      </c>
      <c r="M16" s="233">
        <f t="shared" si="2"/>
        <v>5.5588005948525226E-2</v>
      </c>
      <c r="N16" s="262">
        <f t="shared" si="3"/>
        <v>0.73333333333333328</v>
      </c>
      <c r="O16" s="288">
        <v>95130413</v>
      </c>
      <c r="P16" s="234" t="s">
        <v>101</v>
      </c>
      <c r="Q16" s="317">
        <v>1.0378000000000001</v>
      </c>
      <c r="R16" s="278">
        <v>0.95789999999999997</v>
      </c>
      <c r="S16" s="278">
        <v>0.99280000000000002</v>
      </c>
      <c r="T16" s="278">
        <v>1.2870999999999999</v>
      </c>
      <c r="U16" s="278">
        <v>1.4452</v>
      </c>
      <c r="V16" s="290">
        <v>1.0291999999999999</v>
      </c>
      <c r="W16" s="771">
        <v>0.94399999999999995</v>
      </c>
      <c r="X16" s="771">
        <v>1.012</v>
      </c>
      <c r="Y16" s="771">
        <v>1.2442</v>
      </c>
      <c r="Z16" s="771">
        <v>1.3569</v>
      </c>
      <c r="AA16" s="264">
        <f t="shared" si="4"/>
        <v>0.92301021391404892</v>
      </c>
      <c r="AB16" s="265">
        <f t="shared" si="5"/>
        <v>0.91721725612125926</v>
      </c>
      <c r="AC16" s="266">
        <f t="shared" si="6"/>
        <v>1.0378000000000001</v>
      </c>
      <c r="AD16" s="267">
        <f t="shared" si="7"/>
        <v>0.95789999999999997</v>
      </c>
      <c r="AE16" s="267">
        <f t="shared" si="8"/>
        <v>1.0291999999999999</v>
      </c>
      <c r="AF16" s="268">
        <f t="shared" si="9"/>
        <v>0.94399999999999995</v>
      </c>
      <c r="AG16" s="269">
        <f t="shared" si="10"/>
        <v>0.99280000000000002</v>
      </c>
      <c r="AH16" s="270">
        <f t="shared" si="11"/>
        <v>0.91636454037386783</v>
      </c>
      <c r="AI16" s="270">
        <f t="shared" si="12"/>
        <v>1.012</v>
      </c>
      <c r="AJ16" s="268">
        <f t="shared" si="13"/>
        <v>0.92822386319471439</v>
      </c>
      <c r="AK16" s="269">
        <f t="shared" si="14"/>
        <v>1.2870999999999999</v>
      </c>
      <c r="AL16" s="270">
        <f t="shared" si="15"/>
        <v>1.1880064463287723</v>
      </c>
      <c r="AM16" s="270">
        <f t="shared" si="16"/>
        <v>1.2442</v>
      </c>
      <c r="AN16" s="268">
        <f t="shared" si="17"/>
        <v>1.1412017100660707</v>
      </c>
      <c r="AO16" s="269">
        <f t="shared" si="18"/>
        <v>1.4452</v>
      </c>
      <c r="AP16" s="270">
        <f t="shared" si="19"/>
        <v>1.3339343611485834</v>
      </c>
      <c r="AQ16" s="270">
        <f t="shared" si="20"/>
        <v>1.3569</v>
      </c>
      <c r="AR16" s="268">
        <f t="shared" si="21"/>
        <v>1.2445720948309367</v>
      </c>
      <c r="AS16" s="285" t="s">
        <v>2</v>
      </c>
      <c r="AT16" s="285" t="s">
        <v>2</v>
      </c>
    </row>
    <row r="17" spans="1:46" s="92" customFormat="1" ht="12.75" customHeight="1" x14ac:dyDescent="0.2">
      <c r="A17" s="251">
        <v>12</v>
      </c>
      <c r="B17" s="280" t="s">
        <v>176</v>
      </c>
      <c r="C17" s="281" t="s">
        <v>56</v>
      </c>
      <c r="D17" s="282" t="s">
        <v>57</v>
      </c>
      <c r="E17" s="283">
        <v>13724</v>
      </c>
      <c r="F17" s="301" t="s">
        <v>177</v>
      </c>
      <c r="G17" s="273" t="s">
        <v>178</v>
      </c>
      <c r="H17" s="251" t="s">
        <v>1</v>
      </c>
      <c r="I17" s="302" t="s">
        <v>1</v>
      </c>
      <c r="J17" s="258" t="str">
        <f t="shared" si="0"/>
        <v>18:00</v>
      </c>
      <c r="K17" s="303">
        <v>0.79637731481481477</v>
      </c>
      <c r="L17" s="260">
        <f t="shared" si="1"/>
        <v>1.2370000000000001</v>
      </c>
      <c r="M17" s="261">
        <f t="shared" si="2"/>
        <v>5.736873842592588E-2</v>
      </c>
      <c r="N17" s="262">
        <f t="shared" si="3"/>
        <v>0.8</v>
      </c>
      <c r="O17" s="288">
        <v>91374436</v>
      </c>
      <c r="P17" s="291" t="s">
        <v>179</v>
      </c>
      <c r="Q17" s="289">
        <v>0.93589999999999995</v>
      </c>
      <c r="R17" s="290">
        <v>0.88490000000000002</v>
      </c>
      <c r="S17" s="290">
        <v>0.90400000000000003</v>
      </c>
      <c r="T17" s="290">
        <v>1.1554</v>
      </c>
      <c r="U17" s="290">
        <v>1.2968999999999999</v>
      </c>
      <c r="V17" s="290">
        <v>0.91090000000000004</v>
      </c>
      <c r="W17" s="290">
        <v>0.86499999999999999</v>
      </c>
      <c r="X17" s="290">
        <v>0.89610000000000001</v>
      </c>
      <c r="Y17" s="290">
        <v>1.125</v>
      </c>
      <c r="Z17" s="290">
        <v>1.2370000000000001</v>
      </c>
      <c r="AA17" s="264">
        <f t="shared" si="4"/>
        <v>0.94550699861096277</v>
      </c>
      <c r="AB17" s="265">
        <f t="shared" si="5"/>
        <v>0.94961027555165212</v>
      </c>
      <c r="AC17" s="266">
        <f t="shared" si="6"/>
        <v>0.93589999999999995</v>
      </c>
      <c r="AD17" s="267">
        <f t="shared" si="7"/>
        <v>0.88490000000000002</v>
      </c>
      <c r="AE17" s="267">
        <f t="shared" si="8"/>
        <v>0.91090000000000004</v>
      </c>
      <c r="AF17" s="268">
        <f t="shared" si="9"/>
        <v>0.86499999999999999</v>
      </c>
      <c r="AG17" s="269">
        <f t="shared" si="10"/>
        <v>0.90400000000000003</v>
      </c>
      <c r="AH17" s="270">
        <f t="shared" si="11"/>
        <v>0.85473832674431038</v>
      </c>
      <c r="AI17" s="270">
        <f t="shared" si="12"/>
        <v>0.89610000000000001</v>
      </c>
      <c r="AJ17" s="268">
        <f t="shared" si="13"/>
        <v>0.85094576792183552</v>
      </c>
      <c r="AK17" s="269">
        <f t="shared" si="14"/>
        <v>1.1554</v>
      </c>
      <c r="AL17" s="270">
        <f t="shared" si="15"/>
        <v>1.0924387861951064</v>
      </c>
      <c r="AM17" s="270">
        <f t="shared" si="16"/>
        <v>1.125</v>
      </c>
      <c r="AN17" s="268">
        <f t="shared" si="17"/>
        <v>1.0683115599956086</v>
      </c>
      <c r="AO17" s="269">
        <f t="shared" si="18"/>
        <v>1.2968999999999999</v>
      </c>
      <c r="AP17" s="270">
        <f t="shared" si="19"/>
        <v>1.2262280264985577</v>
      </c>
      <c r="AQ17" s="270">
        <f t="shared" si="20"/>
        <v>1.2370000000000001</v>
      </c>
      <c r="AR17" s="268">
        <f t="shared" si="21"/>
        <v>1.1746679108573939</v>
      </c>
      <c r="AS17" s="251" t="s">
        <v>1</v>
      </c>
      <c r="AT17" s="251" t="s">
        <v>1</v>
      </c>
    </row>
    <row r="18" spans="1:46" s="81" customFormat="1" ht="12.75" customHeight="1" x14ac:dyDescent="0.2">
      <c r="A18" s="251">
        <v>13</v>
      </c>
      <c r="B18" s="252" t="s">
        <v>55</v>
      </c>
      <c r="C18" s="253" t="s">
        <v>56</v>
      </c>
      <c r="D18" s="254" t="s">
        <v>57</v>
      </c>
      <c r="E18" s="255">
        <v>26</v>
      </c>
      <c r="F18" s="252" t="s">
        <v>58</v>
      </c>
      <c r="G18" s="93" t="s">
        <v>59</v>
      </c>
      <c r="H18" s="257" t="s">
        <v>1</v>
      </c>
      <c r="I18" s="296" t="s">
        <v>1</v>
      </c>
      <c r="J18" s="258" t="str">
        <f t="shared" si="0"/>
        <v>18:10</v>
      </c>
      <c r="K18" s="287">
        <v>0.80118055555555545</v>
      </c>
      <c r="L18" s="101">
        <f t="shared" si="1"/>
        <v>1.333</v>
      </c>
      <c r="M18" s="261">
        <f t="shared" si="2"/>
        <v>5.8966736111110855E-2</v>
      </c>
      <c r="N18" s="275">
        <f t="shared" si="3"/>
        <v>0.8666666666666667</v>
      </c>
      <c r="O18" s="263">
        <v>99479805</v>
      </c>
      <c r="P18" s="297" t="s">
        <v>262</v>
      </c>
      <c r="Q18" s="764">
        <v>1.0456000000000001</v>
      </c>
      <c r="R18" s="765">
        <v>0.98080000000000001</v>
      </c>
      <c r="S18" s="766">
        <v>1.0426</v>
      </c>
      <c r="T18" s="767">
        <v>1.2774000000000001</v>
      </c>
      <c r="U18" s="766">
        <v>1.4394</v>
      </c>
      <c r="V18" s="765">
        <v>0.99419999999999997</v>
      </c>
      <c r="W18" s="765">
        <v>0.93959999999999999</v>
      </c>
      <c r="X18" s="765">
        <v>1.0204</v>
      </c>
      <c r="Y18" s="765">
        <v>1.2166999999999999</v>
      </c>
      <c r="Z18" s="765">
        <v>1.333</v>
      </c>
      <c r="AA18" s="293">
        <f t="shared" si="4"/>
        <v>0.9380260137719969</v>
      </c>
      <c r="AB18" s="265">
        <f t="shared" si="5"/>
        <v>0.94508147254073627</v>
      </c>
      <c r="AC18" s="294">
        <f t="shared" si="6"/>
        <v>1.0456000000000001</v>
      </c>
      <c r="AD18" s="97">
        <f t="shared" si="7"/>
        <v>0.98080000000000001</v>
      </c>
      <c r="AE18" s="97">
        <f t="shared" si="8"/>
        <v>0.99419999999999997</v>
      </c>
      <c r="AF18" s="268">
        <f t="shared" si="9"/>
        <v>0.93959999999999999</v>
      </c>
      <c r="AG18" s="98">
        <f t="shared" si="10"/>
        <v>1.0426</v>
      </c>
      <c r="AH18" s="99">
        <f t="shared" si="11"/>
        <v>0.97798592195868395</v>
      </c>
      <c r="AI18" s="270">
        <f t="shared" si="12"/>
        <v>1.0204</v>
      </c>
      <c r="AJ18" s="268">
        <f t="shared" si="13"/>
        <v>0.96436113458056727</v>
      </c>
      <c r="AK18" s="98">
        <f t="shared" si="14"/>
        <v>1.2774000000000001</v>
      </c>
      <c r="AL18" s="99">
        <f t="shared" si="15"/>
        <v>1.1982344299923489</v>
      </c>
      <c r="AM18" s="270">
        <f t="shared" si="16"/>
        <v>1.2166999999999999</v>
      </c>
      <c r="AN18" s="268">
        <f t="shared" si="17"/>
        <v>1.1498806276403137</v>
      </c>
      <c r="AO18" s="98">
        <f t="shared" si="18"/>
        <v>1.4394</v>
      </c>
      <c r="AP18" s="99">
        <f t="shared" si="19"/>
        <v>1.3501946442234123</v>
      </c>
      <c r="AQ18" s="270">
        <f t="shared" si="20"/>
        <v>1.333</v>
      </c>
      <c r="AR18" s="268">
        <f t="shared" si="21"/>
        <v>1.2597936028968013</v>
      </c>
      <c r="AS18" s="257" t="s">
        <v>1</v>
      </c>
      <c r="AT18" s="257" t="s">
        <v>1</v>
      </c>
    </row>
    <row r="19" spans="1:46" s="103" customFormat="1" ht="12.6" customHeight="1" x14ac:dyDescent="0.2">
      <c r="A19" s="251">
        <v>14</v>
      </c>
      <c r="B19" s="252" t="s">
        <v>168</v>
      </c>
      <c r="C19" s="253" t="s">
        <v>62</v>
      </c>
      <c r="D19" s="254" t="s">
        <v>57</v>
      </c>
      <c r="E19" s="255">
        <v>15953</v>
      </c>
      <c r="F19" s="298" t="s">
        <v>169</v>
      </c>
      <c r="G19" s="253" t="s">
        <v>170</v>
      </c>
      <c r="H19" s="257" t="s">
        <v>1</v>
      </c>
      <c r="I19" s="296" t="s">
        <v>2</v>
      </c>
      <c r="J19" s="258" t="str">
        <f t="shared" si="0"/>
        <v>18:00</v>
      </c>
      <c r="K19" s="232">
        <v>0.80167824074074068</v>
      </c>
      <c r="L19" s="101">
        <f t="shared" si="1"/>
        <v>1.2058</v>
      </c>
      <c r="M19" s="261">
        <f t="shared" si="2"/>
        <v>6.2313622685185109E-2</v>
      </c>
      <c r="N19" s="275">
        <f t="shared" si="3"/>
        <v>0.93333333333333335</v>
      </c>
      <c r="O19" s="263">
        <v>93087082</v>
      </c>
      <c r="P19" s="297" t="s">
        <v>171</v>
      </c>
      <c r="Q19" s="289">
        <v>0.88490000000000002</v>
      </c>
      <c r="R19" s="290">
        <v>0.88490000000000002</v>
      </c>
      <c r="S19" s="290">
        <v>0.81859999999999999</v>
      </c>
      <c r="T19" s="290">
        <v>1.0996999999999999</v>
      </c>
      <c r="U19" s="290">
        <v>1.2527999999999999</v>
      </c>
      <c r="V19" s="290">
        <v>0.86</v>
      </c>
      <c r="W19" s="96">
        <v>0.86</v>
      </c>
      <c r="X19" s="96">
        <v>0.80279999999999996</v>
      </c>
      <c r="Y19" s="96">
        <v>1.0689</v>
      </c>
      <c r="Z19" s="96">
        <v>1.2058</v>
      </c>
      <c r="AA19" s="293">
        <f t="shared" si="4"/>
        <v>1</v>
      </c>
      <c r="AB19" s="265">
        <f t="shared" si="5"/>
        <v>1</v>
      </c>
      <c r="AC19" s="294">
        <f t="shared" si="6"/>
        <v>0.88490000000000002</v>
      </c>
      <c r="AD19" s="97">
        <f t="shared" si="7"/>
        <v>0.88490000000000002</v>
      </c>
      <c r="AE19" s="97">
        <f t="shared" si="8"/>
        <v>0.86</v>
      </c>
      <c r="AF19" s="268">
        <f t="shared" si="9"/>
        <v>0.86</v>
      </c>
      <c r="AG19" s="98">
        <f t="shared" si="10"/>
        <v>0.81859999999999999</v>
      </c>
      <c r="AH19" s="99">
        <f t="shared" si="11"/>
        <v>0.81859999999999999</v>
      </c>
      <c r="AI19" s="270">
        <f t="shared" si="12"/>
        <v>0.80279999999999996</v>
      </c>
      <c r="AJ19" s="268">
        <f t="shared" si="13"/>
        <v>0.80279999999999996</v>
      </c>
      <c r="AK19" s="98">
        <f t="shared" si="14"/>
        <v>1.0996999999999999</v>
      </c>
      <c r="AL19" s="99">
        <f t="shared" si="15"/>
        <v>1.0996999999999999</v>
      </c>
      <c r="AM19" s="270">
        <f t="shared" si="16"/>
        <v>1.0689</v>
      </c>
      <c r="AN19" s="268">
        <f t="shared" si="17"/>
        <v>1.0689</v>
      </c>
      <c r="AO19" s="98">
        <f t="shared" si="18"/>
        <v>1.2527999999999999</v>
      </c>
      <c r="AP19" s="99">
        <f t="shared" si="19"/>
        <v>1.2527999999999999</v>
      </c>
      <c r="AQ19" s="270">
        <f t="shared" si="20"/>
        <v>1.2058</v>
      </c>
      <c r="AR19" s="268">
        <f t="shared" si="21"/>
        <v>1.2058</v>
      </c>
      <c r="AS19" s="271" t="s">
        <v>1</v>
      </c>
      <c r="AT19" s="271" t="s">
        <v>2</v>
      </c>
    </row>
    <row r="20" spans="1:46" s="131" customFormat="1" ht="12.75" customHeight="1" x14ac:dyDescent="0.25">
      <c r="A20" s="251">
        <v>15</v>
      </c>
      <c r="B20" s="305" t="s">
        <v>94</v>
      </c>
      <c r="C20" s="306" t="s">
        <v>56</v>
      </c>
      <c r="D20" s="125" t="s">
        <v>57</v>
      </c>
      <c r="E20" s="126">
        <v>11733</v>
      </c>
      <c r="F20" s="305" t="s">
        <v>95</v>
      </c>
      <c r="G20" s="231" t="s">
        <v>96</v>
      </c>
      <c r="H20" s="124" t="s">
        <v>2</v>
      </c>
      <c r="I20" s="229" t="s">
        <v>1</v>
      </c>
      <c r="J20" s="258" t="str">
        <f t="shared" si="0"/>
        <v>18:10</v>
      </c>
      <c r="K20" s="303" t="s">
        <v>271</v>
      </c>
      <c r="L20" s="101">
        <f t="shared" si="1"/>
        <v>1.3997999999999999</v>
      </c>
      <c r="M20" s="261"/>
      <c r="N20" s="275">
        <f t="shared" si="3"/>
        <v>1</v>
      </c>
      <c r="O20" s="245">
        <v>45065008</v>
      </c>
      <c r="P20" s="246" t="s">
        <v>97</v>
      </c>
      <c r="Q20" s="247">
        <v>1.0178</v>
      </c>
      <c r="R20" s="248">
        <v>0.98240000000000005</v>
      </c>
      <c r="S20" s="249">
        <v>0.97889999999999999</v>
      </c>
      <c r="T20" s="249">
        <v>1.2565999999999999</v>
      </c>
      <c r="U20" s="249">
        <v>1.3997999999999999</v>
      </c>
      <c r="V20" s="248">
        <v>1.0049999999999999</v>
      </c>
      <c r="W20" s="129">
        <v>0.97009999999999996</v>
      </c>
      <c r="X20" s="129">
        <v>0.97019999999999995</v>
      </c>
      <c r="Y20" s="129">
        <v>1.2401</v>
      </c>
      <c r="Z20" s="129">
        <v>1.3738999999999999</v>
      </c>
      <c r="AA20" s="293">
        <f t="shared" si="4"/>
        <v>0.96521910001965028</v>
      </c>
      <c r="AB20" s="265">
        <f t="shared" si="5"/>
        <v>0.96527363184079606</v>
      </c>
      <c r="AC20" s="130">
        <f t="shared" si="6"/>
        <v>1.0178</v>
      </c>
      <c r="AD20" s="97">
        <f t="shared" si="7"/>
        <v>0.98240000000000005</v>
      </c>
      <c r="AE20" s="97">
        <f t="shared" si="8"/>
        <v>1.0049999999999999</v>
      </c>
      <c r="AF20" s="268">
        <f t="shared" si="9"/>
        <v>0.97009999999999996</v>
      </c>
      <c r="AG20" s="98">
        <f t="shared" si="10"/>
        <v>0.97889999999999999</v>
      </c>
      <c r="AH20" s="99">
        <f t="shared" si="11"/>
        <v>0.94485297700923565</v>
      </c>
      <c r="AI20" s="270">
        <f t="shared" si="12"/>
        <v>0.97019999999999995</v>
      </c>
      <c r="AJ20" s="268">
        <f t="shared" si="13"/>
        <v>0.93650847761194034</v>
      </c>
      <c r="AK20" s="98">
        <f t="shared" si="14"/>
        <v>1.2565999999999999</v>
      </c>
      <c r="AL20" s="99">
        <f t="shared" si="15"/>
        <v>1.2128943210846925</v>
      </c>
      <c r="AM20" s="270">
        <f t="shared" si="16"/>
        <v>1.2401</v>
      </c>
      <c r="AN20" s="268">
        <f t="shared" si="17"/>
        <v>1.1970358308457711</v>
      </c>
      <c r="AO20" s="98">
        <f t="shared" si="18"/>
        <v>1.3997999999999999</v>
      </c>
      <c r="AP20" s="99">
        <f t="shared" si="19"/>
        <v>1.3511136962075063</v>
      </c>
      <c r="AQ20" s="270">
        <f t="shared" si="20"/>
        <v>1.3738999999999999</v>
      </c>
      <c r="AR20" s="268">
        <f t="shared" si="21"/>
        <v>1.3261894427860696</v>
      </c>
      <c r="AS20" s="124" t="s">
        <v>2</v>
      </c>
      <c r="AT20" s="124" t="s">
        <v>1</v>
      </c>
    </row>
    <row r="21" spans="1:46" s="92" customFormat="1" ht="13.7" customHeight="1" x14ac:dyDescent="0.2">
      <c r="A21" s="251"/>
      <c r="B21" s="280"/>
      <c r="C21" s="281"/>
      <c r="D21" s="282"/>
      <c r="E21" s="283"/>
      <c r="F21" s="280"/>
      <c r="G21" s="284"/>
      <c r="H21" s="177"/>
      <c r="I21" s="243"/>
      <c r="J21" s="258"/>
      <c r="K21" s="287"/>
      <c r="L21" s="260"/>
      <c r="M21" s="261"/>
      <c r="N21" s="262"/>
      <c r="O21" s="263"/>
      <c r="P21" s="297"/>
      <c r="Q21" s="289"/>
      <c r="R21" s="290"/>
      <c r="S21" s="290"/>
      <c r="T21" s="290"/>
      <c r="U21" s="290"/>
      <c r="V21" s="290"/>
      <c r="W21" s="290"/>
      <c r="X21" s="290"/>
      <c r="Y21" s="290"/>
      <c r="Z21" s="290"/>
      <c r="AA21" s="264"/>
      <c r="AB21" s="265"/>
      <c r="AC21" s="266"/>
      <c r="AD21" s="267"/>
      <c r="AE21" s="267"/>
      <c r="AF21" s="268"/>
      <c r="AG21" s="269"/>
      <c r="AH21" s="270"/>
      <c r="AI21" s="270"/>
      <c r="AJ21" s="268"/>
      <c r="AK21" s="269"/>
      <c r="AL21" s="270"/>
      <c r="AM21" s="270"/>
      <c r="AN21" s="268"/>
      <c r="AO21" s="269"/>
      <c r="AP21" s="270"/>
      <c r="AQ21" s="270"/>
      <c r="AR21" s="268"/>
      <c r="AS21" s="285"/>
      <c r="AT21" s="285"/>
    </row>
    <row r="22" spans="1:46" s="92" customFormat="1" ht="13.7" customHeight="1" x14ac:dyDescent="0.2">
      <c r="A22" s="251"/>
      <c r="B22" s="280"/>
      <c r="C22" s="281"/>
      <c r="D22" s="282"/>
      <c r="E22" s="283"/>
      <c r="F22" s="280"/>
      <c r="G22" s="284"/>
      <c r="H22" s="285"/>
      <c r="I22" s="295"/>
      <c r="J22" s="258"/>
      <c r="K22" s="303"/>
      <c r="L22" s="260"/>
      <c r="M22" s="261"/>
      <c r="N22" s="262"/>
      <c r="O22" s="183"/>
      <c r="P22" s="185"/>
      <c r="Q22" s="289"/>
      <c r="R22" s="290"/>
      <c r="S22" s="290"/>
      <c r="T22" s="290"/>
      <c r="U22" s="290"/>
      <c r="V22" s="290"/>
      <c r="W22" s="290"/>
      <c r="X22" s="290"/>
      <c r="Y22" s="290"/>
      <c r="Z22" s="290"/>
      <c r="AA22" s="264"/>
      <c r="AB22" s="265"/>
      <c r="AC22" s="266"/>
      <c r="AD22" s="267"/>
      <c r="AE22" s="267"/>
      <c r="AF22" s="268"/>
      <c r="AG22" s="269"/>
      <c r="AH22" s="270"/>
      <c r="AI22" s="270"/>
      <c r="AJ22" s="268"/>
      <c r="AK22" s="269"/>
      <c r="AL22" s="270"/>
      <c r="AM22" s="270"/>
      <c r="AN22" s="268"/>
      <c r="AO22" s="269"/>
      <c r="AP22" s="270"/>
      <c r="AQ22" s="270"/>
      <c r="AR22" s="268"/>
      <c r="AS22" s="285"/>
      <c r="AT22" s="285"/>
    </row>
    <row r="23" spans="1:46" s="92" customFormat="1" ht="13.7" customHeight="1" x14ac:dyDescent="0.2">
      <c r="A23" s="251"/>
      <c r="B23" s="280"/>
      <c r="C23" s="281"/>
      <c r="D23" s="282"/>
      <c r="E23" s="283"/>
      <c r="F23" s="280"/>
      <c r="G23" s="284"/>
      <c r="H23" s="285"/>
      <c r="I23" s="286"/>
      <c r="J23" s="258"/>
      <c r="K23" s="287"/>
      <c r="L23" s="260"/>
      <c r="M23" s="261"/>
      <c r="N23" s="262"/>
      <c r="O23" s="100"/>
      <c r="P23" s="230"/>
      <c r="Q23" s="289"/>
      <c r="R23" s="290"/>
      <c r="S23" s="290"/>
      <c r="T23" s="290"/>
      <c r="U23" s="290"/>
      <c r="V23" s="290"/>
      <c r="W23" s="290"/>
      <c r="X23" s="290"/>
      <c r="Y23" s="290"/>
      <c r="Z23" s="290"/>
      <c r="AA23" s="264"/>
      <c r="AB23" s="265"/>
      <c r="AC23" s="266"/>
      <c r="AD23" s="267"/>
      <c r="AE23" s="267"/>
      <c r="AF23" s="268"/>
      <c r="AG23" s="269"/>
      <c r="AH23" s="270"/>
      <c r="AI23" s="270"/>
      <c r="AJ23" s="268"/>
      <c r="AK23" s="269"/>
      <c r="AL23" s="270"/>
      <c r="AM23" s="270"/>
      <c r="AN23" s="268"/>
      <c r="AO23" s="269"/>
      <c r="AP23" s="270"/>
      <c r="AQ23" s="270"/>
      <c r="AR23" s="268"/>
      <c r="AS23" s="285"/>
      <c r="AT23" s="285"/>
    </row>
    <row r="24" spans="1:46" s="92" customFormat="1" ht="12.75" customHeight="1" x14ac:dyDescent="0.2">
      <c r="A24" s="251"/>
      <c r="B24" s="280"/>
      <c r="C24" s="281"/>
      <c r="D24" s="282"/>
      <c r="E24" s="283"/>
      <c r="F24" s="280"/>
      <c r="G24" s="284"/>
      <c r="H24" s="285"/>
      <c r="I24" s="286"/>
      <c r="J24" s="258"/>
      <c r="K24" s="287"/>
      <c r="L24" s="260"/>
      <c r="M24" s="261"/>
      <c r="N24" s="262"/>
      <c r="O24" s="288"/>
      <c r="P24" s="200"/>
      <c r="Q24" s="289"/>
      <c r="R24" s="290"/>
      <c r="S24" s="290"/>
      <c r="T24" s="290"/>
      <c r="U24" s="290"/>
      <c r="V24" s="290"/>
      <c r="W24" s="290"/>
      <c r="X24" s="290"/>
      <c r="Y24" s="290"/>
      <c r="Z24" s="290"/>
      <c r="AA24" s="264"/>
      <c r="AB24" s="265"/>
      <c r="AC24" s="266"/>
      <c r="AD24" s="267"/>
      <c r="AE24" s="267"/>
      <c r="AF24" s="268"/>
      <c r="AG24" s="269"/>
      <c r="AH24" s="270"/>
      <c r="AI24" s="270"/>
      <c r="AJ24" s="268"/>
      <c r="AK24" s="269"/>
      <c r="AL24" s="270"/>
      <c r="AM24" s="270"/>
      <c r="AN24" s="268"/>
      <c r="AO24" s="269"/>
      <c r="AP24" s="270"/>
      <c r="AQ24" s="270"/>
      <c r="AR24" s="268"/>
      <c r="AS24" s="285"/>
      <c r="AT24" s="285"/>
    </row>
    <row r="25" spans="1:46" s="92" customFormat="1" ht="12.75" customHeight="1" x14ac:dyDescent="0.2">
      <c r="A25" s="251"/>
      <c r="B25" s="280"/>
      <c r="C25" s="281"/>
      <c r="D25" s="282"/>
      <c r="E25" s="283"/>
      <c r="F25" s="301"/>
      <c r="G25" s="133"/>
      <c r="H25" s="251"/>
      <c r="I25" s="302"/>
      <c r="J25" s="258"/>
      <c r="K25" s="88"/>
      <c r="L25" s="260"/>
      <c r="M25" s="261"/>
      <c r="N25" s="262"/>
      <c r="O25" s="288"/>
      <c r="P25" s="230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264"/>
      <c r="AB25" s="265"/>
      <c r="AC25" s="266"/>
      <c r="AD25" s="267"/>
      <c r="AE25" s="267"/>
      <c r="AF25" s="268"/>
      <c r="AG25" s="269"/>
      <c r="AH25" s="270"/>
      <c r="AI25" s="270"/>
      <c r="AJ25" s="268"/>
      <c r="AK25" s="269"/>
      <c r="AL25" s="270"/>
      <c r="AM25" s="270"/>
      <c r="AN25" s="268"/>
      <c r="AO25" s="269"/>
      <c r="AP25" s="270"/>
      <c r="AQ25" s="270"/>
      <c r="AR25" s="268"/>
      <c r="AS25" s="251"/>
      <c r="AT25" s="251"/>
    </row>
    <row r="26" spans="1:46" s="92" customFormat="1" ht="12.75" customHeight="1" x14ac:dyDescent="0.25">
      <c r="A26" s="251"/>
      <c r="B26" s="280"/>
      <c r="C26" s="281"/>
      <c r="D26" s="282"/>
      <c r="E26" s="191"/>
      <c r="F26" s="301"/>
      <c r="G26" s="273"/>
      <c r="H26" s="285"/>
      <c r="I26" s="286"/>
      <c r="J26" s="258"/>
      <c r="K26" s="303"/>
      <c r="L26" s="260"/>
      <c r="M26" s="261"/>
      <c r="N26" s="262"/>
      <c r="O26" s="288"/>
      <c r="P26" s="192"/>
      <c r="Q26" s="289"/>
      <c r="R26" s="290"/>
      <c r="S26" s="290"/>
      <c r="T26" s="290"/>
      <c r="U26" s="290"/>
      <c r="V26" s="290"/>
      <c r="W26" s="290"/>
      <c r="X26" s="290"/>
      <c r="Y26" s="290"/>
      <c r="Z26" s="290"/>
      <c r="AA26" s="264"/>
      <c r="AB26" s="265"/>
      <c r="AC26" s="266"/>
      <c r="AD26" s="267"/>
      <c r="AE26" s="267"/>
      <c r="AF26" s="268"/>
      <c r="AG26" s="269"/>
      <c r="AH26" s="270"/>
      <c r="AI26" s="270"/>
      <c r="AJ26" s="268"/>
      <c r="AK26" s="269"/>
      <c r="AL26" s="270"/>
      <c r="AM26" s="270"/>
      <c r="AN26" s="268"/>
      <c r="AO26" s="269"/>
      <c r="AP26" s="270"/>
      <c r="AQ26" s="270"/>
      <c r="AR26" s="268"/>
      <c r="AS26" s="251"/>
      <c r="AT26" s="251"/>
    </row>
    <row r="27" spans="1:46" s="92" customFormat="1" ht="12.75" customHeight="1" x14ac:dyDescent="0.2">
      <c r="A27" s="251"/>
      <c r="B27" s="252"/>
      <c r="C27" s="253"/>
      <c r="D27" s="254"/>
      <c r="E27" s="255"/>
      <c r="F27" s="252"/>
      <c r="G27" s="93"/>
      <c r="H27" s="257"/>
      <c r="I27" s="296"/>
      <c r="J27" s="238"/>
      <c r="K27" s="94"/>
      <c r="L27" s="101"/>
      <c r="M27" s="95"/>
      <c r="N27" s="275"/>
      <c r="O27" s="263"/>
      <c r="P27" s="297"/>
      <c r="Q27" s="289"/>
      <c r="R27" s="290"/>
      <c r="S27" s="290"/>
      <c r="T27" s="290"/>
      <c r="U27" s="290"/>
      <c r="V27" s="290"/>
      <c r="W27" s="290"/>
      <c r="X27" s="290"/>
      <c r="Y27" s="290"/>
      <c r="Z27" s="290"/>
      <c r="AA27" s="264"/>
      <c r="AB27" s="265"/>
      <c r="AC27" s="266"/>
      <c r="AD27" s="267"/>
      <c r="AE27" s="267"/>
      <c r="AF27" s="268"/>
      <c r="AG27" s="269"/>
      <c r="AH27" s="270"/>
      <c r="AI27" s="270"/>
      <c r="AJ27" s="268"/>
      <c r="AK27" s="269"/>
      <c r="AL27" s="270"/>
      <c r="AM27" s="270"/>
      <c r="AN27" s="268"/>
      <c r="AO27" s="269"/>
      <c r="AP27" s="270"/>
      <c r="AQ27" s="270"/>
      <c r="AR27" s="268"/>
      <c r="AS27" s="285"/>
      <c r="AT27" s="285"/>
    </row>
    <row r="28" spans="1:46" s="92" customFormat="1" ht="13.7" customHeight="1" x14ac:dyDescent="0.2">
      <c r="A28" s="302"/>
      <c r="B28" s="280"/>
      <c r="C28" s="281"/>
      <c r="D28" s="282"/>
      <c r="E28" s="283"/>
      <c r="F28" s="280"/>
      <c r="G28" s="312"/>
      <c r="H28" s="285"/>
      <c r="I28" s="286"/>
      <c r="J28" s="258"/>
      <c r="K28" s="287"/>
      <c r="L28" s="260"/>
      <c r="M28" s="261"/>
      <c r="N28" s="275"/>
      <c r="O28" s="100"/>
      <c r="P28" s="291"/>
      <c r="Q28" s="776"/>
      <c r="R28" s="771"/>
      <c r="S28" s="771"/>
      <c r="T28" s="771"/>
      <c r="U28" s="771"/>
      <c r="V28" s="771"/>
      <c r="W28" s="771"/>
      <c r="X28" s="771"/>
      <c r="Y28" s="771"/>
      <c r="Z28" s="771"/>
      <c r="AA28" s="264"/>
      <c r="AB28" s="265"/>
      <c r="AC28" s="266"/>
      <c r="AD28" s="267"/>
      <c r="AE28" s="267"/>
      <c r="AF28" s="268"/>
      <c r="AG28" s="269"/>
      <c r="AH28" s="270"/>
      <c r="AI28" s="270"/>
      <c r="AJ28" s="268"/>
      <c r="AK28" s="269"/>
      <c r="AL28" s="270"/>
      <c r="AM28" s="270"/>
      <c r="AN28" s="268"/>
      <c r="AO28" s="269"/>
      <c r="AP28" s="270"/>
      <c r="AQ28" s="270"/>
      <c r="AR28" s="268"/>
      <c r="AS28" s="285"/>
      <c r="AT28" s="285"/>
    </row>
    <row r="29" spans="1:46" s="92" customFormat="1" ht="13.7" customHeight="1" x14ac:dyDescent="0.2">
      <c r="A29" s="251"/>
      <c r="B29" s="280"/>
      <c r="C29" s="281"/>
      <c r="D29" s="282"/>
      <c r="E29" s="283"/>
      <c r="F29" s="280"/>
      <c r="G29" s="284"/>
      <c r="H29" s="285"/>
      <c r="I29" s="285"/>
      <c r="J29" s="258"/>
      <c r="K29" s="287"/>
      <c r="L29" s="260"/>
      <c r="M29" s="261"/>
      <c r="N29" s="262"/>
      <c r="O29" s="288"/>
      <c r="P29" s="200"/>
      <c r="Q29" s="289"/>
      <c r="R29" s="290"/>
      <c r="S29" s="290"/>
      <c r="T29" s="290"/>
      <c r="U29" s="290"/>
      <c r="V29" s="290"/>
      <c r="W29" s="290"/>
      <c r="X29" s="290"/>
      <c r="Y29" s="290"/>
      <c r="Z29" s="290"/>
      <c r="AA29" s="264"/>
      <c r="AB29" s="265"/>
      <c r="AC29" s="266"/>
      <c r="AD29" s="267"/>
      <c r="AE29" s="267"/>
      <c r="AF29" s="268"/>
      <c r="AG29" s="269"/>
      <c r="AH29" s="270"/>
      <c r="AI29" s="270"/>
      <c r="AJ29" s="268"/>
      <c r="AK29" s="269"/>
      <c r="AL29" s="270"/>
      <c r="AM29" s="270"/>
      <c r="AN29" s="268"/>
      <c r="AO29" s="269"/>
      <c r="AP29" s="270"/>
      <c r="AQ29" s="270"/>
      <c r="AR29" s="268"/>
      <c r="AS29" s="285"/>
      <c r="AT29" s="285"/>
    </row>
    <row r="30" spans="1:46" s="92" customFormat="1" ht="13.7" customHeight="1" x14ac:dyDescent="0.2">
      <c r="A30" s="251"/>
      <c r="B30" s="280"/>
      <c r="C30" s="281"/>
      <c r="D30" s="282"/>
      <c r="E30" s="283"/>
      <c r="F30" s="280"/>
      <c r="G30" s="284"/>
      <c r="H30" s="285"/>
      <c r="I30" s="285"/>
      <c r="J30" s="258"/>
      <c r="K30" s="287"/>
      <c r="L30" s="260"/>
      <c r="M30" s="261"/>
      <c r="N30" s="262"/>
      <c r="O30" s="288"/>
      <c r="P30" s="200"/>
      <c r="Q30" s="289"/>
      <c r="R30" s="290"/>
      <c r="S30" s="290"/>
      <c r="T30" s="290"/>
      <c r="U30" s="290"/>
      <c r="V30" s="290"/>
      <c r="W30" s="290"/>
      <c r="X30" s="290"/>
      <c r="Y30" s="290"/>
      <c r="Z30" s="290"/>
      <c r="AA30" s="264"/>
      <c r="AB30" s="265"/>
      <c r="AC30" s="266"/>
      <c r="AD30" s="267"/>
      <c r="AE30" s="267"/>
      <c r="AF30" s="268"/>
      <c r="AG30" s="269"/>
      <c r="AH30" s="270"/>
      <c r="AI30" s="270"/>
      <c r="AJ30" s="268"/>
      <c r="AK30" s="269"/>
      <c r="AL30" s="270"/>
      <c r="AM30" s="270"/>
      <c r="AN30" s="268"/>
      <c r="AO30" s="269"/>
      <c r="AP30" s="270"/>
      <c r="AQ30" s="270"/>
      <c r="AR30" s="268"/>
      <c r="AS30" s="285"/>
      <c r="AT30" s="285"/>
    </row>
    <row r="31" spans="1:46" s="92" customFormat="1" ht="13.7" customHeight="1" x14ac:dyDescent="0.2">
      <c r="A31" s="251"/>
      <c r="B31" s="280"/>
      <c r="C31" s="281"/>
      <c r="D31" s="282"/>
      <c r="E31" s="283"/>
      <c r="F31" s="280"/>
      <c r="G31" s="284"/>
      <c r="H31" s="285"/>
      <c r="I31" s="285"/>
      <c r="J31" s="258"/>
      <c r="K31" s="287"/>
      <c r="L31" s="260"/>
      <c r="M31" s="261"/>
      <c r="N31" s="262"/>
      <c r="O31" s="288"/>
      <c r="P31" s="200"/>
      <c r="Q31" s="289"/>
      <c r="R31" s="290"/>
      <c r="S31" s="290"/>
      <c r="T31" s="290"/>
      <c r="U31" s="290"/>
      <c r="V31" s="290"/>
      <c r="W31" s="290"/>
      <c r="X31" s="290"/>
      <c r="Y31" s="290"/>
      <c r="Z31" s="290"/>
      <c r="AA31" s="264"/>
      <c r="AB31" s="265"/>
      <c r="AC31" s="266"/>
      <c r="AD31" s="267"/>
      <c r="AE31" s="267"/>
      <c r="AF31" s="268"/>
      <c r="AG31" s="269"/>
      <c r="AH31" s="270"/>
      <c r="AI31" s="270"/>
      <c r="AJ31" s="268"/>
      <c r="AK31" s="269"/>
      <c r="AL31" s="270"/>
      <c r="AM31" s="270"/>
      <c r="AN31" s="268"/>
      <c r="AO31" s="269"/>
      <c r="AP31" s="270"/>
      <c r="AQ31" s="270"/>
      <c r="AR31" s="268"/>
      <c r="AS31" s="285"/>
      <c r="AT31" s="285"/>
    </row>
    <row r="32" spans="1:46" s="92" customFormat="1" ht="13.7" customHeight="1" x14ac:dyDescent="0.2">
      <c r="A32" s="251"/>
      <c r="B32" s="280"/>
      <c r="C32" s="281"/>
      <c r="D32" s="282"/>
      <c r="E32" s="283"/>
      <c r="F32" s="280"/>
      <c r="G32" s="284"/>
      <c r="H32" s="285"/>
      <c r="I32" s="285"/>
      <c r="J32" s="258"/>
      <c r="K32" s="287"/>
      <c r="L32" s="260"/>
      <c r="M32" s="261"/>
      <c r="N32" s="262"/>
      <c r="O32" s="288"/>
      <c r="P32" s="200"/>
      <c r="Q32" s="289"/>
      <c r="R32" s="290"/>
      <c r="S32" s="290"/>
      <c r="T32" s="290"/>
      <c r="U32" s="290"/>
      <c r="V32" s="290"/>
      <c r="W32" s="290"/>
      <c r="X32" s="290"/>
      <c r="Y32" s="290"/>
      <c r="Z32" s="290"/>
      <c r="AA32" s="264"/>
      <c r="AB32" s="265"/>
      <c r="AC32" s="266"/>
      <c r="AD32" s="267"/>
      <c r="AE32" s="267"/>
      <c r="AF32" s="268"/>
      <c r="AG32" s="269"/>
      <c r="AH32" s="270"/>
      <c r="AI32" s="270"/>
      <c r="AJ32" s="268"/>
      <c r="AK32" s="269"/>
      <c r="AL32" s="270"/>
      <c r="AM32" s="270"/>
      <c r="AN32" s="268"/>
      <c r="AO32" s="269"/>
      <c r="AP32" s="270"/>
      <c r="AQ32" s="270"/>
      <c r="AR32" s="268"/>
      <c r="AS32" s="285"/>
      <c r="AT32" s="285"/>
    </row>
    <row r="33" spans="1:47" s="92" customFormat="1" ht="13.7" customHeight="1" x14ac:dyDescent="0.2">
      <c r="A33" s="251"/>
      <c r="B33" s="280"/>
      <c r="C33" s="281"/>
      <c r="D33" s="282"/>
      <c r="E33" s="283"/>
      <c r="F33" s="280"/>
      <c r="G33" s="284"/>
      <c r="H33" s="285"/>
      <c r="I33" s="285"/>
      <c r="J33" s="258"/>
      <c r="K33" s="287"/>
      <c r="L33" s="260"/>
      <c r="M33" s="261"/>
      <c r="N33" s="262"/>
      <c r="O33" s="288"/>
      <c r="P33" s="200"/>
      <c r="Q33" s="289"/>
      <c r="R33" s="290"/>
      <c r="S33" s="290"/>
      <c r="T33" s="290"/>
      <c r="U33" s="290"/>
      <c r="V33" s="290"/>
      <c r="W33" s="290"/>
      <c r="X33" s="290"/>
      <c r="Y33" s="290"/>
      <c r="Z33" s="290"/>
      <c r="AA33" s="264"/>
      <c r="AB33" s="265"/>
      <c r="AC33" s="266"/>
      <c r="AD33" s="267"/>
      <c r="AE33" s="267"/>
      <c r="AF33" s="268"/>
      <c r="AG33" s="269"/>
      <c r="AH33" s="270"/>
      <c r="AI33" s="270"/>
      <c r="AJ33" s="268"/>
      <c r="AK33" s="269"/>
      <c r="AL33" s="270"/>
      <c r="AM33" s="270"/>
      <c r="AN33" s="268"/>
      <c r="AO33" s="269"/>
      <c r="AP33" s="270"/>
      <c r="AQ33" s="270"/>
      <c r="AR33" s="268"/>
      <c r="AS33" s="285"/>
      <c r="AT33" s="285"/>
    </row>
    <row r="34" spans="1:47" s="92" customFormat="1" ht="13.7" customHeight="1" x14ac:dyDescent="0.2">
      <c r="A34" s="251"/>
      <c r="B34" s="280"/>
      <c r="C34" s="281"/>
      <c r="D34" s="282"/>
      <c r="E34" s="283"/>
      <c r="F34" s="280"/>
      <c r="G34" s="284"/>
      <c r="H34" s="285"/>
      <c r="I34" s="285"/>
      <c r="J34" s="258"/>
      <c r="K34" s="287"/>
      <c r="L34" s="260"/>
      <c r="M34" s="261"/>
      <c r="N34" s="262"/>
      <c r="O34" s="288"/>
      <c r="P34" s="200"/>
      <c r="Q34" s="289"/>
      <c r="R34" s="290"/>
      <c r="S34" s="290"/>
      <c r="T34" s="290"/>
      <c r="U34" s="290"/>
      <c r="V34" s="290"/>
      <c r="W34" s="290"/>
      <c r="X34" s="290"/>
      <c r="Y34" s="290"/>
      <c r="Z34" s="290"/>
      <c r="AA34" s="264"/>
      <c r="AB34" s="265"/>
      <c r="AC34" s="266"/>
      <c r="AD34" s="267"/>
      <c r="AE34" s="267"/>
      <c r="AF34" s="268"/>
      <c r="AG34" s="269"/>
      <c r="AH34" s="270"/>
      <c r="AI34" s="270"/>
      <c r="AJ34" s="268"/>
      <c r="AK34" s="269"/>
      <c r="AL34" s="270"/>
      <c r="AM34" s="270"/>
      <c r="AN34" s="268"/>
      <c r="AO34" s="269"/>
      <c r="AP34" s="270"/>
      <c r="AQ34" s="270"/>
      <c r="AR34" s="268"/>
      <c r="AS34" s="285"/>
      <c r="AT34" s="285"/>
    </row>
    <row r="35" spans="1:47" s="92" customFormat="1" ht="13.7" customHeight="1" x14ac:dyDescent="0.2">
      <c r="A35" s="251"/>
      <c r="B35" s="280"/>
      <c r="C35" s="281"/>
      <c r="D35" s="282"/>
      <c r="E35" s="283"/>
      <c r="F35" s="280"/>
      <c r="G35" s="284"/>
      <c r="H35" s="285"/>
      <c r="I35" s="285"/>
      <c r="J35" s="258"/>
      <c r="K35" s="287"/>
      <c r="L35" s="260"/>
      <c r="M35" s="261"/>
      <c r="N35" s="262"/>
      <c r="O35" s="288"/>
      <c r="P35" s="200"/>
      <c r="Q35" s="289"/>
      <c r="R35" s="290"/>
      <c r="S35" s="290"/>
      <c r="T35" s="290"/>
      <c r="U35" s="290"/>
      <c r="V35" s="290"/>
      <c r="W35" s="290"/>
      <c r="X35" s="290"/>
      <c r="Y35" s="290"/>
      <c r="Z35" s="290"/>
      <c r="AA35" s="264"/>
      <c r="AB35" s="265"/>
      <c r="AC35" s="266"/>
      <c r="AD35" s="267"/>
      <c r="AE35" s="267"/>
      <c r="AF35" s="268"/>
      <c r="AG35" s="269"/>
      <c r="AH35" s="270"/>
      <c r="AI35" s="270"/>
      <c r="AJ35" s="268"/>
      <c r="AK35" s="269"/>
      <c r="AL35" s="270"/>
      <c r="AM35" s="270"/>
      <c r="AN35" s="268"/>
      <c r="AO35" s="269"/>
      <c r="AP35" s="270"/>
      <c r="AQ35" s="270"/>
      <c r="AR35" s="268"/>
      <c r="AS35" s="285"/>
      <c r="AT35" s="285"/>
    </row>
    <row r="36" spans="1:47" s="92" customFormat="1" ht="13.7" customHeight="1" x14ac:dyDescent="0.2">
      <c r="A36" s="251"/>
      <c r="B36" s="280"/>
      <c r="C36" s="281"/>
      <c r="D36" s="282"/>
      <c r="E36" s="283"/>
      <c r="F36" s="280"/>
      <c r="G36" s="284"/>
      <c r="H36" s="285"/>
      <c r="I36" s="285"/>
      <c r="J36" s="258"/>
      <c r="K36" s="287"/>
      <c r="L36" s="260"/>
      <c r="M36" s="261"/>
      <c r="N36" s="262"/>
      <c r="O36" s="288"/>
      <c r="P36" s="200"/>
      <c r="Q36" s="289"/>
      <c r="R36" s="290"/>
      <c r="S36" s="290"/>
      <c r="T36" s="290"/>
      <c r="U36" s="290"/>
      <c r="V36" s="290"/>
      <c r="W36" s="290"/>
      <c r="X36" s="290"/>
      <c r="Y36" s="290"/>
      <c r="Z36" s="290"/>
      <c r="AA36" s="264"/>
      <c r="AB36" s="265"/>
      <c r="AC36" s="266"/>
      <c r="AD36" s="267"/>
      <c r="AE36" s="267"/>
      <c r="AF36" s="268"/>
      <c r="AG36" s="269"/>
      <c r="AH36" s="270"/>
      <c r="AI36" s="270"/>
      <c r="AJ36" s="268"/>
      <c r="AK36" s="269"/>
      <c r="AL36" s="270"/>
      <c r="AM36" s="270"/>
      <c r="AN36" s="268"/>
      <c r="AO36" s="269"/>
      <c r="AP36" s="270"/>
      <c r="AQ36" s="270"/>
      <c r="AR36" s="268"/>
      <c r="AS36" s="285"/>
      <c r="AT36" s="285"/>
    </row>
    <row r="37" spans="1:47" s="92" customFormat="1" ht="13.7" customHeight="1" x14ac:dyDescent="0.2">
      <c r="A37" s="251"/>
      <c r="B37" s="280"/>
      <c r="C37" s="281"/>
      <c r="D37" s="282"/>
      <c r="E37" s="283"/>
      <c r="F37" s="280"/>
      <c r="G37" s="284"/>
      <c r="H37" s="285"/>
      <c r="I37" s="285"/>
      <c r="J37" s="258"/>
      <c r="K37" s="287"/>
      <c r="L37" s="260"/>
      <c r="M37" s="261"/>
      <c r="N37" s="262"/>
      <c r="O37" s="288"/>
      <c r="P37" s="200"/>
      <c r="Q37" s="289"/>
      <c r="R37" s="290"/>
      <c r="S37" s="290"/>
      <c r="T37" s="290"/>
      <c r="U37" s="290"/>
      <c r="V37" s="290"/>
      <c r="W37" s="290"/>
      <c r="X37" s="290"/>
      <c r="Y37" s="290"/>
      <c r="Z37" s="290"/>
      <c r="AA37" s="264"/>
      <c r="AB37" s="265"/>
      <c r="AC37" s="266"/>
      <c r="AD37" s="267"/>
      <c r="AE37" s="267"/>
      <c r="AF37" s="268"/>
      <c r="AG37" s="269"/>
      <c r="AH37" s="270"/>
      <c r="AI37" s="270"/>
      <c r="AJ37" s="268"/>
      <c r="AK37" s="269"/>
      <c r="AL37" s="270"/>
      <c r="AM37" s="270"/>
      <c r="AN37" s="268"/>
      <c r="AO37" s="269"/>
      <c r="AP37" s="270"/>
      <c r="AQ37" s="270"/>
      <c r="AR37" s="268"/>
      <c r="AS37" s="285"/>
      <c r="AT37" s="285"/>
    </row>
    <row r="38" spans="1:47" s="92" customFormat="1" ht="13.7" customHeight="1" x14ac:dyDescent="0.2">
      <c r="A38" s="251"/>
      <c r="B38" s="280"/>
      <c r="C38" s="281"/>
      <c r="D38" s="282"/>
      <c r="E38" s="283"/>
      <c r="F38" s="280"/>
      <c r="G38" s="284"/>
      <c r="H38" s="285"/>
      <c r="I38" s="285"/>
      <c r="J38" s="258"/>
      <c r="K38" s="287"/>
      <c r="L38" s="260"/>
      <c r="M38" s="261"/>
      <c r="N38" s="262"/>
      <c r="O38" s="288"/>
      <c r="P38" s="291"/>
      <c r="Q38" s="289"/>
      <c r="R38" s="290"/>
      <c r="S38" s="290"/>
      <c r="T38" s="290"/>
      <c r="U38" s="290"/>
      <c r="V38" s="290"/>
      <c r="W38" s="290"/>
      <c r="X38" s="290"/>
      <c r="Y38" s="290"/>
      <c r="Z38" s="290"/>
      <c r="AA38" s="264"/>
      <c r="AB38" s="265"/>
      <c r="AC38" s="266"/>
      <c r="AD38" s="267"/>
      <c r="AE38" s="267"/>
      <c r="AF38" s="268"/>
      <c r="AG38" s="269"/>
      <c r="AH38" s="270"/>
      <c r="AI38" s="270"/>
      <c r="AJ38" s="268"/>
      <c r="AK38" s="269"/>
      <c r="AL38" s="270"/>
      <c r="AM38" s="270"/>
      <c r="AN38" s="268"/>
      <c r="AO38" s="269"/>
      <c r="AP38" s="270"/>
      <c r="AQ38" s="270"/>
      <c r="AR38" s="268"/>
      <c r="AS38" s="285"/>
      <c r="AT38" s="285"/>
    </row>
    <row r="39" spans="1:47" s="92" customFormat="1" ht="12.75" customHeight="1" x14ac:dyDescent="0.2">
      <c r="A39" s="193"/>
      <c r="B39" s="194"/>
      <c r="C39" s="193"/>
      <c r="D39" s="195"/>
      <c r="E39" s="196"/>
      <c r="F39" s="194"/>
      <c r="G39" s="194"/>
      <c r="H39" s="195"/>
      <c r="I39" s="195"/>
      <c r="J39" s="193"/>
      <c r="K39" s="195"/>
      <c r="L39" s="193"/>
      <c r="M39" s="197"/>
      <c r="N39" s="197"/>
      <c r="O39" s="197"/>
      <c r="P39" s="198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9"/>
      <c r="AT39" s="199"/>
    </row>
    <row r="40" spans="1:47" s="92" customFormat="1" ht="12.75" customHeight="1" x14ac:dyDescent="0.2">
      <c r="A40" s="193"/>
      <c r="B40" s="194"/>
      <c r="C40" s="193"/>
      <c r="D40" s="195"/>
      <c r="E40" s="196"/>
      <c r="F40" s="194"/>
      <c r="G40" s="194"/>
      <c r="H40" s="195"/>
      <c r="I40" s="195"/>
      <c r="J40" s="193"/>
      <c r="K40" s="195"/>
      <c r="L40" s="193"/>
      <c r="M40" s="197"/>
      <c r="N40" s="197"/>
      <c r="O40" s="197"/>
      <c r="P40" s="198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9"/>
      <c r="AT40" s="199"/>
    </row>
    <row r="41" spans="1:47" s="92" customFormat="1" ht="12.75" customHeight="1" x14ac:dyDescent="0.2">
      <c r="A41" s="193"/>
      <c r="B41" s="194"/>
      <c r="C41" s="193"/>
      <c r="D41" s="195"/>
      <c r="E41" s="196"/>
      <c r="F41" s="194"/>
      <c r="G41" s="194"/>
      <c r="H41" s="195"/>
      <c r="I41" s="195"/>
      <c r="J41" s="193"/>
      <c r="K41" s="195"/>
      <c r="L41" s="193"/>
      <c r="M41" s="197"/>
      <c r="N41" s="197"/>
      <c r="O41" s="197"/>
      <c r="P41" s="198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9"/>
      <c r="AT41" s="199"/>
    </row>
    <row r="42" spans="1:47" ht="12.75" customHeight="1" x14ac:dyDescent="0.2">
      <c r="A42" s="10"/>
      <c r="B42" s="19"/>
      <c r="C42" s="10"/>
      <c r="D42" s="9"/>
      <c r="E42" s="115"/>
      <c r="F42" s="19"/>
      <c r="G42" s="19"/>
      <c r="J42" s="10"/>
      <c r="K42" s="9"/>
      <c r="L42" s="10"/>
      <c r="M42" s="11"/>
      <c r="N42" s="11"/>
      <c r="O42" s="11"/>
      <c r="P42" s="2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7" ht="12.75" customHeight="1" x14ac:dyDescent="0.2">
      <c r="A43" s="10"/>
      <c r="B43" s="19"/>
      <c r="C43" s="10"/>
      <c r="D43" s="9"/>
      <c r="E43" s="115"/>
      <c r="F43" s="19"/>
      <c r="G43" s="19"/>
      <c r="J43" s="10"/>
      <c r="K43" s="9"/>
      <c r="L43" s="10"/>
      <c r="M43" s="11"/>
      <c r="N43" s="11"/>
      <c r="O43" s="11"/>
      <c r="P43" s="2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7" ht="12.75" customHeight="1" x14ac:dyDescent="0.2">
      <c r="A44" s="10"/>
      <c r="B44" s="19"/>
      <c r="C44" s="10"/>
      <c r="D44" s="9"/>
      <c r="E44" s="115"/>
      <c r="F44" s="19"/>
      <c r="G44" s="19"/>
      <c r="J44" s="10"/>
      <c r="K44" s="9"/>
      <c r="L44" s="10"/>
      <c r="M44" s="11"/>
      <c r="N44" s="11"/>
      <c r="O44" s="11"/>
      <c r="P44" s="2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7" ht="12.75" customHeight="1" x14ac:dyDescent="0.2">
      <c r="A45" s="10"/>
      <c r="B45" s="19"/>
      <c r="C45" s="10"/>
      <c r="D45" s="9"/>
      <c r="E45" s="115"/>
      <c r="F45" s="19"/>
      <c r="G45" s="19"/>
      <c r="J45" s="10"/>
      <c r="K45" s="9"/>
      <c r="L45" s="10"/>
      <c r="M45" s="11"/>
      <c r="N45" s="11"/>
      <c r="O45" s="11"/>
      <c r="P45" s="2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7" s="106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 s="11"/>
      <c r="N46" s="11"/>
      <c r="O46" s="11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U46" s="17"/>
    </row>
    <row r="47" spans="1:47" s="106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 s="11"/>
      <c r="N47" s="11"/>
      <c r="O47" s="11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U47" s="17"/>
    </row>
    <row r="48" spans="1:47" s="106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 s="11"/>
      <c r="N48" s="11"/>
      <c r="O48" s="11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U48" s="17"/>
    </row>
    <row r="49" spans="1:47" s="106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 s="11"/>
      <c r="N49" s="11"/>
      <c r="O49" s="11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U49" s="17"/>
    </row>
    <row r="50" spans="1:47" s="106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 s="11"/>
      <c r="N50" s="11"/>
      <c r="O50" s="11"/>
      <c r="P50" s="21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U50" s="17"/>
    </row>
    <row r="51" spans="1:47" s="106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 s="11"/>
      <c r="N51" s="11"/>
      <c r="O51" s="11"/>
      <c r="P51" s="21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U51" s="17"/>
    </row>
    <row r="52" spans="1:47" s="106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 s="11"/>
      <c r="N52" s="11"/>
      <c r="O52" s="11"/>
      <c r="P52" s="21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U52" s="17"/>
    </row>
    <row r="53" spans="1:47" s="106" customFormat="1" ht="12.75" customHeight="1" x14ac:dyDescent="0.2">
      <c r="A53" s="10"/>
      <c r="B53" s="19"/>
      <c r="C53" s="10"/>
      <c r="D53" s="9"/>
      <c r="E53" s="115"/>
      <c r="F53" s="19"/>
      <c r="G53" s="19"/>
      <c r="H53" s="9"/>
      <c r="I53" s="9"/>
      <c r="J53" s="10"/>
      <c r="K53" s="9"/>
      <c r="L53" s="10"/>
      <c r="M53" s="11"/>
      <c r="N53" s="11"/>
      <c r="O53" s="11"/>
      <c r="P53" s="21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U53" s="17"/>
    </row>
    <row r="54" spans="1:47" s="106" customFormat="1" ht="12.75" customHeight="1" x14ac:dyDescent="0.2">
      <c r="A54" s="10"/>
      <c r="B54" s="19"/>
      <c r="C54" s="10"/>
      <c r="D54" s="9"/>
      <c r="E54" s="115"/>
      <c r="F54" s="19"/>
      <c r="G54" s="19"/>
      <c r="H54" s="9"/>
      <c r="I54" s="9"/>
      <c r="J54" s="10"/>
      <c r="K54" s="9"/>
      <c r="L54" s="10"/>
      <c r="M54" s="11"/>
      <c r="N54" s="11"/>
      <c r="O54" s="11"/>
      <c r="P54" s="21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U54" s="17"/>
    </row>
    <row r="55" spans="1:47" s="106" customFormat="1" ht="12.75" customHeight="1" x14ac:dyDescent="0.2">
      <c r="A55" s="10"/>
      <c r="B55" s="19"/>
      <c r="C55" s="10"/>
      <c r="D55" s="9"/>
      <c r="E55" s="115"/>
      <c r="F55" s="19"/>
      <c r="G55" s="19"/>
      <c r="H55" s="9"/>
      <c r="I55" s="9"/>
      <c r="J55" s="10"/>
      <c r="K55" s="9"/>
      <c r="L55" s="10"/>
      <c r="M55" s="11"/>
      <c r="N55" s="11"/>
      <c r="O55" s="11"/>
      <c r="P55" s="21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U55" s="17"/>
    </row>
    <row r="56" spans="1:47" s="106" customFormat="1" ht="12.75" customHeight="1" x14ac:dyDescent="0.2">
      <c r="A56" s="10"/>
      <c r="B56" s="19"/>
      <c r="C56" s="10"/>
      <c r="D56" s="9"/>
      <c r="E56" s="115"/>
      <c r="F56" s="19"/>
      <c r="G56" s="19"/>
      <c r="H56" s="9"/>
      <c r="I56" s="9"/>
      <c r="J56" s="10"/>
      <c r="K56" s="9"/>
      <c r="L56" s="10"/>
      <c r="M56" s="11"/>
      <c r="N56" s="11"/>
      <c r="O56" s="11"/>
      <c r="P56" s="21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U56" s="17"/>
    </row>
    <row r="57" spans="1:47" s="106" customFormat="1" ht="12.75" customHeight="1" x14ac:dyDescent="0.2">
      <c r="A57" s="10"/>
      <c r="B57" s="19"/>
      <c r="C57" s="10"/>
      <c r="D57" s="9"/>
      <c r="E57" s="115"/>
      <c r="F57" s="19"/>
      <c r="G57" s="19"/>
      <c r="H57" s="9"/>
      <c r="I57" s="9"/>
      <c r="J57" s="10"/>
      <c r="K57" s="9"/>
      <c r="L57" s="10"/>
      <c r="M57" s="11"/>
      <c r="N57" s="11"/>
      <c r="O57" s="11"/>
      <c r="P57" s="21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U57" s="17"/>
    </row>
    <row r="58" spans="1:47" s="106" customFormat="1" ht="12.75" customHeight="1" x14ac:dyDescent="0.2">
      <c r="A58" s="10"/>
      <c r="B58" s="19"/>
      <c r="C58" s="10"/>
      <c r="D58" s="9"/>
      <c r="E58" s="115"/>
      <c r="F58" s="19"/>
      <c r="G58" s="19"/>
      <c r="H58" s="9"/>
      <c r="I58" s="9"/>
      <c r="J58" s="10"/>
      <c r="K58" s="9"/>
      <c r="L58" s="10"/>
      <c r="M58" s="11"/>
      <c r="N58" s="11"/>
      <c r="O58" s="11"/>
      <c r="P58" s="21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U58" s="17"/>
    </row>
    <row r="59" spans="1:47" s="106" customFormat="1" ht="12.75" customHeight="1" x14ac:dyDescent="0.2">
      <c r="A59" s="10"/>
      <c r="B59" s="19"/>
      <c r="C59" s="10"/>
      <c r="D59" s="9"/>
      <c r="E59" s="115"/>
      <c r="F59" s="19"/>
      <c r="G59" s="19"/>
      <c r="H59" s="9"/>
      <c r="I59" s="9"/>
      <c r="J59" s="10"/>
      <c r="K59" s="9"/>
      <c r="L59" s="10"/>
      <c r="M59" s="11"/>
      <c r="N59" s="11"/>
      <c r="O59" s="11"/>
      <c r="P59" s="21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U59" s="17"/>
    </row>
    <row r="60" spans="1:47" s="106" customFormat="1" ht="12.75" customHeight="1" x14ac:dyDescent="0.2">
      <c r="A60" s="10"/>
      <c r="B60" s="19"/>
      <c r="C60" s="10"/>
      <c r="D60" s="9"/>
      <c r="E60" s="115"/>
      <c r="F60" s="19"/>
      <c r="G60" s="19"/>
      <c r="H60" s="9"/>
      <c r="I60" s="9"/>
      <c r="J60" s="10"/>
      <c r="K60" s="9"/>
      <c r="L60" s="10"/>
      <c r="M60" s="11"/>
      <c r="N60" s="11"/>
      <c r="O60" s="11"/>
      <c r="P60" s="21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U60" s="17"/>
    </row>
    <row r="61" spans="1:47" s="106" customFormat="1" ht="12.75" customHeight="1" x14ac:dyDescent="0.2">
      <c r="A61" s="10"/>
      <c r="B61" s="19"/>
      <c r="C61" s="10"/>
      <c r="D61" s="9"/>
      <c r="E61" s="115"/>
      <c r="F61" s="19"/>
      <c r="G61" s="19"/>
      <c r="H61" s="9"/>
      <c r="I61" s="9"/>
      <c r="J61" s="10"/>
      <c r="K61" s="9"/>
      <c r="L61" s="10"/>
      <c r="M61" s="11"/>
      <c r="N61" s="11"/>
      <c r="O61" s="11"/>
      <c r="P61" s="21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U61" s="17"/>
    </row>
    <row r="62" spans="1:47" s="106" customFormat="1" ht="12.75" customHeight="1" x14ac:dyDescent="0.2">
      <c r="A62" s="10"/>
      <c r="B62" s="19"/>
      <c r="C62" s="10"/>
      <c r="D62" s="9"/>
      <c r="E62" s="115"/>
      <c r="F62" s="19"/>
      <c r="G62" s="19"/>
      <c r="H62" s="9"/>
      <c r="I62" s="9"/>
      <c r="J62" s="10"/>
      <c r="K62" s="9"/>
      <c r="L62" s="10"/>
      <c r="M62" s="11"/>
      <c r="N62" s="11"/>
      <c r="O62" s="11"/>
      <c r="P62" s="21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U62" s="17"/>
    </row>
    <row r="63" spans="1:47" s="106" customFormat="1" ht="12.75" customHeight="1" x14ac:dyDescent="0.2">
      <c r="A63" s="10"/>
      <c r="B63" s="19"/>
      <c r="C63" s="10"/>
      <c r="D63" s="9"/>
      <c r="E63" s="115"/>
      <c r="F63" s="19"/>
      <c r="G63" s="19"/>
      <c r="H63" s="9"/>
      <c r="I63" s="9"/>
      <c r="J63" s="10"/>
      <c r="K63" s="9"/>
      <c r="L63" s="10"/>
      <c r="M63" s="11"/>
      <c r="N63" s="11"/>
      <c r="O63" s="11"/>
      <c r="P63" s="21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U63" s="17"/>
    </row>
    <row r="64" spans="1:47" s="106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 s="11"/>
      <c r="N64" s="11"/>
      <c r="O64" s="11"/>
      <c r="P64" s="21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U64" s="17"/>
    </row>
    <row r="65" spans="1:47" s="106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 s="11"/>
      <c r="N65" s="11"/>
      <c r="O65" s="11"/>
      <c r="P65" s="21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U65" s="17"/>
    </row>
    <row r="66" spans="1:47" s="106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 s="11"/>
      <c r="N66" s="11"/>
      <c r="O66" s="11"/>
      <c r="P66" s="21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U66" s="17"/>
    </row>
    <row r="67" spans="1:47" s="106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 s="11"/>
      <c r="N67" s="11"/>
      <c r="O67" s="11"/>
      <c r="P67" s="21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U67" s="17"/>
    </row>
    <row r="68" spans="1:47" s="106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 s="11"/>
      <c r="N68" s="11"/>
      <c r="O68" s="11"/>
      <c r="P68" s="21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U68" s="17"/>
    </row>
    <row r="69" spans="1:47" s="106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 s="11"/>
      <c r="N69" s="11"/>
      <c r="O69" s="11"/>
      <c r="P69" s="21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U69" s="17"/>
    </row>
    <row r="70" spans="1:47" s="106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 s="11"/>
      <c r="N70" s="11"/>
      <c r="O70" s="11"/>
      <c r="P70" s="21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U70" s="17"/>
    </row>
    <row r="71" spans="1:47" s="106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 s="11"/>
      <c r="N71" s="11"/>
      <c r="O71" s="11"/>
      <c r="P71" s="21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U71" s="17"/>
    </row>
    <row r="72" spans="1:47" s="106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U72" s="17"/>
    </row>
    <row r="73" spans="1:47" s="106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U73" s="17"/>
    </row>
    <row r="74" spans="1:47" s="106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U74" s="17"/>
    </row>
    <row r="75" spans="1:47" s="106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U75" s="17"/>
    </row>
    <row r="76" spans="1:47" s="106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U76" s="17"/>
    </row>
    <row r="77" spans="1:47" s="106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U77" s="17"/>
    </row>
    <row r="78" spans="1:47" s="106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U78" s="17"/>
    </row>
    <row r="79" spans="1:47" s="106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U79" s="17"/>
    </row>
    <row r="80" spans="1:47" s="106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U80" s="17"/>
    </row>
    <row r="81" spans="1:47" s="106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U81" s="17"/>
    </row>
    <row r="82" spans="1:47" s="106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U82" s="17"/>
    </row>
    <row r="83" spans="1:47" s="106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U83" s="17"/>
    </row>
    <row r="84" spans="1:47" s="106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U84" s="17"/>
    </row>
    <row r="85" spans="1:47" s="106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U85" s="17"/>
    </row>
    <row r="86" spans="1:47" s="106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U86" s="17"/>
    </row>
    <row r="87" spans="1:47" s="106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U87" s="17"/>
    </row>
    <row r="88" spans="1:47" s="106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U88" s="17"/>
    </row>
    <row r="89" spans="1:47" s="106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U89" s="17"/>
    </row>
    <row r="90" spans="1:47" s="106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U90" s="17"/>
    </row>
    <row r="91" spans="1:47" s="106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U91" s="17"/>
    </row>
    <row r="92" spans="1:47" s="106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U92" s="17"/>
    </row>
    <row r="93" spans="1:47" s="106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U93" s="17"/>
    </row>
    <row r="94" spans="1:47" s="106" customFormat="1" ht="12.75" customHeight="1" x14ac:dyDescent="0.2">
      <c r="A94" s="10"/>
      <c r="B94" s="19"/>
      <c r="C94" s="10"/>
      <c r="D94" s="9"/>
      <c r="E94" s="10"/>
      <c r="F94" s="19"/>
      <c r="G94" s="19"/>
      <c r="H94" s="9"/>
      <c r="I94" s="9"/>
      <c r="J94" s="10"/>
      <c r="K94" s="9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U94" s="17"/>
    </row>
    <row r="95" spans="1:47" s="106" customFormat="1" ht="12.75" customHeight="1" x14ac:dyDescent="0.2">
      <c r="A95" s="10"/>
      <c r="B95" s="19"/>
      <c r="C95" s="10"/>
      <c r="D95" s="9"/>
      <c r="E95" s="10"/>
      <c r="F95" s="19"/>
      <c r="G95" s="19"/>
      <c r="H95" s="9"/>
      <c r="I95" s="9"/>
      <c r="J95" s="10"/>
      <c r="K95" s="9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U95" s="17"/>
    </row>
    <row r="96" spans="1:47" s="106" customFormat="1" ht="12.75" customHeight="1" x14ac:dyDescent="0.2">
      <c r="A96" s="10"/>
      <c r="B96" s="19"/>
      <c r="C96" s="10"/>
      <c r="D96" s="9"/>
      <c r="E96" s="10"/>
      <c r="F96" s="19"/>
      <c r="G96" s="19"/>
      <c r="H96" s="9"/>
      <c r="I96" s="9"/>
      <c r="J96" s="10"/>
      <c r="K96" s="9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7"/>
    </row>
    <row r="97" spans="1:47" s="106" customFormat="1" ht="12.75" customHeight="1" x14ac:dyDescent="0.2">
      <c r="A97" s="10"/>
      <c r="B97" s="19"/>
      <c r="C97" s="10"/>
      <c r="D97" s="9"/>
      <c r="E97" s="10"/>
      <c r="F97" s="19"/>
      <c r="G97" s="19"/>
      <c r="H97" s="9"/>
      <c r="I97" s="9"/>
      <c r="J97" s="10"/>
      <c r="K97" s="9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U97" s="17"/>
    </row>
    <row r="98" spans="1:47" s="106" customFormat="1" ht="12.75" customHeight="1" x14ac:dyDescent="0.2">
      <c r="A98" s="10"/>
      <c r="B98" s="19"/>
      <c r="C98" s="10"/>
      <c r="D98" s="9"/>
      <c r="E98" s="10"/>
      <c r="F98" s="19"/>
      <c r="G98" s="19"/>
      <c r="H98" s="9"/>
      <c r="I98" s="9"/>
      <c r="J98" s="10"/>
      <c r="K98" s="9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U98" s="17"/>
    </row>
    <row r="99" spans="1:47" s="106" customFormat="1" ht="12.75" customHeight="1" x14ac:dyDescent="0.2">
      <c r="A99" s="10"/>
      <c r="B99" s="19"/>
      <c r="C99" s="10"/>
      <c r="D99" s="9"/>
      <c r="E99" s="10"/>
      <c r="F99" s="19"/>
      <c r="G99" s="19"/>
      <c r="H99" s="9"/>
      <c r="I99" s="9"/>
      <c r="J99" s="10"/>
      <c r="K99" s="9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U99" s="17"/>
    </row>
    <row r="100" spans="1:47" s="106" customFormat="1" ht="12.75" customHeight="1" x14ac:dyDescent="0.2">
      <c r="A100" s="10"/>
      <c r="B100" s="19"/>
      <c r="C100" s="10"/>
      <c r="D100" s="9"/>
      <c r="E100" s="10"/>
      <c r="F100" s="19"/>
      <c r="G100" s="19"/>
      <c r="H100" s="9"/>
      <c r="I100" s="9"/>
      <c r="J100" s="10"/>
      <c r="K100" s="9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U100" s="17"/>
    </row>
    <row r="101" spans="1:47" s="106" customFormat="1" ht="12.75" customHeight="1" x14ac:dyDescent="0.2">
      <c r="A101" s="10"/>
      <c r="B101" s="19"/>
      <c r="C101" s="10"/>
      <c r="D101" s="9"/>
      <c r="E101" s="10"/>
      <c r="F101" s="19"/>
      <c r="G101" s="19"/>
      <c r="H101" s="9"/>
      <c r="I101" s="9"/>
      <c r="J101" s="10"/>
      <c r="K101" s="9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U101" s="17"/>
    </row>
    <row r="102" spans="1:47" s="106" customFormat="1" ht="12.75" customHeight="1" x14ac:dyDescent="0.2">
      <c r="A102" s="10"/>
      <c r="B102" s="19"/>
      <c r="C102" s="10"/>
      <c r="D102" s="9"/>
      <c r="E102" s="10"/>
      <c r="F102" s="19"/>
      <c r="G102" s="19"/>
      <c r="H102" s="9"/>
      <c r="I102" s="9"/>
      <c r="J102" s="10"/>
      <c r="K102" s="9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U102" s="17"/>
    </row>
    <row r="103" spans="1:47" s="106" customFormat="1" ht="12.75" customHeight="1" x14ac:dyDescent="0.2">
      <c r="A103" s="10"/>
      <c r="B103" s="19"/>
      <c r="C103" s="10"/>
      <c r="D103" s="9"/>
      <c r="E103" s="10"/>
      <c r="F103" s="19"/>
      <c r="G103" s="19"/>
      <c r="H103" s="9"/>
      <c r="I103" s="9"/>
      <c r="J103" s="10"/>
      <c r="K103" s="9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U103" s="17"/>
    </row>
    <row r="104" spans="1:47" s="106" customFormat="1" ht="12.75" customHeight="1" x14ac:dyDescent="0.2">
      <c r="A104" s="10"/>
      <c r="B104" s="19"/>
      <c r="C104" s="10"/>
      <c r="D104" s="9"/>
      <c r="E104" s="10"/>
      <c r="F104" s="19"/>
      <c r="G104" s="19"/>
      <c r="H104" s="9"/>
      <c r="I104" s="9"/>
      <c r="J104" s="10"/>
      <c r="K104" s="9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U104" s="17"/>
    </row>
    <row r="105" spans="1:47" s="106" customFormat="1" ht="12.75" customHeight="1" x14ac:dyDescent="0.2">
      <c r="A105" s="10"/>
      <c r="B105" s="19"/>
      <c r="C105" s="10"/>
      <c r="D105" s="10"/>
      <c r="E105" s="10"/>
      <c r="F105" s="19"/>
      <c r="G105" s="19"/>
      <c r="H105" s="9"/>
      <c r="I105" s="9"/>
      <c r="J105" s="10"/>
      <c r="K105" s="9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U105" s="17"/>
    </row>
    <row r="106" spans="1:47" s="106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U106" s="17"/>
    </row>
    <row r="107" spans="1:47" s="106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U107" s="17"/>
    </row>
    <row r="108" spans="1:47" s="106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U108" s="17"/>
    </row>
    <row r="109" spans="1:47" s="106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U109" s="17"/>
    </row>
    <row r="110" spans="1:47" s="106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U110" s="17"/>
    </row>
    <row r="111" spans="1:47" s="106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U111" s="17"/>
    </row>
    <row r="112" spans="1:47" s="106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U112" s="17"/>
    </row>
    <row r="113" spans="1:47" s="106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U113" s="17"/>
    </row>
    <row r="114" spans="1:47" s="106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U114" s="17"/>
    </row>
    <row r="115" spans="1:47" s="106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U115" s="17"/>
    </row>
    <row r="116" spans="1:47" s="106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U116" s="17"/>
    </row>
    <row r="117" spans="1:47" s="106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U117" s="17"/>
    </row>
    <row r="118" spans="1:47" s="106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U118" s="17"/>
    </row>
    <row r="119" spans="1:47" s="106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U119" s="17"/>
    </row>
    <row r="120" spans="1:47" s="106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U120" s="17"/>
    </row>
    <row r="121" spans="1:47" s="106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U121" s="17"/>
    </row>
    <row r="122" spans="1:47" s="106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U122" s="17"/>
    </row>
    <row r="123" spans="1:47" s="106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U123" s="17"/>
    </row>
    <row r="124" spans="1:47" s="106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U124" s="17"/>
    </row>
    <row r="125" spans="1:47" s="106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U125" s="17"/>
    </row>
    <row r="126" spans="1:47" s="106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U126" s="17"/>
    </row>
    <row r="127" spans="1:47" s="106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U127" s="17"/>
    </row>
    <row r="128" spans="1:47" s="106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U128" s="17"/>
    </row>
    <row r="129" spans="1:47" s="106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U129" s="17"/>
    </row>
    <row r="130" spans="1:47" s="106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U130" s="17"/>
    </row>
    <row r="131" spans="1:47" s="106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U131" s="17"/>
    </row>
    <row r="132" spans="1:47" s="106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U132" s="17"/>
    </row>
    <row r="133" spans="1:47" s="106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U133" s="17"/>
    </row>
    <row r="134" spans="1:47" s="106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U134" s="17"/>
    </row>
    <row r="135" spans="1:47" s="106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U135" s="17"/>
    </row>
    <row r="136" spans="1:47" s="106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U136" s="17"/>
    </row>
    <row r="137" spans="1:47" s="106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U137" s="17"/>
    </row>
    <row r="138" spans="1:47" s="106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U138" s="17"/>
    </row>
    <row r="139" spans="1:47" s="106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U139" s="17"/>
    </row>
    <row r="140" spans="1:47" s="106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U140" s="17"/>
    </row>
    <row r="141" spans="1:47" s="106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U141" s="17"/>
    </row>
    <row r="142" spans="1:47" s="106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U142" s="17"/>
    </row>
    <row r="143" spans="1:47" s="106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U143" s="17"/>
    </row>
    <row r="144" spans="1:47" s="106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U144" s="17"/>
    </row>
    <row r="145" spans="1:47" s="106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U145" s="17"/>
    </row>
    <row r="146" spans="1:47" s="106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U146" s="17"/>
    </row>
    <row r="147" spans="1:47" s="106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U147" s="17"/>
    </row>
    <row r="148" spans="1:47" s="106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U148" s="17"/>
    </row>
    <row r="149" spans="1:47" s="106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U149" s="17"/>
    </row>
    <row r="150" spans="1:47" s="106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U150" s="17"/>
    </row>
    <row r="151" spans="1:47" s="106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U151" s="17"/>
    </row>
    <row r="152" spans="1:47" s="106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U152" s="17"/>
    </row>
    <row r="153" spans="1:47" s="106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U153" s="17"/>
    </row>
    <row r="154" spans="1:47" s="106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U154" s="17"/>
    </row>
    <row r="155" spans="1:47" s="106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U155" s="17"/>
    </row>
    <row r="156" spans="1:47" s="106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U156" s="17"/>
    </row>
    <row r="157" spans="1:47" s="106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U157" s="17"/>
    </row>
    <row r="158" spans="1:47" s="106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U158" s="17"/>
    </row>
    <row r="159" spans="1:47" s="106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U159" s="17"/>
    </row>
    <row r="160" spans="1:47" s="106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U160" s="17"/>
    </row>
    <row r="161" spans="1:47" s="106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U161" s="17"/>
    </row>
    <row r="162" spans="1:47" s="106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U162" s="17"/>
    </row>
    <row r="163" spans="1:47" s="106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U163" s="17"/>
    </row>
    <row r="164" spans="1:47" s="106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U164" s="17"/>
    </row>
    <row r="165" spans="1:47" s="106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U165" s="17"/>
    </row>
    <row r="166" spans="1:47" s="106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U166" s="17"/>
    </row>
    <row r="167" spans="1:47" s="106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U167" s="17"/>
    </row>
    <row r="168" spans="1:47" s="106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U168" s="17"/>
    </row>
    <row r="169" spans="1:47" s="106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U169" s="17"/>
    </row>
    <row r="170" spans="1:47" s="106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U170" s="17"/>
    </row>
    <row r="171" spans="1:47" s="106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U171" s="17"/>
    </row>
    <row r="172" spans="1:47" s="106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U172" s="17"/>
    </row>
    <row r="173" spans="1:47" s="106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U173" s="17"/>
    </row>
    <row r="174" spans="1:47" s="106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U174" s="17"/>
    </row>
    <row r="175" spans="1:47" s="106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U175" s="17"/>
    </row>
    <row r="176" spans="1:47" s="106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U176" s="17"/>
    </row>
    <row r="177" spans="1:47" s="106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U177" s="17"/>
    </row>
    <row r="178" spans="1:47" s="106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U178" s="17"/>
    </row>
    <row r="179" spans="1:47" s="106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U179" s="17"/>
    </row>
    <row r="180" spans="1:47" s="106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U180" s="17"/>
    </row>
    <row r="181" spans="1:47" s="106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U181" s="17"/>
    </row>
    <row r="182" spans="1:47" s="106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U182" s="17"/>
    </row>
    <row r="183" spans="1:47" s="106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U183" s="17"/>
    </row>
    <row r="184" spans="1:47" s="106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U184" s="17"/>
    </row>
    <row r="185" spans="1:47" s="106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U185" s="17"/>
    </row>
    <row r="186" spans="1:47" s="106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U186" s="17"/>
    </row>
    <row r="187" spans="1:47" s="106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U187" s="17"/>
    </row>
    <row r="188" spans="1:47" s="106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U188" s="17"/>
    </row>
    <row r="189" spans="1:47" s="106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U189" s="17"/>
    </row>
    <row r="190" spans="1:47" s="106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U190" s="17"/>
    </row>
    <row r="191" spans="1:47" s="106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U191" s="17"/>
    </row>
    <row r="192" spans="1:47" s="106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U192" s="17"/>
    </row>
    <row r="193" spans="1:47" s="106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U193" s="17"/>
    </row>
    <row r="194" spans="1:47" s="106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U194" s="17"/>
    </row>
    <row r="195" spans="1:47" s="106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U195" s="17"/>
    </row>
    <row r="196" spans="1:47" s="106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U196" s="17"/>
    </row>
    <row r="197" spans="1:47" s="106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U197" s="17"/>
    </row>
    <row r="198" spans="1:47" s="106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U198" s="17"/>
    </row>
    <row r="199" spans="1:47" s="106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U199" s="17"/>
    </row>
    <row r="200" spans="1:47" s="106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U200" s="17"/>
    </row>
    <row r="201" spans="1:47" s="106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U201" s="17"/>
    </row>
    <row r="202" spans="1:47" s="106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U202" s="17"/>
    </row>
    <row r="203" spans="1:47" s="106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U203" s="17"/>
    </row>
    <row r="204" spans="1:47" s="106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U204" s="17"/>
    </row>
    <row r="205" spans="1:47" s="106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U205" s="17"/>
    </row>
    <row r="206" spans="1:47" s="106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U206" s="17"/>
    </row>
    <row r="207" spans="1:47" s="106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U207" s="17"/>
    </row>
    <row r="208" spans="1:47" s="106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U208" s="17"/>
    </row>
    <row r="209" spans="1:47" s="106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U209" s="17"/>
    </row>
    <row r="210" spans="1:47" s="106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U210" s="17"/>
    </row>
    <row r="211" spans="1:47" s="106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U211" s="17"/>
    </row>
    <row r="212" spans="1:47" s="106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U212" s="17"/>
    </row>
    <row r="213" spans="1:47" s="106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U213" s="17"/>
    </row>
    <row r="214" spans="1:47" s="106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U214" s="17"/>
    </row>
    <row r="215" spans="1:47" s="106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U215" s="17"/>
    </row>
    <row r="216" spans="1:47" s="106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U216" s="17"/>
    </row>
    <row r="217" spans="1:47" s="106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U217" s="17"/>
    </row>
    <row r="218" spans="1:47" s="106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U218" s="17"/>
    </row>
    <row r="219" spans="1:47" s="106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U219" s="17"/>
    </row>
    <row r="220" spans="1:47" s="106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U220" s="17"/>
    </row>
    <row r="221" spans="1:47" s="106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U221" s="17"/>
    </row>
    <row r="222" spans="1:47" s="106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U222" s="17"/>
    </row>
    <row r="223" spans="1:47" s="106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U223" s="17"/>
    </row>
    <row r="224" spans="1:47" s="106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U224" s="17"/>
    </row>
    <row r="225" spans="1:47" s="106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U225" s="17"/>
    </row>
    <row r="226" spans="1:47" s="106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U226" s="17"/>
    </row>
    <row r="227" spans="1:47" s="106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U227" s="17"/>
    </row>
    <row r="228" spans="1:47" s="106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U228" s="17"/>
    </row>
    <row r="229" spans="1:47" s="106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U229" s="17"/>
    </row>
    <row r="230" spans="1:47" s="106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U230" s="17"/>
    </row>
    <row r="231" spans="1:47" s="106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U231" s="17"/>
    </row>
    <row r="232" spans="1:47" s="106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U232" s="17"/>
    </row>
    <row r="233" spans="1:47" s="106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U233" s="17"/>
    </row>
    <row r="234" spans="1:47" s="106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U234" s="17"/>
    </row>
    <row r="235" spans="1:47" s="106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U235" s="17"/>
    </row>
    <row r="236" spans="1:47" s="106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U236" s="17"/>
    </row>
    <row r="237" spans="1:47" s="106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U237" s="17"/>
    </row>
    <row r="238" spans="1:47" s="106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U238" s="17"/>
    </row>
    <row r="239" spans="1:47" s="106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U239" s="17"/>
    </row>
    <row r="240" spans="1:47" s="106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U240" s="17"/>
    </row>
    <row r="241" spans="1:47" s="106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U241" s="17"/>
    </row>
    <row r="242" spans="1:47" s="106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U242" s="17"/>
    </row>
    <row r="243" spans="1:47" s="106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U243" s="17"/>
    </row>
    <row r="244" spans="1:47" s="106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U244" s="17"/>
    </row>
    <row r="245" spans="1:47" s="106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U245" s="17"/>
    </row>
    <row r="246" spans="1:47" s="106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U246" s="17"/>
    </row>
    <row r="247" spans="1:47" s="106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U247" s="17"/>
    </row>
    <row r="248" spans="1:47" s="106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U248" s="17"/>
    </row>
    <row r="249" spans="1:47" s="106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U249" s="17"/>
    </row>
    <row r="250" spans="1:47" s="106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U250" s="17"/>
    </row>
    <row r="251" spans="1:47" s="106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U251" s="17"/>
    </row>
    <row r="252" spans="1:47" s="106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U252" s="17"/>
    </row>
    <row r="253" spans="1:47" s="106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U253" s="17"/>
    </row>
    <row r="254" spans="1:47" s="106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U254" s="17"/>
    </row>
    <row r="255" spans="1:47" s="106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U255" s="17"/>
    </row>
    <row r="256" spans="1:47" s="106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U256" s="17"/>
    </row>
    <row r="257" spans="1:47" s="106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U257" s="17"/>
    </row>
    <row r="258" spans="1:47" s="106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U258" s="17"/>
    </row>
    <row r="259" spans="1:47" s="106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U259" s="17"/>
    </row>
    <row r="260" spans="1:47" s="106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U260" s="17"/>
    </row>
    <row r="261" spans="1:47" s="106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U261" s="17"/>
    </row>
    <row r="262" spans="1:47" s="106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U262" s="17"/>
    </row>
    <row r="263" spans="1:47" s="106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U263" s="17"/>
    </row>
    <row r="264" spans="1:47" s="106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U264" s="17"/>
    </row>
    <row r="265" spans="1:47" s="106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U265" s="17"/>
    </row>
    <row r="266" spans="1:47" s="106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U266" s="17"/>
    </row>
    <row r="267" spans="1:47" s="106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U267" s="17"/>
    </row>
    <row r="268" spans="1:47" s="106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U268" s="17"/>
    </row>
    <row r="269" spans="1:47" s="106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U269" s="17"/>
    </row>
    <row r="270" spans="1:47" s="106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U270" s="17"/>
    </row>
    <row r="271" spans="1:47" s="106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U271" s="17"/>
    </row>
    <row r="272" spans="1:47" s="106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U272" s="17"/>
    </row>
    <row r="273" spans="1:47" s="106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U273" s="17"/>
    </row>
    <row r="274" spans="1:47" s="106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U274" s="17"/>
    </row>
    <row r="275" spans="1:47" s="106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U275" s="17"/>
    </row>
    <row r="276" spans="1:47" s="106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U276" s="17"/>
    </row>
    <row r="277" spans="1:47" s="106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U277" s="17"/>
    </row>
    <row r="278" spans="1:47" s="106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U278" s="17"/>
    </row>
    <row r="279" spans="1:47" s="106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U279" s="17"/>
    </row>
    <row r="280" spans="1:47" s="106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U280" s="17"/>
    </row>
    <row r="281" spans="1:47" s="106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U281" s="17"/>
    </row>
    <row r="282" spans="1:47" s="106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U282" s="17"/>
    </row>
    <row r="283" spans="1:47" s="106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U283" s="17"/>
    </row>
    <row r="284" spans="1:47" s="106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U284" s="17"/>
    </row>
    <row r="285" spans="1:47" s="106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U285" s="17"/>
    </row>
    <row r="286" spans="1:47" s="106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U286" s="17"/>
    </row>
    <row r="287" spans="1:47" s="106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U287" s="17"/>
    </row>
    <row r="288" spans="1:47" s="106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U288" s="17"/>
    </row>
    <row r="289" spans="1:47" s="106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U289" s="17"/>
    </row>
    <row r="290" spans="1:47" s="106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U290" s="17"/>
    </row>
    <row r="291" spans="1:47" s="106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U291" s="17"/>
    </row>
    <row r="292" spans="1:47" s="106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U292" s="17"/>
    </row>
    <row r="293" spans="1:47" s="106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U293" s="17"/>
    </row>
    <row r="294" spans="1:47" s="106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U294" s="17"/>
    </row>
    <row r="295" spans="1:47" s="106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U295" s="17"/>
    </row>
    <row r="296" spans="1:47" s="106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U296" s="17"/>
    </row>
    <row r="297" spans="1:47" s="106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U297" s="17"/>
    </row>
    <row r="298" spans="1:47" s="106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U298" s="17"/>
    </row>
    <row r="299" spans="1:47" s="106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U299" s="17"/>
    </row>
    <row r="300" spans="1:47" s="106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U300" s="17"/>
    </row>
    <row r="301" spans="1:47" s="106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U301" s="17"/>
    </row>
    <row r="302" spans="1:47" s="106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U302" s="17"/>
    </row>
    <row r="303" spans="1:47" s="106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U303" s="17"/>
    </row>
    <row r="304" spans="1:47" s="106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U304" s="17"/>
    </row>
    <row r="305" spans="1:47" s="106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U305" s="17"/>
    </row>
    <row r="306" spans="1:47" s="106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U306" s="17"/>
    </row>
    <row r="307" spans="1:47" s="106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U307" s="17"/>
    </row>
    <row r="308" spans="1:47" s="106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U308" s="17"/>
    </row>
    <row r="309" spans="1:47" s="106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U309" s="17"/>
    </row>
    <row r="310" spans="1:47" s="106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U310" s="17"/>
    </row>
    <row r="311" spans="1:47" s="106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U311" s="17"/>
    </row>
    <row r="312" spans="1:47" s="106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U312" s="17"/>
    </row>
    <row r="313" spans="1:47" s="106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U313" s="17"/>
    </row>
    <row r="314" spans="1:47" s="106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U314" s="17"/>
    </row>
    <row r="315" spans="1:47" s="106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U315" s="17"/>
    </row>
    <row r="316" spans="1:47" s="106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U316" s="17"/>
    </row>
    <row r="317" spans="1:47" s="106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U317" s="17"/>
    </row>
    <row r="318" spans="1:47" s="106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U318" s="17"/>
    </row>
    <row r="319" spans="1:47" s="106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U319" s="17"/>
    </row>
    <row r="320" spans="1:47" s="106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U320" s="17"/>
    </row>
    <row r="321" spans="1:47" s="106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U321" s="17"/>
    </row>
    <row r="322" spans="1:47" s="106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U322" s="17"/>
    </row>
    <row r="323" spans="1:47" s="106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U323" s="17"/>
    </row>
    <row r="324" spans="1:47" s="106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U324" s="17"/>
    </row>
    <row r="325" spans="1:47" s="106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U325" s="17"/>
    </row>
    <row r="326" spans="1:47" s="106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U326" s="17"/>
    </row>
    <row r="327" spans="1:47" s="106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U327" s="17"/>
    </row>
    <row r="328" spans="1:47" s="106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U328" s="17"/>
    </row>
    <row r="329" spans="1:47" s="106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U329" s="17"/>
    </row>
    <row r="330" spans="1:47" s="106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U330" s="17"/>
    </row>
    <row r="331" spans="1:47" s="106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U331" s="17"/>
    </row>
    <row r="332" spans="1:47" s="106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U332" s="17"/>
    </row>
    <row r="333" spans="1:47" s="106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U333" s="17"/>
    </row>
    <row r="334" spans="1:47" s="106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U334" s="17"/>
    </row>
    <row r="335" spans="1:47" s="106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U335" s="17"/>
    </row>
    <row r="336" spans="1:47" s="106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U336" s="17"/>
    </row>
    <row r="337" spans="1:47" s="106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U337" s="17"/>
    </row>
    <row r="338" spans="1:47" s="106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U338" s="17"/>
    </row>
    <row r="339" spans="1:47" s="106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U339" s="17"/>
    </row>
    <row r="340" spans="1:47" s="106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U340" s="17"/>
    </row>
    <row r="341" spans="1:47" s="106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U341" s="17"/>
    </row>
    <row r="342" spans="1:47" s="106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U342" s="17"/>
    </row>
    <row r="343" spans="1:47" s="106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U343" s="17"/>
    </row>
    <row r="344" spans="1:47" s="106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U344" s="17"/>
    </row>
    <row r="345" spans="1:47" s="106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U345" s="17"/>
    </row>
    <row r="346" spans="1:47" s="106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U346" s="17"/>
    </row>
    <row r="347" spans="1:47" s="106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U347" s="17"/>
    </row>
    <row r="348" spans="1:47" s="106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U348" s="17"/>
    </row>
    <row r="349" spans="1:47" s="106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U349" s="17"/>
    </row>
    <row r="350" spans="1:47" s="106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U350" s="17"/>
    </row>
    <row r="351" spans="1:47" s="106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U351" s="17"/>
    </row>
    <row r="352" spans="1:47" s="106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U352" s="17"/>
    </row>
    <row r="353" spans="1:47" s="106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U353" s="17"/>
    </row>
    <row r="354" spans="1:47" s="106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U354" s="17"/>
    </row>
    <row r="355" spans="1:47" s="106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U355" s="17"/>
    </row>
    <row r="356" spans="1:47" s="106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U356" s="17"/>
    </row>
    <row r="357" spans="1:47" s="106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U357" s="17"/>
    </row>
    <row r="358" spans="1:47" s="106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U358" s="17"/>
    </row>
    <row r="359" spans="1:47" s="106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U359" s="17"/>
    </row>
    <row r="360" spans="1:47" s="106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U360" s="17"/>
    </row>
    <row r="361" spans="1:47" s="106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U361" s="17"/>
    </row>
    <row r="362" spans="1:47" s="106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U362" s="17"/>
    </row>
    <row r="363" spans="1:47" s="106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U363" s="17"/>
    </row>
    <row r="364" spans="1:47" s="106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U364" s="17"/>
    </row>
    <row r="365" spans="1:47" s="106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U365" s="17"/>
    </row>
    <row r="366" spans="1:47" s="106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U366" s="17"/>
    </row>
    <row r="367" spans="1:47" s="106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U367" s="17"/>
    </row>
    <row r="368" spans="1:47" s="106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U368" s="17"/>
    </row>
    <row r="369" spans="1:47" s="106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U369" s="17"/>
    </row>
    <row r="370" spans="1:47" s="106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U370" s="17"/>
    </row>
    <row r="371" spans="1:47" s="106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U371" s="17"/>
    </row>
    <row r="372" spans="1:47" s="106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U372" s="17"/>
    </row>
    <row r="373" spans="1:47" s="106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U373" s="17"/>
    </row>
    <row r="374" spans="1:47" s="106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U374" s="17"/>
    </row>
    <row r="375" spans="1:47" s="106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U375" s="17"/>
    </row>
    <row r="376" spans="1:47" s="106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U376" s="17"/>
    </row>
    <row r="377" spans="1:47" s="106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U377" s="17"/>
    </row>
    <row r="378" spans="1:47" s="106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U378" s="17"/>
    </row>
    <row r="379" spans="1:47" s="106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U379" s="17"/>
    </row>
    <row r="380" spans="1:47" s="106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U380" s="17"/>
    </row>
    <row r="381" spans="1:47" s="106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U381" s="17"/>
    </row>
    <row r="382" spans="1:47" s="106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U382" s="17"/>
    </row>
    <row r="383" spans="1:47" s="106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U383" s="17"/>
    </row>
    <row r="384" spans="1:47" s="106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U384" s="17"/>
    </row>
    <row r="385" spans="1:47" s="106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U385" s="17"/>
    </row>
    <row r="386" spans="1:47" s="106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U386" s="17"/>
    </row>
    <row r="387" spans="1:47" s="106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U387" s="17"/>
    </row>
    <row r="388" spans="1:47" s="106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U388" s="17"/>
    </row>
    <row r="389" spans="1:47" s="106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U389" s="17"/>
    </row>
    <row r="390" spans="1:47" s="106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U390" s="17"/>
    </row>
    <row r="391" spans="1:47" s="106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U391" s="17"/>
    </row>
    <row r="392" spans="1:47" s="106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U392" s="17"/>
    </row>
    <row r="393" spans="1:47" s="106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U393" s="17"/>
    </row>
    <row r="394" spans="1:47" s="106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U394" s="17"/>
    </row>
    <row r="395" spans="1:47" s="106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U395" s="17"/>
    </row>
    <row r="396" spans="1:47" s="106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U396" s="17"/>
    </row>
    <row r="397" spans="1:47" s="106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U397" s="17"/>
    </row>
    <row r="398" spans="1:47" s="106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U398" s="17"/>
    </row>
    <row r="399" spans="1:47" s="106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U399" s="17"/>
    </row>
    <row r="400" spans="1:47" s="106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U400" s="17"/>
    </row>
    <row r="401" spans="1:47" s="106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U401" s="17"/>
    </row>
    <row r="402" spans="1:47" s="106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U402" s="17"/>
    </row>
    <row r="403" spans="1:47" s="106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U403" s="17"/>
    </row>
    <row r="404" spans="1:47" s="106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U404" s="17"/>
    </row>
    <row r="405" spans="1:47" s="106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U405" s="17"/>
    </row>
    <row r="406" spans="1:47" s="106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U406" s="17"/>
    </row>
    <row r="407" spans="1:47" s="106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U407" s="17"/>
    </row>
    <row r="408" spans="1:47" s="106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U408" s="17"/>
    </row>
    <row r="409" spans="1:47" s="106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U409" s="17"/>
    </row>
    <row r="410" spans="1:47" s="106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U410" s="17"/>
    </row>
    <row r="411" spans="1:47" s="106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U411" s="17"/>
    </row>
    <row r="412" spans="1:47" s="106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U412" s="17"/>
    </row>
    <row r="413" spans="1:47" s="106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U413" s="17"/>
    </row>
    <row r="414" spans="1:47" s="106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U414" s="17"/>
    </row>
    <row r="415" spans="1:47" s="106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U415" s="17"/>
    </row>
    <row r="416" spans="1:47" s="106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U416" s="17"/>
    </row>
    <row r="417" spans="1:47" s="106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U417" s="17"/>
    </row>
    <row r="418" spans="1:47" s="106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U418" s="17"/>
    </row>
    <row r="419" spans="1:47" s="106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U419" s="17"/>
    </row>
    <row r="420" spans="1:47" s="106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U420" s="17"/>
    </row>
    <row r="421" spans="1:47" s="106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U421" s="17"/>
    </row>
    <row r="422" spans="1:47" s="106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U422" s="17"/>
    </row>
    <row r="423" spans="1:47" s="106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U423" s="17"/>
    </row>
    <row r="424" spans="1:47" s="106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U424" s="17"/>
    </row>
    <row r="425" spans="1:47" s="106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U425" s="17"/>
    </row>
    <row r="426" spans="1:47" s="106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U426" s="17"/>
    </row>
    <row r="427" spans="1:47" s="106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U427" s="17"/>
    </row>
    <row r="428" spans="1:47" s="106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U428" s="17"/>
    </row>
    <row r="429" spans="1:47" s="106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U429" s="17"/>
    </row>
    <row r="430" spans="1:47" s="106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U430" s="17"/>
    </row>
    <row r="431" spans="1:47" s="106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U431" s="17"/>
    </row>
    <row r="432" spans="1:47" s="106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U432" s="17"/>
    </row>
    <row r="433" spans="1:47" s="106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U433" s="17"/>
    </row>
    <row r="434" spans="1:47" s="106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U434" s="17"/>
    </row>
    <row r="435" spans="1:47" s="106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U435" s="17"/>
    </row>
    <row r="436" spans="1:47" s="106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U436" s="17"/>
    </row>
    <row r="437" spans="1:47" s="106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U437" s="17"/>
    </row>
    <row r="438" spans="1:47" s="106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U438" s="17"/>
    </row>
    <row r="439" spans="1:47" s="106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U439" s="17"/>
    </row>
    <row r="440" spans="1:47" s="106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U440" s="17"/>
    </row>
    <row r="441" spans="1:47" s="106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U441" s="17"/>
    </row>
    <row r="442" spans="1:47" s="106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U442" s="17"/>
    </row>
    <row r="443" spans="1:47" s="106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U443" s="17"/>
    </row>
    <row r="444" spans="1:47" s="106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U444" s="17"/>
    </row>
    <row r="445" spans="1:47" s="106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U445" s="17"/>
    </row>
    <row r="446" spans="1:47" s="106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U446" s="17"/>
    </row>
    <row r="447" spans="1:47" s="106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U447" s="17"/>
    </row>
    <row r="448" spans="1:47" s="106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U448" s="17"/>
    </row>
    <row r="449" spans="1:47" s="106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U449" s="17"/>
    </row>
    <row r="450" spans="1:47" s="106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U450" s="17"/>
    </row>
    <row r="451" spans="1:47" s="106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U451" s="17"/>
    </row>
    <row r="452" spans="1:47" s="106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U452" s="17"/>
    </row>
    <row r="453" spans="1:47" s="106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U453" s="17"/>
    </row>
    <row r="454" spans="1:47" s="106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U454" s="17"/>
    </row>
    <row r="455" spans="1:47" s="106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U455" s="17"/>
    </row>
    <row r="456" spans="1:47" s="106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U456" s="17"/>
    </row>
    <row r="457" spans="1:47" s="106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U457" s="17"/>
    </row>
    <row r="458" spans="1:47" s="106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U458" s="17"/>
    </row>
    <row r="459" spans="1:47" s="106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U459" s="17"/>
    </row>
    <row r="460" spans="1:47" s="106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U460" s="17"/>
    </row>
    <row r="461" spans="1:47" s="106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U461" s="17"/>
    </row>
    <row r="462" spans="1:47" s="106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U462" s="17"/>
    </row>
    <row r="463" spans="1:47" s="106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U463" s="17"/>
    </row>
    <row r="464" spans="1:47" s="106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U464" s="17"/>
    </row>
    <row r="465" spans="1:47" s="106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U465" s="17"/>
    </row>
    <row r="466" spans="1:47" s="106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U466" s="17"/>
    </row>
    <row r="467" spans="1:47" s="106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U467" s="17"/>
    </row>
    <row r="468" spans="1:47" s="106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U468" s="17"/>
    </row>
    <row r="469" spans="1:47" s="106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U469" s="17"/>
    </row>
    <row r="470" spans="1:47" s="106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U470" s="17"/>
    </row>
    <row r="471" spans="1:47" s="106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U471" s="17"/>
    </row>
    <row r="472" spans="1:47" s="106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U472" s="17"/>
    </row>
    <row r="473" spans="1:47" s="106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U473" s="17"/>
    </row>
    <row r="474" spans="1:47" s="106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U474" s="17"/>
    </row>
    <row r="475" spans="1:47" s="106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U475" s="17"/>
    </row>
    <row r="476" spans="1:47" s="106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U476" s="17"/>
    </row>
    <row r="477" spans="1:47" s="106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U477" s="17"/>
    </row>
    <row r="478" spans="1:47" s="106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U478" s="17"/>
    </row>
    <row r="479" spans="1:47" s="106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U479" s="17"/>
    </row>
    <row r="480" spans="1:47" s="106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U480" s="17"/>
    </row>
    <row r="481" spans="1:47" s="106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U481" s="17"/>
    </row>
    <row r="482" spans="1:47" s="106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U482" s="17"/>
    </row>
    <row r="483" spans="1:47" s="106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U483" s="17"/>
    </row>
    <row r="484" spans="1:47" s="106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U484" s="17"/>
    </row>
    <row r="485" spans="1:47" s="106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U485" s="17"/>
    </row>
    <row r="486" spans="1:47" s="106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U486" s="17"/>
    </row>
    <row r="487" spans="1:47" s="106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U487" s="17"/>
    </row>
    <row r="488" spans="1:47" s="106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U488" s="17"/>
    </row>
    <row r="489" spans="1:47" s="106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U489" s="17"/>
    </row>
    <row r="490" spans="1:47" s="106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U490" s="17"/>
    </row>
    <row r="491" spans="1:47" s="106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U491" s="17"/>
    </row>
    <row r="492" spans="1:47" s="106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U492" s="17"/>
    </row>
    <row r="493" spans="1:47" s="106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U493" s="17"/>
    </row>
    <row r="494" spans="1:47" s="106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U494" s="17"/>
    </row>
    <row r="495" spans="1:47" s="106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U495" s="17"/>
    </row>
    <row r="496" spans="1:47" s="106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U496" s="17"/>
    </row>
    <row r="497" spans="1:47" s="106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U497" s="17"/>
    </row>
    <row r="498" spans="1:47" s="106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U498" s="17"/>
    </row>
    <row r="499" spans="1:47" s="106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U499" s="17"/>
    </row>
    <row r="500" spans="1:47" s="106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U500" s="17"/>
    </row>
    <row r="501" spans="1:47" s="106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U501" s="17"/>
    </row>
    <row r="502" spans="1:47" s="106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U502" s="17"/>
    </row>
    <row r="503" spans="1:47" s="106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U503" s="17"/>
    </row>
    <row r="504" spans="1:47" s="106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U504" s="17"/>
    </row>
    <row r="505" spans="1:47" s="106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U505" s="17"/>
    </row>
    <row r="506" spans="1:47" s="106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U506" s="17"/>
    </row>
    <row r="507" spans="1:47" s="106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U507" s="17"/>
    </row>
    <row r="508" spans="1:47" s="106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U508" s="17"/>
    </row>
    <row r="509" spans="1:47" s="106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U509" s="17"/>
    </row>
    <row r="510" spans="1:47" s="106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U510" s="17"/>
    </row>
    <row r="511" spans="1:47" s="106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U511" s="17"/>
    </row>
    <row r="512" spans="1:47" s="106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U512" s="17"/>
    </row>
    <row r="513" spans="1:47" s="106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U513" s="17"/>
    </row>
    <row r="514" spans="1:47" s="106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U514" s="17"/>
    </row>
    <row r="515" spans="1:47" s="106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U515" s="17"/>
    </row>
    <row r="516" spans="1:47" s="106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U516" s="17"/>
    </row>
    <row r="517" spans="1:47" s="106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U517" s="17"/>
    </row>
    <row r="518" spans="1:47" s="106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U518" s="17"/>
    </row>
    <row r="519" spans="1:47" s="106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U519" s="17"/>
    </row>
    <row r="520" spans="1:47" s="106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U520" s="17"/>
    </row>
    <row r="521" spans="1:47" s="106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U521" s="17"/>
    </row>
    <row r="522" spans="1:47" s="106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U522" s="17"/>
    </row>
    <row r="523" spans="1:47" s="106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U523" s="17"/>
    </row>
    <row r="524" spans="1:47" s="106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U524" s="17"/>
    </row>
    <row r="525" spans="1:47" s="106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U525" s="17"/>
    </row>
    <row r="526" spans="1:47" s="106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U526" s="17"/>
    </row>
    <row r="527" spans="1:47" s="106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U527" s="17"/>
    </row>
    <row r="528" spans="1:47" s="106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U528" s="17"/>
    </row>
    <row r="529" spans="1:47" s="106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U529" s="17"/>
    </row>
    <row r="530" spans="1:47" s="106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U530" s="17"/>
    </row>
    <row r="531" spans="1:47" s="106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U531" s="17"/>
    </row>
    <row r="532" spans="1:47" s="106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U532" s="17"/>
    </row>
    <row r="533" spans="1:47" s="106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U533" s="17"/>
    </row>
    <row r="534" spans="1:47" s="106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U534" s="17"/>
    </row>
    <row r="535" spans="1:47" s="106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U535" s="17"/>
    </row>
    <row r="536" spans="1:47" s="106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U536" s="17"/>
    </row>
    <row r="537" spans="1:47" s="106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U537" s="17"/>
    </row>
    <row r="538" spans="1:47" s="106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U538" s="17"/>
    </row>
    <row r="539" spans="1:47" s="106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U539" s="17"/>
    </row>
    <row r="540" spans="1:47" s="106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U540" s="17"/>
    </row>
    <row r="541" spans="1:47" s="106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U541" s="17"/>
    </row>
    <row r="542" spans="1:47" s="106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U542" s="17"/>
    </row>
    <row r="543" spans="1:47" s="106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U543" s="17"/>
    </row>
    <row r="544" spans="1:47" s="106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U544" s="17"/>
    </row>
    <row r="545" spans="1:47" s="106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U545" s="17"/>
    </row>
    <row r="546" spans="1:47" s="106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U546" s="17"/>
    </row>
    <row r="547" spans="1:47" s="106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U547" s="17"/>
    </row>
    <row r="548" spans="1:47" s="106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U548" s="17"/>
    </row>
    <row r="549" spans="1:47" s="106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U549" s="17"/>
    </row>
    <row r="550" spans="1:47" s="106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U550" s="17"/>
    </row>
    <row r="551" spans="1:47" s="106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U551" s="17"/>
    </row>
    <row r="552" spans="1:47" s="106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U552" s="17"/>
    </row>
    <row r="553" spans="1:47" s="106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U553" s="17"/>
    </row>
    <row r="554" spans="1:47" s="106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U554" s="17"/>
    </row>
    <row r="555" spans="1:47" s="106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U555" s="17"/>
    </row>
    <row r="556" spans="1:47" s="106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U556" s="17"/>
    </row>
    <row r="557" spans="1:47" s="106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U557" s="17"/>
    </row>
    <row r="558" spans="1:47" s="106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U558" s="17"/>
    </row>
    <row r="559" spans="1:47" s="106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U559" s="17"/>
    </row>
    <row r="560" spans="1:47" s="106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U560" s="17"/>
    </row>
    <row r="561" spans="1:47" s="106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U561" s="17"/>
    </row>
    <row r="562" spans="1:47" s="106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U562" s="17"/>
    </row>
    <row r="563" spans="1:47" s="106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U563" s="17"/>
    </row>
    <row r="564" spans="1:47" s="106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U564" s="17"/>
    </row>
    <row r="565" spans="1:47" s="106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U565" s="17"/>
    </row>
    <row r="566" spans="1:47" s="106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U566" s="17"/>
    </row>
    <row r="567" spans="1:47" s="106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U567" s="17"/>
    </row>
    <row r="568" spans="1:47" s="106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U568" s="17"/>
    </row>
    <row r="569" spans="1:47" s="106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U569" s="17"/>
    </row>
    <row r="570" spans="1:47" s="106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U570" s="17"/>
    </row>
    <row r="571" spans="1:47" s="106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U571" s="17"/>
    </row>
    <row r="572" spans="1:47" s="106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U572" s="17"/>
    </row>
    <row r="573" spans="1:47" s="106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U573" s="17"/>
    </row>
    <row r="574" spans="1:47" s="106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U574" s="17"/>
    </row>
    <row r="575" spans="1:47" s="106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U575" s="17"/>
    </row>
    <row r="576" spans="1:47" s="106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U576" s="17"/>
    </row>
    <row r="577" spans="1:47" s="106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U577" s="17"/>
    </row>
    <row r="578" spans="1:47" s="106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U578" s="17"/>
    </row>
    <row r="579" spans="1:47" s="106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U579" s="17"/>
    </row>
    <row r="580" spans="1:47" s="106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U580" s="17"/>
    </row>
    <row r="581" spans="1:47" s="106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U581" s="17"/>
    </row>
    <row r="582" spans="1:47" s="106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U582" s="17"/>
    </row>
    <row r="583" spans="1:47" s="106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U583" s="17"/>
    </row>
    <row r="584" spans="1:47" s="106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U584" s="17"/>
    </row>
    <row r="585" spans="1:47" s="106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U585" s="17"/>
    </row>
    <row r="586" spans="1:47" s="106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U586" s="17"/>
    </row>
    <row r="587" spans="1:47" s="106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U587" s="17"/>
    </row>
    <row r="588" spans="1:47" s="106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U588" s="17"/>
    </row>
    <row r="589" spans="1:47" s="106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U589" s="17"/>
    </row>
    <row r="590" spans="1:47" s="106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U590" s="17"/>
    </row>
    <row r="591" spans="1:47" s="106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U591" s="17"/>
    </row>
    <row r="592" spans="1:47" s="106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U592" s="17"/>
    </row>
    <row r="593" spans="1:47" s="106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U593" s="17"/>
    </row>
    <row r="594" spans="1:47" s="106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U594" s="17"/>
    </row>
    <row r="595" spans="1:47" s="106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U595" s="17"/>
    </row>
    <row r="596" spans="1:47" s="106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U596" s="17"/>
    </row>
    <row r="597" spans="1:47" s="106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U597" s="17"/>
    </row>
    <row r="598" spans="1:47" s="106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U598" s="17"/>
    </row>
    <row r="599" spans="1:47" s="106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U599" s="17"/>
    </row>
    <row r="600" spans="1:47" s="106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U600" s="17"/>
    </row>
    <row r="601" spans="1:47" s="106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U601" s="17"/>
    </row>
    <row r="602" spans="1:47" s="106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U602" s="17"/>
    </row>
    <row r="603" spans="1:47" s="106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U603" s="17"/>
    </row>
    <row r="604" spans="1:47" s="106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U604" s="17"/>
    </row>
    <row r="605" spans="1:47" s="106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U605" s="17"/>
    </row>
    <row r="606" spans="1:47" s="106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U606" s="17"/>
    </row>
    <row r="607" spans="1:47" s="106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U607" s="17"/>
    </row>
    <row r="608" spans="1:47" s="106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U608" s="17"/>
    </row>
    <row r="609" spans="1:47" s="106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U609" s="17"/>
    </row>
    <row r="610" spans="1:47" s="106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U610" s="17"/>
    </row>
    <row r="611" spans="1:47" s="106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U611" s="17"/>
    </row>
    <row r="612" spans="1:47" s="106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U612" s="17"/>
    </row>
    <row r="613" spans="1:47" s="106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U613" s="17"/>
    </row>
    <row r="614" spans="1:47" s="106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U614" s="17"/>
    </row>
    <row r="615" spans="1:47" s="106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U615" s="17"/>
    </row>
    <row r="616" spans="1:47" s="106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U616" s="17"/>
    </row>
    <row r="617" spans="1:47" s="106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U617" s="17"/>
    </row>
    <row r="618" spans="1:47" s="106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U618" s="17"/>
    </row>
    <row r="619" spans="1:47" s="106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U619" s="17"/>
    </row>
    <row r="620" spans="1:47" s="106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U620" s="17"/>
    </row>
    <row r="621" spans="1:47" s="106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U621" s="17"/>
    </row>
    <row r="622" spans="1:47" s="106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U622" s="17"/>
    </row>
    <row r="623" spans="1:47" s="106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U623" s="17"/>
    </row>
    <row r="624" spans="1:47" s="106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U624" s="17"/>
    </row>
    <row r="625" spans="1:47" s="106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U625" s="17"/>
    </row>
    <row r="626" spans="1:47" s="106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U626" s="17"/>
    </row>
    <row r="627" spans="1:47" s="106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U627" s="17"/>
    </row>
    <row r="628" spans="1:47" s="106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U628" s="17"/>
    </row>
    <row r="629" spans="1:47" s="106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U629" s="17"/>
    </row>
    <row r="630" spans="1:47" s="106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U630" s="17"/>
    </row>
    <row r="631" spans="1:47" s="106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U631" s="17"/>
    </row>
    <row r="632" spans="1:47" s="106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U632" s="17"/>
    </row>
    <row r="633" spans="1:47" s="106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U633" s="17"/>
    </row>
    <row r="634" spans="1:47" s="106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U634" s="17"/>
    </row>
    <row r="635" spans="1:47" s="106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U635" s="17"/>
    </row>
    <row r="636" spans="1:47" s="106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U636" s="17"/>
    </row>
    <row r="637" spans="1:47" s="106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U637" s="17"/>
    </row>
    <row r="638" spans="1:47" s="106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U638" s="17"/>
    </row>
    <row r="639" spans="1:47" s="106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U639" s="17"/>
    </row>
    <row r="640" spans="1:47" s="106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U640" s="17"/>
    </row>
    <row r="641" spans="1:47" s="106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U641" s="17"/>
    </row>
    <row r="642" spans="1:47" s="106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U642" s="17"/>
    </row>
    <row r="643" spans="1:47" s="106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U643" s="17"/>
    </row>
    <row r="644" spans="1:47" s="106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U644" s="17"/>
    </row>
    <row r="645" spans="1:47" s="106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U645" s="17"/>
    </row>
    <row r="646" spans="1:47" s="106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U646" s="17"/>
    </row>
    <row r="647" spans="1:47" s="106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U647" s="17"/>
    </row>
    <row r="648" spans="1:47" s="106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U648" s="17"/>
    </row>
    <row r="649" spans="1:47" s="106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U649" s="17"/>
    </row>
    <row r="650" spans="1:47" s="106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U650" s="17"/>
    </row>
    <row r="651" spans="1:47" s="106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U651" s="17"/>
    </row>
    <row r="652" spans="1:47" s="106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U652" s="17"/>
    </row>
    <row r="653" spans="1:47" s="106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U653" s="17"/>
    </row>
    <row r="654" spans="1:47" s="106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U654" s="17"/>
    </row>
    <row r="655" spans="1:47" s="106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U655" s="17"/>
    </row>
    <row r="656" spans="1:47" s="106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U656" s="17"/>
    </row>
    <row r="657" spans="1:47" s="106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U657" s="17"/>
    </row>
    <row r="658" spans="1:47" s="106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U658" s="17"/>
    </row>
    <row r="659" spans="1:47" s="106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U659" s="17"/>
    </row>
    <row r="660" spans="1:47" s="106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U660" s="17"/>
    </row>
    <row r="661" spans="1:47" s="106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U661" s="17"/>
    </row>
    <row r="662" spans="1:47" s="106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U662" s="17"/>
    </row>
    <row r="663" spans="1:47" s="106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U663" s="17"/>
    </row>
    <row r="664" spans="1:47" s="106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U664" s="17"/>
    </row>
    <row r="665" spans="1:47" s="106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U665" s="17"/>
    </row>
    <row r="666" spans="1:47" s="106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U666" s="17"/>
    </row>
    <row r="667" spans="1:47" s="106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U667" s="17"/>
    </row>
    <row r="668" spans="1:47" s="106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U668" s="17"/>
    </row>
    <row r="669" spans="1:47" s="106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U669" s="17"/>
    </row>
    <row r="670" spans="1:47" s="106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U670" s="17"/>
    </row>
    <row r="671" spans="1:47" s="106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U671" s="17"/>
    </row>
    <row r="672" spans="1:47" s="106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U672" s="17"/>
    </row>
    <row r="673" spans="1:47" s="106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U673" s="17"/>
    </row>
    <row r="674" spans="1:47" s="106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U674" s="17"/>
    </row>
    <row r="675" spans="1:47" s="106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U675" s="17"/>
    </row>
    <row r="676" spans="1:47" s="106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U676" s="17"/>
    </row>
    <row r="677" spans="1:47" s="106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U677" s="17"/>
    </row>
    <row r="678" spans="1:47" s="106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U678" s="17"/>
    </row>
    <row r="679" spans="1:47" s="106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U679" s="17"/>
    </row>
    <row r="680" spans="1:47" s="106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U680" s="17"/>
    </row>
    <row r="681" spans="1:47" s="106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U681" s="17"/>
    </row>
    <row r="682" spans="1:47" s="106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U682" s="17"/>
    </row>
    <row r="683" spans="1:47" s="106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U683" s="17"/>
    </row>
    <row r="684" spans="1:47" s="106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U684" s="17"/>
    </row>
    <row r="685" spans="1:47" s="106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U685" s="17"/>
    </row>
    <row r="686" spans="1:47" s="106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U686" s="17"/>
    </row>
    <row r="687" spans="1:47" s="106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U687" s="17"/>
    </row>
    <row r="688" spans="1:47" s="106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U688" s="17"/>
    </row>
    <row r="689" spans="1:47" s="106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U689" s="17"/>
    </row>
    <row r="690" spans="1:47" s="106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U690" s="17"/>
    </row>
    <row r="691" spans="1:47" s="106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U691" s="17"/>
    </row>
    <row r="692" spans="1:47" s="106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U692" s="17"/>
    </row>
    <row r="693" spans="1:47" s="106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U693" s="17"/>
    </row>
    <row r="694" spans="1:47" s="106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U694" s="17"/>
    </row>
    <row r="695" spans="1:47" s="106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U695" s="17"/>
    </row>
    <row r="696" spans="1:47" s="106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U696" s="17"/>
    </row>
    <row r="697" spans="1:47" s="106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U697" s="17"/>
    </row>
    <row r="698" spans="1:47" s="106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U698" s="17"/>
    </row>
    <row r="699" spans="1:47" s="106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U699" s="17"/>
    </row>
    <row r="700" spans="1:47" s="106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U700" s="17"/>
    </row>
    <row r="701" spans="1:47" s="106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U701" s="17"/>
    </row>
    <row r="702" spans="1:47" s="106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U702" s="17"/>
    </row>
    <row r="703" spans="1:47" s="106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U703" s="17"/>
    </row>
    <row r="704" spans="1:47" s="106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U704" s="17"/>
    </row>
    <row r="705" spans="1:47" s="106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U705" s="17"/>
    </row>
    <row r="706" spans="1:47" s="106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U706" s="17"/>
    </row>
    <row r="707" spans="1:47" s="106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U707" s="17"/>
    </row>
    <row r="708" spans="1:47" s="106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U708" s="17"/>
    </row>
    <row r="709" spans="1:47" s="106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U709" s="17"/>
    </row>
    <row r="710" spans="1:47" s="106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U710" s="17"/>
    </row>
    <row r="711" spans="1:47" s="106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U711" s="17"/>
    </row>
    <row r="712" spans="1:47" s="106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U712" s="17"/>
    </row>
    <row r="713" spans="1:47" s="106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U713" s="17"/>
    </row>
    <row r="714" spans="1:47" s="106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U714" s="17"/>
    </row>
    <row r="715" spans="1:47" s="106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U715" s="17"/>
    </row>
    <row r="716" spans="1:47" s="106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U716" s="17"/>
    </row>
    <row r="717" spans="1:47" s="106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U717" s="17"/>
    </row>
    <row r="718" spans="1:47" s="106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U718" s="17"/>
    </row>
    <row r="719" spans="1:47" s="106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U719" s="17"/>
    </row>
    <row r="720" spans="1:47" s="106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U720" s="17"/>
    </row>
    <row r="721" spans="1:47" s="106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U721" s="17"/>
    </row>
    <row r="722" spans="1:47" s="106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U722" s="17"/>
    </row>
    <row r="723" spans="1:47" s="106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U723" s="17"/>
    </row>
    <row r="724" spans="1:47" s="106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U724" s="17"/>
    </row>
    <row r="725" spans="1:47" s="106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U725" s="17"/>
    </row>
    <row r="726" spans="1:47" s="106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U726" s="17"/>
    </row>
    <row r="727" spans="1:47" s="106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U727" s="17"/>
    </row>
    <row r="728" spans="1:47" s="106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U728" s="17"/>
    </row>
    <row r="729" spans="1:47" s="106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U729" s="17"/>
    </row>
    <row r="730" spans="1:47" s="106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U730" s="17"/>
    </row>
    <row r="731" spans="1:47" s="106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U731" s="17"/>
    </row>
    <row r="732" spans="1:47" s="106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U732" s="17"/>
    </row>
    <row r="733" spans="1:47" s="106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U733" s="17"/>
    </row>
    <row r="734" spans="1:47" s="106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U734" s="17"/>
    </row>
    <row r="735" spans="1:47" s="106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U735" s="17"/>
    </row>
    <row r="736" spans="1:47" s="106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U736" s="17"/>
    </row>
    <row r="737" spans="1:47" s="106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U737" s="17"/>
    </row>
    <row r="738" spans="1:47" s="106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U738" s="17"/>
    </row>
    <row r="739" spans="1:47" s="106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U739" s="17"/>
    </row>
    <row r="740" spans="1:47" s="106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U740" s="17"/>
    </row>
    <row r="741" spans="1:47" s="106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U741" s="17"/>
    </row>
    <row r="742" spans="1:47" s="106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U742" s="17"/>
    </row>
    <row r="743" spans="1:47" s="106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U743" s="17"/>
    </row>
    <row r="744" spans="1:47" s="106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U744" s="17"/>
    </row>
    <row r="745" spans="1:47" s="106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U745" s="17"/>
    </row>
    <row r="746" spans="1:47" s="106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U746" s="17"/>
    </row>
    <row r="747" spans="1:47" s="106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U747" s="17"/>
    </row>
    <row r="748" spans="1:47" s="106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U748" s="17"/>
    </row>
    <row r="749" spans="1:47" s="106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U749" s="17"/>
    </row>
    <row r="750" spans="1:47" s="106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U750" s="17"/>
    </row>
    <row r="751" spans="1:47" s="106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U751" s="17"/>
    </row>
    <row r="752" spans="1:47" s="106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U752" s="17"/>
    </row>
    <row r="753" spans="1:47" s="106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U753" s="17"/>
    </row>
    <row r="754" spans="1:47" s="106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U754" s="17"/>
    </row>
    <row r="755" spans="1:47" s="106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U755" s="17"/>
    </row>
    <row r="756" spans="1:47" s="106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U756" s="17"/>
    </row>
    <row r="757" spans="1:47" s="106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U757" s="17"/>
    </row>
    <row r="758" spans="1:47" s="106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U758" s="17"/>
    </row>
    <row r="759" spans="1:47" s="106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U759" s="17"/>
    </row>
    <row r="760" spans="1:47" s="106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U760" s="17"/>
    </row>
    <row r="761" spans="1:47" s="106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U761" s="17"/>
    </row>
    <row r="762" spans="1:47" s="106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U762" s="17"/>
    </row>
    <row r="763" spans="1:47" s="106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U763" s="17"/>
    </row>
    <row r="764" spans="1:47" s="106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U764" s="17"/>
    </row>
    <row r="765" spans="1:47" s="106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U765" s="17"/>
    </row>
    <row r="766" spans="1:47" s="106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U766" s="17"/>
    </row>
    <row r="767" spans="1:47" s="106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U767" s="17"/>
    </row>
    <row r="768" spans="1:47" s="106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U768" s="17"/>
    </row>
    <row r="769" spans="1:47" s="106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U769" s="17"/>
    </row>
    <row r="770" spans="1:47" s="106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U770" s="17"/>
    </row>
    <row r="771" spans="1:47" s="106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U771" s="17"/>
    </row>
    <row r="772" spans="1:47" s="106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U772" s="17"/>
    </row>
    <row r="773" spans="1:47" s="106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U773" s="17"/>
    </row>
    <row r="774" spans="1:47" s="106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U774" s="17"/>
    </row>
    <row r="775" spans="1:47" s="106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U775" s="17"/>
    </row>
    <row r="776" spans="1:47" s="106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U776" s="17"/>
    </row>
    <row r="777" spans="1:47" s="106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U777" s="17"/>
    </row>
    <row r="778" spans="1:47" s="106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U778" s="17"/>
    </row>
    <row r="779" spans="1:47" s="106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U779" s="17"/>
    </row>
    <row r="780" spans="1:47" s="106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U780" s="17"/>
    </row>
    <row r="781" spans="1:47" s="106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U781" s="17"/>
    </row>
    <row r="782" spans="1:47" s="106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U782" s="17"/>
    </row>
    <row r="783" spans="1:47" s="106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U783" s="17"/>
    </row>
    <row r="784" spans="1:47" s="106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U784" s="17"/>
    </row>
    <row r="785" spans="1:47" s="106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U785" s="17"/>
    </row>
    <row r="786" spans="1:47" s="106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U786" s="17"/>
    </row>
    <row r="787" spans="1:47" s="106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U787" s="17"/>
    </row>
    <row r="788" spans="1:47" s="106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U788" s="17"/>
    </row>
    <row r="789" spans="1:47" s="106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U789" s="17"/>
    </row>
    <row r="790" spans="1:47" s="106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U790" s="17"/>
    </row>
    <row r="791" spans="1:47" s="106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U791" s="17"/>
    </row>
    <row r="792" spans="1:47" s="106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U792" s="17"/>
    </row>
    <row r="793" spans="1:47" s="106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U793" s="17"/>
    </row>
    <row r="794" spans="1:47" s="106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U794" s="17"/>
    </row>
    <row r="795" spans="1:47" s="106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U795" s="17"/>
    </row>
    <row r="796" spans="1:47" s="106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U796" s="17"/>
    </row>
    <row r="797" spans="1:47" s="106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U797" s="17"/>
    </row>
    <row r="798" spans="1:47" s="106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U798" s="17"/>
    </row>
    <row r="799" spans="1:47" s="106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U799" s="17"/>
    </row>
    <row r="800" spans="1:47" s="106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U800" s="17"/>
    </row>
    <row r="801" spans="1:47" s="106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U801" s="17"/>
    </row>
    <row r="802" spans="1:47" s="106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U802" s="17"/>
    </row>
    <row r="803" spans="1:47" s="106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U803" s="17"/>
    </row>
    <row r="804" spans="1:47" s="106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U804" s="17"/>
    </row>
    <row r="805" spans="1:47" s="106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U805" s="17"/>
    </row>
    <row r="806" spans="1:47" s="106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U806" s="17"/>
    </row>
    <row r="807" spans="1:47" s="106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U807" s="17"/>
    </row>
    <row r="808" spans="1:47" s="106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U808" s="17"/>
    </row>
    <row r="809" spans="1:47" s="106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U809" s="17"/>
    </row>
    <row r="810" spans="1:47" s="106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U810" s="17"/>
    </row>
    <row r="811" spans="1:47" s="106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U811" s="17"/>
    </row>
    <row r="812" spans="1:47" s="106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U812" s="17"/>
    </row>
    <row r="813" spans="1:47" s="106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U813" s="17"/>
    </row>
    <row r="814" spans="1:47" s="106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U814" s="17"/>
    </row>
    <row r="815" spans="1:47" s="106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U815" s="17"/>
    </row>
    <row r="816" spans="1:47" s="106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U816" s="17"/>
    </row>
    <row r="817" spans="1:47" s="106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U817" s="17"/>
    </row>
    <row r="818" spans="1:47" s="106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U818" s="17"/>
    </row>
    <row r="819" spans="1:47" s="106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U819" s="17"/>
    </row>
    <row r="820" spans="1:47" s="106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U820" s="17"/>
    </row>
    <row r="821" spans="1:47" s="106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U821" s="17"/>
    </row>
    <row r="822" spans="1:47" s="106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U822" s="17"/>
    </row>
    <row r="823" spans="1:47" s="106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U823" s="17"/>
    </row>
    <row r="824" spans="1:47" s="106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U824" s="17"/>
    </row>
    <row r="825" spans="1:47" s="106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U825" s="17"/>
    </row>
    <row r="826" spans="1:47" s="106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U826" s="17"/>
    </row>
    <row r="827" spans="1:47" s="106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U827" s="17"/>
    </row>
    <row r="828" spans="1:47" s="106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U828" s="17"/>
    </row>
    <row r="829" spans="1:47" s="106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U829" s="17"/>
    </row>
    <row r="830" spans="1:47" s="106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U830" s="17"/>
    </row>
    <row r="831" spans="1:47" s="106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U831" s="17"/>
    </row>
    <row r="832" spans="1:47" s="106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U832" s="17"/>
    </row>
    <row r="833" spans="1:47" s="106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U833" s="17"/>
    </row>
    <row r="834" spans="1:47" s="106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U834" s="17"/>
    </row>
    <row r="835" spans="1:47" s="106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U835" s="17"/>
    </row>
    <row r="836" spans="1:47" s="106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U836" s="17"/>
    </row>
    <row r="837" spans="1:47" s="106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U837" s="17"/>
    </row>
    <row r="838" spans="1:47" s="106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U838" s="17"/>
    </row>
    <row r="839" spans="1:47" s="106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U839" s="17"/>
    </row>
    <row r="840" spans="1:47" s="106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U840" s="17"/>
    </row>
    <row r="841" spans="1:47" s="106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U841" s="17"/>
    </row>
    <row r="842" spans="1:47" s="106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U842" s="17"/>
    </row>
    <row r="843" spans="1:47" s="106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U843" s="17"/>
    </row>
    <row r="844" spans="1:47" s="106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U844" s="17"/>
    </row>
    <row r="845" spans="1:47" s="106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U845" s="17"/>
    </row>
    <row r="846" spans="1:47" s="106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U846" s="17"/>
    </row>
    <row r="847" spans="1:47" s="106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U847" s="17"/>
    </row>
    <row r="848" spans="1:47" s="106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U848" s="17"/>
    </row>
    <row r="849" spans="1:47" s="106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U849" s="17"/>
    </row>
    <row r="850" spans="1:47" s="106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U850" s="17"/>
    </row>
    <row r="851" spans="1:47" s="106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U851" s="17"/>
    </row>
    <row r="852" spans="1:47" s="106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U852" s="17"/>
    </row>
    <row r="853" spans="1:47" s="106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U853" s="17"/>
    </row>
    <row r="854" spans="1:47" s="106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U854" s="17"/>
    </row>
    <row r="855" spans="1:47" s="106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U855" s="17"/>
    </row>
    <row r="856" spans="1:47" s="106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U856" s="17"/>
    </row>
    <row r="857" spans="1:47" s="106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U857" s="17"/>
    </row>
    <row r="858" spans="1:47" s="106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U858" s="17"/>
    </row>
    <row r="859" spans="1:47" s="106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U859" s="17"/>
    </row>
    <row r="860" spans="1:47" s="106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U860" s="17"/>
    </row>
    <row r="861" spans="1:47" s="106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U861" s="17"/>
    </row>
    <row r="862" spans="1:47" s="106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U862" s="17"/>
    </row>
    <row r="863" spans="1:47" s="106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U863" s="17"/>
    </row>
    <row r="864" spans="1:47" s="106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U864" s="17"/>
    </row>
    <row r="865" spans="1:47" s="106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U865" s="17"/>
    </row>
    <row r="866" spans="1:47" s="106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U866" s="17"/>
    </row>
    <row r="867" spans="1:47" s="106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U867" s="17"/>
    </row>
    <row r="868" spans="1:47" s="106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U868" s="17"/>
    </row>
    <row r="869" spans="1:47" s="106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U869" s="17"/>
    </row>
    <row r="870" spans="1:47" s="106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U870" s="17"/>
    </row>
    <row r="871" spans="1:47" s="106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U871" s="17"/>
    </row>
    <row r="872" spans="1:47" s="106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U872" s="17"/>
    </row>
    <row r="873" spans="1:47" s="106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U873" s="17"/>
    </row>
    <row r="874" spans="1:47" s="106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U874" s="17"/>
    </row>
    <row r="875" spans="1:47" s="106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U875" s="17"/>
    </row>
    <row r="876" spans="1:47" s="106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U876" s="17"/>
    </row>
    <row r="877" spans="1:47" s="106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U877" s="17"/>
    </row>
    <row r="878" spans="1:47" s="106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U878" s="17"/>
    </row>
    <row r="879" spans="1:47" s="106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U879" s="17"/>
    </row>
    <row r="880" spans="1:47" s="106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U880" s="17"/>
    </row>
    <row r="881" spans="1:47" s="106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U881" s="17"/>
    </row>
    <row r="882" spans="1:47" s="106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U882" s="17"/>
    </row>
    <row r="883" spans="1:47" s="106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U883" s="17"/>
    </row>
    <row r="884" spans="1:47" s="106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U884" s="17"/>
    </row>
    <row r="885" spans="1:47" s="106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U885" s="17"/>
    </row>
    <row r="886" spans="1:47" s="106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U886" s="17"/>
    </row>
    <row r="887" spans="1:47" s="106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U887" s="17"/>
    </row>
    <row r="888" spans="1:47" s="106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U888" s="17"/>
    </row>
    <row r="889" spans="1:47" s="106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U889" s="17"/>
    </row>
    <row r="890" spans="1:47" s="106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U890" s="17"/>
    </row>
    <row r="891" spans="1:47" s="106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U891" s="17"/>
    </row>
    <row r="892" spans="1:47" s="106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U892" s="17"/>
    </row>
    <row r="893" spans="1:47" s="106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U893" s="17"/>
    </row>
    <row r="894" spans="1:47" s="106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U894" s="17"/>
    </row>
    <row r="895" spans="1:47" s="106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U895" s="17"/>
    </row>
    <row r="896" spans="1:47" s="106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U896" s="17"/>
    </row>
    <row r="897" spans="1:47" s="106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U897" s="17"/>
    </row>
    <row r="898" spans="1:47" s="106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U898" s="17"/>
    </row>
    <row r="899" spans="1:47" s="106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U899" s="17"/>
    </row>
    <row r="900" spans="1:47" s="106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U900" s="17"/>
    </row>
    <row r="901" spans="1:47" s="106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U901" s="17"/>
    </row>
    <row r="902" spans="1:47" s="106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U902" s="17"/>
    </row>
    <row r="903" spans="1:47" s="106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U903" s="17"/>
    </row>
    <row r="904" spans="1:47" s="106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U904" s="17"/>
    </row>
    <row r="905" spans="1:47" s="106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U905" s="17"/>
    </row>
    <row r="906" spans="1:47" s="106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U906" s="17"/>
    </row>
    <row r="907" spans="1:47" s="106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U907" s="17"/>
    </row>
    <row r="908" spans="1:47" s="106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U908" s="17"/>
    </row>
    <row r="909" spans="1:47" s="106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U909" s="17"/>
    </row>
    <row r="910" spans="1:47" s="106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U910" s="17"/>
    </row>
    <row r="911" spans="1:47" s="106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U911" s="17"/>
    </row>
    <row r="912" spans="1:47" s="106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U912" s="17"/>
    </row>
    <row r="913" spans="1:47" s="106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U913" s="17"/>
    </row>
    <row r="914" spans="1:47" s="106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U914" s="17"/>
    </row>
    <row r="915" spans="1:47" s="106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U915" s="17"/>
    </row>
    <row r="916" spans="1:47" s="106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U916" s="17"/>
    </row>
    <row r="917" spans="1:47" s="106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U917" s="17"/>
    </row>
    <row r="918" spans="1:47" s="106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U918" s="17"/>
    </row>
    <row r="919" spans="1:47" s="106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U919" s="17"/>
    </row>
    <row r="920" spans="1:47" s="106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U920" s="17"/>
    </row>
    <row r="921" spans="1:47" s="106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U921" s="17"/>
    </row>
    <row r="922" spans="1:47" s="106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U922" s="17"/>
    </row>
    <row r="923" spans="1:47" s="106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U923" s="17"/>
    </row>
    <row r="924" spans="1:47" s="106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U924" s="17"/>
    </row>
    <row r="925" spans="1:47" s="106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U925" s="17"/>
    </row>
    <row r="926" spans="1:47" s="106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U926" s="17"/>
    </row>
    <row r="927" spans="1:47" s="106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U927" s="17"/>
    </row>
    <row r="928" spans="1:47" s="106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U928" s="17"/>
    </row>
    <row r="929" spans="1:47" s="106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U929" s="17"/>
    </row>
    <row r="930" spans="1:47" s="106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U930" s="17"/>
    </row>
    <row r="931" spans="1:47" s="106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U931" s="17"/>
    </row>
    <row r="932" spans="1:47" s="106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U932" s="17"/>
    </row>
    <row r="933" spans="1:47" s="106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U933" s="17"/>
    </row>
    <row r="934" spans="1:47" s="106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U934" s="17"/>
    </row>
    <row r="935" spans="1:47" s="106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U935" s="17"/>
    </row>
    <row r="936" spans="1:47" s="106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U936" s="17"/>
    </row>
    <row r="937" spans="1:47" s="106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U937" s="17"/>
    </row>
    <row r="938" spans="1:47" s="106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U938" s="17"/>
    </row>
    <row r="939" spans="1:47" s="106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U939" s="17"/>
    </row>
    <row r="940" spans="1:47" s="106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U940" s="17"/>
    </row>
    <row r="941" spans="1:47" s="106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U941" s="17"/>
    </row>
    <row r="942" spans="1:47" s="106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U942" s="17"/>
    </row>
    <row r="943" spans="1:47" s="106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U943" s="17"/>
    </row>
    <row r="944" spans="1:47" s="106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U944" s="17"/>
    </row>
    <row r="945" spans="1:47" s="106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U945" s="17"/>
    </row>
    <row r="946" spans="1:47" s="106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U946" s="17"/>
    </row>
    <row r="947" spans="1:47" s="106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U947" s="17"/>
    </row>
    <row r="948" spans="1:47" s="106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U948" s="17"/>
    </row>
    <row r="949" spans="1:47" s="106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U949" s="17"/>
    </row>
    <row r="950" spans="1:47" s="106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U950" s="17"/>
    </row>
    <row r="951" spans="1:47" s="106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U951" s="17"/>
    </row>
    <row r="952" spans="1:47" s="106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U952" s="17"/>
    </row>
    <row r="953" spans="1:47" s="106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U953" s="17"/>
    </row>
    <row r="954" spans="1:47" s="106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U954" s="17"/>
    </row>
    <row r="955" spans="1:47" s="106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 s="11"/>
      <c r="N955" s="11"/>
      <c r="O955" s="11"/>
      <c r="P955" s="2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U955" s="17"/>
    </row>
    <row r="956" spans="1:47" s="106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 s="11"/>
      <c r="N956" s="11"/>
      <c r="O956" s="11"/>
      <c r="P956" s="2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U956" s="17"/>
    </row>
    <row r="957" spans="1:47" s="106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 s="11"/>
      <c r="N957" s="11"/>
      <c r="O957" s="11"/>
      <c r="P957" s="2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U957" s="17"/>
    </row>
    <row r="958" spans="1:47" s="106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 s="11"/>
      <c r="N958" s="11"/>
      <c r="O958" s="11"/>
      <c r="P958" s="2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U958" s="17"/>
    </row>
    <row r="959" spans="1:47" s="106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 s="11"/>
      <c r="N959" s="11"/>
      <c r="O959" s="11"/>
      <c r="P959" s="2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U959" s="17"/>
    </row>
    <row r="960" spans="1:47" s="106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 s="11"/>
      <c r="N960" s="11"/>
      <c r="O960" s="11"/>
      <c r="P960" s="2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U960" s="17"/>
    </row>
    <row r="961" spans="1:47" s="106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 s="11"/>
      <c r="N961" s="11"/>
      <c r="O961" s="11"/>
      <c r="P961" s="2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U961" s="17"/>
    </row>
    <row r="962" spans="1:47" s="106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 s="11"/>
      <c r="N962" s="11"/>
      <c r="O962" s="11"/>
      <c r="P962" s="2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U962" s="17"/>
    </row>
    <row r="963" spans="1:47" s="106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 s="11"/>
      <c r="N963" s="11"/>
      <c r="O963" s="11"/>
      <c r="P963" s="2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U963" s="17"/>
    </row>
    <row r="964" spans="1:47" s="106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 s="11"/>
      <c r="N964" s="11"/>
      <c r="O964" s="11"/>
      <c r="P964" s="2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U964" s="17"/>
    </row>
    <row r="965" spans="1:47" s="106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 s="11"/>
      <c r="N965" s="11"/>
      <c r="O965" s="11"/>
      <c r="P965" s="2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U965" s="17"/>
    </row>
    <row r="966" spans="1:47" s="106" customFormat="1" ht="12.75" x14ac:dyDescent="0.2">
      <c r="A966" s="10"/>
      <c r="B966" s="19"/>
      <c r="C966" s="10"/>
      <c r="D966" s="10"/>
      <c r="E966" s="10"/>
      <c r="F966" s="10"/>
      <c r="G966" s="10"/>
      <c r="H966" s="9"/>
      <c r="I966" s="9"/>
      <c r="J966" s="10"/>
      <c r="K966" s="10"/>
      <c r="L966" s="10"/>
      <c r="M966" s="11"/>
      <c r="N966" s="11"/>
      <c r="O966" s="11"/>
      <c r="P966" s="2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U966" s="17"/>
    </row>
    <row r="967" spans="1:47" s="106" customFormat="1" ht="12.75" x14ac:dyDescent="0.2">
      <c r="A967" s="10"/>
      <c r="B967" s="19"/>
      <c r="C967" s="10"/>
      <c r="D967" s="10"/>
      <c r="E967" s="10"/>
      <c r="F967" s="10"/>
      <c r="G967" s="10"/>
      <c r="H967" s="9"/>
      <c r="I967" s="9"/>
      <c r="J967" s="10"/>
      <c r="K967" s="10"/>
      <c r="L967" s="10"/>
      <c r="M967" s="11"/>
      <c r="N967" s="11"/>
      <c r="O967" s="11"/>
      <c r="P967" s="2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U967" s="17"/>
    </row>
    <row r="968" spans="1:47" s="106" customFormat="1" ht="12.75" x14ac:dyDescent="0.2">
      <c r="A968" s="10"/>
      <c r="B968" s="19"/>
      <c r="C968" s="10"/>
      <c r="D968" s="10"/>
      <c r="E968" s="10"/>
      <c r="F968" s="10"/>
      <c r="G968" s="10"/>
      <c r="H968" s="9"/>
      <c r="I968" s="9"/>
      <c r="J968" s="10"/>
      <c r="K968" s="10"/>
      <c r="L968" s="10"/>
      <c r="M968" s="11"/>
      <c r="N968" s="11"/>
      <c r="O968" s="11"/>
      <c r="P968" s="2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U968" s="17"/>
    </row>
    <row r="969" spans="1:47" s="106" customFormat="1" ht="12.75" x14ac:dyDescent="0.2">
      <c r="A969" s="10"/>
      <c r="B969" s="19"/>
      <c r="C969" s="10"/>
      <c r="D969" s="10"/>
      <c r="E969" s="10"/>
      <c r="F969" s="10"/>
      <c r="G969" s="10"/>
      <c r="H969" s="9"/>
      <c r="I969" s="9"/>
      <c r="J969" s="10"/>
      <c r="K969" s="10"/>
      <c r="L969" s="10"/>
      <c r="M969" s="11"/>
      <c r="N969" s="11"/>
      <c r="O969" s="11"/>
      <c r="P969" s="2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U969" s="17"/>
    </row>
    <row r="970" spans="1:47" s="106" customFormat="1" ht="12.75" x14ac:dyDescent="0.2">
      <c r="A970" s="10"/>
      <c r="B970" s="19"/>
      <c r="C970" s="10"/>
      <c r="D970" s="10"/>
      <c r="E970" s="10"/>
      <c r="F970" s="10"/>
      <c r="G970" s="10"/>
      <c r="H970" s="9"/>
      <c r="I970" s="9"/>
      <c r="J970" s="10"/>
      <c r="K970" s="10"/>
      <c r="L970" s="10"/>
      <c r="M970" s="11"/>
      <c r="N970" s="11"/>
      <c r="O970" s="11"/>
      <c r="P970" s="2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U970" s="17"/>
    </row>
    <row r="971" spans="1:47" s="106" customFormat="1" ht="12.75" x14ac:dyDescent="0.2">
      <c r="A971" s="10"/>
      <c r="B971" s="19"/>
      <c r="C971" s="10"/>
      <c r="D971" s="10"/>
      <c r="E971" s="10"/>
      <c r="F971" s="10"/>
      <c r="G971" s="10"/>
      <c r="H971" s="9"/>
      <c r="I971" s="9"/>
      <c r="J971" s="10"/>
      <c r="K971" s="10"/>
      <c r="L971" s="10"/>
      <c r="M971" s="11"/>
      <c r="N971" s="11"/>
      <c r="O971" s="11"/>
      <c r="P971" s="2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U971" s="17"/>
    </row>
    <row r="972" spans="1:47" s="106" customFormat="1" ht="12.75" x14ac:dyDescent="0.2">
      <c r="A972" s="10"/>
      <c r="B972" s="19"/>
      <c r="C972" s="10"/>
      <c r="D972" s="10"/>
      <c r="E972" s="10"/>
      <c r="F972" s="10"/>
      <c r="G972" s="10"/>
      <c r="H972" s="9"/>
      <c r="I972" s="9"/>
      <c r="J972" s="10"/>
      <c r="K972" s="10"/>
      <c r="L972" s="10"/>
      <c r="M972" s="11"/>
      <c r="N972" s="11"/>
      <c r="O972" s="11"/>
      <c r="P972" s="2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U972" s="17"/>
    </row>
    <row r="973" spans="1:47" s="106" customFormat="1" ht="12.75" x14ac:dyDescent="0.2">
      <c r="A973" s="10"/>
      <c r="B973" s="19"/>
      <c r="C973" s="10"/>
      <c r="D973" s="10"/>
      <c r="E973" s="10"/>
      <c r="F973" s="10"/>
      <c r="G973" s="10"/>
      <c r="H973" s="9"/>
      <c r="I973" s="9"/>
      <c r="J973" s="10"/>
      <c r="K973" s="10"/>
      <c r="L973" s="10"/>
      <c r="M973" s="11"/>
      <c r="N973" s="11"/>
      <c r="O973" s="11"/>
      <c r="P973" s="2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U973" s="17"/>
    </row>
    <row r="974" spans="1:47" s="106" customFormat="1" ht="12.75" x14ac:dyDescent="0.2">
      <c r="A974" s="10"/>
      <c r="B974" s="19"/>
      <c r="C974" s="10"/>
      <c r="D974" s="10"/>
      <c r="E974" s="10"/>
      <c r="F974" s="10"/>
      <c r="G974" s="10"/>
      <c r="H974" s="9"/>
      <c r="I974" s="9"/>
      <c r="J974" s="10"/>
      <c r="K974" s="10"/>
      <c r="L974" s="10"/>
      <c r="M974" s="11"/>
      <c r="N974" s="11"/>
      <c r="O974" s="11"/>
      <c r="P974" s="2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U974" s="17"/>
    </row>
    <row r="975" spans="1:47" s="106" customFormat="1" ht="12.75" x14ac:dyDescent="0.2">
      <c r="A975" s="10"/>
      <c r="B975" s="19"/>
      <c r="C975" s="10"/>
      <c r="D975" s="10"/>
      <c r="E975" s="10"/>
      <c r="F975" s="10"/>
      <c r="G975" s="10"/>
      <c r="H975" s="9"/>
      <c r="I975" s="9"/>
      <c r="J975" s="10"/>
      <c r="K975" s="10"/>
      <c r="L975" s="10"/>
      <c r="M975" s="11"/>
      <c r="N975" s="11"/>
      <c r="O975" s="11"/>
      <c r="P975" s="2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U975" s="17"/>
    </row>
    <row r="976" spans="1:47" s="106" customFormat="1" ht="12.75" x14ac:dyDescent="0.2">
      <c r="A976" s="10"/>
      <c r="B976" s="19"/>
      <c r="C976" s="10"/>
      <c r="D976" s="10"/>
      <c r="E976" s="10"/>
      <c r="F976" s="10"/>
      <c r="G976" s="10"/>
      <c r="H976" s="9"/>
      <c r="I976" s="9"/>
      <c r="J976" s="10"/>
      <c r="K976" s="10"/>
      <c r="L976" s="10"/>
      <c r="M976" s="11"/>
      <c r="N976" s="11"/>
      <c r="O976" s="11"/>
      <c r="P976" s="2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U976" s="17"/>
    </row>
    <row r="977" spans="1:47" s="106" customFormat="1" ht="15" customHeight="1" x14ac:dyDescent="0.2">
      <c r="A977" s="10"/>
      <c r="B977" s="104"/>
      <c r="C977" s="104"/>
      <c r="D977" s="104"/>
      <c r="E977" s="104"/>
      <c r="F977" s="104"/>
      <c r="G977" s="104"/>
      <c r="H977" s="9"/>
      <c r="I977" s="9"/>
      <c r="J977" s="104"/>
      <c r="K977" s="104"/>
      <c r="L977" s="104"/>
      <c r="M977" s="17"/>
      <c r="N977" s="17"/>
      <c r="O977" s="17"/>
      <c r="P977" s="105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U977" s="17"/>
    </row>
    <row r="978" spans="1:47" s="106" customFormat="1" ht="15" customHeight="1" x14ac:dyDescent="0.2">
      <c r="A978" s="10"/>
      <c r="B978" s="104"/>
      <c r="C978" s="104"/>
      <c r="D978" s="104"/>
      <c r="E978" s="104"/>
      <c r="F978" s="104"/>
      <c r="G978" s="104"/>
      <c r="H978" s="9"/>
      <c r="I978" s="9"/>
      <c r="J978" s="104"/>
      <c r="K978" s="104"/>
      <c r="L978" s="104"/>
      <c r="M978" s="17"/>
      <c r="N978" s="17"/>
      <c r="O978" s="17"/>
      <c r="P978" s="105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U978" s="17"/>
    </row>
  </sheetData>
  <autoFilter ref="A5:AT43" xr:uid="{63CC3BBF-B5BE-41AA-970B-20BF7157863F}">
    <sortState xmlns:xlrd2="http://schemas.microsoft.com/office/spreadsheetml/2017/richdata2" ref="A6:AT43">
      <sortCondition ref="M5:M43"/>
    </sortState>
  </autoFilter>
  <mergeCells count="4">
    <mergeCell ref="AG3:AJ3"/>
    <mergeCell ref="AK3:AN3"/>
    <mergeCell ref="AO3:AR3"/>
    <mergeCell ref="D4:E4"/>
  </mergeCells>
  <conditionalFormatting sqref="H7:I8 H10:I10 H12:I18">
    <cfRule type="expression" dxfId="207" priority="10">
      <formula>H7&lt;&gt;AS7</formula>
    </cfRule>
  </conditionalFormatting>
  <conditionalFormatting sqref="H16:I16">
    <cfRule type="expression" dxfId="206" priority="9">
      <formula>H16&lt;&gt;AS16</formula>
    </cfRule>
  </conditionalFormatting>
  <conditionalFormatting sqref="H9:I9">
    <cfRule type="expression" dxfId="205" priority="7">
      <formula>H9&lt;&gt;AS9</formula>
    </cfRule>
  </conditionalFormatting>
  <conditionalFormatting sqref="I9">
    <cfRule type="expression" dxfId="204" priority="8">
      <formula>I9&lt;&gt;AT9</formula>
    </cfRule>
  </conditionalFormatting>
  <conditionalFormatting sqref="H11:I11">
    <cfRule type="expression" dxfId="203" priority="6">
      <formula>H11&lt;&gt;AS11</formula>
    </cfRule>
  </conditionalFormatting>
  <conditionalFormatting sqref="H20:I23">
    <cfRule type="expression" dxfId="202" priority="5">
      <formula>H20&lt;&gt;AS20</formula>
    </cfRule>
  </conditionalFormatting>
  <conditionalFormatting sqref="H24:I24">
    <cfRule type="expression" dxfId="201" priority="4">
      <formula>H24&lt;&gt;AS24</formula>
    </cfRule>
  </conditionalFormatting>
  <conditionalFormatting sqref="H25:I25">
    <cfRule type="expression" dxfId="200" priority="3">
      <formula>H25&lt;&gt;AS25</formula>
    </cfRule>
  </conditionalFormatting>
  <conditionalFormatting sqref="H26:I26">
    <cfRule type="expression" dxfId="199" priority="2">
      <formula>H26&lt;&gt;AS26</formula>
    </cfRule>
  </conditionalFormatting>
  <conditionalFormatting sqref="H28:I28">
    <cfRule type="expression" dxfId="198" priority="1">
      <formula>H28&lt;&gt;AO28</formula>
    </cfRule>
  </conditionalFormatting>
  <dataValidations count="3">
    <dataValidation type="list" allowBlank="1" sqref="AS7:AT18 H7:I18 H20:I26 AS20:AT27" xr:uid="{8F5A6693-AFFC-4079-8DAD-0BA1A3DE4260}">
      <formula1>$AG$1:$AH$1</formula1>
    </dataValidation>
    <dataValidation type="list" allowBlank="1" showInputMessage="1" prompt="Click and enter a value from range '2016'!AC2:AE2" sqref="E3" xr:uid="{F196D0B5-2FB3-4727-AC79-C8EF1BB35301}">
      <formula1>$AG$2:$AI$2</formula1>
    </dataValidation>
    <dataValidation type="list" allowBlank="1" sqref="H28:I28" xr:uid="{FFB5A623-8904-4305-B409-4F337DDEAC5A}">
      <formula1>$AD$1:$AE$1</formula1>
    </dataValidation>
  </dataValidations>
  <hyperlinks>
    <hyperlink ref="P7" r:id="rId1" xr:uid="{34F126ED-9B9F-4AFD-8FB6-90F14D0F147E}"/>
    <hyperlink ref="P13" r:id="rId2" xr:uid="{8F96F9F1-9CAB-4F38-B403-9603BC979B00}"/>
    <hyperlink ref="P18" r:id="rId3" xr:uid="{0659DEBE-0D78-4716-BB09-EDFED357C3D0}"/>
    <hyperlink ref="P10" r:id="rId4" xr:uid="{BF66E542-717D-43F3-9305-CBFC7176B0FD}"/>
    <hyperlink ref="P14" r:id="rId5" xr:uid="{374ACDFD-C61F-4E54-A38C-3BCD48337DAC}"/>
    <hyperlink ref="P12" r:id="rId6" xr:uid="{345B4FBE-47F8-40DD-A941-C85E4ACB824F}"/>
    <hyperlink ref="P6" r:id="rId7" xr:uid="{9312E92D-CAC1-4532-94B0-149933783737}"/>
    <hyperlink ref="P19" r:id="rId8" xr:uid="{E1091FF0-6A3E-4BDD-8738-53780EA5A020}"/>
    <hyperlink ref="P8" r:id="rId9" xr:uid="{AA9E5573-149B-46E4-A36F-A5D44E2F654B}"/>
    <hyperlink ref="P11" r:id="rId10" xr:uid="{1FD952A8-86C1-41BA-A1D1-635E24BBF625}"/>
    <hyperlink ref="P9" r:id="rId11" xr:uid="{0B7CF46A-EA3B-418E-9B78-E944E9539A0A}"/>
    <hyperlink ref="P17" r:id="rId12" xr:uid="{9040C08C-7E8E-433C-9CD9-26D24C74A4C6}"/>
    <hyperlink ref="P20" r:id="rId13" display="mailto:pal.arvid.saltvedt@dnvgl.com" xr:uid="{3DC893B6-2496-438E-AB3A-4B9DED746A58}"/>
    <hyperlink ref="P16" r:id="rId14" display="magnuje@gmail.com" xr:uid="{A8DD7AEE-C221-4685-BCBC-76C0A1A363F8}"/>
    <hyperlink ref="P15" r:id="rId15" xr:uid="{28BD618F-E5ED-41F1-AE66-354F72C04BF5}"/>
  </hyperlinks>
  <pageMargins left="0.19685039370078741" right="0.19685039370078741" top="0.39370078740157483" bottom="0" header="0.31496062992125984" footer="0.31496062992125984"/>
  <pageSetup paperSize="9" orientation="landscape" r:id="rId16"/>
  <drawing r:id="rId17"/>
  <legacyDrawing r:id="rId1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F8DECC64-2860-4EB9-80B4-A82FEE670549}">
          <x14:formula1>
            <xm:f>'C:\Users\Eier\Documents\Frognerkilen Seilforening\Tirsdagsregatta 2016\[Startliste 30.08.2016 (4).xlsx]2016'!#REF!</xm:f>
          </x14:formula1>
          <xm:sqref>H16:I16 AS16:AT16</xm:sqref>
        </x14:dataValidation>
        <x14:dataValidation type="list" allowBlank="1" xr:uid="{8084B82C-C8A1-46FC-A275-1B6A8E3640F9}">
          <x14:formula1>
            <xm:f>'C:\Users\Bruker\Documents\Frognerkilen Seilforening\Tirsdagsregatta 2017\[Resultatliste 06.06.2017.xlsx]2017'!#REF!</xm:f>
          </x14:formula1>
          <xm:sqref>H18:I18 AS18:AT18 AS20:AT20 H20:I20</xm:sqref>
        </x14:dataValidation>
        <x14:dataValidation type="list" allowBlank="1" xr:uid="{F981D4E2-B42F-40DA-9696-1B44342DA224}">
          <x14:formula1>
            <xm:f>'C:\Users\Eier\AppData\Local\Microsoft\Windows\Temporary Internet Files\Content.IE5\9VQQSM5R\[Resultatliste 22. 08.2017.xlsx]2017'!#REF!</xm:f>
          </x14:formula1>
          <xm:sqref>AS8:AT8 H8:I8 AS10:AT18 H10:I18 H20:I26 AS20:AT27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6DB3-F0CE-4D52-813E-4AFEAD56122B}">
  <dimension ref="A1:AU977"/>
  <sheetViews>
    <sheetView zoomScaleNormal="100" workbookViewId="0">
      <pane ySplit="5" topLeftCell="A7" activePane="bottomLeft" state="frozenSplit"/>
      <selection pane="bottomLeft" activeCell="M26" sqref="M26"/>
    </sheetView>
  </sheetViews>
  <sheetFormatPr baseColWidth="10" defaultColWidth="17.42578125" defaultRowHeight="15" customHeight="1" x14ac:dyDescent="0.2"/>
  <cols>
    <col min="1" max="1" width="5.5703125" style="104" customWidth="1"/>
    <col min="2" max="2" width="19.5703125" style="104" customWidth="1"/>
    <col min="3" max="3" width="8.5703125" style="104" customWidth="1"/>
    <col min="4" max="5" width="6.1406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5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6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6" ht="19.5" customHeight="1" thickBot="1" x14ac:dyDescent="0.25">
      <c r="A2" s="166" t="s">
        <v>272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6" ht="19.5" customHeight="1" thickBot="1" x14ac:dyDescent="0.25">
      <c r="A3" s="18"/>
      <c r="B3" s="18"/>
      <c r="C3" s="10"/>
      <c r="D3" s="9"/>
      <c r="E3" s="28" t="s">
        <v>11</v>
      </c>
      <c r="F3" s="19"/>
      <c r="G3" s="19"/>
      <c r="H3" s="20" t="s">
        <v>15</v>
      </c>
      <c r="I3" s="29">
        <v>24</v>
      </c>
      <c r="J3" s="20">
        <v>24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6" s="81" customFormat="1" ht="12.75" customHeight="1" x14ac:dyDescent="0.2">
      <c r="A6" s="251">
        <v>1</v>
      </c>
      <c r="B6" s="252" t="s">
        <v>130</v>
      </c>
      <c r="C6" s="253" t="s">
        <v>62</v>
      </c>
      <c r="D6" s="254" t="s">
        <v>131</v>
      </c>
      <c r="E6" s="255">
        <v>70</v>
      </c>
      <c r="F6" s="252" t="s">
        <v>132</v>
      </c>
      <c r="G6" s="256" t="s">
        <v>133</v>
      </c>
      <c r="H6" s="285" t="s">
        <v>1</v>
      </c>
      <c r="I6" s="330" t="s">
        <v>2</v>
      </c>
      <c r="J6" s="258" t="str">
        <f t="shared" ref="J6:J29" si="0">IF(Q6&lt;0.98,"18:00","18:10")</f>
        <v>18:00</v>
      </c>
      <c r="K6" s="259">
        <v>0.80380787037037038</v>
      </c>
      <c r="L6" s="260">
        <f t="shared" ref="L6:L29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0.96017757183035779</v>
      </c>
      <c r="M6" s="261">
        <f t="shared" ref="M6:M29" si="2">(K6-J6)*L6</f>
        <v>5.1665110317584889E-2</v>
      </c>
      <c r="N6" s="262">
        <f t="shared" ref="N6:N29" si="3">IF(K6="Dnf",1,(IF(K6="Dns",1.5,(IF(K6="Dsq",1.5,(A6/I$3))))))</f>
        <v>4.1666666666666664E-2</v>
      </c>
      <c r="O6" s="263">
        <v>95227075</v>
      </c>
      <c r="P6" s="297" t="s">
        <v>134</v>
      </c>
      <c r="Q6" s="82">
        <v>0.82609999999999995</v>
      </c>
      <c r="R6" s="83">
        <v>0.78839999999999999</v>
      </c>
      <c r="S6" s="83">
        <v>0.7792</v>
      </c>
      <c r="T6" s="83">
        <v>1.0207999999999999</v>
      </c>
      <c r="U6" s="84">
        <v>1.1511</v>
      </c>
      <c r="V6" s="83">
        <v>0.80710999999999999</v>
      </c>
      <c r="W6" s="83">
        <v>0.77590000000000003</v>
      </c>
      <c r="X6" s="83">
        <v>0.7762</v>
      </c>
      <c r="Y6" s="83">
        <v>0.99880000000000002</v>
      </c>
      <c r="Z6" s="83">
        <v>1.1006</v>
      </c>
      <c r="AA6" s="264">
        <f t="shared" ref="AA6:AA29" si="4">R6/Q6</f>
        <v>0.95436387846507686</v>
      </c>
      <c r="AB6" s="265">
        <f t="shared" ref="AB6:AB29" si="5">W6/V6</f>
        <v>0.96133116923343787</v>
      </c>
      <c r="AC6" s="266">
        <f t="shared" ref="AC6:AC29" si="6">Q6</f>
        <v>0.82609999999999995</v>
      </c>
      <c r="AD6" s="267">
        <f t="shared" ref="AD6:AD29" si="7">R6</f>
        <v>0.78839999999999999</v>
      </c>
      <c r="AE6" s="267">
        <f t="shared" ref="AE6:AE29" si="8">V6</f>
        <v>0.80710999999999999</v>
      </c>
      <c r="AF6" s="268">
        <f t="shared" ref="AF6:AF29" si="9">W6</f>
        <v>0.77590000000000003</v>
      </c>
      <c r="AG6" s="269">
        <f t="shared" ref="AG6:AG29" si="10">S6</f>
        <v>0.7792</v>
      </c>
      <c r="AH6" s="270">
        <f t="shared" ref="AH6:AH29" si="11">AG6*AA6</f>
        <v>0.74364033409998787</v>
      </c>
      <c r="AI6" s="270">
        <f t="shared" ref="AI6:AI29" si="12">X6</f>
        <v>0.7762</v>
      </c>
      <c r="AJ6" s="268">
        <f t="shared" ref="AJ6:AJ29" si="13">AI6*AB6</f>
        <v>0.74618525355899445</v>
      </c>
      <c r="AK6" s="269">
        <f t="shared" ref="AK6:AK29" si="14">T6</f>
        <v>1.0207999999999999</v>
      </c>
      <c r="AL6" s="270">
        <f t="shared" ref="AL6:AL29" si="15">AK6*AA6</f>
        <v>0.97421464713715045</v>
      </c>
      <c r="AM6" s="270">
        <f t="shared" ref="AM6:AM29" si="16">Y6</f>
        <v>0.99880000000000002</v>
      </c>
      <c r="AN6" s="268">
        <f t="shared" ref="AN6:AN29" si="17">AM6*AB6</f>
        <v>0.96017757183035779</v>
      </c>
      <c r="AO6" s="269">
        <f t="shared" ref="AO6:AO29" si="18">U6</f>
        <v>1.1511</v>
      </c>
      <c r="AP6" s="270">
        <f t="shared" ref="AP6:AP29" si="19">AO6*AA6</f>
        <v>1.09856826050115</v>
      </c>
      <c r="AQ6" s="270">
        <f t="shared" ref="AQ6:AQ29" si="20">Z6</f>
        <v>1.1006</v>
      </c>
      <c r="AR6" s="268">
        <f t="shared" ref="AR6:AR29" si="21">AQ6*AB6</f>
        <v>1.0580410848583217</v>
      </c>
      <c r="AS6" s="257" t="s">
        <v>1</v>
      </c>
      <c r="AT6" s="271" t="s">
        <v>2</v>
      </c>
    </row>
    <row r="7" spans="1:46" s="92" customFormat="1" ht="12.75" customHeight="1" x14ac:dyDescent="0.2">
      <c r="A7" s="251">
        <v>2</v>
      </c>
      <c r="B7" s="280" t="s">
        <v>156</v>
      </c>
      <c r="C7" s="281" t="s">
        <v>62</v>
      </c>
      <c r="D7" s="282" t="s">
        <v>57</v>
      </c>
      <c r="E7" s="283">
        <v>14784</v>
      </c>
      <c r="F7" s="301" t="s">
        <v>157</v>
      </c>
      <c r="G7" s="133" t="s">
        <v>158</v>
      </c>
      <c r="H7" s="285" t="s">
        <v>1</v>
      </c>
      <c r="I7" s="286" t="s">
        <v>2</v>
      </c>
      <c r="J7" s="258" t="str">
        <f t="shared" si="0"/>
        <v>18:00</v>
      </c>
      <c r="K7" s="303">
        <v>0.79810185185185178</v>
      </c>
      <c r="L7" s="260">
        <f t="shared" si="1"/>
        <v>1.0859604685995505</v>
      </c>
      <c r="M7" s="261">
        <f t="shared" si="2"/>
        <v>5.2236709577543124E-2</v>
      </c>
      <c r="N7" s="275">
        <f t="shared" si="3"/>
        <v>8.3333333333333329E-2</v>
      </c>
      <c r="O7" s="288">
        <v>92057626</v>
      </c>
      <c r="P7" s="291" t="s">
        <v>273</v>
      </c>
      <c r="Q7" s="289">
        <v>0.96099999999999997</v>
      </c>
      <c r="R7" s="290">
        <v>0.90290000000000004</v>
      </c>
      <c r="S7" s="290">
        <v>0.9254</v>
      </c>
      <c r="T7" s="290">
        <v>1.1836</v>
      </c>
      <c r="U7" s="290">
        <v>1.3180000000000001</v>
      </c>
      <c r="V7" s="290">
        <v>0.93469999999999998</v>
      </c>
      <c r="W7" s="290">
        <v>0.88149999999999995</v>
      </c>
      <c r="X7" s="290">
        <v>0.91659999999999997</v>
      </c>
      <c r="Y7" s="290">
        <v>1.1515</v>
      </c>
      <c r="Z7" s="290">
        <v>1.2585999999999999</v>
      </c>
      <c r="AA7" s="264">
        <f t="shared" si="4"/>
        <v>0.93954214360041632</v>
      </c>
      <c r="AB7" s="265">
        <f t="shared" si="5"/>
        <v>0.94308334224884982</v>
      </c>
      <c r="AC7" s="266">
        <f t="shared" si="6"/>
        <v>0.96099999999999997</v>
      </c>
      <c r="AD7" s="267">
        <f t="shared" si="7"/>
        <v>0.90290000000000004</v>
      </c>
      <c r="AE7" s="267">
        <f t="shared" si="8"/>
        <v>0.93469999999999998</v>
      </c>
      <c r="AF7" s="268">
        <f t="shared" si="9"/>
        <v>0.88149999999999995</v>
      </c>
      <c r="AG7" s="269">
        <f t="shared" si="10"/>
        <v>0.9254</v>
      </c>
      <c r="AH7" s="270">
        <f t="shared" si="11"/>
        <v>0.86945229968782523</v>
      </c>
      <c r="AI7" s="270">
        <f t="shared" si="12"/>
        <v>0.91659999999999997</v>
      </c>
      <c r="AJ7" s="268">
        <f t="shared" si="13"/>
        <v>0.86443019150529576</v>
      </c>
      <c r="AK7" s="269">
        <f t="shared" si="14"/>
        <v>1.1836</v>
      </c>
      <c r="AL7" s="270">
        <f t="shared" si="15"/>
        <v>1.1120420811654528</v>
      </c>
      <c r="AM7" s="270">
        <f t="shared" si="16"/>
        <v>1.1515</v>
      </c>
      <c r="AN7" s="268">
        <f t="shared" si="17"/>
        <v>1.0859604685995505</v>
      </c>
      <c r="AO7" s="269">
        <f t="shared" si="18"/>
        <v>1.3180000000000001</v>
      </c>
      <c r="AP7" s="270">
        <f t="shared" si="19"/>
        <v>1.2383165452653488</v>
      </c>
      <c r="AQ7" s="270">
        <f t="shared" si="20"/>
        <v>1.2585999999999999</v>
      </c>
      <c r="AR7" s="268">
        <f t="shared" si="21"/>
        <v>1.1869646945544023</v>
      </c>
      <c r="AS7" s="251" t="s">
        <v>1</v>
      </c>
      <c r="AT7" s="251" t="s">
        <v>2</v>
      </c>
    </row>
    <row r="8" spans="1:46" s="92" customFormat="1" ht="13.7" customHeight="1" x14ac:dyDescent="0.25">
      <c r="A8" s="251">
        <v>3</v>
      </c>
      <c r="B8" s="280" t="s">
        <v>106</v>
      </c>
      <c r="C8" s="281" t="s">
        <v>56</v>
      </c>
      <c r="D8" s="282" t="s">
        <v>57</v>
      </c>
      <c r="E8" s="283">
        <v>11655</v>
      </c>
      <c r="F8" s="280" t="s">
        <v>107</v>
      </c>
      <c r="G8" s="312" t="s">
        <v>108</v>
      </c>
      <c r="H8" s="251" t="s">
        <v>2</v>
      </c>
      <c r="I8" s="302" t="s">
        <v>1</v>
      </c>
      <c r="J8" s="258" t="str">
        <f t="shared" si="0"/>
        <v>18:10</v>
      </c>
      <c r="K8" s="303">
        <v>0.80087962962962955</v>
      </c>
      <c r="L8" s="260">
        <f t="shared" si="1"/>
        <v>1.2361</v>
      </c>
      <c r="M8" s="261">
        <f t="shared" si="2"/>
        <v>5.4308282407407205E-2</v>
      </c>
      <c r="N8" s="262">
        <f t="shared" si="3"/>
        <v>0.125</v>
      </c>
      <c r="O8" s="201">
        <v>92022071</v>
      </c>
      <c r="P8" s="324" t="s">
        <v>274</v>
      </c>
      <c r="Q8" s="317">
        <v>1.0023</v>
      </c>
      <c r="R8" s="278">
        <v>0.96309999999999996</v>
      </c>
      <c r="S8" s="278">
        <v>0.9597</v>
      </c>
      <c r="T8" s="278">
        <v>1.2361</v>
      </c>
      <c r="U8" s="278">
        <v>1.3776999999999999</v>
      </c>
      <c r="V8" s="290">
        <v>0.98499999999999999</v>
      </c>
      <c r="W8" s="771">
        <v>0.94789999999999996</v>
      </c>
      <c r="X8" s="771">
        <v>0.95420000000000005</v>
      </c>
      <c r="Y8" s="771">
        <v>1.2151000000000001</v>
      </c>
      <c r="Z8" s="771">
        <v>1.3391</v>
      </c>
      <c r="AA8" s="264">
        <f t="shared" si="4"/>
        <v>0.96088995310785197</v>
      </c>
      <c r="AB8" s="265">
        <f t="shared" si="5"/>
        <v>0.96233502538071058</v>
      </c>
      <c r="AC8" s="266">
        <f t="shared" si="6"/>
        <v>1.0023</v>
      </c>
      <c r="AD8" s="267">
        <f t="shared" si="7"/>
        <v>0.96309999999999996</v>
      </c>
      <c r="AE8" s="267">
        <f t="shared" si="8"/>
        <v>0.98499999999999999</v>
      </c>
      <c r="AF8" s="268">
        <f t="shared" si="9"/>
        <v>0.94789999999999996</v>
      </c>
      <c r="AG8" s="269">
        <f t="shared" si="10"/>
        <v>0.9597</v>
      </c>
      <c r="AH8" s="270">
        <f t="shared" si="11"/>
        <v>0.92216608799760558</v>
      </c>
      <c r="AI8" s="270">
        <f t="shared" si="12"/>
        <v>0.95420000000000005</v>
      </c>
      <c r="AJ8" s="268">
        <f t="shared" si="13"/>
        <v>0.91826008121827407</v>
      </c>
      <c r="AK8" s="269">
        <f t="shared" si="14"/>
        <v>1.2361</v>
      </c>
      <c r="AL8" s="270">
        <f t="shared" si="15"/>
        <v>1.1877560710366157</v>
      </c>
      <c r="AM8" s="270">
        <f t="shared" si="16"/>
        <v>1.2151000000000001</v>
      </c>
      <c r="AN8" s="268">
        <f t="shared" si="17"/>
        <v>1.1693332893401014</v>
      </c>
      <c r="AO8" s="269">
        <f t="shared" si="18"/>
        <v>1.3776999999999999</v>
      </c>
      <c r="AP8" s="270">
        <f t="shared" si="19"/>
        <v>1.3238180883966877</v>
      </c>
      <c r="AQ8" s="270">
        <f t="shared" si="20"/>
        <v>1.3391</v>
      </c>
      <c r="AR8" s="268">
        <f t="shared" si="21"/>
        <v>1.2886628324873095</v>
      </c>
      <c r="AS8" s="251" t="s">
        <v>2</v>
      </c>
      <c r="AT8" s="251" t="s">
        <v>1</v>
      </c>
    </row>
    <row r="9" spans="1:46" s="92" customFormat="1" ht="13.35" customHeight="1" x14ac:dyDescent="0.2">
      <c r="A9" s="251">
        <v>4</v>
      </c>
      <c r="B9" s="280" t="s">
        <v>143</v>
      </c>
      <c r="C9" s="281" t="s">
        <v>144</v>
      </c>
      <c r="D9" s="282" t="s">
        <v>57</v>
      </c>
      <c r="E9" s="283">
        <v>329</v>
      </c>
      <c r="F9" s="301" t="s">
        <v>145</v>
      </c>
      <c r="G9" s="281" t="s">
        <v>146</v>
      </c>
      <c r="H9" s="251" t="s">
        <v>1</v>
      </c>
      <c r="I9" s="302" t="s">
        <v>1</v>
      </c>
      <c r="J9" s="258" t="str">
        <f t="shared" si="0"/>
        <v>18:00</v>
      </c>
      <c r="K9" s="303">
        <v>0.79899305555555555</v>
      </c>
      <c r="L9" s="260">
        <f t="shared" si="1"/>
        <v>1.1109</v>
      </c>
      <c r="M9" s="261">
        <f t="shared" si="2"/>
        <v>5.4426385416666667E-2</v>
      </c>
      <c r="N9" s="262">
        <f t="shared" si="3"/>
        <v>0.16666666666666666</v>
      </c>
      <c r="O9" s="288">
        <v>41576767</v>
      </c>
      <c r="P9" s="291" t="s">
        <v>147</v>
      </c>
      <c r="Q9" s="289">
        <v>0.93140000000000001</v>
      </c>
      <c r="R9" s="290">
        <v>0.87309999999999999</v>
      </c>
      <c r="S9" s="290">
        <v>0.9133</v>
      </c>
      <c r="T9" s="290">
        <v>1.1411</v>
      </c>
      <c r="U9" s="290">
        <v>1.2822</v>
      </c>
      <c r="V9" s="290">
        <v>0.90769999999999995</v>
      </c>
      <c r="W9" s="290">
        <v>0.85870000000000002</v>
      </c>
      <c r="X9" s="290">
        <v>0.90769999999999995</v>
      </c>
      <c r="Y9" s="290">
        <v>1.1109</v>
      </c>
      <c r="Z9" s="290">
        <v>1.2235</v>
      </c>
      <c r="AA9" s="264">
        <f t="shared" si="4"/>
        <v>0.93740605540047239</v>
      </c>
      <c r="AB9" s="265">
        <f t="shared" si="5"/>
        <v>0.94601740663214728</v>
      </c>
      <c r="AC9" s="266">
        <f t="shared" si="6"/>
        <v>0.93140000000000001</v>
      </c>
      <c r="AD9" s="267">
        <f t="shared" si="7"/>
        <v>0.87309999999999999</v>
      </c>
      <c r="AE9" s="267">
        <f t="shared" si="8"/>
        <v>0.90769999999999995</v>
      </c>
      <c r="AF9" s="268">
        <f t="shared" si="9"/>
        <v>0.85870000000000002</v>
      </c>
      <c r="AG9" s="269">
        <f t="shared" si="10"/>
        <v>0.9133</v>
      </c>
      <c r="AH9" s="270">
        <f t="shared" si="11"/>
        <v>0.85613295039725146</v>
      </c>
      <c r="AI9" s="270">
        <f t="shared" si="12"/>
        <v>0.90769999999999995</v>
      </c>
      <c r="AJ9" s="268">
        <f t="shared" si="13"/>
        <v>0.85870000000000002</v>
      </c>
      <c r="AK9" s="269">
        <f t="shared" si="14"/>
        <v>1.1411</v>
      </c>
      <c r="AL9" s="270">
        <f t="shared" si="15"/>
        <v>1.069674049817479</v>
      </c>
      <c r="AM9" s="270">
        <f t="shared" si="16"/>
        <v>1.1109</v>
      </c>
      <c r="AN9" s="268">
        <f t="shared" si="17"/>
        <v>1.0509307370276524</v>
      </c>
      <c r="AO9" s="269">
        <f t="shared" si="18"/>
        <v>1.2822</v>
      </c>
      <c r="AP9" s="270">
        <f t="shared" si="19"/>
        <v>1.2019420442344857</v>
      </c>
      <c r="AQ9" s="270">
        <f t="shared" si="20"/>
        <v>1.2235</v>
      </c>
      <c r="AR9" s="268">
        <f t="shared" si="21"/>
        <v>1.1574522970144323</v>
      </c>
      <c r="AS9" s="251" t="s">
        <v>1</v>
      </c>
      <c r="AT9" s="251" t="s">
        <v>1</v>
      </c>
    </row>
    <row r="10" spans="1:46" s="81" customFormat="1" ht="12.75" customHeight="1" x14ac:dyDescent="0.2">
      <c r="A10" s="251">
        <v>5</v>
      </c>
      <c r="B10" s="252" t="s">
        <v>160</v>
      </c>
      <c r="C10" s="253" t="s">
        <v>62</v>
      </c>
      <c r="D10" s="254" t="s">
        <v>57</v>
      </c>
      <c r="E10" s="255">
        <v>15383</v>
      </c>
      <c r="F10" s="252" t="s">
        <v>161</v>
      </c>
      <c r="G10" s="93" t="s">
        <v>162</v>
      </c>
      <c r="H10" s="257" t="s">
        <v>1</v>
      </c>
      <c r="I10" s="296" t="s">
        <v>2</v>
      </c>
      <c r="J10" s="258" t="str">
        <f t="shared" si="0"/>
        <v>18:00</v>
      </c>
      <c r="K10" s="181">
        <v>0.80134259259259266</v>
      </c>
      <c r="L10" s="260">
        <f t="shared" si="1"/>
        <v>1.0645</v>
      </c>
      <c r="M10" s="95">
        <f t="shared" si="2"/>
        <v>5.4654189814814888E-2</v>
      </c>
      <c r="N10" s="275">
        <f t="shared" si="3"/>
        <v>0.20833333333333334</v>
      </c>
      <c r="O10" s="288">
        <v>92435488</v>
      </c>
      <c r="P10" s="297" t="s">
        <v>163</v>
      </c>
      <c r="Q10" s="770">
        <v>0.88460000000000005</v>
      </c>
      <c r="R10" s="773">
        <v>0.88460000000000005</v>
      </c>
      <c r="S10" s="771">
        <v>0.8508</v>
      </c>
      <c r="T10" s="771">
        <v>1.0921000000000001</v>
      </c>
      <c r="U10" s="771">
        <v>1.2128000000000001</v>
      </c>
      <c r="V10" s="771">
        <v>0.86060000000000003</v>
      </c>
      <c r="W10" s="765">
        <v>0.86060000000000003</v>
      </c>
      <c r="X10" s="765">
        <v>0.84199999999999997</v>
      </c>
      <c r="Y10" s="765">
        <v>1.0645</v>
      </c>
      <c r="Z10" s="765">
        <v>1.1676</v>
      </c>
      <c r="AA10" s="293">
        <f t="shared" si="4"/>
        <v>1</v>
      </c>
      <c r="AB10" s="265">
        <f t="shared" si="5"/>
        <v>1</v>
      </c>
      <c r="AC10" s="294">
        <f t="shared" si="6"/>
        <v>0.88460000000000005</v>
      </c>
      <c r="AD10" s="267">
        <f t="shared" si="7"/>
        <v>0.88460000000000005</v>
      </c>
      <c r="AE10" s="97">
        <f t="shared" si="8"/>
        <v>0.86060000000000003</v>
      </c>
      <c r="AF10" s="268">
        <f t="shared" si="9"/>
        <v>0.86060000000000003</v>
      </c>
      <c r="AG10" s="98">
        <f t="shared" si="10"/>
        <v>0.8508</v>
      </c>
      <c r="AH10" s="99">
        <f t="shared" si="11"/>
        <v>0.8508</v>
      </c>
      <c r="AI10" s="270">
        <f t="shared" si="12"/>
        <v>0.84199999999999997</v>
      </c>
      <c r="AJ10" s="268">
        <f t="shared" si="13"/>
        <v>0.84199999999999997</v>
      </c>
      <c r="AK10" s="98">
        <f t="shared" si="14"/>
        <v>1.0921000000000001</v>
      </c>
      <c r="AL10" s="99">
        <f t="shared" si="15"/>
        <v>1.0921000000000001</v>
      </c>
      <c r="AM10" s="270">
        <f t="shared" si="16"/>
        <v>1.0645</v>
      </c>
      <c r="AN10" s="268">
        <f t="shared" si="17"/>
        <v>1.0645</v>
      </c>
      <c r="AO10" s="98">
        <f t="shared" si="18"/>
        <v>1.2128000000000001</v>
      </c>
      <c r="AP10" s="99">
        <f t="shared" si="19"/>
        <v>1.2128000000000001</v>
      </c>
      <c r="AQ10" s="270">
        <f t="shared" si="20"/>
        <v>1.1676</v>
      </c>
      <c r="AR10" s="268">
        <f t="shared" si="21"/>
        <v>1.1676</v>
      </c>
      <c r="AS10" s="257" t="s">
        <v>1</v>
      </c>
      <c r="AT10" s="179" t="s">
        <v>2</v>
      </c>
    </row>
    <row r="11" spans="1:46" s="92" customFormat="1" ht="12.6" customHeight="1" x14ac:dyDescent="0.2">
      <c r="A11" s="251">
        <v>6</v>
      </c>
      <c r="B11" s="280" t="s">
        <v>139</v>
      </c>
      <c r="C11" s="281" t="s">
        <v>62</v>
      </c>
      <c r="D11" s="282" t="s">
        <v>57</v>
      </c>
      <c r="E11" s="283">
        <v>203</v>
      </c>
      <c r="F11" s="280" t="s">
        <v>136</v>
      </c>
      <c r="G11" s="284" t="s">
        <v>232</v>
      </c>
      <c r="H11" s="285" t="s">
        <v>1</v>
      </c>
      <c r="I11" s="286" t="s">
        <v>1</v>
      </c>
      <c r="J11" s="258" t="str">
        <f t="shared" si="0"/>
        <v>18:00</v>
      </c>
      <c r="K11" s="287">
        <v>0.8038657407407408</v>
      </c>
      <c r="L11" s="260">
        <f t="shared" si="1"/>
        <v>1.0286</v>
      </c>
      <c r="M11" s="261">
        <f t="shared" si="2"/>
        <v>5.540630092592598E-2</v>
      </c>
      <c r="N11" s="275">
        <f t="shared" si="3"/>
        <v>0.25</v>
      </c>
      <c r="O11" s="288">
        <v>91649715</v>
      </c>
      <c r="P11" s="291" t="s">
        <v>142</v>
      </c>
      <c r="Q11" s="102">
        <v>0.85040000000000004</v>
      </c>
      <c r="R11" s="96">
        <v>0.81730000000000003</v>
      </c>
      <c r="S11" s="96">
        <v>0.81759999999999999</v>
      </c>
      <c r="T11" s="96">
        <v>1.0475000000000001</v>
      </c>
      <c r="U11" s="96">
        <v>1.1659999999999999</v>
      </c>
      <c r="V11" s="96">
        <v>0.83360000000000001</v>
      </c>
      <c r="W11" s="96">
        <v>0.80279999999999996</v>
      </c>
      <c r="X11" s="96">
        <v>0.81499999999999995</v>
      </c>
      <c r="Y11" s="96">
        <v>1.0286</v>
      </c>
      <c r="Z11" s="96">
        <v>1.1207</v>
      </c>
      <c r="AA11" s="264">
        <f t="shared" si="4"/>
        <v>0.9610771401693321</v>
      </c>
      <c r="AB11" s="265">
        <f t="shared" si="5"/>
        <v>0.96305182341650664</v>
      </c>
      <c r="AC11" s="266">
        <f t="shared" si="6"/>
        <v>0.85040000000000004</v>
      </c>
      <c r="AD11" s="267">
        <f t="shared" si="7"/>
        <v>0.81730000000000003</v>
      </c>
      <c r="AE11" s="267">
        <f t="shared" si="8"/>
        <v>0.83360000000000001</v>
      </c>
      <c r="AF11" s="268">
        <f t="shared" si="9"/>
        <v>0.80279999999999996</v>
      </c>
      <c r="AG11" s="269">
        <f t="shared" si="10"/>
        <v>0.81759999999999999</v>
      </c>
      <c r="AH11" s="270">
        <f t="shared" si="11"/>
        <v>0.78577666980244587</v>
      </c>
      <c r="AI11" s="270">
        <f t="shared" si="12"/>
        <v>0.81499999999999995</v>
      </c>
      <c r="AJ11" s="268">
        <f t="shared" si="13"/>
        <v>0.78488723608445288</v>
      </c>
      <c r="AK11" s="269">
        <f t="shared" si="14"/>
        <v>1.0475000000000001</v>
      </c>
      <c r="AL11" s="270">
        <f t="shared" si="15"/>
        <v>1.0067283043273754</v>
      </c>
      <c r="AM11" s="270">
        <f t="shared" si="16"/>
        <v>1.0286</v>
      </c>
      <c r="AN11" s="268">
        <f t="shared" si="17"/>
        <v>0.99059510556621866</v>
      </c>
      <c r="AO11" s="269">
        <f t="shared" si="18"/>
        <v>1.1659999999999999</v>
      </c>
      <c r="AP11" s="270">
        <f t="shared" si="19"/>
        <v>1.1206159454374411</v>
      </c>
      <c r="AQ11" s="270">
        <f t="shared" si="20"/>
        <v>1.1207</v>
      </c>
      <c r="AR11" s="268">
        <f t="shared" si="21"/>
        <v>1.0792921785028791</v>
      </c>
      <c r="AS11" s="285" t="s">
        <v>1</v>
      </c>
      <c r="AT11" s="285" t="s">
        <v>2</v>
      </c>
    </row>
    <row r="12" spans="1:46" s="92" customFormat="1" ht="12.75" customHeight="1" x14ac:dyDescent="0.2">
      <c r="A12" s="251">
        <v>7</v>
      </c>
      <c r="B12" s="280" t="s">
        <v>135</v>
      </c>
      <c r="C12" s="281" t="s">
        <v>62</v>
      </c>
      <c r="D12" s="282" t="s">
        <v>57</v>
      </c>
      <c r="E12" s="283">
        <v>896</v>
      </c>
      <c r="F12" s="280" t="s">
        <v>136</v>
      </c>
      <c r="G12" s="284" t="s">
        <v>137</v>
      </c>
      <c r="H12" s="285" t="s">
        <v>2</v>
      </c>
      <c r="I12" s="286" t="s">
        <v>1</v>
      </c>
      <c r="J12" s="258" t="str">
        <f t="shared" si="0"/>
        <v>18:00</v>
      </c>
      <c r="K12" s="287">
        <v>0.80342592592592599</v>
      </c>
      <c r="L12" s="260">
        <f t="shared" si="1"/>
        <v>1.0475000000000001</v>
      </c>
      <c r="M12" s="261">
        <f t="shared" si="2"/>
        <v>5.5963657407407476E-2</v>
      </c>
      <c r="N12" s="262">
        <f t="shared" si="3"/>
        <v>0.29166666666666669</v>
      </c>
      <c r="O12" s="100">
        <v>93458224</v>
      </c>
      <c r="P12" s="291" t="s">
        <v>138</v>
      </c>
      <c r="Q12" s="289">
        <v>0.85040000000000004</v>
      </c>
      <c r="R12" s="290">
        <v>0.81730000000000003</v>
      </c>
      <c r="S12" s="290">
        <v>0.81759999999999999</v>
      </c>
      <c r="T12" s="290">
        <v>1.0475000000000001</v>
      </c>
      <c r="U12" s="290">
        <v>1.1659999999999999</v>
      </c>
      <c r="V12" s="290">
        <v>0.83360000000000001</v>
      </c>
      <c r="W12" s="290">
        <v>0.80279999999999996</v>
      </c>
      <c r="X12" s="290">
        <v>0.81499999999999995</v>
      </c>
      <c r="Y12" s="290">
        <v>1.0286</v>
      </c>
      <c r="Z12" s="290">
        <v>1.1207</v>
      </c>
      <c r="AA12" s="264">
        <f t="shared" si="4"/>
        <v>0.9610771401693321</v>
      </c>
      <c r="AB12" s="265">
        <f t="shared" si="5"/>
        <v>0.96305182341650664</v>
      </c>
      <c r="AC12" s="266">
        <f t="shared" si="6"/>
        <v>0.85040000000000004</v>
      </c>
      <c r="AD12" s="267">
        <f t="shared" si="7"/>
        <v>0.81730000000000003</v>
      </c>
      <c r="AE12" s="267">
        <f t="shared" si="8"/>
        <v>0.83360000000000001</v>
      </c>
      <c r="AF12" s="268">
        <f t="shared" si="9"/>
        <v>0.80279999999999996</v>
      </c>
      <c r="AG12" s="269">
        <f t="shared" si="10"/>
        <v>0.81759999999999999</v>
      </c>
      <c r="AH12" s="270">
        <f t="shared" si="11"/>
        <v>0.78577666980244587</v>
      </c>
      <c r="AI12" s="270">
        <f t="shared" si="12"/>
        <v>0.81499999999999995</v>
      </c>
      <c r="AJ12" s="268">
        <f t="shared" si="13"/>
        <v>0.78488723608445288</v>
      </c>
      <c r="AK12" s="269">
        <f t="shared" si="14"/>
        <v>1.0475000000000001</v>
      </c>
      <c r="AL12" s="270">
        <f t="shared" si="15"/>
        <v>1.0067283043273754</v>
      </c>
      <c r="AM12" s="270">
        <f t="shared" si="16"/>
        <v>1.0286</v>
      </c>
      <c r="AN12" s="268">
        <f t="shared" si="17"/>
        <v>0.99059510556621866</v>
      </c>
      <c r="AO12" s="269">
        <f t="shared" si="18"/>
        <v>1.1659999999999999</v>
      </c>
      <c r="AP12" s="270">
        <f t="shared" si="19"/>
        <v>1.1206159454374411</v>
      </c>
      <c r="AQ12" s="270">
        <f t="shared" si="20"/>
        <v>1.1207</v>
      </c>
      <c r="AR12" s="268">
        <f t="shared" si="21"/>
        <v>1.0792921785028791</v>
      </c>
      <c r="AS12" s="285" t="s">
        <v>1</v>
      </c>
      <c r="AT12" s="285" t="s">
        <v>1</v>
      </c>
    </row>
    <row r="13" spans="1:46" s="81" customFormat="1" ht="12.75" customHeight="1" x14ac:dyDescent="0.2">
      <c r="A13" s="251">
        <v>8</v>
      </c>
      <c r="B13" s="252" t="s">
        <v>102</v>
      </c>
      <c r="C13" s="253" t="s">
        <v>62</v>
      </c>
      <c r="D13" s="254" t="s">
        <v>57</v>
      </c>
      <c r="E13" s="255">
        <v>13847</v>
      </c>
      <c r="F13" s="252" t="s">
        <v>103</v>
      </c>
      <c r="G13" s="256" t="s">
        <v>104</v>
      </c>
      <c r="H13" s="271" t="s">
        <v>1</v>
      </c>
      <c r="I13" s="299" t="s">
        <v>2</v>
      </c>
      <c r="J13" s="258" t="str">
        <f t="shared" si="0"/>
        <v>18:10</v>
      </c>
      <c r="K13" s="94">
        <v>0.80620370370370376</v>
      </c>
      <c r="L13" s="260">
        <f t="shared" si="1"/>
        <v>1.146408726075324</v>
      </c>
      <c r="M13" s="233">
        <f t="shared" si="2"/>
        <v>5.6471244654821472E-2</v>
      </c>
      <c r="N13" s="262">
        <f t="shared" si="3"/>
        <v>0.33333333333333331</v>
      </c>
      <c r="O13" s="288">
        <v>92853100</v>
      </c>
      <c r="P13" s="297" t="s">
        <v>105</v>
      </c>
      <c r="Q13" s="317">
        <v>0.98740000000000006</v>
      </c>
      <c r="R13" s="278">
        <v>0.94189999999999996</v>
      </c>
      <c r="S13" s="278">
        <v>0.93700000000000006</v>
      </c>
      <c r="T13" s="278">
        <v>1.2193000000000001</v>
      </c>
      <c r="U13" s="278">
        <v>1.3688</v>
      </c>
      <c r="V13" s="290">
        <v>0.9718</v>
      </c>
      <c r="W13" s="771">
        <v>0.9284</v>
      </c>
      <c r="X13" s="771">
        <v>0.93259999999999998</v>
      </c>
      <c r="Y13" s="771">
        <v>1.2</v>
      </c>
      <c r="Z13" s="771">
        <v>1.331</v>
      </c>
      <c r="AA13" s="264">
        <f t="shared" si="4"/>
        <v>0.95391938424144207</v>
      </c>
      <c r="AB13" s="265">
        <f t="shared" si="5"/>
        <v>0.95534060506277008</v>
      </c>
      <c r="AC13" s="266">
        <f t="shared" si="6"/>
        <v>0.98740000000000006</v>
      </c>
      <c r="AD13" s="267">
        <f t="shared" si="7"/>
        <v>0.94189999999999996</v>
      </c>
      <c r="AE13" s="267">
        <f t="shared" si="8"/>
        <v>0.9718</v>
      </c>
      <c r="AF13" s="268">
        <f t="shared" si="9"/>
        <v>0.9284</v>
      </c>
      <c r="AG13" s="269">
        <f t="shared" si="10"/>
        <v>0.93700000000000006</v>
      </c>
      <c r="AH13" s="270">
        <f t="shared" si="11"/>
        <v>0.8938224630342313</v>
      </c>
      <c r="AI13" s="270">
        <f t="shared" si="12"/>
        <v>0.93259999999999998</v>
      </c>
      <c r="AJ13" s="268">
        <f t="shared" si="13"/>
        <v>0.89095064828153936</v>
      </c>
      <c r="AK13" s="269">
        <f t="shared" si="14"/>
        <v>1.2193000000000001</v>
      </c>
      <c r="AL13" s="270">
        <f t="shared" si="15"/>
        <v>1.1631139052055903</v>
      </c>
      <c r="AM13" s="270">
        <f t="shared" si="16"/>
        <v>1.2</v>
      </c>
      <c r="AN13" s="268">
        <f t="shared" si="17"/>
        <v>1.146408726075324</v>
      </c>
      <c r="AO13" s="269">
        <f t="shared" si="18"/>
        <v>1.3688</v>
      </c>
      <c r="AP13" s="270">
        <f t="shared" si="19"/>
        <v>1.3057248531496859</v>
      </c>
      <c r="AQ13" s="270">
        <f t="shared" si="20"/>
        <v>1.331</v>
      </c>
      <c r="AR13" s="268">
        <f t="shared" si="21"/>
        <v>1.2715583453385468</v>
      </c>
      <c r="AS13" s="257" t="s">
        <v>1</v>
      </c>
      <c r="AT13" s="257" t="s">
        <v>2</v>
      </c>
    </row>
    <row r="14" spans="1:46" s="81" customFormat="1" ht="12.75" customHeight="1" x14ac:dyDescent="0.2">
      <c r="A14" s="251">
        <v>9</v>
      </c>
      <c r="B14" s="250" t="s">
        <v>90</v>
      </c>
      <c r="C14" s="311" t="s">
        <v>62</v>
      </c>
      <c r="D14" s="169" t="s">
        <v>57</v>
      </c>
      <c r="E14" s="311">
        <v>14118</v>
      </c>
      <c r="F14" s="250" t="s">
        <v>91</v>
      </c>
      <c r="G14" s="170" t="s">
        <v>92</v>
      </c>
      <c r="H14" s="171" t="s">
        <v>1</v>
      </c>
      <c r="I14" s="172" t="s">
        <v>2</v>
      </c>
      <c r="J14" s="258" t="str">
        <f t="shared" si="0"/>
        <v>18:10</v>
      </c>
      <c r="K14" s="321">
        <v>0.8025810185185186</v>
      </c>
      <c r="L14" s="274">
        <f t="shared" si="1"/>
        <v>1.2394388647935131</v>
      </c>
      <c r="M14" s="89">
        <f t="shared" si="2"/>
        <v>5.656374356343543E-2</v>
      </c>
      <c r="N14" s="262">
        <f t="shared" si="3"/>
        <v>0.375</v>
      </c>
      <c r="O14" s="276">
        <v>90691690</v>
      </c>
      <c r="P14" s="173" t="s">
        <v>93</v>
      </c>
      <c r="Q14" s="277">
        <v>1.0809</v>
      </c>
      <c r="R14" s="264">
        <v>1.0227999999999999</v>
      </c>
      <c r="S14" s="264">
        <v>1.0489999999999999</v>
      </c>
      <c r="T14" s="264">
        <v>1.3309</v>
      </c>
      <c r="U14" s="264">
        <v>1.4758</v>
      </c>
      <c r="V14" s="264">
        <v>1.0606</v>
      </c>
      <c r="W14" s="264">
        <v>1.0066999999999999</v>
      </c>
      <c r="X14" s="264">
        <v>1.0411999999999999</v>
      </c>
      <c r="Y14" s="264">
        <v>1.3058000000000001</v>
      </c>
      <c r="Z14" s="264">
        <v>1.4322999999999999</v>
      </c>
      <c r="AA14" s="264">
        <f t="shared" si="4"/>
        <v>0.94624849662318433</v>
      </c>
      <c r="AB14" s="265">
        <f t="shared" si="5"/>
        <v>0.94917970959834053</v>
      </c>
      <c r="AC14" s="266">
        <f t="shared" si="6"/>
        <v>1.0809</v>
      </c>
      <c r="AD14" s="279">
        <f t="shared" si="7"/>
        <v>1.0227999999999999</v>
      </c>
      <c r="AE14" s="279">
        <f t="shared" si="8"/>
        <v>1.0606</v>
      </c>
      <c r="AF14" s="268">
        <f t="shared" si="9"/>
        <v>1.0066999999999999</v>
      </c>
      <c r="AG14" s="91">
        <f t="shared" si="10"/>
        <v>1.0489999999999999</v>
      </c>
      <c r="AH14" s="279">
        <f t="shared" si="11"/>
        <v>0.99261467295772032</v>
      </c>
      <c r="AI14" s="270">
        <f t="shared" si="12"/>
        <v>1.0411999999999999</v>
      </c>
      <c r="AJ14" s="268">
        <f t="shared" si="13"/>
        <v>0.98828591363379203</v>
      </c>
      <c r="AK14" s="91">
        <f t="shared" si="14"/>
        <v>1.3309</v>
      </c>
      <c r="AL14" s="279">
        <f t="shared" si="15"/>
        <v>1.259362124155796</v>
      </c>
      <c r="AM14" s="270">
        <f t="shared" si="16"/>
        <v>1.3058000000000001</v>
      </c>
      <c r="AN14" s="268">
        <f t="shared" si="17"/>
        <v>1.2394388647935131</v>
      </c>
      <c r="AO14" s="91">
        <f t="shared" si="18"/>
        <v>1.4758</v>
      </c>
      <c r="AP14" s="279">
        <f t="shared" si="19"/>
        <v>1.3964735313164955</v>
      </c>
      <c r="AQ14" s="270">
        <f t="shared" si="20"/>
        <v>1.4322999999999999</v>
      </c>
      <c r="AR14" s="268">
        <f t="shared" si="21"/>
        <v>1.3595100980577031</v>
      </c>
      <c r="AS14" s="171" t="s">
        <v>1</v>
      </c>
      <c r="AT14" s="171" t="s">
        <v>1</v>
      </c>
    </row>
    <row r="15" spans="1:46" s="92" customFormat="1" ht="12.75" customHeight="1" x14ac:dyDescent="0.2">
      <c r="A15" s="251">
        <v>10</v>
      </c>
      <c r="B15" s="280" t="s">
        <v>82</v>
      </c>
      <c r="C15" s="281" t="s">
        <v>62</v>
      </c>
      <c r="D15" s="282" t="s">
        <v>57</v>
      </c>
      <c r="E15" s="283">
        <v>11620</v>
      </c>
      <c r="F15" s="280" t="s">
        <v>83</v>
      </c>
      <c r="G15" s="284" t="s">
        <v>84</v>
      </c>
      <c r="H15" s="285" t="s">
        <v>2</v>
      </c>
      <c r="I15" s="295" t="s">
        <v>2</v>
      </c>
      <c r="J15" s="258" t="str">
        <f t="shared" si="0"/>
        <v>18:10</v>
      </c>
      <c r="K15" s="287">
        <v>0.80589120370370371</v>
      </c>
      <c r="L15" s="260">
        <f t="shared" si="1"/>
        <v>1.17337235968618</v>
      </c>
      <c r="M15" s="261">
        <f t="shared" si="2"/>
        <v>5.7432774411028321E-2</v>
      </c>
      <c r="N15" s="262">
        <f t="shared" si="3"/>
        <v>0.41666666666666669</v>
      </c>
      <c r="O15" s="288">
        <v>97723926</v>
      </c>
      <c r="P15" s="291" t="s">
        <v>85</v>
      </c>
      <c r="Q15" s="289">
        <v>0.99419999999999997</v>
      </c>
      <c r="R15" s="290">
        <v>0.94920000000000004</v>
      </c>
      <c r="S15" s="290">
        <v>0.95069999999999999</v>
      </c>
      <c r="T15" s="290">
        <v>1.2290000000000001</v>
      </c>
      <c r="U15" s="290">
        <v>1.371</v>
      </c>
      <c r="V15" s="290">
        <v>0.97840000000000005</v>
      </c>
      <c r="W15" s="290">
        <v>0.9355</v>
      </c>
      <c r="X15" s="290">
        <v>0.94689999999999996</v>
      </c>
      <c r="Y15" s="290">
        <v>1.2097</v>
      </c>
      <c r="Z15" s="290">
        <v>1.3327</v>
      </c>
      <c r="AA15" s="264">
        <f t="shared" si="4"/>
        <v>0.95473747736873871</v>
      </c>
      <c r="AB15" s="265">
        <f t="shared" si="5"/>
        <v>0.9561529026982829</v>
      </c>
      <c r="AC15" s="266">
        <f t="shared" si="6"/>
        <v>0.99419999999999997</v>
      </c>
      <c r="AD15" s="267">
        <f t="shared" si="7"/>
        <v>0.94920000000000004</v>
      </c>
      <c r="AE15" s="267">
        <f t="shared" si="8"/>
        <v>0.97840000000000005</v>
      </c>
      <c r="AF15" s="268">
        <f t="shared" si="9"/>
        <v>0.9355</v>
      </c>
      <c r="AG15" s="269">
        <f t="shared" si="10"/>
        <v>0.95069999999999999</v>
      </c>
      <c r="AH15" s="270">
        <f t="shared" si="11"/>
        <v>0.90766891973445984</v>
      </c>
      <c r="AI15" s="270">
        <f t="shared" si="12"/>
        <v>0.94689999999999996</v>
      </c>
      <c r="AJ15" s="268">
        <f t="shared" si="13"/>
        <v>0.90538118356500408</v>
      </c>
      <c r="AK15" s="269">
        <f t="shared" si="14"/>
        <v>1.2290000000000001</v>
      </c>
      <c r="AL15" s="270">
        <f t="shared" si="15"/>
        <v>1.17337235968618</v>
      </c>
      <c r="AM15" s="270">
        <f t="shared" si="16"/>
        <v>1.2097</v>
      </c>
      <c r="AN15" s="268">
        <f t="shared" si="17"/>
        <v>1.1566581663941129</v>
      </c>
      <c r="AO15" s="269">
        <f t="shared" si="18"/>
        <v>1.371</v>
      </c>
      <c r="AP15" s="270">
        <f t="shared" si="19"/>
        <v>1.3089450814725407</v>
      </c>
      <c r="AQ15" s="270">
        <f t="shared" si="20"/>
        <v>1.3327</v>
      </c>
      <c r="AR15" s="268">
        <f t="shared" si="21"/>
        <v>1.2742649734260016</v>
      </c>
      <c r="AS15" s="285" t="s">
        <v>2</v>
      </c>
      <c r="AT15" s="285" t="s">
        <v>1</v>
      </c>
    </row>
    <row r="16" spans="1:46" s="92" customFormat="1" ht="12.75" customHeight="1" x14ac:dyDescent="0.2">
      <c r="A16" s="251">
        <v>11</v>
      </c>
      <c r="B16" s="280" t="s">
        <v>148</v>
      </c>
      <c r="C16" s="281" t="s">
        <v>62</v>
      </c>
      <c r="D16" s="282" t="s">
        <v>57</v>
      </c>
      <c r="E16" s="283">
        <v>5164</v>
      </c>
      <c r="F16" s="301" t="s">
        <v>149</v>
      </c>
      <c r="G16" s="281" t="s">
        <v>150</v>
      </c>
      <c r="H16" s="251" t="s">
        <v>1</v>
      </c>
      <c r="I16" s="302" t="s">
        <v>2</v>
      </c>
      <c r="J16" s="258" t="str">
        <f t="shared" si="0"/>
        <v>18:00</v>
      </c>
      <c r="K16" s="303">
        <v>0.80447916666666675</v>
      </c>
      <c r="L16" s="260">
        <f t="shared" si="1"/>
        <v>1.0563540961560012</v>
      </c>
      <c r="M16" s="261">
        <f t="shared" si="2"/>
        <v>5.75492908634989E-2</v>
      </c>
      <c r="N16" s="262">
        <f t="shared" si="3"/>
        <v>0.45833333333333331</v>
      </c>
      <c r="O16" s="288">
        <v>90686494</v>
      </c>
      <c r="P16" s="291" t="s">
        <v>151</v>
      </c>
      <c r="Q16" s="289">
        <v>0.90800000000000003</v>
      </c>
      <c r="R16" s="290">
        <v>0.86739999999999995</v>
      </c>
      <c r="S16" s="290">
        <v>0.86199999999999999</v>
      </c>
      <c r="T16" s="290">
        <v>1.1228</v>
      </c>
      <c r="U16" s="290">
        <v>1.2589999999999999</v>
      </c>
      <c r="V16" s="290">
        <v>0.89229999999999998</v>
      </c>
      <c r="W16" s="290">
        <v>0.85409999999999997</v>
      </c>
      <c r="X16" s="290">
        <v>0.85819999999999996</v>
      </c>
      <c r="Y16" s="290">
        <v>1.1035999999999999</v>
      </c>
      <c r="Z16" s="290">
        <v>1.2196</v>
      </c>
      <c r="AA16" s="264">
        <f t="shared" si="4"/>
        <v>0.95528634361233467</v>
      </c>
      <c r="AB16" s="265">
        <f t="shared" si="5"/>
        <v>0.95718928611453546</v>
      </c>
      <c r="AC16" s="266">
        <f t="shared" si="6"/>
        <v>0.90800000000000003</v>
      </c>
      <c r="AD16" s="267">
        <f t="shared" si="7"/>
        <v>0.86739999999999995</v>
      </c>
      <c r="AE16" s="267">
        <f t="shared" si="8"/>
        <v>0.89229999999999998</v>
      </c>
      <c r="AF16" s="268">
        <f t="shared" si="9"/>
        <v>0.85409999999999997</v>
      </c>
      <c r="AG16" s="269">
        <f t="shared" si="10"/>
        <v>0.86199999999999999</v>
      </c>
      <c r="AH16" s="270">
        <f t="shared" si="11"/>
        <v>0.82345682819383248</v>
      </c>
      <c r="AI16" s="270">
        <f t="shared" si="12"/>
        <v>0.85819999999999996</v>
      </c>
      <c r="AJ16" s="268">
        <f t="shared" si="13"/>
        <v>0.82145984534349425</v>
      </c>
      <c r="AK16" s="269">
        <f t="shared" si="14"/>
        <v>1.1228</v>
      </c>
      <c r="AL16" s="270">
        <f t="shared" si="15"/>
        <v>1.0725955066079293</v>
      </c>
      <c r="AM16" s="270">
        <f t="shared" si="16"/>
        <v>1.1035999999999999</v>
      </c>
      <c r="AN16" s="268">
        <f t="shared" si="17"/>
        <v>1.0563540961560012</v>
      </c>
      <c r="AO16" s="269">
        <f t="shared" si="18"/>
        <v>1.2589999999999999</v>
      </c>
      <c r="AP16" s="270">
        <f t="shared" si="19"/>
        <v>1.2027055066079293</v>
      </c>
      <c r="AQ16" s="270">
        <f t="shared" si="20"/>
        <v>1.2196</v>
      </c>
      <c r="AR16" s="268">
        <f t="shared" si="21"/>
        <v>1.1673880533452874</v>
      </c>
      <c r="AS16" s="251" t="s">
        <v>1</v>
      </c>
      <c r="AT16" s="251" t="s">
        <v>2</v>
      </c>
    </row>
    <row r="17" spans="1:46" s="81" customFormat="1" ht="12.75" customHeight="1" x14ac:dyDescent="0.2">
      <c r="A17" s="251">
        <v>12</v>
      </c>
      <c r="B17" s="252" t="s">
        <v>86</v>
      </c>
      <c r="C17" s="253" t="s">
        <v>56</v>
      </c>
      <c r="D17" s="254" t="s">
        <v>57</v>
      </c>
      <c r="E17" s="255">
        <v>13911</v>
      </c>
      <c r="F17" s="252" t="s">
        <v>87</v>
      </c>
      <c r="G17" s="256" t="s">
        <v>88</v>
      </c>
      <c r="H17" s="257" t="s">
        <v>1</v>
      </c>
      <c r="I17" s="296" t="s">
        <v>2</v>
      </c>
      <c r="J17" s="258" t="str">
        <f t="shared" si="0"/>
        <v>18:10</v>
      </c>
      <c r="K17" s="287">
        <v>0.80774305555555559</v>
      </c>
      <c r="L17" s="101">
        <f t="shared" si="1"/>
        <v>1.1646254833911751</v>
      </c>
      <c r="M17" s="261">
        <f t="shared" si="2"/>
        <v>5.9161357020878033E-2</v>
      </c>
      <c r="N17" s="275">
        <f t="shared" si="3"/>
        <v>0.5</v>
      </c>
      <c r="O17" s="132">
        <v>97531861</v>
      </c>
      <c r="P17" s="297" t="s">
        <v>89</v>
      </c>
      <c r="Q17" s="768">
        <v>1.0346</v>
      </c>
      <c r="R17" s="765">
        <v>0.96130000000000004</v>
      </c>
      <c r="S17" s="765">
        <v>1.0219</v>
      </c>
      <c r="T17" s="765">
        <v>1.2744</v>
      </c>
      <c r="U17" s="765">
        <v>1.4117</v>
      </c>
      <c r="V17" s="765">
        <v>1.0085</v>
      </c>
      <c r="W17" s="765">
        <v>0.94399999999999995</v>
      </c>
      <c r="X17" s="765">
        <v>1.012</v>
      </c>
      <c r="Y17" s="765">
        <v>1.2442</v>
      </c>
      <c r="Z17" s="765">
        <v>1.3569</v>
      </c>
      <c r="AA17" s="293">
        <f t="shared" si="4"/>
        <v>0.92915136284554423</v>
      </c>
      <c r="AB17" s="265">
        <f t="shared" si="5"/>
        <v>0.93604362915220629</v>
      </c>
      <c r="AC17" s="294">
        <f t="shared" si="6"/>
        <v>1.0346</v>
      </c>
      <c r="AD17" s="97">
        <f t="shared" si="7"/>
        <v>0.96130000000000004</v>
      </c>
      <c r="AE17" s="97">
        <f t="shared" si="8"/>
        <v>1.0085</v>
      </c>
      <c r="AF17" s="268">
        <f t="shared" si="9"/>
        <v>0.94399999999999995</v>
      </c>
      <c r="AG17" s="98">
        <f t="shared" si="10"/>
        <v>1.0219</v>
      </c>
      <c r="AH17" s="99">
        <f t="shared" si="11"/>
        <v>0.94949977769186167</v>
      </c>
      <c r="AI17" s="270">
        <f t="shared" si="12"/>
        <v>1.012</v>
      </c>
      <c r="AJ17" s="268">
        <f t="shared" si="13"/>
        <v>0.9472761527020328</v>
      </c>
      <c r="AK17" s="98">
        <f t="shared" si="14"/>
        <v>1.2744</v>
      </c>
      <c r="AL17" s="99">
        <f t="shared" si="15"/>
        <v>1.1841104968103615</v>
      </c>
      <c r="AM17" s="270">
        <f t="shared" si="16"/>
        <v>1.2442</v>
      </c>
      <c r="AN17" s="268">
        <f t="shared" si="17"/>
        <v>1.1646254833911751</v>
      </c>
      <c r="AO17" s="98">
        <f t="shared" si="18"/>
        <v>1.4117</v>
      </c>
      <c r="AP17" s="99">
        <f t="shared" si="19"/>
        <v>1.3116829789290547</v>
      </c>
      <c r="AQ17" s="270">
        <f t="shared" si="20"/>
        <v>1.3569</v>
      </c>
      <c r="AR17" s="268">
        <f t="shared" si="21"/>
        <v>1.2701176003966288</v>
      </c>
      <c r="AS17" s="257" t="s">
        <v>2</v>
      </c>
      <c r="AT17" s="257" t="s">
        <v>2</v>
      </c>
    </row>
    <row r="18" spans="1:46" s="304" customFormat="1" ht="12.6" customHeight="1" x14ac:dyDescent="0.2">
      <c r="A18" s="251">
        <v>13</v>
      </c>
      <c r="B18" s="252" t="s">
        <v>78</v>
      </c>
      <c r="C18" s="253" t="s">
        <v>62</v>
      </c>
      <c r="D18" s="254" t="s">
        <v>57</v>
      </c>
      <c r="E18" s="255">
        <v>11541</v>
      </c>
      <c r="F18" s="252" t="s">
        <v>79</v>
      </c>
      <c r="G18" s="93" t="s">
        <v>80</v>
      </c>
      <c r="H18" s="257" t="s">
        <v>1</v>
      </c>
      <c r="I18" s="180" t="s">
        <v>1</v>
      </c>
      <c r="J18" s="258" t="str">
        <f t="shared" si="0"/>
        <v>18:10</v>
      </c>
      <c r="K18" s="259">
        <v>0.80554398148148154</v>
      </c>
      <c r="L18" s="101">
        <f t="shared" si="1"/>
        <v>1.2271000000000001</v>
      </c>
      <c r="M18" s="261">
        <f t="shared" si="2"/>
        <v>5.9636491898148118E-2</v>
      </c>
      <c r="N18" s="275">
        <f t="shared" si="3"/>
        <v>0.54166666666666663</v>
      </c>
      <c r="O18" s="263">
        <v>92418968</v>
      </c>
      <c r="P18" s="297" t="s">
        <v>81</v>
      </c>
      <c r="Q18" s="770">
        <v>1.0169999999999999</v>
      </c>
      <c r="R18" s="431">
        <v>0.96619999999999995</v>
      </c>
      <c r="S18" s="431">
        <v>1.0025999999999999</v>
      </c>
      <c r="T18" s="431">
        <v>1.2538</v>
      </c>
      <c r="U18" s="431">
        <v>1.379</v>
      </c>
      <c r="V18" s="431">
        <v>0.99539999999999995</v>
      </c>
      <c r="W18" s="769">
        <v>0.94869999999999999</v>
      </c>
      <c r="X18" s="769">
        <v>0.998</v>
      </c>
      <c r="Y18" s="769">
        <v>1.2271000000000001</v>
      </c>
      <c r="Z18" s="769">
        <v>1.3331999999999999</v>
      </c>
      <c r="AA18" s="293">
        <f t="shared" si="4"/>
        <v>0.95004916420845631</v>
      </c>
      <c r="AB18" s="265">
        <f t="shared" si="5"/>
        <v>0.95308418726140254</v>
      </c>
      <c r="AC18" s="294">
        <f t="shared" si="6"/>
        <v>1.0169999999999999</v>
      </c>
      <c r="AD18" s="97">
        <f t="shared" si="7"/>
        <v>0.96619999999999995</v>
      </c>
      <c r="AE18" s="97">
        <f t="shared" si="8"/>
        <v>0.99539999999999995</v>
      </c>
      <c r="AF18" s="268">
        <f t="shared" si="9"/>
        <v>0.94869999999999999</v>
      </c>
      <c r="AG18" s="98">
        <f t="shared" si="10"/>
        <v>1.0025999999999999</v>
      </c>
      <c r="AH18" s="99">
        <f t="shared" si="11"/>
        <v>0.9525192920353982</v>
      </c>
      <c r="AI18" s="270">
        <f t="shared" si="12"/>
        <v>0.998</v>
      </c>
      <c r="AJ18" s="268">
        <f t="shared" si="13"/>
        <v>0.95117801888687969</v>
      </c>
      <c r="AK18" s="98">
        <f t="shared" si="14"/>
        <v>1.2538</v>
      </c>
      <c r="AL18" s="99">
        <f t="shared" si="15"/>
        <v>1.1911716420845626</v>
      </c>
      <c r="AM18" s="270">
        <f t="shared" si="16"/>
        <v>1.2271000000000001</v>
      </c>
      <c r="AN18" s="268">
        <f t="shared" si="17"/>
        <v>1.169529606188467</v>
      </c>
      <c r="AO18" s="98">
        <f t="shared" si="18"/>
        <v>1.379</v>
      </c>
      <c r="AP18" s="99">
        <f t="shared" si="19"/>
        <v>1.3101177974434612</v>
      </c>
      <c r="AQ18" s="270">
        <f t="shared" si="20"/>
        <v>1.3331999999999999</v>
      </c>
      <c r="AR18" s="268">
        <f t="shared" si="21"/>
        <v>1.2706518384569019</v>
      </c>
      <c r="AS18" s="257" t="s">
        <v>1</v>
      </c>
      <c r="AT18" s="179" t="s">
        <v>1</v>
      </c>
    </row>
    <row r="19" spans="1:46" s="131" customFormat="1" ht="12.75" customHeight="1" x14ac:dyDescent="0.2">
      <c r="A19" s="251">
        <v>14</v>
      </c>
      <c r="B19" s="305" t="s">
        <v>55</v>
      </c>
      <c r="C19" s="306" t="s">
        <v>56</v>
      </c>
      <c r="D19" s="125" t="s">
        <v>57</v>
      </c>
      <c r="E19" s="126">
        <v>26</v>
      </c>
      <c r="F19" s="305" t="s">
        <v>58</v>
      </c>
      <c r="G19" s="176" t="s">
        <v>59</v>
      </c>
      <c r="H19" s="177" t="s">
        <v>2</v>
      </c>
      <c r="I19" s="178" t="s">
        <v>1</v>
      </c>
      <c r="J19" s="258" t="str">
        <f t="shared" si="0"/>
        <v>18:10</v>
      </c>
      <c r="K19" s="287">
        <v>0.80388888888888888</v>
      </c>
      <c r="L19" s="101">
        <f t="shared" si="1"/>
        <v>1.2774000000000001</v>
      </c>
      <c r="M19" s="261">
        <f t="shared" si="2"/>
        <v>5.9966833333333212E-2</v>
      </c>
      <c r="N19" s="275">
        <f t="shared" si="3"/>
        <v>0.58333333333333337</v>
      </c>
      <c r="O19" s="127">
        <v>99479805</v>
      </c>
      <c r="P19" s="128" t="s">
        <v>60</v>
      </c>
      <c r="Q19" s="777">
        <v>1.0456000000000001</v>
      </c>
      <c r="R19" s="778">
        <v>0.98080000000000001</v>
      </c>
      <c r="S19" s="779">
        <v>1.0426</v>
      </c>
      <c r="T19" s="780">
        <v>1.2774000000000001</v>
      </c>
      <c r="U19" s="779">
        <v>1.4394</v>
      </c>
      <c r="V19" s="772">
        <v>0.99419999999999997</v>
      </c>
      <c r="W19" s="778">
        <v>0.93959999999999999</v>
      </c>
      <c r="X19" s="778">
        <v>1.0204</v>
      </c>
      <c r="Y19" s="778">
        <v>1.2166999999999999</v>
      </c>
      <c r="Z19" s="778">
        <v>1.333</v>
      </c>
      <c r="AA19" s="293">
        <f t="shared" si="4"/>
        <v>0.9380260137719969</v>
      </c>
      <c r="AB19" s="265">
        <f t="shared" si="5"/>
        <v>0.94508147254073627</v>
      </c>
      <c r="AC19" s="130">
        <f t="shared" si="6"/>
        <v>1.0456000000000001</v>
      </c>
      <c r="AD19" s="97">
        <f t="shared" si="7"/>
        <v>0.98080000000000001</v>
      </c>
      <c r="AE19" s="97">
        <f t="shared" si="8"/>
        <v>0.99419999999999997</v>
      </c>
      <c r="AF19" s="268">
        <f t="shared" si="9"/>
        <v>0.93959999999999999</v>
      </c>
      <c r="AG19" s="98">
        <f t="shared" si="10"/>
        <v>1.0426</v>
      </c>
      <c r="AH19" s="99">
        <f t="shared" si="11"/>
        <v>0.97798592195868395</v>
      </c>
      <c r="AI19" s="270">
        <f t="shared" si="12"/>
        <v>1.0204</v>
      </c>
      <c r="AJ19" s="268">
        <f t="shared" si="13"/>
        <v>0.96436113458056727</v>
      </c>
      <c r="AK19" s="98">
        <f t="shared" si="14"/>
        <v>1.2774000000000001</v>
      </c>
      <c r="AL19" s="99">
        <f t="shared" si="15"/>
        <v>1.1982344299923489</v>
      </c>
      <c r="AM19" s="270">
        <f t="shared" si="16"/>
        <v>1.2166999999999999</v>
      </c>
      <c r="AN19" s="268">
        <f t="shared" si="17"/>
        <v>1.1498806276403137</v>
      </c>
      <c r="AO19" s="98">
        <f t="shared" si="18"/>
        <v>1.4394</v>
      </c>
      <c r="AP19" s="99">
        <f t="shared" si="19"/>
        <v>1.3501946442234123</v>
      </c>
      <c r="AQ19" s="270">
        <f t="shared" si="20"/>
        <v>1.333</v>
      </c>
      <c r="AR19" s="268">
        <f t="shared" si="21"/>
        <v>1.2597936028968013</v>
      </c>
      <c r="AS19" s="177" t="s">
        <v>2</v>
      </c>
      <c r="AT19" s="177" t="s">
        <v>1</v>
      </c>
    </row>
    <row r="20" spans="1:46" s="92" customFormat="1" ht="13.7" customHeight="1" x14ac:dyDescent="0.2">
      <c r="A20" s="251">
        <v>15</v>
      </c>
      <c r="B20" s="280" t="s">
        <v>61</v>
      </c>
      <c r="C20" s="281" t="s">
        <v>62</v>
      </c>
      <c r="D20" s="282" t="s">
        <v>57</v>
      </c>
      <c r="E20" s="283">
        <v>88</v>
      </c>
      <c r="F20" s="280" t="s">
        <v>63</v>
      </c>
      <c r="G20" s="284" t="s">
        <v>64</v>
      </c>
      <c r="H20" s="177" t="s">
        <v>2</v>
      </c>
      <c r="I20" s="243" t="s">
        <v>2</v>
      </c>
      <c r="J20" s="258" t="str">
        <f t="shared" si="0"/>
        <v>18:10</v>
      </c>
      <c r="K20" s="287">
        <v>0.80738425925925927</v>
      </c>
      <c r="L20" s="260">
        <f t="shared" si="1"/>
        <v>1.1892316812248502</v>
      </c>
      <c r="M20" s="261">
        <f t="shared" si="2"/>
        <v>5.9984625772892243E-2</v>
      </c>
      <c r="N20" s="262">
        <f t="shared" si="3"/>
        <v>0.625</v>
      </c>
      <c r="O20" s="263">
        <v>40290565</v>
      </c>
      <c r="P20" s="297" t="s">
        <v>65</v>
      </c>
      <c r="Q20" s="289">
        <v>1.0188999999999999</v>
      </c>
      <c r="R20" s="290">
        <v>0.96719999999999995</v>
      </c>
      <c r="S20" s="290">
        <v>0.99529999999999996</v>
      </c>
      <c r="T20" s="290">
        <v>1.2527999999999999</v>
      </c>
      <c r="U20" s="290">
        <v>1.3878999999999999</v>
      </c>
      <c r="V20" s="290">
        <v>0.99670000000000003</v>
      </c>
      <c r="W20" s="290">
        <v>0.95450000000000002</v>
      </c>
      <c r="X20" s="290">
        <v>0.9879</v>
      </c>
      <c r="Y20" s="290">
        <v>1.2242999999999999</v>
      </c>
      <c r="Z20" s="290">
        <v>1.341</v>
      </c>
      <c r="AA20" s="264">
        <f t="shared" si="4"/>
        <v>0.94925900480910785</v>
      </c>
      <c r="AB20" s="265">
        <f t="shared" si="5"/>
        <v>0.95766027892043748</v>
      </c>
      <c r="AC20" s="266">
        <f t="shared" si="6"/>
        <v>1.0188999999999999</v>
      </c>
      <c r="AD20" s="267">
        <f t="shared" si="7"/>
        <v>0.96719999999999995</v>
      </c>
      <c r="AE20" s="267">
        <f t="shared" si="8"/>
        <v>0.99670000000000003</v>
      </c>
      <c r="AF20" s="268">
        <f t="shared" si="9"/>
        <v>0.95450000000000002</v>
      </c>
      <c r="AG20" s="269">
        <f t="shared" si="10"/>
        <v>0.99529999999999996</v>
      </c>
      <c r="AH20" s="270">
        <f t="shared" si="11"/>
        <v>0.94479748748650505</v>
      </c>
      <c r="AI20" s="270">
        <f t="shared" si="12"/>
        <v>0.9879</v>
      </c>
      <c r="AJ20" s="268">
        <f t="shared" si="13"/>
        <v>0.94607258954550022</v>
      </c>
      <c r="AK20" s="269">
        <f t="shared" si="14"/>
        <v>1.2527999999999999</v>
      </c>
      <c r="AL20" s="270">
        <f t="shared" si="15"/>
        <v>1.1892316812248502</v>
      </c>
      <c r="AM20" s="270">
        <f t="shared" si="16"/>
        <v>1.2242999999999999</v>
      </c>
      <c r="AN20" s="268">
        <f t="shared" si="17"/>
        <v>1.1724634794822915</v>
      </c>
      <c r="AO20" s="269">
        <f t="shared" si="18"/>
        <v>1.3878999999999999</v>
      </c>
      <c r="AP20" s="270">
        <f t="shared" si="19"/>
        <v>1.3174765727745608</v>
      </c>
      <c r="AQ20" s="270">
        <f t="shared" si="20"/>
        <v>1.341</v>
      </c>
      <c r="AR20" s="268">
        <f t="shared" si="21"/>
        <v>1.2842224340323067</v>
      </c>
      <c r="AS20" s="285" t="s">
        <v>2</v>
      </c>
      <c r="AT20" s="285" t="s">
        <v>1</v>
      </c>
    </row>
    <row r="21" spans="1:46" s="92" customFormat="1" ht="13.7" customHeight="1" x14ac:dyDescent="0.2">
      <c r="A21" s="251">
        <v>16</v>
      </c>
      <c r="B21" s="280" t="s">
        <v>110</v>
      </c>
      <c r="C21" s="281" t="s">
        <v>56</v>
      </c>
      <c r="D21" s="282" t="s">
        <v>57</v>
      </c>
      <c r="E21" s="283">
        <v>20</v>
      </c>
      <c r="F21" s="301" t="s">
        <v>111</v>
      </c>
      <c r="G21" s="273" t="s">
        <v>112</v>
      </c>
      <c r="H21" s="251" t="s">
        <v>1</v>
      </c>
      <c r="I21" s="302" t="s">
        <v>1</v>
      </c>
      <c r="J21" s="258" t="str">
        <f t="shared" si="0"/>
        <v>18:10</v>
      </c>
      <c r="K21" s="303">
        <v>0.80598379629629635</v>
      </c>
      <c r="L21" s="260">
        <f t="shared" si="1"/>
        <v>1.2235</v>
      </c>
      <c r="M21" s="261">
        <f t="shared" si="2"/>
        <v>5.9999646990740702E-2</v>
      </c>
      <c r="N21" s="262">
        <f t="shared" si="3"/>
        <v>0.66666666666666663</v>
      </c>
      <c r="O21" s="288">
        <v>92647770</v>
      </c>
      <c r="P21" s="291" t="s">
        <v>113</v>
      </c>
      <c r="Q21" s="289">
        <v>1.0188999999999999</v>
      </c>
      <c r="R21" s="290">
        <v>0.96719999999999995</v>
      </c>
      <c r="S21" s="290">
        <v>0.99529999999999996</v>
      </c>
      <c r="T21" s="290">
        <v>1.2527999999999999</v>
      </c>
      <c r="U21" s="290">
        <v>1.3878999999999999</v>
      </c>
      <c r="V21" s="290">
        <v>0.996</v>
      </c>
      <c r="W21" s="290">
        <v>0.9536</v>
      </c>
      <c r="X21" s="290">
        <v>0.99209999999999998</v>
      </c>
      <c r="Y21" s="290">
        <v>1.2235</v>
      </c>
      <c r="Z21" s="290">
        <v>1.3365</v>
      </c>
      <c r="AA21" s="264">
        <f t="shared" si="4"/>
        <v>0.94925900480910785</v>
      </c>
      <c r="AB21" s="265">
        <f t="shared" si="5"/>
        <v>0.95742971887550199</v>
      </c>
      <c r="AC21" s="266">
        <f t="shared" si="6"/>
        <v>1.0188999999999999</v>
      </c>
      <c r="AD21" s="267">
        <f t="shared" si="7"/>
        <v>0.96719999999999995</v>
      </c>
      <c r="AE21" s="267">
        <f t="shared" si="8"/>
        <v>0.996</v>
      </c>
      <c r="AF21" s="268">
        <f t="shared" si="9"/>
        <v>0.9536</v>
      </c>
      <c r="AG21" s="269">
        <f t="shared" si="10"/>
        <v>0.99529999999999996</v>
      </c>
      <c r="AH21" s="270">
        <f t="shared" si="11"/>
        <v>0.94479748748650505</v>
      </c>
      <c r="AI21" s="270">
        <f t="shared" si="12"/>
        <v>0.99209999999999998</v>
      </c>
      <c r="AJ21" s="268">
        <f t="shared" si="13"/>
        <v>0.94986602409638554</v>
      </c>
      <c r="AK21" s="269">
        <f t="shared" si="14"/>
        <v>1.2527999999999999</v>
      </c>
      <c r="AL21" s="270">
        <f t="shared" si="15"/>
        <v>1.1892316812248502</v>
      </c>
      <c r="AM21" s="270">
        <f t="shared" si="16"/>
        <v>1.2235</v>
      </c>
      <c r="AN21" s="268">
        <f t="shared" si="17"/>
        <v>1.1714152610441768</v>
      </c>
      <c r="AO21" s="269">
        <f t="shared" si="18"/>
        <v>1.3878999999999999</v>
      </c>
      <c r="AP21" s="270">
        <f t="shared" si="19"/>
        <v>1.3174765727745608</v>
      </c>
      <c r="AQ21" s="270">
        <f t="shared" si="20"/>
        <v>1.3365</v>
      </c>
      <c r="AR21" s="268">
        <f t="shared" si="21"/>
        <v>1.2796048192771083</v>
      </c>
      <c r="AS21" s="251" t="s">
        <v>1</v>
      </c>
      <c r="AT21" s="251" t="s">
        <v>1</v>
      </c>
    </row>
    <row r="22" spans="1:46" s="92" customFormat="1" ht="13.7" customHeight="1" x14ac:dyDescent="0.2">
      <c r="A22" s="251">
        <v>17</v>
      </c>
      <c r="B22" s="280" t="s">
        <v>71</v>
      </c>
      <c r="C22" s="281" t="s">
        <v>62</v>
      </c>
      <c r="D22" s="282" t="s">
        <v>57</v>
      </c>
      <c r="E22" s="283">
        <v>9934</v>
      </c>
      <c r="F22" s="280" t="s">
        <v>76</v>
      </c>
      <c r="G22" s="284" t="s">
        <v>77</v>
      </c>
      <c r="H22" s="285" t="s">
        <v>1</v>
      </c>
      <c r="I22" s="286" t="s">
        <v>2</v>
      </c>
      <c r="J22" s="258" t="str">
        <f t="shared" si="0"/>
        <v>18:10</v>
      </c>
      <c r="K22" s="259">
        <v>0.8087037037037037</v>
      </c>
      <c r="L22" s="260">
        <f t="shared" si="1"/>
        <v>1.1599092973740242</v>
      </c>
      <c r="M22" s="261">
        <f t="shared" si="2"/>
        <v>6.0036046040007257E-2</v>
      </c>
      <c r="N22" s="262">
        <f t="shared" si="3"/>
        <v>0.70833333333333337</v>
      </c>
      <c r="O22" s="288">
        <v>91916214</v>
      </c>
      <c r="P22" s="230" t="s">
        <v>75</v>
      </c>
      <c r="Q22" s="289">
        <v>1.0078</v>
      </c>
      <c r="R22" s="290">
        <v>0.95809999999999995</v>
      </c>
      <c r="S22" s="290">
        <v>0.96120000000000005</v>
      </c>
      <c r="T22" s="290">
        <v>1.2438</v>
      </c>
      <c r="U22" s="278">
        <v>1.3974</v>
      </c>
      <c r="V22" s="290">
        <v>0.98629999999999995</v>
      </c>
      <c r="W22" s="290">
        <v>0.93979999999999997</v>
      </c>
      <c r="X22" s="290">
        <v>0.95540000000000003</v>
      </c>
      <c r="Y22" s="290">
        <v>1.2173</v>
      </c>
      <c r="Z22" s="290">
        <v>1.3461000000000001</v>
      </c>
      <c r="AA22" s="264">
        <f t="shared" si="4"/>
        <v>0.95068465965469329</v>
      </c>
      <c r="AB22" s="265">
        <f t="shared" si="5"/>
        <v>0.95285410118625169</v>
      </c>
      <c r="AC22" s="266">
        <f t="shared" si="6"/>
        <v>1.0078</v>
      </c>
      <c r="AD22" s="267">
        <f t="shared" si="7"/>
        <v>0.95809999999999995</v>
      </c>
      <c r="AE22" s="267">
        <f t="shared" si="8"/>
        <v>0.98629999999999995</v>
      </c>
      <c r="AF22" s="268">
        <f t="shared" si="9"/>
        <v>0.93979999999999997</v>
      </c>
      <c r="AG22" s="269">
        <f t="shared" si="10"/>
        <v>0.96120000000000005</v>
      </c>
      <c r="AH22" s="270">
        <f t="shared" si="11"/>
        <v>0.91379809486009123</v>
      </c>
      <c r="AI22" s="270">
        <f t="shared" si="12"/>
        <v>0.95540000000000003</v>
      </c>
      <c r="AJ22" s="268">
        <f t="shared" si="13"/>
        <v>0.91035680827334486</v>
      </c>
      <c r="AK22" s="269">
        <f t="shared" si="14"/>
        <v>1.2438</v>
      </c>
      <c r="AL22" s="270">
        <f t="shared" si="15"/>
        <v>1.1824615796785076</v>
      </c>
      <c r="AM22" s="270">
        <f t="shared" si="16"/>
        <v>1.2173</v>
      </c>
      <c r="AN22" s="268">
        <f t="shared" si="17"/>
        <v>1.1599092973740242</v>
      </c>
      <c r="AO22" s="269">
        <f t="shared" si="18"/>
        <v>1.3974</v>
      </c>
      <c r="AP22" s="270">
        <f t="shared" si="19"/>
        <v>1.3284867434014684</v>
      </c>
      <c r="AQ22" s="270">
        <f t="shared" si="20"/>
        <v>1.3461000000000001</v>
      </c>
      <c r="AR22" s="268">
        <f t="shared" si="21"/>
        <v>1.2826369056068134</v>
      </c>
      <c r="AS22" s="285" t="s">
        <v>1</v>
      </c>
      <c r="AT22" s="292" t="s">
        <v>2</v>
      </c>
    </row>
    <row r="23" spans="1:46" s="92" customFormat="1" ht="12.75" customHeight="1" x14ac:dyDescent="0.2">
      <c r="A23" s="251">
        <v>18</v>
      </c>
      <c r="B23" s="280" t="s">
        <v>176</v>
      </c>
      <c r="C23" s="281" t="s">
        <v>56</v>
      </c>
      <c r="D23" s="282" t="s">
        <v>57</v>
      </c>
      <c r="E23" s="283">
        <v>13724</v>
      </c>
      <c r="F23" s="301" t="s">
        <v>177</v>
      </c>
      <c r="G23" s="273" t="s">
        <v>178</v>
      </c>
      <c r="H23" s="251" t="s">
        <v>1</v>
      </c>
      <c r="I23" s="302" t="s">
        <v>1</v>
      </c>
      <c r="J23" s="258" t="str">
        <f t="shared" si="0"/>
        <v>18:00</v>
      </c>
      <c r="K23" s="303">
        <v>0.80368055555555562</v>
      </c>
      <c r="L23" s="260">
        <f t="shared" si="1"/>
        <v>1.125</v>
      </c>
      <c r="M23" s="261">
        <f t="shared" si="2"/>
        <v>6.0390625000000073E-2</v>
      </c>
      <c r="N23" s="262">
        <f t="shared" si="3"/>
        <v>0.75</v>
      </c>
      <c r="O23" s="288">
        <v>91374436</v>
      </c>
      <c r="P23" s="200" t="s">
        <v>179</v>
      </c>
      <c r="Q23" s="289">
        <v>0.93589999999999995</v>
      </c>
      <c r="R23" s="290">
        <v>0.88490000000000002</v>
      </c>
      <c r="S23" s="290">
        <v>0.90400000000000003</v>
      </c>
      <c r="T23" s="290">
        <v>1.1554</v>
      </c>
      <c r="U23" s="290">
        <v>1.2968999999999999</v>
      </c>
      <c r="V23" s="290">
        <v>0.91090000000000004</v>
      </c>
      <c r="W23" s="290">
        <v>0.86499999999999999</v>
      </c>
      <c r="X23" s="290">
        <v>0.89610000000000001</v>
      </c>
      <c r="Y23" s="290">
        <v>1.125</v>
      </c>
      <c r="Z23" s="290">
        <v>1.2370000000000001</v>
      </c>
      <c r="AA23" s="264">
        <f t="shared" si="4"/>
        <v>0.94550699861096277</v>
      </c>
      <c r="AB23" s="265">
        <f t="shared" si="5"/>
        <v>0.94961027555165212</v>
      </c>
      <c r="AC23" s="266">
        <f t="shared" si="6"/>
        <v>0.93589999999999995</v>
      </c>
      <c r="AD23" s="267">
        <f t="shared" si="7"/>
        <v>0.88490000000000002</v>
      </c>
      <c r="AE23" s="267">
        <f t="shared" si="8"/>
        <v>0.91090000000000004</v>
      </c>
      <c r="AF23" s="268">
        <f t="shared" si="9"/>
        <v>0.86499999999999999</v>
      </c>
      <c r="AG23" s="269">
        <f t="shared" si="10"/>
        <v>0.90400000000000003</v>
      </c>
      <c r="AH23" s="270">
        <f t="shared" si="11"/>
        <v>0.85473832674431038</v>
      </c>
      <c r="AI23" s="270">
        <f t="shared" si="12"/>
        <v>0.89610000000000001</v>
      </c>
      <c r="AJ23" s="268">
        <f t="shared" si="13"/>
        <v>0.85094576792183552</v>
      </c>
      <c r="AK23" s="269">
        <f t="shared" si="14"/>
        <v>1.1554</v>
      </c>
      <c r="AL23" s="270">
        <f t="shared" si="15"/>
        <v>1.0924387861951064</v>
      </c>
      <c r="AM23" s="270">
        <f t="shared" si="16"/>
        <v>1.125</v>
      </c>
      <c r="AN23" s="268">
        <f t="shared" si="17"/>
        <v>1.0683115599956086</v>
      </c>
      <c r="AO23" s="269">
        <f t="shared" si="18"/>
        <v>1.2968999999999999</v>
      </c>
      <c r="AP23" s="270">
        <f t="shared" si="19"/>
        <v>1.2262280264985577</v>
      </c>
      <c r="AQ23" s="270">
        <f t="shared" si="20"/>
        <v>1.2370000000000001</v>
      </c>
      <c r="AR23" s="268">
        <f t="shared" si="21"/>
        <v>1.1746679108573939</v>
      </c>
      <c r="AS23" s="251" t="s">
        <v>1</v>
      </c>
      <c r="AT23" s="251" t="s">
        <v>1</v>
      </c>
    </row>
    <row r="24" spans="1:46" s="92" customFormat="1" ht="12.75" customHeight="1" x14ac:dyDescent="0.2">
      <c r="A24" s="251">
        <v>19</v>
      </c>
      <c r="B24" s="280" t="s">
        <v>66</v>
      </c>
      <c r="C24" s="281" t="s">
        <v>62</v>
      </c>
      <c r="D24" s="282" t="s">
        <v>131</v>
      </c>
      <c r="E24" s="283">
        <v>175</v>
      </c>
      <c r="F24" s="280" t="s">
        <v>67</v>
      </c>
      <c r="G24" s="284" t="s">
        <v>68</v>
      </c>
      <c r="H24" s="285" t="s">
        <v>2</v>
      </c>
      <c r="I24" s="295" t="s">
        <v>1</v>
      </c>
      <c r="J24" s="258" t="str">
        <f t="shared" si="0"/>
        <v>18:10</v>
      </c>
      <c r="K24" s="303">
        <v>0.80524305555555553</v>
      </c>
      <c r="L24" s="260">
        <f t="shared" si="1"/>
        <v>1.2564</v>
      </c>
      <c r="M24" s="261">
        <f t="shared" si="2"/>
        <v>6.0682374999999858E-2</v>
      </c>
      <c r="N24" s="262">
        <f t="shared" si="3"/>
        <v>0.79166666666666663</v>
      </c>
      <c r="O24" s="183">
        <v>22554387</v>
      </c>
      <c r="P24" s="332" t="s">
        <v>69</v>
      </c>
      <c r="Q24" s="289">
        <v>1.0253000000000001</v>
      </c>
      <c r="R24" s="290">
        <v>0.95</v>
      </c>
      <c r="S24" s="290">
        <v>1.0048999999999999</v>
      </c>
      <c r="T24" s="290">
        <v>1.2564</v>
      </c>
      <c r="U24" s="290">
        <v>1.4159999999999999</v>
      </c>
      <c r="V24" s="290">
        <v>0.99229999999999996</v>
      </c>
      <c r="W24" s="290">
        <v>0.92889999999999995</v>
      </c>
      <c r="X24" s="290">
        <v>0.99470000000000003</v>
      </c>
      <c r="Y24" s="290">
        <v>1.2171000000000001</v>
      </c>
      <c r="Z24" s="290">
        <v>1.3467</v>
      </c>
      <c r="AA24" s="264">
        <f t="shared" si="4"/>
        <v>0.92655808056178668</v>
      </c>
      <c r="AB24" s="265">
        <f t="shared" si="5"/>
        <v>0.93610803184520808</v>
      </c>
      <c r="AC24" s="266">
        <f t="shared" si="6"/>
        <v>1.0253000000000001</v>
      </c>
      <c r="AD24" s="267">
        <f t="shared" si="7"/>
        <v>0.95</v>
      </c>
      <c r="AE24" s="267">
        <f t="shared" si="8"/>
        <v>0.99229999999999996</v>
      </c>
      <c r="AF24" s="268">
        <f t="shared" si="9"/>
        <v>0.92889999999999995</v>
      </c>
      <c r="AG24" s="269">
        <f t="shared" si="10"/>
        <v>1.0048999999999999</v>
      </c>
      <c r="AH24" s="270">
        <f t="shared" si="11"/>
        <v>0.93109821515653934</v>
      </c>
      <c r="AI24" s="270">
        <f t="shared" si="12"/>
        <v>0.99470000000000003</v>
      </c>
      <c r="AJ24" s="268">
        <f t="shared" si="13"/>
        <v>0.93114665927642848</v>
      </c>
      <c r="AK24" s="269">
        <f t="shared" si="14"/>
        <v>1.2564</v>
      </c>
      <c r="AL24" s="270">
        <f t="shared" si="15"/>
        <v>1.1641275724178288</v>
      </c>
      <c r="AM24" s="270">
        <f t="shared" si="16"/>
        <v>1.2171000000000001</v>
      </c>
      <c r="AN24" s="268">
        <f t="shared" si="17"/>
        <v>1.1393370855588028</v>
      </c>
      <c r="AO24" s="269">
        <f t="shared" si="18"/>
        <v>1.4159999999999999</v>
      </c>
      <c r="AP24" s="270">
        <f t="shared" si="19"/>
        <v>1.3120062420754899</v>
      </c>
      <c r="AQ24" s="270">
        <f t="shared" si="20"/>
        <v>1.3467</v>
      </c>
      <c r="AR24" s="268">
        <f t="shared" si="21"/>
        <v>1.2606566864859416</v>
      </c>
      <c r="AS24" s="285" t="s">
        <v>2</v>
      </c>
      <c r="AT24" s="285" t="s">
        <v>1</v>
      </c>
    </row>
    <row r="25" spans="1:46" s="92" customFormat="1" ht="13.7" customHeight="1" x14ac:dyDescent="0.25">
      <c r="A25" s="251">
        <v>20</v>
      </c>
      <c r="B25" s="252" t="s">
        <v>172</v>
      </c>
      <c r="C25" s="253" t="s">
        <v>56</v>
      </c>
      <c r="D25" s="254" t="s">
        <v>57</v>
      </c>
      <c r="E25" s="331">
        <v>10044</v>
      </c>
      <c r="F25" s="298" t="s">
        <v>173</v>
      </c>
      <c r="G25" s="170" t="s">
        <v>174</v>
      </c>
      <c r="H25" s="257" t="s">
        <v>1</v>
      </c>
      <c r="I25" s="296" t="s">
        <v>1</v>
      </c>
      <c r="J25" s="258" t="str">
        <f t="shared" si="0"/>
        <v>18:00</v>
      </c>
      <c r="K25" s="303">
        <v>0.80155092592592592</v>
      </c>
      <c r="L25" s="260">
        <f t="shared" si="1"/>
        <v>1.1891</v>
      </c>
      <c r="M25" s="261">
        <f t="shared" si="2"/>
        <v>6.1299206018518508E-2</v>
      </c>
      <c r="N25" s="262">
        <f t="shared" si="3"/>
        <v>0.83333333333333337</v>
      </c>
      <c r="O25" s="263">
        <v>93200166</v>
      </c>
      <c r="P25" s="323" t="s">
        <v>175</v>
      </c>
      <c r="Q25" s="289">
        <v>0.97640000000000005</v>
      </c>
      <c r="R25" s="290">
        <v>0.92879999999999996</v>
      </c>
      <c r="S25" s="290">
        <v>0.92630000000000001</v>
      </c>
      <c r="T25" s="290">
        <v>1.206</v>
      </c>
      <c r="U25" s="290">
        <v>1.3534999999999999</v>
      </c>
      <c r="V25" s="290">
        <v>0.96260000000000001</v>
      </c>
      <c r="W25" s="290">
        <v>0.91710000000000003</v>
      </c>
      <c r="X25" s="290">
        <v>0.92259999999999998</v>
      </c>
      <c r="Y25" s="290">
        <v>1.1891</v>
      </c>
      <c r="Z25" s="290">
        <v>1.3174999999999999</v>
      </c>
      <c r="AA25" s="264">
        <f t="shared" si="4"/>
        <v>0.95124948791478892</v>
      </c>
      <c r="AB25" s="265">
        <f t="shared" si="5"/>
        <v>0.95273218366922918</v>
      </c>
      <c r="AC25" s="266">
        <f t="shared" si="6"/>
        <v>0.97640000000000005</v>
      </c>
      <c r="AD25" s="267">
        <f t="shared" si="7"/>
        <v>0.92879999999999996</v>
      </c>
      <c r="AE25" s="267">
        <f t="shared" si="8"/>
        <v>0.96260000000000001</v>
      </c>
      <c r="AF25" s="268">
        <f t="shared" si="9"/>
        <v>0.91710000000000003</v>
      </c>
      <c r="AG25" s="269">
        <f t="shared" si="10"/>
        <v>0.92630000000000001</v>
      </c>
      <c r="AH25" s="270">
        <f t="shared" si="11"/>
        <v>0.881142400655469</v>
      </c>
      <c r="AI25" s="270">
        <f t="shared" si="12"/>
        <v>0.92259999999999998</v>
      </c>
      <c r="AJ25" s="268">
        <f t="shared" si="13"/>
        <v>0.87899071265323081</v>
      </c>
      <c r="AK25" s="269">
        <f t="shared" si="14"/>
        <v>1.206</v>
      </c>
      <c r="AL25" s="270">
        <f t="shared" si="15"/>
        <v>1.1472068824252355</v>
      </c>
      <c r="AM25" s="270">
        <f t="shared" si="16"/>
        <v>1.1891</v>
      </c>
      <c r="AN25" s="268">
        <f t="shared" si="17"/>
        <v>1.1328938396010804</v>
      </c>
      <c r="AO25" s="269">
        <f t="shared" si="18"/>
        <v>1.3534999999999999</v>
      </c>
      <c r="AP25" s="270">
        <f t="shared" si="19"/>
        <v>1.2875161818926668</v>
      </c>
      <c r="AQ25" s="270">
        <f t="shared" si="20"/>
        <v>1.3174999999999999</v>
      </c>
      <c r="AR25" s="268">
        <f t="shared" si="21"/>
        <v>1.2552246519842094</v>
      </c>
      <c r="AS25" s="271" t="s">
        <v>1</v>
      </c>
      <c r="AT25" s="271" t="s">
        <v>1</v>
      </c>
    </row>
    <row r="26" spans="1:46" s="92" customFormat="1" ht="13.7" customHeight="1" x14ac:dyDescent="0.2">
      <c r="A26" s="251">
        <v>21</v>
      </c>
      <c r="B26" s="301" t="s">
        <v>180</v>
      </c>
      <c r="C26" s="240" t="s">
        <v>62</v>
      </c>
      <c r="D26" s="241" t="s">
        <v>57</v>
      </c>
      <c r="E26" s="240">
        <v>7838</v>
      </c>
      <c r="F26" s="242" t="s">
        <v>181</v>
      </c>
      <c r="G26" s="312" t="s">
        <v>182</v>
      </c>
      <c r="H26" s="251" t="s">
        <v>1</v>
      </c>
      <c r="I26" s="302" t="s">
        <v>2</v>
      </c>
      <c r="J26" s="258" t="str">
        <f t="shared" si="0"/>
        <v>18:00</v>
      </c>
      <c r="K26" s="287">
        <v>0.80924768518518519</v>
      </c>
      <c r="L26" s="260">
        <f t="shared" si="1"/>
        <v>1.0544932174505797</v>
      </c>
      <c r="M26" s="233">
        <f t="shared" si="2"/>
        <v>6.2476282177424979E-2</v>
      </c>
      <c r="N26" s="275">
        <f t="shared" si="3"/>
        <v>0.875</v>
      </c>
      <c r="O26" s="244">
        <v>90122776</v>
      </c>
      <c r="P26" s="324" t="s">
        <v>183</v>
      </c>
      <c r="Q26" s="319">
        <v>0.89590000000000003</v>
      </c>
      <c r="R26" s="318">
        <v>0.86919999999999997</v>
      </c>
      <c r="S26" s="318">
        <v>0.85880000000000001</v>
      </c>
      <c r="T26" s="318">
        <v>1.1053999999999999</v>
      </c>
      <c r="U26" s="318">
        <v>1.2307999999999999</v>
      </c>
      <c r="V26" s="318">
        <v>0.88019999999999998</v>
      </c>
      <c r="W26" s="290">
        <v>0.85489999999999999</v>
      </c>
      <c r="X26" s="290">
        <v>0.85509999999999997</v>
      </c>
      <c r="Y26" s="290">
        <v>1.0857000000000001</v>
      </c>
      <c r="Z26" s="290">
        <v>1.1950000000000001</v>
      </c>
      <c r="AA26" s="264">
        <f t="shared" si="4"/>
        <v>0.97019756669271118</v>
      </c>
      <c r="AB26" s="265">
        <f t="shared" si="5"/>
        <v>0.97125653260622591</v>
      </c>
      <c r="AC26" s="266">
        <f t="shared" si="6"/>
        <v>0.89590000000000003</v>
      </c>
      <c r="AD26" s="267">
        <f t="shared" si="7"/>
        <v>0.86919999999999997</v>
      </c>
      <c r="AE26" s="267">
        <f t="shared" si="8"/>
        <v>0.88019999999999998</v>
      </c>
      <c r="AF26" s="268">
        <f t="shared" si="9"/>
        <v>0.85489999999999999</v>
      </c>
      <c r="AG26" s="269">
        <f t="shared" si="10"/>
        <v>0.85880000000000001</v>
      </c>
      <c r="AH26" s="270">
        <f t="shared" si="11"/>
        <v>0.83320567027570036</v>
      </c>
      <c r="AI26" s="270">
        <f t="shared" si="12"/>
        <v>0.85509999999999997</v>
      </c>
      <c r="AJ26" s="268">
        <f t="shared" si="13"/>
        <v>0.83052146103158375</v>
      </c>
      <c r="AK26" s="269">
        <f t="shared" si="14"/>
        <v>1.1053999999999999</v>
      </c>
      <c r="AL26" s="270">
        <f t="shared" si="15"/>
        <v>1.0724563902221229</v>
      </c>
      <c r="AM26" s="270">
        <f t="shared" si="16"/>
        <v>1.0857000000000001</v>
      </c>
      <c r="AN26" s="268">
        <f t="shared" si="17"/>
        <v>1.0544932174505797</v>
      </c>
      <c r="AO26" s="269">
        <f t="shared" si="18"/>
        <v>1.2307999999999999</v>
      </c>
      <c r="AP26" s="270">
        <f t="shared" si="19"/>
        <v>1.1941191650853888</v>
      </c>
      <c r="AQ26" s="270">
        <f t="shared" si="20"/>
        <v>1.1950000000000001</v>
      </c>
      <c r="AR26" s="268">
        <f t="shared" si="21"/>
        <v>1.16065155646444</v>
      </c>
      <c r="AS26" s="251" t="s">
        <v>1</v>
      </c>
      <c r="AT26" s="251" t="s">
        <v>2</v>
      </c>
    </row>
    <row r="27" spans="1:46" s="92" customFormat="1" ht="12.75" customHeight="1" x14ac:dyDescent="0.2">
      <c r="A27" s="251">
        <v>22</v>
      </c>
      <c r="B27" s="280" t="s">
        <v>164</v>
      </c>
      <c r="C27" s="281" t="s">
        <v>62</v>
      </c>
      <c r="D27" s="282" t="s">
        <v>57</v>
      </c>
      <c r="E27" s="283">
        <v>15735</v>
      </c>
      <c r="F27" s="280" t="s">
        <v>165</v>
      </c>
      <c r="G27" s="284" t="s">
        <v>166</v>
      </c>
      <c r="H27" s="285" t="s">
        <v>1</v>
      </c>
      <c r="I27" s="286" t="s">
        <v>2</v>
      </c>
      <c r="J27" s="258" t="str">
        <f t="shared" si="0"/>
        <v>18:00</v>
      </c>
      <c r="K27" s="259">
        <v>0.80784722222222216</v>
      </c>
      <c r="L27" s="260">
        <f t="shared" si="1"/>
        <v>1.1142127849040602</v>
      </c>
      <c r="M27" s="261">
        <f t="shared" si="2"/>
        <v>6.4454114571186188E-2</v>
      </c>
      <c r="N27" s="262">
        <f t="shared" si="3"/>
        <v>0.91666666666666663</v>
      </c>
      <c r="O27" s="288">
        <v>90059026</v>
      </c>
      <c r="P27" s="230" t="s">
        <v>167</v>
      </c>
      <c r="Q27" s="289">
        <v>0.95569999999999999</v>
      </c>
      <c r="R27" s="290">
        <v>0.91080000000000005</v>
      </c>
      <c r="S27" s="290">
        <v>0.90500000000000003</v>
      </c>
      <c r="T27" s="290">
        <v>1.1825000000000001</v>
      </c>
      <c r="U27" s="278">
        <v>1.3283</v>
      </c>
      <c r="V27" s="290">
        <v>0.94330000000000003</v>
      </c>
      <c r="W27" s="96">
        <v>0.90039999999999998</v>
      </c>
      <c r="X27" s="96">
        <v>0.90159999999999996</v>
      </c>
      <c r="Y27" s="96">
        <v>1.1673</v>
      </c>
      <c r="Z27" s="96">
        <v>1.2927</v>
      </c>
      <c r="AA27" s="264">
        <f t="shared" si="4"/>
        <v>0.95301872972690183</v>
      </c>
      <c r="AB27" s="265">
        <f t="shared" si="5"/>
        <v>0.95452136117884023</v>
      </c>
      <c r="AC27" s="266">
        <f t="shared" si="6"/>
        <v>0.95569999999999999</v>
      </c>
      <c r="AD27" s="267">
        <f t="shared" si="7"/>
        <v>0.91080000000000005</v>
      </c>
      <c r="AE27" s="267">
        <f t="shared" si="8"/>
        <v>0.94330000000000003</v>
      </c>
      <c r="AF27" s="268">
        <f t="shared" si="9"/>
        <v>0.90039999999999998</v>
      </c>
      <c r="AG27" s="269">
        <f t="shared" si="10"/>
        <v>0.90500000000000003</v>
      </c>
      <c r="AH27" s="270">
        <f t="shared" si="11"/>
        <v>0.86248195040284614</v>
      </c>
      <c r="AI27" s="270">
        <f t="shared" si="12"/>
        <v>0.90159999999999996</v>
      </c>
      <c r="AJ27" s="268">
        <f t="shared" si="13"/>
        <v>0.86059645923884232</v>
      </c>
      <c r="AK27" s="269">
        <f t="shared" si="14"/>
        <v>1.1825000000000001</v>
      </c>
      <c r="AL27" s="270">
        <f t="shared" si="15"/>
        <v>1.1269446479020615</v>
      </c>
      <c r="AM27" s="270">
        <f t="shared" si="16"/>
        <v>1.1673</v>
      </c>
      <c r="AN27" s="268">
        <f t="shared" si="17"/>
        <v>1.1142127849040602</v>
      </c>
      <c r="AO27" s="269">
        <f t="shared" si="18"/>
        <v>1.3283</v>
      </c>
      <c r="AP27" s="270">
        <f t="shared" si="19"/>
        <v>1.2658947786962438</v>
      </c>
      <c r="AQ27" s="270">
        <f t="shared" si="20"/>
        <v>1.2927</v>
      </c>
      <c r="AR27" s="268">
        <f t="shared" si="21"/>
        <v>1.2339097635958867</v>
      </c>
      <c r="AS27" s="285" t="s">
        <v>1</v>
      </c>
      <c r="AT27" s="292" t="s">
        <v>2</v>
      </c>
    </row>
    <row r="28" spans="1:46" s="92" customFormat="1" ht="12.75" customHeight="1" x14ac:dyDescent="0.2">
      <c r="A28" s="251">
        <v>23</v>
      </c>
      <c r="B28" s="280" t="s">
        <v>168</v>
      </c>
      <c r="C28" s="281" t="s">
        <v>62</v>
      </c>
      <c r="D28" s="282" t="s">
        <v>57</v>
      </c>
      <c r="E28" s="283">
        <v>15953</v>
      </c>
      <c r="F28" s="301" t="s">
        <v>169</v>
      </c>
      <c r="G28" s="281" t="s">
        <v>170</v>
      </c>
      <c r="H28" s="285" t="s">
        <v>1</v>
      </c>
      <c r="I28" s="286" t="s">
        <v>2</v>
      </c>
      <c r="J28" s="258" t="str">
        <f t="shared" si="0"/>
        <v>18:00</v>
      </c>
      <c r="K28" s="303">
        <v>0.81204861111111104</v>
      </c>
      <c r="L28" s="260">
        <f t="shared" si="1"/>
        <v>1.0689</v>
      </c>
      <c r="M28" s="261">
        <f t="shared" si="2"/>
        <v>6.6323760416666586E-2</v>
      </c>
      <c r="N28" s="262">
        <f t="shared" si="3"/>
        <v>0.95833333333333337</v>
      </c>
      <c r="O28" s="288">
        <v>93087082</v>
      </c>
      <c r="P28" s="200" t="s">
        <v>171</v>
      </c>
      <c r="Q28" s="289">
        <v>0.88490000000000002</v>
      </c>
      <c r="R28" s="290">
        <v>0.88490000000000002</v>
      </c>
      <c r="S28" s="290">
        <v>0.81859999999999999</v>
      </c>
      <c r="T28" s="290">
        <v>1.0996999999999999</v>
      </c>
      <c r="U28" s="290">
        <v>1.2527999999999999</v>
      </c>
      <c r="V28" s="289">
        <v>0.86</v>
      </c>
      <c r="W28" s="290">
        <v>0.86</v>
      </c>
      <c r="X28" s="290">
        <v>0.80279999999999996</v>
      </c>
      <c r="Y28" s="290">
        <v>1.0689</v>
      </c>
      <c r="Z28" s="290">
        <v>1.2058</v>
      </c>
      <c r="AA28" s="264">
        <f t="shared" si="4"/>
        <v>1</v>
      </c>
      <c r="AB28" s="265">
        <f t="shared" si="5"/>
        <v>1</v>
      </c>
      <c r="AC28" s="266">
        <f t="shared" si="6"/>
        <v>0.88490000000000002</v>
      </c>
      <c r="AD28" s="267">
        <f t="shared" si="7"/>
        <v>0.88490000000000002</v>
      </c>
      <c r="AE28" s="267">
        <f t="shared" si="8"/>
        <v>0.86</v>
      </c>
      <c r="AF28" s="268">
        <f t="shared" si="9"/>
        <v>0.86</v>
      </c>
      <c r="AG28" s="269">
        <f t="shared" si="10"/>
        <v>0.81859999999999999</v>
      </c>
      <c r="AH28" s="270">
        <f t="shared" si="11"/>
        <v>0.81859999999999999</v>
      </c>
      <c r="AI28" s="270">
        <f t="shared" si="12"/>
        <v>0.80279999999999996</v>
      </c>
      <c r="AJ28" s="268">
        <f t="shared" si="13"/>
        <v>0.80279999999999996</v>
      </c>
      <c r="AK28" s="269">
        <f t="shared" si="14"/>
        <v>1.0996999999999999</v>
      </c>
      <c r="AL28" s="270">
        <f t="shared" si="15"/>
        <v>1.0996999999999999</v>
      </c>
      <c r="AM28" s="270">
        <f t="shared" si="16"/>
        <v>1.0689</v>
      </c>
      <c r="AN28" s="268">
        <f t="shared" si="17"/>
        <v>1.0689</v>
      </c>
      <c r="AO28" s="269">
        <f t="shared" si="18"/>
        <v>1.2527999999999999</v>
      </c>
      <c r="AP28" s="270">
        <f t="shared" si="19"/>
        <v>1.2527999999999999</v>
      </c>
      <c r="AQ28" s="270">
        <f t="shared" si="20"/>
        <v>1.2058</v>
      </c>
      <c r="AR28" s="268">
        <f t="shared" si="21"/>
        <v>1.2058</v>
      </c>
      <c r="AS28" s="251" t="s">
        <v>1</v>
      </c>
      <c r="AT28" s="251" t="s">
        <v>2</v>
      </c>
    </row>
    <row r="29" spans="1:46" s="92" customFormat="1" ht="13.7" customHeight="1" x14ac:dyDescent="0.2">
      <c r="A29" s="251">
        <v>24</v>
      </c>
      <c r="B29" s="280" t="s">
        <v>152</v>
      </c>
      <c r="C29" s="281" t="s">
        <v>62</v>
      </c>
      <c r="D29" s="282" t="s">
        <v>57</v>
      </c>
      <c r="E29" s="283">
        <v>13638</v>
      </c>
      <c r="F29" s="280" t="s">
        <v>153</v>
      </c>
      <c r="G29" s="284" t="s">
        <v>154</v>
      </c>
      <c r="H29" s="285" t="s">
        <v>1</v>
      </c>
      <c r="I29" s="286" t="s">
        <v>2</v>
      </c>
      <c r="J29" s="258" t="str">
        <f t="shared" si="0"/>
        <v>18:00</v>
      </c>
      <c r="K29" s="287">
        <v>0.81516203703703705</v>
      </c>
      <c r="L29" s="260">
        <f t="shared" si="1"/>
        <v>1.1169319473684212</v>
      </c>
      <c r="M29" s="261">
        <f t="shared" si="2"/>
        <v>7.2781560922270977E-2</v>
      </c>
      <c r="N29" s="275">
        <f t="shared" si="3"/>
        <v>1</v>
      </c>
      <c r="O29" s="288">
        <v>91840710</v>
      </c>
      <c r="P29" s="291" t="s">
        <v>155</v>
      </c>
      <c r="Q29" s="289">
        <v>0.96</v>
      </c>
      <c r="R29" s="290">
        <v>0.91</v>
      </c>
      <c r="S29" s="290">
        <v>0.9113</v>
      </c>
      <c r="T29" s="290">
        <v>1.19</v>
      </c>
      <c r="U29" s="290">
        <v>1.3447</v>
      </c>
      <c r="V29" s="290">
        <v>0.95</v>
      </c>
      <c r="W29" s="96">
        <v>0.90190000000000003</v>
      </c>
      <c r="X29" s="96">
        <v>0.90900000000000003</v>
      </c>
      <c r="Y29" s="96">
        <v>1.1765000000000001</v>
      </c>
      <c r="Z29" s="96">
        <v>1.3111999999999999</v>
      </c>
      <c r="AA29" s="264">
        <f t="shared" si="4"/>
        <v>0.94791666666666674</v>
      </c>
      <c r="AB29" s="265">
        <f t="shared" si="5"/>
        <v>0.94936842105263164</v>
      </c>
      <c r="AC29" s="266">
        <f t="shared" si="6"/>
        <v>0.96</v>
      </c>
      <c r="AD29" s="267">
        <f t="shared" si="7"/>
        <v>0.91</v>
      </c>
      <c r="AE29" s="267">
        <f t="shared" si="8"/>
        <v>0.95</v>
      </c>
      <c r="AF29" s="268">
        <f t="shared" si="9"/>
        <v>0.90190000000000003</v>
      </c>
      <c r="AG29" s="269">
        <f t="shared" si="10"/>
        <v>0.9113</v>
      </c>
      <c r="AH29" s="270">
        <f t="shared" si="11"/>
        <v>0.86383645833333345</v>
      </c>
      <c r="AI29" s="270">
        <f t="shared" si="12"/>
        <v>0.90900000000000003</v>
      </c>
      <c r="AJ29" s="268">
        <f t="shared" si="13"/>
        <v>0.86297589473684222</v>
      </c>
      <c r="AK29" s="269">
        <f t="shared" si="14"/>
        <v>1.19</v>
      </c>
      <c r="AL29" s="270">
        <f t="shared" si="15"/>
        <v>1.1280208333333335</v>
      </c>
      <c r="AM29" s="270">
        <f t="shared" si="16"/>
        <v>1.1765000000000001</v>
      </c>
      <c r="AN29" s="268">
        <f t="shared" si="17"/>
        <v>1.1169319473684212</v>
      </c>
      <c r="AO29" s="269">
        <f t="shared" si="18"/>
        <v>1.3447</v>
      </c>
      <c r="AP29" s="270">
        <f t="shared" si="19"/>
        <v>1.2746635416666667</v>
      </c>
      <c r="AQ29" s="270">
        <f t="shared" si="20"/>
        <v>1.3111999999999999</v>
      </c>
      <c r="AR29" s="268">
        <f t="shared" si="21"/>
        <v>1.2448118736842104</v>
      </c>
      <c r="AS29" s="285" t="s">
        <v>2</v>
      </c>
      <c r="AT29" s="285" t="s">
        <v>1</v>
      </c>
    </row>
    <row r="30" spans="1:46" s="92" customFormat="1" ht="13.7" customHeight="1" x14ac:dyDescent="0.2">
      <c r="A30" s="251"/>
      <c r="B30" s="280"/>
      <c r="C30" s="281"/>
      <c r="D30" s="282"/>
      <c r="E30" s="283"/>
      <c r="F30" s="280"/>
      <c r="G30" s="284"/>
      <c r="H30" s="285"/>
      <c r="I30" s="285"/>
      <c r="J30" s="258"/>
      <c r="K30" s="287"/>
      <c r="L30" s="260"/>
      <c r="M30" s="261"/>
      <c r="N30" s="262"/>
      <c r="O30" s="288"/>
      <c r="P30" s="200"/>
      <c r="Q30" s="289"/>
      <c r="R30" s="290"/>
      <c r="S30" s="290"/>
      <c r="T30" s="290"/>
      <c r="U30" s="290"/>
      <c r="V30" s="290"/>
      <c r="W30" s="290"/>
      <c r="X30" s="290"/>
      <c r="Y30" s="290"/>
      <c r="Z30" s="290"/>
      <c r="AA30" s="264"/>
      <c r="AB30" s="265"/>
      <c r="AC30" s="266"/>
      <c r="AD30" s="267"/>
      <c r="AE30" s="267"/>
      <c r="AF30" s="268"/>
      <c r="AG30" s="269"/>
      <c r="AH30" s="270"/>
      <c r="AI30" s="270"/>
      <c r="AJ30" s="268"/>
      <c r="AK30" s="269"/>
      <c r="AL30" s="270"/>
      <c r="AM30" s="270"/>
      <c r="AN30" s="268"/>
      <c r="AO30" s="269"/>
      <c r="AP30" s="270"/>
      <c r="AQ30" s="270"/>
      <c r="AR30" s="268"/>
      <c r="AS30" s="285"/>
      <c r="AT30" s="285"/>
    </row>
    <row r="31" spans="1:46" s="92" customFormat="1" ht="13.7" customHeight="1" x14ac:dyDescent="0.2">
      <c r="A31" s="251"/>
      <c r="B31" s="280"/>
      <c r="C31" s="281"/>
      <c r="D31" s="282"/>
      <c r="E31" s="283"/>
      <c r="F31" s="280"/>
      <c r="G31" s="284"/>
      <c r="H31" s="285"/>
      <c r="I31" s="285"/>
      <c r="J31" s="258"/>
      <c r="K31" s="287"/>
      <c r="L31" s="260"/>
      <c r="M31" s="261"/>
      <c r="N31" s="262"/>
      <c r="O31" s="288"/>
      <c r="P31" s="200"/>
      <c r="Q31" s="289"/>
      <c r="R31" s="290"/>
      <c r="S31" s="290"/>
      <c r="T31" s="290"/>
      <c r="U31" s="290"/>
      <c r="V31" s="290"/>
      <c r="W31" s="290"/>
      <c r="X31" s="290"/>
      <c r="Y31" s="290"/>
      <c r="Z31" s="290"/>
      <c r="AA31" s="264"/>
      <c r="AB31" s="265"/>
      <c r="AC31" s="266"/>
      <c r="AD31" s="267"/>
      <c r="AE31" s="267"/>
      <c r="AF31" s="268"/>
      <c r="AG31" s="269"/>
      <c r="AH31" s="270"/>
      <c r="AI31" s="270"/>
      <c r="AJ31" s="268"/>
      <c r="AK31" s="269"/>
      <c r="AL31" s="270"/>
      <c r="AM31" s="270"/>
      <c r="AN31" s="268"/>
      <c r="AO31" s="269"/>
      <c r="AP31" s="270"/>
      <c r="AQ31" s="270"/>
      <c r="AR31" s="268"/>
      <c r="AS31" s="285"/>
      <c r="AT31" s="285"/>
    </row>
    <row r="32" spans="1:46" s="92" customFormat="1" ht="13.7" customHeight="1" x14ac:dyDescent="0.2">
      <c r="A32" s="251"/>
      <c r="B32" s="280"/>
      <c r="C32" s="281"/>
      <c r="D32" s="282"/>
      <c r="E32" s="283"/>
      <c r="F32" s="280"/>
      <c r="G32" s="284"/>
      <c r="H32" s="285"/>
      <c r="I32" s="285"/>
      <c r="J32" s="258"/>
      <c r="K32" s="287"/>
      <c r="L32" s="260"/>
      <c r="M32" s="261"/>
      <c r="N32" s="262"/>
      <c r="O32" s="288"/>
      <c r="P32" s="200"/>
      <c r="Q32" s="289"/>
      <c r="R32" s="290"/>
      <c r="S32" s="290"/>
      <c r="T32" s="290"/>
      <c r="U32" s="290"/>
      <c r="V32" s="290"/>
      <c r="W32" s="290"/>
      <c r="X32" s="290"/>
      <c r="Y32" s="290"/>
      <c r="Z32" s="290"/>
      <c r="AA32" s="264"/>
      <c r="AB32" s="265"/>
      <c r="AC32" s="266"/>
      <c r="AD32" s="267"/>
      <c r="AE32" s="267"/>
      <c r="AF32" s="268"/>
      <c r="AG32" s="269"/>
      <c r="AH32" s="270"/>
      <c r="AI32" s="270"/>
      <c r="AJ32" s="268"/>
      <c r="AK32" s="269"/>
      <c r="AL32" s="270"/>
      <c r="AM32" s="270"/>
      <c r="AN32" s="268"/>
      <c r="AO32" s="269"/>
      <c r="AP32" s="270"/>
      <c r="AQ32" s="270"/>
      <c r="AR32" s="268"/>
      <c r="AS32" s="285"/>
      <c r="AT32" s="285"/>
    </row>
    <row r="33" spans="1:47" s="92" customFormat="1" ht="13.7" customHeight="1" x14ac:dyDescent="0.2">
      <c r="A33" s="251"/>
      <c r="B33" s="280"/>
      <c r="C33" s="281"/>
      <c r="D33" s="282"/>
      <c r="E33" s="283"/>
      <c r="F33" s="280"/>
      <c r="G33" s="284"/>
      <c r="H33" s="285"/>
      <c r="I33" s="285"/>
      <c r="J33" s="258"/>
      <c r="K33" s="287"/>
      <c r="L33" s="260"/>
      <c r="M33" s="261"/>
      <c r="N33" s="262"/>
      <c r="O33" s="288"/>
      <c r="P33" s="200"/>
      <c r="Q33" s="289"/>
      <c r="R33" s="290"/>
      <c r="S33" s="290"/>
      <c r="T33" s="290"/>
      <c r="U33" s="290"/>
      <c r="V33" s="290"/>
      <c r="W33" s="290"/>
      <c r="X33" s="290"/>
      <c r="Y33" s="290"/>
      <c r="Z33" s="290"/>
      <c r="AA33" s="264"/>
      <c r="AB33" s="265"/>
      <c r="AC33" s="266"/>
      <c r="AD33" s="267"/>
      <c r="AE33" s="267"/>
      <c r="AF33" s="268"/>
      <c r="AG33" s="269"/>
      <c r="AH33" s="270"/>
      <c r="AI33" s="270"/>
      <c r="AJ33" s="268"/>
      <c r="AK33" s="269"/>
      <c r="AL33" s="270"/>
      <c r="AM33" s="270"/>
      <c r="AN33" s="268"/>
      <c r="AO33" s="269"/>
      <c r="AP33" s="270"/>
      <c r="AQ33" s="270"/>
      <c r="AR33" s="268"/>
      <c r="AS33" s="285"/>
      <c r="AT33" s="285"/>
    </row>
    <row r="34" spans="1:47" s="92" customFormat="1" ht="13.7" customHeight="1" x14ac:dyDescent="0.2">
      <c r="A34" s="251"/>
      <c r="B34" s="280"/>
      <c r="C34" s="281"/>
      <c r="D34" s="282"/>
      <c r="E34" s="283"/>
      <c r="F34" s="280"/>
      <c r="G34" s="284"/>
      <c r="H34" s="285"/>
      <c r="I34" s="285"/>
      <c r="J34" s="258"/>
      <c r="K34" s="287"/>
      <c r="L34" s="260"/>
      <c r="M34" s="261"/>
      <c r="N34" s="262"/>
      <c r="O34" s="288"/>
      <c r="P34" s="200"/>
      <c r="Q34" s="289"/>
      <c r="R34" s="290"/>
      <c r="S34" s="290"/>
      <c r="T34" s="290"/>
      <c r="U34" s="290"/>
      <c r="V34" s="290"/>
      <c r="W34" s="290"/>
      <c r="X34" s="290"/>
      <c r="Y34" s="290"/>
      <c r="Z34" s="290"/>
      <c r="AA34" s="264"/>
      <c r="AB34" s="265"/>
      <c r="AC34" s="266"/>
      <c r="AD34" s="267"/>
      <c r="AE34" s="267"/>
      <c r="AF34" s="268"/>
      <c r="AG34" s="269"/>
      <c r="AH34" s="270"/>
      <c r="AI34" s="270"/>
      <c r="AJ34" s="268"/>
      <c r="AK34" s="269"/>
      <c r="AL34" s="270"/>
      <c r="AM34" s="270"/>
      <c r="AN34" s="268"/>
      <c r="AO34" s="269"/>
      <c r="AP34" s="270"/>
      <c r="AQ34" s="270"/>
      <c r="AR34" s="268"/>
      <c r="AS34" s="285"/>
      <c r="AT34" s="285"/>
    </row>
    <row r="35" spans="1:47" s="92" customFormat="1" ht="13.7" customHeight="1" x14ac:dyDescent="0.2">
      <c r="A35" s="251"/>
      <c r="B35" s="280"/>
      <c r="C35" s="281"/>
      <c r="D35" s="282"/>
      <c r="E35" s="283"/>
      <c r="F35" s="280"/>
      <c r="G35" s="284"/>
      <c r="H35" s="285"/>
      <c r="I35" s="285"/>
      <c r="J35" s="258"/>
      <c r="K35" s="287"/>
      <c r="L35" s="260"/>
      <c r="M35" s="261"/>
      <c r="N35" s="262"/>
      <c r="O35" s="288"/>
      <c r="P35" s="200"/>
      <c r="Q35" s="289"/>
      <c r="R35" s="290"/>
      <c r="S35" s="290"/>
      <c r="T35" s="290"/>
      <c r="U35" s="290"/>
      <c r="V35" s="290"/>
      <c r="W35" s="290"/>
      <c r="X35" s="290"/>
      <c r="Y35" s="290"/>
      <c r="Z35" s="290"/>
      <c r="AA35" s="264"/>
      <c r="AB35" s="265"/>
      <c r="AC35" s="266"/>
      <c r="AD35" s="267"/>
      <c r="AE35" s="267"/>
      <c r="AF35" s="268"/>
      <c r="AG35" s="269"/>
      <c r="AH35" s="270"/>
      <c r="AI35" s="270"/>
      <c r="AJ35" s="268"/>
      <c r="AK35" s="269"/>
      <c r="AL35" s="270"/>
      <c r="AM35" s="270"/>
      <c r="AN35" s="268"/>
      <c r="AO35" s="269"/>
      <c r="AP35" s="270"/>
      <c r="AQ35" s="270"/>
      <c r="AR35" s="268"/>
      <c r="AS35" s="285"/>
      <c r="AT35" s="285"/>
    </row>
    <row r="36" spans="1:47" s="92" customFormat="1" ht="13.7" customHeight="1" x14ac:dyDescent="0.2">
      <c r="A36" s="251"/>
      <c r="B36" s="280"/>
      <c r="C36" s="281"/>
      <c r="D36" s="282"/>
      <c r="E36" s="283"/>
      <c r="F36" s="280"/>
      <c r="G36" s="284"/>
      <c r="H36" s="285"/>
      <c r="I36" s="285"/>
      <c r="J36" s="258"/>
      <c r="K36" s="287"/>
      <c r="L36" s="260"/>
      <c r="M36" s="261"/>
      <c r="N36" s="262"/>
      <c r="O36" s="288"/>
      <c r="P36" s="200"/>
      <c r="Q36" s="289"/>
      <c r="R36" s="290"/>
      <c r="S36" s="290"/>
      <c r="T36" s="290"/>
      <c r="U36" s="290"/>
      <c r="V36" s="290"/>
      <c r="W36" s="290"/>
      <c r="X36" s="290"/>
      <c r="Y36" s="290"/>
      <c r="Z36" s="290"/>
      <c r="AA36" s="264"/>
      <c r="AB36" s="265"/>
      <c r="AC36" s="266"/>
      <c r="AD36" s="267"/>
      <c r="AE36" s="267"/>
      <c r="AF36" s="268"/>
      <c r="AG36" s="269"/>
      <c r="AH36" s="270"/>
      <c r="AI36" s="270"/>
      <c r="AJ36" s="268"/>
      <c r="AK36" s="269"/>
      <c r="AL36" s="270"/>
      <c r="AM36" s="270"/>
      <c r="AN36" s="268"/>
      <c r="AO36" s="269"/>
      <c r="AP36" s="270"/>
      <c r="AQ36" s="270"/>
      <c r="AR36" s="268"/>
      <c r="AS36" s="285"/>
      <c r="AT36" s="285"/>
    </row>
    <row r="37" spans="1:47" s="92" customFormat="1" ht="13.7" customHeight="1" x14ac:dyDescent="0.2">
      <c r="A37" s="251"/>
      <c r="B37" s="280"/>
      <c r="C37" s="281"/>
      <c r="D37" s="282"/>
      <c r="E37" s="283"/>
      <c r="F37" s="280"/>
      <c r="G37" s="284"/>
      <c r="H37" s="285"/>
      <c r="I37" s="285"/>
      <c r="J37" s="258"/>
      <c r="K37" s="287"/>
      <c r="L37" s="260"/>
      <c r="M37" s="261"/>
      <c r="N37" s="262"/>
      <c r="O37" s="288"/>
      <c r="P37" s="291"/>
      <c r="Q37" s="289"/>
      <c r="R37" s="290"/>
      <c r="S37" s="290"/>
      <c r="T37" s="290"/>
      <c r="U37" s="290"/>
      <c r="V37" s="290"/>
      <c r="W37" s="290"/>
      <c r="X37" s="290"/>
      <c r="Y37" s="290"/>
      <c r="Z37" s="290"/>
      <c r="AA37" s="264"/>
      <c r="AB37" s="265"/>
      <c r="AC37" s="266"/>
      <c r="AD37" s="267"/>
      <c r="AE37" s="267"/>
      <c r="AF37" s="268"/>
      <c r="AG37" s="269"/>
      <c r="AH37" s="270"/>
      <c r="AI37" s="270"/>
      <c r="AJ37" s="268"/>
      <c r="AK37" s="269"/>
      <c r="AL37" s="270"/>
      <c r="AM37" s="270"/>
      <c r="AN37" s="268"/>
      <c r="AO37" s="269"/>
      <c r="AP37" s="270"/>
      <c r="AQ37" s="270"/>
      <c r="AR37" s="268"/>
      <c r="AS37" s="285"/>
      <c r="AT37" s="285"/>
    </row>
    <row r="38" spans="1:47" s="92" customFormat="1" ht="12.75" customHeight="1" x14ac:dyDescent="0.2">
      <c r="A38" s="193"/>
      <c r="B38" s="194"/>
      <c r="C38" s="193"/>
      <c r="D38" s="195"/>
      <c r="E38" s="196"/>
      <c r="F38" s="194"/>
      <c r="G38" s="194"/>
      <c r="H38" s="195"/>
      <c r="I38" s="195"/>
      <c r="J38" s="193"/>
      <c r="K38" s="195"/>
      <c r="L38" s="193"/>
      <c r="M38" s="197"/>
      <c r="N38" s="197"/>
      <c r="O38" s="197"/>
      <c r="P38" s="198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9"/>
      <c r="AT38" s="199"/>
    </row>
    <row r="39" spans="1:47" s="92" customFormat="1" ht="12.75" customHeight="1" x14ac:dyDescent="0.2">
      <c r="A39" s="193"/>
      <c r="B39" s="194"/>
      <c r="C39" s="193"/>
      <c r="D39" s="195"/>
      <c r="E39" s="196"/>
      <c r="F39" s="194"/>
      <c r="G39" s="194"/>
      <c r="H39" s="195"/>
      <c r="I39" s="195"/>
      <c r="J39" s="193"/>
      <c r="K39" s="195"/>
      <c r="L39" s="193"/>
      <c r="M39" s="197"/>
      <c r="N39" s="197"/>
      <c r="O39" s="197"/>
      <c r="P39" s="198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9"/>
      <c r="AT39" s="199"/>
    </row>
    <row r="40" spans="1:47" s="92" customFormat="1" ht="12.75" customHeight="1" x14ac:dyDescent="0.2">
      <c r="A40" s="193"/>
      <c r="B40" s="194"/>
      <c r="C40" s="193"/>
      <c r="D40" s="195"/>
      <c r="E40" s="196"/>
      <c r="F40" s="194"/>
      <c r="G40" s="194"/>
      <c r="H40" s="195"/>
      <c r="I40" s="195"/>
      <c r="J40" s="193"/>
      <c r="K40" s="195"/>
      <c r="L40" s="193"/>
      <c r="M40" s="197"/>
      <c r="N40" s="197"/>
      <c r="O40" s="197"/>
      <c r="P40" s="198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9"/>
      <c r="AT40" s="199"/>
    </row>
    <row r="41" spans="1:47" ht="12.75" customHeight="1" x14ac:dyDescent="0.2">
      <c r="A41" s="10"/>
      <c r="B41" s="19"/>
      <c r="C41" s="10"/>
      <c r="D41" s="9"/>
      <c r="E41" s="115"/>
      <c r="F41" s="19"/>
      <c r="G41" s="19"/>
      <c r="J41" s="10"/>
      <c r="K41" s="9"/>
      <c r="L41" s="10"/>
      <c r="M41" s="11"/>
      <c r="N41" s="11"/>
      <c r="O41" s="11"/>
      <c r="P41" s="2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7" ht="12.75" customHeight="1" x14ac:dyDescent="0.2">
      <c r="A42" s="10"/>
      <c r="B42" s="19"/>
      <c r="C42" s="10"/>
      <c r="D42" s="9"/>
      <c r="E42" s="115"/>
      <c r="F42" s="19"/>
      <c r="G42" s="19"/>
      <c r="J42" s="10"/>
      <c r="K42" s="9"/>
      <c r="L42" s="10"/>
      <c r="M42" s="11"/>
      <c r="N42" s="11"/>
      <c r="O42" s="11"/>
      <c r="P42" s="2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7" ht="12.75" customHeight="1" x14ac:dyDescent="0.2">
      <c r="A43" s="10"/>
      <c r="B43" s="19"/>
      <c r="C43" s="10"/>
      <c r="D43" s="9"/>
      <c r="E43" s="115"/>
      <c r="F43" s="19"/>
      <c r="G43" s="19"/>
      <c r="J43" s="10"/>
      <c r="K43" s="9"/>
      <c r="L43" s="10"/>
      <c r="M43" s="11"/>
      <c r="N43" s="11"/>
      <c r="O43" s="11"/>
      <c r="P43" s="2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7" ht="12.75" customHeight="1" x14ac:dyDescent="0.2">
      <c r="A44" s="10"/>
      <c r="B44" s="19"/>
      <c r="C44" s="10"/>
      <c r="D44" s="9"/>
      <c r="E44" s="115"/>
      <c r="F44" s="19"/>
      <c r="G44" s="19"/>
      <c r="J44" s="10"/>
      <c r="K44" s="9"/>
      <c r="L44" s="10"/>
      <c r="M44" s="11"/>
      <c r="N44" s="11"/>
      <c r="O44" s="11"/>
      <c r="P44" s="2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7" s="106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 s="11"/>
      <c r="N45" s="11"/>
      <c r="O45" s="11"/>
      <c r="P45" s="21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U45" s="17"/>
    </row>
    <row r="46" spans="1:47" s="106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 s="11"/>
      <c r="N46" s="11"/>
      <c r="O46" s="11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U46" s="17"/>
    </row>
    <row r="47" spans="1:47" s="106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 s="11"/>
      <c r="N47" s="11"/>
      <c r="O47" s="11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U47" s="17"/>
    </row>
    <row r="48" spans="1:47" s="106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 s="11"/>
      <c r="N48" s="11"/>
      <c r="O48" s="11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U48" s="17"/>
    </row>
    <row r="49" spans="1:47" s="106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 s="11"/>
      <c r="N49" s="11"/>
      <c r="O49" s="11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U49" s="17"/>
    </row>
    <row r="50" spans="1:47" s="106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 s="11"/>
      <c r="N50" s="11"/>
      <c r="O50" s="11"/>
      <c r="P50" s="21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U50" s="17"/>
    </row>
    <row r="51" spans="1:47" s="106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 s="11"/>
      <c r="N51" s="11"/>
      <c r="O51" s="11"/>
      <c r="P51" s="21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U51" s="17"/>
    </row>
    <row r="52" spans="1:47" s="106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 s="11"/>
      <c r="N52" s="11"/>
      <c r="O52" s="11"/>
      <c r="P52" s="21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U52" s="17"/>
    </row>
    <row r="53" spans="1:47" s="106" customFormat="1" ht="12.75" customHeight="1" x14ac:dyDescent="0.2">
      <c r="A53" s="10"/>
      <c r="B53" s="19"/>
      <c r="C53" s="10"/>
      <c r="D53" s="9"/>
      <c r="E53" s="115"/>
      <c r="F53" s="19"/>
      <c r="G53" s="19"/>
      <c r="H53" s="9"/>
      <c r="I53" s="9"/>
      <c r="J53" s="10"/>
      <c r="K53" s="9"/>
      <c r="L53" s="10"/>
      <c r="M53" s="11"/>
      <c r="N53" s="11"/>
      <c r="O53" s="11"/>
      <c r="P53" s="21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U53" s="17"/>
    </row>
    <row r="54" spans="1:47" s="106" customFormat="1" ht="12.75" customHeight="1" x14ac:dyDescent="0.2">
      <c r="A54" s="10"/>
      <c r="B54" s="19"/>
      <c r="C54" s="10"/>
      <c r="D54" s="9"/>
      <c r="E54" s="115"/>
      <c r="F54" s="19"/>
      <c r="G54" s="19"/>
      <c r="H54" s="9"/>
      <c r="I54" s="9"/>
      <c r="J54" s="10"/>
      <c r="K54" s="9"/>
      <c r="L54" s="10"/>
      <c r="M54" s="11"/>
      <c r="N54" s="11"/>
      <c r="O54" s="11"/>
      <c r="P54" s="21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U54" s="17"/>
    </row>
    <row r="55" spans="1:47" s="106" customFormat="1" ht="12.75" customHeight="1" x14ac:dyDescent="0.2">
      <c r="A55" s="10"/>
      <c r="B55" s="19"/>
      <c r="C55" s="10"/>
      <c r="D55" s="9"/>
      <c r="E55" s="115"/>
      <c r="F55" s="19"/>
      <c r="G55" s="19"/>
      <c r="H55" s="9"/>
      <c r="I55" s="9"/>
      <c r="J55" s="10"/>
      <c r="K55" s="9"/>
      <c r="L55" s="10"/>
      <c r="M55" s="11"/>
      <c r="N55" s="11"/>
      <c r="O55" s="11"/>
      <c r="P55" s="21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U55" s="17"/>
    </row>
    <row r="56" spans="1:47" s="106" customFormat="1" ht="12.75" customHeight="1" x14ac:dyDescent="0.2">
      <c r="A56" s="10"/>
      <c r="B56" s="19"/>
      <c r="C56" s="10"/>
      <c r="D56" s="9"/>
      <c r="E56" s="115"/>
      <c r="F56" s="19"/>
      <c r="G56" s="19"/>
      <c r="H56" s="9"/>
      <c r="I56" s="9"/>
      <c r="J56" s="10"/>
      <c r="K56" s="9"/>
      <c r="L56" s="10"/>
      <c r="M56" s="11"/>
      <c r="N56" s="11"/>
      <c r="O56" s="11"/>
      <c r="P56" s="21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U56" s="17"/>
    </row>
    <row r="57" spans="1:47" s="106" customFormat="1" ht="12.75" customHeight="1" x14ac:dyDescent="0.2">
      <c r="A57" s="10"/>
      <c r="B57" s="19"/>
      <c r="C57" s="10"/>
      <c r="D57" s="9"/>
      <c r="E57" s="115"/>
      <c r="F57" s="19"/>
      <c r="G57" s="19"/>
      <c r="H57" s="9"/>
      <c r="I57" s="9"/>
      <c r="J57" s="10"/>
      <c r="K57" s="9"/>
      <c r="L57" s="10"/>
      <c r="M57" s="11"/>
      <c r="N57" s="11"/>
      <c r="O57" s="11"/>
      <c r="P57" s="21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U57" s="17"/>
    </row>
    <row r="58" spans="1:47" s="106" customFormat="1" ht="12.75" customHeight="1" x14ac:dyDescent="0.2">
      <c r="A58" s="10"/>
      <c r="B58" s="19"/>
      <c r="C58" s="10"/>
      <c r="D58" s="9"/>
      <c r="E58" s="115"/>
      <c r="F58" s="19"/>
      <c r="G58" s="19"/>
      <c r="H58" s="9"/>
      <c r="I58" s="9"/>
      <c r="J58" s="10"/>
      <c r="K58" s="9"/>
      <c r="L58" s="10"/>
      <c r="M58" s="11"/>
      <c r="N58" s="11"/>
      <c r="O58" s="11"/>
      <c r="P58" s="21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U58" s="17"/>
    </row>
    <row r="59" spans="1:47" s="106" customFormat="1" ht="12.75" customHeight="1" x14ac:dyDescent="0.2">
      <c r="A59" s="10"/>
      <c r="B59" s="19"/>
      <c r="C59" s="10"/>
      <c r="D59" s="9"/>
      <c r="E59" s="115"/>
      <c r="F59" s="19"/>
      <c r="G59" s="19"/>
      <c r="H59" s="9"/>
      <c r="I59" s="9"/>
      <c r="J59" s="10"/>
      <c r="K59" s="9"/>
      <c r="L59" s="10"/>
      <c r="M59" s="11"/>
      <c r="N59" s="11"/>
      <c r="O59" s="11"/>
      <c r="P59" s="21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U59" s="17"/>
    </row>
    <row r="60" spans="1:47" s="106" customFormat="1" ht="12.75" customHeight="1" x14ac:dyDescent="0.2">
      <c r="A60" s="10"/>
      <c r="B60" s="19"/>
      <c r="C60" s="10"/>
      <c r="D60" s="9"/>
      <c r="E60" s="115"/>
      <c r="F60" s="19"/>
      <c r="G60" s="19"/>
      <c r="H60" s="9"/>
      <c r="I60" s="9"/>
      <c r="J60" s="10"/>
      <c r="K60" s="9"/>
      <c r="L60" s="10"/>
      <c r="M60" s="11"/>
      <c r="N60" s="11"/>
      <c r="O60" s="11"/>
      <c r="P60" s="21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U60" s="17"/>
    </row>
    <row r="61" spans="1:47" s="106" customFormat="1" ht="12.75" customHeight="1" x14ac:dyDescent="0.2">
      <c r="A61" s="10"/>
      <c r="B61" s="19"/>
      <c r="C61" s="10"/>
      <c r="D61" s="9"/>
      <c r="E61" s="115"/>
      <c r="F61" s="19"/>
      <c r="G61" s="19"/>
      <c r="H61" s="9"/>
      <c r="I61" s="9"/>
      <c r="J61" s="10"/>
      <c r="K61" s="9"/>
      <c r="L61" s="10"/>
      <c r="M61" s="11"/>
      <c r="N61" s="11"/>
      <c r="O61" s="11"/>
      <c r="P61" s="21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U61" s="17"/>
    </row>
    <row r="62" spans="1:47" s="106" customFormat="1" ht="12.75" customHeight="1" x14ac:dyDescent="0.2">
      <c r="A62" s="10"/>
      <c r="B62" s="19"/>
      <c r="C62" s="10"/>
      <c r="D62" s="9"/>
      <c r="E62" s="115"/>
      <c r="F62" s="19"/>
      <c r="G62" s="19"/>
      <c r="H62" s="9"/>
      <c r="I62" s="9"/>
      <c r="J62" s="10"/>
      <c r="K62" s="9"/>
      <c r="L62" s="10"/>
      <c r="M62" s="11"/>
      <c r="N62" s="11"/>
      <c r="O62" s="11"/>
      <c r="P62" s="21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U62" s="17"/>
    </row>
    <row r="63" spans="1:47" s="106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 s="11"/>
      <c r="N63" s="11"/>
      <c r="O63" s="11"/>
      <c r="P63" s="21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U63" s="17"/>
    </row>
    <row r="64" spans="1:47" s="106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 s="11"/>
      <c r="N64" s="11"/>
      <c r="O64" s="11"/>
      <c r="P64" s="21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U64" s="17"/>
    </row>
    <row r="65" spans="1:47" s="106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 s="11"/>
      <c r="N65" s="11"/>
      <c r="O65" s="11"/>
      <c r="P65" s="21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U65" s="17"/>
    </row>
    <row r="66" spans="1:47" s="106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 s="11"/>
      <c r="N66" s="11"/>
      <c r="O66" s="11"/>
      <c r="P66" s="21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U66" s="17"/>
    </row>
    <row r="67" spans="1:47" s="106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 s="11"/>
      <c r="N67" s="11"/>
      <c r="O67" s="11"/>
      <c r="P67" s="21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U67" s="17"/>
    </row>
    <row r="68" spans="1:47" s="106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 s="11"/>
      <c r="N68" s="11"/>
      <c r="O68" s="11"/>
      <c r="P68" s="21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U68" s="17"/>
    </row>
    <row r="69" spans="1:47" s="106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 s="11"/>
      <c r="N69" s="11"/>
      <c r="O69" s="11"/>
      <c r="P69" s="21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U69" s="17"/>
    </row>
    <row r="70" spans="1:47" s="106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 s="11"/>
      <c r="N70" s="11"/>
      <c r="O70" s="11"/>
      <c r="P70" s="21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U70" s="17"/>
    </row>
    <row r="71" spans="1:47" s="106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 s="11"/>
      <c r="N71" s="11"/>
      <c r="O71" s="11"/>
      <c r="P71" s="2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U71" s="17"/>
    </row>
    <row r="72" spans="1:47" s="106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U72" s="17"/>
    </row>
    <row r="73" spans="1:47" s="106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U73" s="17"/>
    </row>
    <row r="74" spans="1:47" s="106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U74" s="17"/>
    </row>
    <row r="75" spans="1:47" s="106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U75" s="17"/>
    </row>
    <row r="76" spans="1:47" s="106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U76" s="17"/>
    </row>
    <row r="77" spans="1:47" s="106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U77" s="17"/>
    </row>
    <row r="78" spans="1:47" s="106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U78" s="17"/>
    </row>
    <row r="79" spans="1:47" s="106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U79" s="17"/>
    </row>
    <row r="80" spans="1:47" s="106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U80" s="17"/>
    </row>
    <row r="81" spans="1:47" s="106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U81" s="17"/>
    </row>
    <row r="82" spans="1:47" s="106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U82" s="17"/>
    </row>
    <row r="83" spans="1:47" s="106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U83" s="17"/>
    </row>
    <row r="84" spans="1:47" s="106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U84" s="17"/>
    </row>
    <row r="85" spans="1:47" s="106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U85" s="17"/>
    </row>
    <row r="86" spans="1:47" s="106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U86" s="17"/>
    </row>
    <row r="87" spans="1:47" s="106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U87" s="17"/>
    </row>
    <row r="88" spans="1:47" s="106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U88" s="17"/>
    </row>
    <row r="89" spans="1:47" s="106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U89" s="17"/>
    </row>
    <row r="90" spans="1:47" s="106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U90" s="17"/>
    </row>
    <row r="91" spans="1:47" s="106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U91" s="17"/>
    </row>
    <row r="92" spans="1:47" s="106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U92" s="17"/>
    </row>
    <row r="93" spans="1:47" s="106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U93" s="17"/>
    </row>
    <row r="94" spans="1:47" s="106" customFormat="1" ht="12.75" customHeight="1" x14ac:dyDescent="0.2">
      <c r="A94" s="10"/>
      <c r="B94" s="19"/>
      <c r="C94" s="10"/>
      <c r="D94" s="9"/>
      <c r="E94" s="10"/>
      <c r="F94" s="19"/>
      <c r="G94" s="19"/>
      <c r="H94" s="9"/>
      <c r="I94" s="9"/>
      <c r="J94" s="10"/>
      <c r="K94" s="9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U94" s="17"/>
    </row>
    <row r="95" spans="1:47" s="106" customFormat="1" ht="12.75" customHeight="1" x14ac:dyDescent="0.2">
      <c r="A95" s="10"/>
      <c r="B95" s="19"/>
      <c r="C95" s="10"/>
      <c r="D95" s="9"/>
      <c r="E95" s="10"/>
      <c r="F95" s="19"/>
      <c r="G95" s="19"/>
      <c r="H95" s="9"/>
      <c r="I95" s="9"/>
      <c r="J95" s="10"/>
      <c r="K95" s="9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U95" s="17"/>
    </row>
    <row r="96" spans="1:47" s="106" customFormat="1" ht="12.75" customHeight="1" x14ac:dyDescent="0.2">
      <c r="A96" s="10"/>
      <c r="B96" s="19"/>
      <c r="C96" s="10"/>
      <c r="D96" s="9"/>
      <c r="E96" s="10"/>
      <c r="F96" s="19"/>
      <c r="G96" s="19"/>
      <c r="H96" s="9"/>
      <c r="I96" s="9"/>
      <c r="J96" s="10"/>
      <c r="K96" s="9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7"/>
    </row>
    <row r="97" spans="1:47" s="106" customFormat="1" ht="12.75" customHeight="1" x14ac:dyDescent="0.2">
      <c r="A97" s="10"/>
      <c r="B97" s="19"/>
      <c r="C97" s="10"/>
      <c r="D97" s="9"/>
      <c r="E97" s="10"/>
      <c r="F97" s="19"/>
      <c r="G97" s="19"/>
      <c r="H97" s="9"/>
      <c r="I97" s="9"/>
      <c r="J97" s="10"/>
      <c r="K97" s="9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U97" s="17"/>
    </row>
    <row r="98" spans="1:47" s="106" customFormat="1" ht="12.75" customHeight="1" x14ac:dyDescent="0.2">
      <c r="A98" s="10"/>
      <c r="B98" s="19"/>
      <c r="C98" s="10"/>
      <c r="D98" s="9"/>
      <c r="E98" s="10"/>
      <c r="F98" s="19"/>
      <c r="G98" s="19"/>
      <c r="H98" s="9"/>
      <c r="I98" s="9"/>
      <c r="J98" s="10"/>
      <c r="K98" s="9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U98" s="17"/>
    </row>
    <row r="99" spans="1:47" s="106" customFormat="1" ht="12.75" customHeight="1" x14ac:dyDescent="0.2">
      <c r="A99" s="10"/>
      <c r="B99" s="19"/>
      <c r="C99" s="10"/>
      <c r="D99" s="9"/>
      <c r="E99" s="10"/>
      <c r="F99" s="19"/>
      <c r="G99" s="19"/>
      <c r="H99" s="9"/>
      <c r="I99" s="9"/>
      <c r="J99" s="10"/>
      <c r="K99" s="9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U99" s="17"/>
    </row>
    <row r="100" spans="1:47" s="106" customFormat="1" ht="12.75" customHeight="1" x14ac:dyDescent="0.2">
      <c r="A100" s="10"/>
      <c r="B100" s="19"/>
      <c r="C100" s="10"/>
      <c r="D100" s="9"/>
      <c r="E100" s="10"/>
      <c r="F100" s="19"/>
      <c r="G100" s="19"/>
      <c r="H100" s="9"/>
      <c r="I100" s="9"/>
      <c r="J100" s="10"/>
      <c r="K100" s="9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U100" s="17"/>
    </row>
    <row r="101" spans="1:47" s="106" customFormat="1" ht="12.75" customHeight="1" x14ac:dyDescent="0.2">
      <c r="A101" s="10"/>
      <c r="B101" s="19"/>
      <c r="C101" s="10"/>
      <c r="D101" s="9"/>
      <c r="E101" s="10"/>
      <c r="F101" s="19"/>
      <c r="G101" s="19"/>
      <c r="H101" s="9"/>
      <c r="I101" s="9"/>
      <c r="J101" s="10"/>
      <c r="K101" s="9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U101" s="17"/>
    </row>
    <row r="102" spans="1:47" s="106" customFormat="1" ht="12.75" customHeight="1" x14ac:dyDescent="0.2">
      <c r="A102" s="10"/>
      <c r="B102" s="19"/>
      <c r="C102" s="10"/>
      <c r="D102" s="9"/>
      <c r="E102" s="10"/>
      <c r="F102" s="19"/>
      <c r="G102" s="19"/>
      <c r="H102" s="9"/>
      <c r="I102" s="9"/>
      <c r="J102" s="10"/>
      <c r="K102" s="9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U102" s="17"/>
    </row>
    <row r="103" spans="1:47" s="106" customFormat="1" ht="12.75" customHeight="1" x14ac:dyDescent="0.2">
      <c r="A103" s="10"/>
      <c r="B103" s="19"/>
      <c r="C103" s="10"/>
      <c r="D103" s="9"/>
      <c r="E103" s="10"/>
      <c r="F103" s="19"/>
      <c r="G103" s="19"/>
      <c r="H103" s="9"/>
      <c r="I103" s="9"/>
      <c r="J103" s="10"/>
      <c r="K103" s="9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U103" s="17"/>
    </row>
    <row r="104" spans="1:47" s="106" customFormat="1" ht="12.75" customHeight="1" x14ac:dyDescent="0.2">
      <c r="A104" s="10"/>
      <c r="B104" s="19"/>
      <c r="C104" s="10"/>
      <c r="D104" s="10"/>
      <c r="E104" s="10"/>
      <c r="F104" s="19"/>
      <c r="G104" s="19"/>
      <c r="H104" s="9"/>
      <c r="I104" s="9"/>
      <c r="J104" s="10"/>
      <c r="K104" s="9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U104" s="17"/>
    </row>
    <row r="105" spans="1:47" s="106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U105" s="17"/>
    </row>
    <row r="106" spans="1:47" s="106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U106" s="17"/>
    </row>
    <row r="107" spans="1:47" s="106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U107" s="17"/>
    </row>
    <row r="108" spans="1:47" s="106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U108" s="17"/>
    </row>
    <row r="109" spans="1:47" s="106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U109" s="17"/>
    </row>
    <row r="110" spans="1:47" s="106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U110" s="17"/>
    </row>
    <row r="111" spans="1:47" s="106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U111" s="17"/>
    </row>
    <row r="112" spans="1:47" s="106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U112" s="17"/>
    </row>
    <row r="113" spans="1:47" s="106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U113" s="17"/>
    </row>
    <row r="114" spans="1:47" s="106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U114" s="17"/>
    </row>
    <row r="115" spans="1:47" s="106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U115" s="17"/>
    </row>
    <row r="116" spans="1:47" s="106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U116" s="17"/>
    </row>
    <row r="117" spans="1:47" s="106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U117" s="17"/>
    </row>
    <row r="118" spans="1:47" s="106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U118" s="17"/>
    </row>
    <row r="119" spans="1:47" s="106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U119" s="17"/>
    </row>
    <row r="120" spans="1:47" s="106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U120" s="17"/>
    </row>
    <row r="121" spans="1:47" s="106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U121" s="17"/>
    </row>
    <row r="122" spans="1:47" s="106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U122" s="17"/>
    </row>
    <row r="123" spans="1:47" s="106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U123" s="17"/>
    </row>
    <row r="124" spans="1:47" s="106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U124" s="17"/>
    </row>
    <row r="125" spans="1:47" s="106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U125" s="17"/>
    </row>
    <row r="126" spans="1:47" s="106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U126" s="17"/>
    </row>
    <row r="127" spans="1:47" s="106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U127" s="17"/>
    </row>
    <row r="128" spans="1:47" s="106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U128" s="17"/>
    </row>
    <row r="129" spans="1:47" s="106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U129" s="17"/>
    </row>
    <row r="130" spans="1:47" s="106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U130" s="17"/>
    </row>
    <row r="131" spans="1:47" s="106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U131" s="17"/>
    </row>
    <row r="132" spans="1:47" s="106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U132" s="17"/>
    </row>
    <row r="133" spans="1:47" s="106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U133" s="17"/>
    </row>
    <row r="134" spans="1:47" s="106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U134" s="17"/>
    </row>
    <row r="135" spans="1:47" s="106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U135" s="17"/>
    </row>
    <row r="136" spans="1:47" s="106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U136" s="17"/>
    </row>
    <row r="137" spans="1:47" s="106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U137" s="17"/>
    </row>
    <row r="138" spans="1:47" s="106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U138" s="17"/>
    </row>
    <row r="139" spans="1:47" s="106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U139" s="17"/>
    </row>
    <row r="140" spans="1:47" s="106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U140" s="17"/>
    </row>
    <row r="141" spans="1:47" s="106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U141" s="17"/>
    </row>
    <row r="142" spans="1:47" s="106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U142" s="17"/>
    </row>
    <row r="143" spans="1:47" s="106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U143" s="17"/>
    </row>
    <row r="144" spans="1:47" s="106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U144" s="17"/>
    </row>
    <row r="145" spans="1:47" s="106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U145" s="17"/>
    </row>
    <row r="146" spans="1:47" s="106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U146" s="17"/>
    </row>
    <row r="147" spans="1:47" s="106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U147" s="17"/>
    </row>
    <row r="148" spans="1:47" s="106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U148" s="17"/>
    </row>
    <row r="149" spans="1:47" s="106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U149" s="17"/>
    </row>
    <row r="150" spans="1:47" s="106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U150" s="17"/>
    </row>
    <row r="151" spans="1:47" s="106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U151" s="17"/>
    </row>
    <row r="152" spans="1:47" s="106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U152" s="17"/>
    </row>
    <row r="153" spans="1:47" s="106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U153" s="17"/>
    </row>
    <row r="154" spans="1:47" s="106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U154" s="17"/>
    </row>
    <row r="155" spans="1:47" s="106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U155" s="17"/>
    </row>
    <row r="156" spans="1:47" s="106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U156" s="17"/>
    </row>
    <row r="157" spans="1:47" s="106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U157" s="17"/>
    </row>
    <row r="158" spans="1:47" s="106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U158" s="17"/>
    </row>
    <row r="159" spans="1:47" s="106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U159" s="17"/>
    </row>
    <row r="160" spans="1:47" s="106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U160" s="17"/>
    </row>
    <row r="161" spans="1:47" s="106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U161" s="17"/>
    </row>
    <row r="162" spans="1:47" s="106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U162" s="17"/>
    </row>
    <row r="163" spans="1:47" s="106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U163" s="17"/>
    </row>
    <row r="164" spans="1:47" s="106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U164" s="17"/>
    </row>
    <row r="165" spans="1:47" s="106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U165" s="17"/>
    </row>
    <row r="166" spans="1:47" s="106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U166" s="17"/>
    </row>
    <row r="167" spans="1:47" s="106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U167" s="17"/>
    </row>
    <row r="168" spans="1:47" s="106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U168" s="17"/>
    </row>
    <row r="169" spans="1:47" s="106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U169" s="17"/>
    </row>
    <row r="170" spans="1:47" s="106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U170" s="17"/>
    </row>
    <row r="171" spans="1:47" s="106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U171" s="17"/>
    </row>
    <row r="172" spans="1:47" s="106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U172" s="17"/>
    </row>
    <row r="173" spans="1:47" s="106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U173" s="17"/>
    </row>
    <row r="174" spans="1:47" s="106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U174" s="17"/>
    </row>
    <row r="175" spans="1:47" s="106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U175" s="17"/>
    </row>
    <row r="176" spans="1:47" s="106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U176" s="17"/>
    </row>
    <row r="177" spans="1:47" s="106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U177" s="17"/>
    </row>
    <row r="178" spans="1:47" s="106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U178" s="17"/>
    </row>
    <row r="179" spans="1:47" s="106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U179" s="17"/>
    </row>
    <row r="180" spans="1:47" s="106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U180" s="17"/>
    </row>
    <row r="181" spans="1:47" s="106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U181" s="17"/>
    </row>
    <row r="182" spans="1:47" s="106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U182" s="17"/>
    </row>
    <row r="183" spans="1:47" s="106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U183" s="17"/>
    </row>
    <row r="184" spans="1:47" s="106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U184" s="17"/>
    </row>
    <row r="185" spans="1:47" s="106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U185" s="17"/>
    </row>
    <row r="186" spans="1:47" s="106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U186" s="17"/>
    </row>
    <row r="187" spans="1:47" s="106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U187" s="17"/>
    </row>
    <row r="188" spans="1:47" s="106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U188" s="17"/>
    </row>
    <row r="189" spans="1:47" s="106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U189" s="17"/>
    </row>
    <row r="190" spans="1:47" s="106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U190" s="17"/>
    </row>
    <row r="191" spans="1:47" s="106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U191" s="17"/>
    </row>
    <row r="192" spans="1:47" s="106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U192" s="17"/>
    </row>
    <row r="193" spans="1:47" s="106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U193" s="17"/>
    </row>
    <row r="194" spans="1:47" s="106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U194" s="17"/>
    </row>
    <row r="195" spans="1:47" s="106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U195" s="17"/>
    </row>
    <row r="196" spans="1:47" s="106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U196" s="17"/>
    </row>
    <row r="197" spans="1:47" s="106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U197" s="17"/>
    </row>
    <row r="198" spans="1:47" s="106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U198" s="17"/>
    </row>
    <row r="199" spans="1:47" s="106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U199" s="17"/>
    </row>
    <row r="200" spans="1:47" s="106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U200" s="17"/>
    </row>
    <row r="201" spans="1:47" s="106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U201" s="17"/>
    </row>
    <row r="202" spans="1:47" s="106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U202" s="17"/>
    </row>
    <row r="203" spans="1:47" s="106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U203" s="17"/>
    </row>
    <row r="204" spans="1:47" s="106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U204" s="17"/>
    </row>
    <row r="205" spans="1:47" s="106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U205" s="17"/>
    </row>
    <row r="206" spans="1:47" s="106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U206" s="17"/>
    </row>
    <row r="207" spans="1:47" s="106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U207" s="17"/>
    </row>
    <row r="208" spans="1:47" s="106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U208" s="17"/>
    </row>
    <row r="209" spans="1:47" s="106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U209" s="17"/>
    </row>
    <row r="210" spans="1:47" s="106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U210" s="17"/>
    </row>
    <row r="211" spans="1:47" s="106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U211" s="17"/>
    </row>
    <row r="212" spans="1:47" s="106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U212" s="17"/>
    </row>
    <row r="213" spans="1:47" s="106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U213" s="17"/>
    </row>
    <row r="214" spans="1:47" s="106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U214" s="17"/>
    </row>
    <row r="215" spans="1:47" s="106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U215" s="17"/>
    </row>
    <row r="216" spans="1:47" s="106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U216" s="17"/>
    </row>
    <row r="217" spans="1:47" s="106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U217" s="17"/>
    </row>
    <row r="218" spans="1:47" s="106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U218" s="17"/>
    </row>
    <row r="219" spans="1:47" s="106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U219" s="17"/>
    </row>
    <row r="220" spans="1:47" s="106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U220" s="17"/>
    </row>
    <row r="221" spans="1:47" s="106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U221" s="17"/>
    </row>
    <row r="222" spans="1:47" s="106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U222" s="17"/>
    </row>
    <row r="223" spans="1:47" s="106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U223" s="17"/>
    </row>
    <row r="224" spans="1:47" s="106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U224" s="17"/>
    </row>
    <row r="225" spans="1:47" s="106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U225" s="17"/>
    </row>
    <row r="226" spans="1:47" s="106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U226" s="17"/>
    </row>
    <row r="227" spans="1:47" s="106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U227" s="17"/>
    </row>
    <row r="228" spans="1:47" s="106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U228" s="17"/>
    </row>
    <row r="229" spans="1:47" s="106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U229" s="17"/>
    </row>
    <row r="230" spans="1:47" s="106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U230" s="17"/>
    </row>
    <row r="231" spans="1:47" s="106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U231" s="17"/>
    </row>
    <row r="232" spans="1:47" s="106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U232" s="17"/>
    </row>
    <row r="233" spans="1:47" s="106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U233" s="17"/>
    </row>
    <row r="234" spans="1:47" s="106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U234" s="17"/>
    </row>
    <row r="235" spans="1:47" s="106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U235" s="17"/>
    </row>
    <row r="236" spans="1:47" s="106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U236" s="17"/>
    </row>
    <row r="237" spans="1:47" s="106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U237" s="17"/>
    </row>
    <row r="238" spans="1:47" s="106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U238" s="17"/>
    </row>
    <row r="239" spans="1:47" s="106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U239" s="17"/>
    </row>
    <row r="240" spans="1:47" s="106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U240" s="17"/>
    </row>
    <row r="241" spans="1:47" s="106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U241" s="17"/>
    </row>
    <row r="242" spans="1:47" s="106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U242" s="17"/>
    </row>
    <row r="243" spans="1:47" s="106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U243" s="17"/>
    </row>
    <row r="244" spans="1:47" s="106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U244" s="17"/>
    </row>
    <row r="245" spans="1:47" s="106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U245" s="17"/>
    </row>
    <row r="246" spans="1:47" s="106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U246" s="17"/>
    </row>
    <row r="247" spans="1:47" s="106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U247" s="17"/>
    </row>
    <row r="248" spans="1:47" s="106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U248" s="17"/>
    </row>
    <row r="249" spans="1:47" s="106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U249" s="17"/>
    </row>
    <row r="250" spans="1:47" s="106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U250" s="17"/>
    </row>
    <row r="251" spans="1:47" s="106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U251" s="17"/>
    </row>
    <row r="252" spans="1:47" s="106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U252" s="17"/>
    </row>
    <row r="253" spans="1:47" s="106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U253" s="17"/>
    </row>
    <row r="254" spans="1:47" s="106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U254" s="17"/>
    </row>
    <row r="255" spans="1:47" s="106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U255" s="17"/>
    </row>
    <row r="256" spans="1:47" s="106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U256" s="17"/>
    </row>
    <row r="257" spans="1:47" s="106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U257" s="17"/>
    </row>
    <row r="258" spans="1:47" s="106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U258" s="17"/>
    </row>
    <row r="259" spans="1:47" s="106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U259" s="17"/>
    </row>
    <row r="260" spans="1:47" s="106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U260" s="17"/>
    </row>
    <row r="261" spans="1:47" s="106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U261" s="17"/>
    </row>
    <row r="262" spans="1:47" s="106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U262" s="17"/>
    </row>
    <row r="263" spans="1:47" s="106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U263" s="17"/>
    </row>
    <row r="264" spans="1:47" s="106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U264" s="17"/>
    </row>
    <row r="265" spans="1:47" s="106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U265" s="17"/>
    </row>
    <row r="266" spans="1:47" s="106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U266" s="17"/>
    </row>
    <row r="267" spans="1:47" s="106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U267" s="17"/>
    </row>
    <row r="268" spans="1:47" s="106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U268" s="17"/>
    </row>
    <row r="269" spans="1:47" s="106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U269" s="17"/>
    </row>
    <row r="270" spans="1:47" s="106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U270" s="17"/>
    </row>
    <row r="271" spans="1:47" s="106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U271" s="17"/>
    </row>
    <row r="272" spans="1:47" s="106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U272" s="17"/>
    </row>
    <row r="273" spans="1:47" s="106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U273" s="17"/>
    </row>
    <row r="274" spans="1:47" s="106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U274" s="17"/>
    </row>
    <row r="275" spans="1:47" s="106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U275" s="17"/>
    </row>
    <row r="276" spans="1:47" s="106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U276" s="17"/>
    </row>
    <row r="277" spans="1:47" s="106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U277" s="17"/>
    </row>
    <row r="278" spans="1:47" s="106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U278" s="17"/>
    </row>
    <row r="279" spans="1:47" s="106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U279" s="17"/>
    </row>
    <row r="280" spans="1:47" s="106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U280" s="17"/>
    </row>
    <row r="281" spans="1:47" s="106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U281" s="17"/>
    </row>
    <row r="282" spans="1:47" s="106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U282" s="17"/>
    </row>
    <row r="283" spans="1:47" s="106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U283" s="17"/>
    </row>
    <row r="284" spans="1:47" s="106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U284" s="17"/>
    </row>
    <row r="285" spans="1:47" s="106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U285" s="17"/>
    </row>
    <row r="286" spans="1:47" s="106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U286" s="17"/>
    </row>
    <row r="287" spans="1:47" s="106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U287" s="17"/>
    </row>
    <row r="288" spans="1:47" s="106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U288" s="17"/>
    </row>
    <row r="289" spans="1:47" s="106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U289" s="17"/>
    </row>
    <row r="290" spans="1:47" s="106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U290" s="17"/>
    </row>
    <row r="291" spans="1:47" s="106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U291" s="17"/>
    </row>
    <row r="292" spans="1:47" s="106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U292" s="17"/>
    </row>
    <row r="293" spans="1:47" s="106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U293" s="17"/>
    </row>
    <row r="294" spans="1:47" s="106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U294" s="17"/>
    </row>
    <row r="295" spans="1:47" s="106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U295" s="17"/>
    </row>
    <row r="296" spans="1:47" s="106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U296" s="17"/>
    </row>
    <row r="297" spans="1:47" s="106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U297" s="17"/>
    </row>
    <row r="298" spans="1:47" s="106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U298" s="17"/>
    </row>
    <row r="299" spans="1:47" s="106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U299" s="17"/>
    </row>
    <row r="300" spans="1:47" s="106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U300" s="17"/>
    </row>
    <row r="301" spans="1:47" s="106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U301" s="17"/>
    </row>
    <row r="302" spans="1:47" s="106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U302" s="17"/>
    </row>
    <row r="303" spans="1:47" s="106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U303" s="17"/>
    </row>
    <row r="304" spans="1:47" s="106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U304" s="17"/>
    </row>
    <row r="305" spans="1:47" s="106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U305" s="17"/>
    </row>
    <row r="306" spans="1:47" s="106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U306" s="17"/>
    </row>
    <row r="307" spans="1:47" s="106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U307" s="17"/>
    </row>
    <row r="308" spans="1:47" s="106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U308" s="17"/>
    </row>
    <row r="309" spans="1:47" s="106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U309" s="17"/>
    </row>
    <row r="310" spans="1:47" s="106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U310" s="17"/>
    </row>
    <row r="311" spans="1:47" s="106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U311" s="17"/>
    </row>
    <row r="312" spans="1:47" s="106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U312" s="17"/>
    </row>
    <row r="313" spans="1:47" s="106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U313" s="17"/>
    </row>
    <row r="314" spans="1:47" s="106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U314" s="17"/>
    </row>
    <row r="315" spans="1:47" s="106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U315" s="17"/>
    </row>
    <row r="316" spans="1:47" s="106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U316" s="17"/>
    </row>
    <row r="317" spans="1:47" s="106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U317" s="17"/>
    </row>
    <row r="318" spans="1:47" s="106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U318" s="17"/>
    </row>
    <row r="319" spans="1:47" s="106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U319" s="17"/>
    </row>
    <row r="320" spans="1:47" s="106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U320" s="17"/>
    </row>
    <row r="321" spans="1:47" s="106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U321" s="17"/>
    </row>
    <row r="322" spans="1:47" s="106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U322" s="17"/>
    </row>
    <row r="323" spans="1:47" s="106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U323" s="17"/>
    </row>
    <row r="324" spans="1:47" s="106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U324" s="17"/>
    </row>
    <row r="325" spans="1:47" s="106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U325" s="17"/>
    </row>
    <row r="326" spans="1:47" s="106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U326" s="17"/>
    </row>
    <row r="327" spans="1:47" s="106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U327" s="17"/>
    </row>
    <row r="328" spans="1:47" s="106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U328" s="17"/>
    </row>
    <row r="329" spans="1:47" s="106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U329" s="17"/>
    </row>
    <row r="330" spans="1:47" s="106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U330" s="17"/>
    </row>
    <row r="331" spans="1:47" s="106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U331" s="17"/>
    </row>
    <row r="332" spans="1:47" s="106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U332" s="17"/>
    </row>
    <row r="333" spans="1:47" s="106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U333" s="17"/>
    </row>
    <row r="334" spans="1:47" s="106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U334" s="17"/>
    </row>
    <row r="335" spans="1:47" s="106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U335" s="17"/>
    </row>
    <row r="336" spans="1:47" s="106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U336" s="17"/>
    </row>
    <row r="337" spans="1:47" s="106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U337" s="17"/>
    </row>
    <row r="338" spans="1:47" s="106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U338" s="17"/>
    </row>
    <row r="339" spans="1:47" s="106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U339" s="17"/>
    </row>
    <row r="340" spans="1:47" s="106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U340" s="17"/>
    </row>
    <row r="341" spans="1:47" s="106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U341" s="17"/>
    </row>
    <row r="342" spans="1:47" s="106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U342" s="17"/>
    </row>
    <row r="343" spans="1:47" s="106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U343" s="17"/>
    </row>
    <row r="344" spans="1:47" s="106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U344" s="17"/>
    </row>
    <row r="345" spans="1:47" s="106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U345" s="17"/>
    </row>
    <row r="346" spans="1:47" s="106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U346" s="17"/>
    </row>
    <row r="347" spans="1:47" s="106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U347" s="17"/>
    </row>
    <row r="348" spans="1:47" s="106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U348" s="17"/>
    </row>
    <row r="349" spans="1:47" s="106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U349" s="17"/>
    </row>
    <row r="350" spans="1:47" s="106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U350" s="17"/>
    </row>
    <row r="351" spans="1:47" s="106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U351" s="17"/>
    </row>
    <row r="352" spans="1:47" s="106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U352" s="17"/>
    </row>
    <row r="353" spans="1:47" s="106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U353" s="17"/>
    </row>
    <row r="354" spans="1:47" s="106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U354" s="17"/>
    </row>
    <row r="355" spans="1:47" s="106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U355" s="17"/>
    </row>
    <row r="356" spans="1:47" s="106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U356" s="17"/>
    </row>
    <row r="357" spans="1:47" s="106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U357" s="17"/>
    </row>
    <row r="358" spans="1:47" s="106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U358" s="17"/>
    </row>
    <row r="359" spans="1:47" s="106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U359" s="17"/>
    </row>
    <row r="360" spans="1:47" s="106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U360" s="17"/>
    </row>
    <row r="361" spans="1:47" s="106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U361" s="17"/>
    </row>
    <row r="362" spans="1:47" s="106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U362" s="17"/>
    </row>
    <row r="363" spans="1:47" s="106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U363" s="17"/>
    </row>
    <row r="364" spans="1:47" s="106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U364" s="17"/>
    </row>
    <row r="365" spans="1:47" s="106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U365" s="17"/>
    </row>
    <row r="366" spans="1:47" s="106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U366" s="17"/>
    </row>
    <row r="367" spans="1:47" s="106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U367" s="17"/>
    </row>
    <row r="368" spans="1:47" s="106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U368" s="17"/>
    </row>
    <row r="369" spans="1:47" s="106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U369" s="17"/>
    </row>
    <row r="370" spans="1:47" s="106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U370" s="17"/>
    </row>
    <row r="371" spans="1:47" s="106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U371" s="17"/>
    </row>
    <row r="372" spans="1:47" s="106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U372" s="17"/>
    </row>
    <row r="373" spans="1:47" s="106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U373" s="17"/>
    </row>
    <row r="374" spans="1:47" s="106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U374" s="17"/>
    </row>
    <row r="375" spans="1:47" s="106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U375" s="17"/>
    </row>
    <row r="376" spans="1:47" s="106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U376" s="17"/>
    </row>
    <row r="377" spans="1:47" s="106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U377" s="17"/>
    </row>
    <row r="378" spans="1:47" s="106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U378" s="17"/>
    </row>
    <row r="379" spans="1:47" s="106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U379" s="17"/>
    </row>
    <row r="380" spans="1:47" s="106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U380" s="17"/>
    </row>
    <row r="381" spans="1:47" s="106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U381" s="17"/>
    </row>
    <row r="382" spans="1:47" s="106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U382" s="17"/>
    </row>
    <row r="383" spans="1:47" s="106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U383" s="17"/>
    </row>
    <row r="384" spans="1:47" s="106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U384" s="17"/>
    </row>
    <row r="385" spans="1:47" s="106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U385" s="17"/>
    </row>
    <row r="386" spans="1:47" s="106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U386" s="17"/>
    </row>
    <row r="387" spans="1:47" s="106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U387" s="17"/>
    </row>
    <row r="388" spans="1:47" s="106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U388" s="17"/>
    </row>
    <row r="389" spans="1:47" s="106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U389" s="17"/>
    </row>
    <row r="390" spans="1:47" s="106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U390" s="17"/>
    </row>
    <row r="391" spans="1:47" s="106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U391" s="17"/>
    </row>
    <row r="392" spans="1:47" s="106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U392" s="17"/>
    </row>
    <row r="393" spans="1:47" s="106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U393" s="17"/>
    </row>
    <row r="394" spans="1:47" s="106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U394" s="17"/>
    </row>
    <row r="395" spans="1:47" s="106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U395" s="17"/>
    </row>
    <row r="396" spans="1:47" s="106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U396" s="17"/>
    </row>
    <row r="397" spans="1:47" s="106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U397" s="17"/>
    </row>
    <row r="398" spans="1:47" s="106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U398" s="17"/>
    </row>
    <row r="399" spans="1:47" s="106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U399" s="17"/>
    </row>
    <row r="400" spans="1:47" s="106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U400" s="17"/>
    </row>
    <row r="401" spans="1:47" s="106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U401" s="17"/>
    </row>
    <row r="402" spans="1:47" s="106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U402" s="17"/>
    </row>
    <row r="403" spans="1:47" s="106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U403" s="17"/>
    </row>
    <row r="404" spans="1:47" s="106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U404" s="17"/>
    </row>
    <row r="405" spans="1:47" s="106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U405" s="17"/>
    </row>
    <row r="406" spans="1:47" s="106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U406" s="17"/>
    </row>
    <row r="407" spans="1:47" s="106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U407" s="17"/>
    </row>
    <row r="408" spans="1:47" s="106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U408" s="17"/>
    </row>
    <row r="409" spans="1:47" s="106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U409" s="17"/>
    </row>
    <row r="410" spans="1:47" s="106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U410" s="17"/>
    </row>
    <row r="411" spans="1:47" s="106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U411" s="17"/>
    </row>
    <row r="412" spans="1:47" s="106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U412" s="17"/>
    </row>
    <row r="413" spans="1:47" s="106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U413" s="17"/>
    </row>
    <row r="414" spans="1:47" s="106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U414" s="17"/>
    </row>
    <row r="415" spans="1:47" s="106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U415" s="17"/>
    </row>
    <row r="416" spans="1:47" s="106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U416" s="17"/>
    </row>
    <row r="417" spans="1:47" s="106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U417" s="17"/>
    </row>
    <row r="418" spans="1:47" s="106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U418" s="17"/>
    </row>
    <row r="419" spans="1:47" s="106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U419" s="17"/>
    </row>
    <row r="420" spans="1:47" s="106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U420" s="17"/>
    </row>
    <row r="421" spans="1:47" s="106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U421" s="17"/>
    </row>
    <row r="422" spans="1:47" s="106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U422" s="17"/>
    </row>
    <row r="423" spans="1:47" s="106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U423" s="17"/>
    </row>
    <row r="424" spans="1:47" s="106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U424" s="17"/>
    </row>
    <row r="425" spans="1:47" s="106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U425" s="17"/>
    </row>
    <row r="426" spans="1:47" s="106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U426" s="17"/>
    </row>
    <row r="427" spans="1:47" s="106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U427" s="17"/>
    </row>
    <row r="428" spans="1:47" s="106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U428" s="17"/>
    </row>
    <row r="429" spans="1:47" s="106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U429" s="17"/>
    </row>
    <row r="430" spans="1:47" s="106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U430" s="17"/>
    </row>
    <row r="431" spans="1:47" s="106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U431" s="17"/>
    </row>
    <row r="432" spans="1:47" s="106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U432" s="17"/>
    </row>
    <row r="433" spans="1:47" s="106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U433" s="17"/>
    </row>
    <row r="434" spans="1:47" s="106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U434" s="17"/>
    </row>
    <row r="435" spans="1:47" s="106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U435" s="17"/>
    </row>
    <row r="436" spans="1:47" s="106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U436" s="17"/>
    </row>
    <row r="437" spans="1:47" s="106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U437" s="17"/>
    </row>
    <row r="438" spans="1:47" s="106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U438" s="17"/>
    </row>
    <row r="439" spans="1:47" s="106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U439" s="17"/>
    </row>
    <row r="440" spans="1:47" s="106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U440" s="17"/>
    </row>
    <row r="441" spans="1:47" s="106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U441" s="17"/>
    </row>
    <row r="442" spans="1:47" s="106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U442" s="17"/>
    </row>
    <row r="443" spans="1:47" s="106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U443" s="17"/>
    </row>
    <row r="444" spans="1:47" s="106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U444" s="17"/>
    </row>
    <row r="445" spans="1:47" s="106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U445" s="17"/>
    </row>
    <row r="446" spans="1:47" s="106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U446" s="17"/>
    </row>
    <row r="447" spans="1:47" s="106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U447" s="17"/>
    </row>
    <row r="448" spans="1:47" s="106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U448" s="17"/>
    </row>
    <row r="449" spans="1:47" s="106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U449" s="17"/>
    </row>
    <row r="450" spans="1:47" s="106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U450" s="17"/>
    </row>
    <row r="451" spans="1:47" s="106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U451" s="17"/>
    </row>
    <row r="452" spans="1:47" s="106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U452" s="17"/>
    </row>
    <row r="453" spans="1:47" s="106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U453" s="17"/>
    </row>
    <row r="454" spans="1:47" s="106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U454" s="17"/>
    </row>
    <row r="455" spans="1:47" s="106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U455" s="17"/>
    </row>
    <row r="456" spans="1:47" s="106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U456" s="17"/>
    </row>
    <row r="457" spans="1:47" s="106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U457" s="17"/>
    </row>
    <row r="458" spans="1:47" s="106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U458" s="17"/>
    </row>
    <row r="459" spans="1:47" s="106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U459" s="17"/>
    </row>
    <row r="460" spans="1:47" s="106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U460" s="17"/>
    </row>
    <row r="461" spans="1:47" s="106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U461" s="17"/>
    </row>
    <row r="462" spans="1:47" s="106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U462" s="17"/>
    </row>
    <row r="463" spans="1:47" s="106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U463" s="17"/>
    </row>
    <row r="464" spans="1:47" s="106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U464" s="17"/>
    </row>
    <row r="465" spans="1:47" s="106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U465" s="17"/>
    </row>
    <row r="466" spans="1:47" s="106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U466" s="17"/>
    </row>
    <row r="467" spans="1:47" s="106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U467" s="17"/>
    </row>
    <row r="468" spans="1:47" s="106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U468" s="17"/>
    </row>
    <row r="469" spans="1:47" s="106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U469" s="17"/>
    </row>
    <row r="470" spans="1:47" s="106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U470" s="17"/>
    </row>
    <row r="471" spans="1:47" s="106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U471" s="17"/>
    </row>
    <row r="472" spans="1:47" s="106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U472" s="17"/>
    </row>
    <row r="473" spans="1:47" s="106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U473" s="17"/>
    </row>
    <row r="474" spans="1:47" s="106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U474" s="17"/>
    </row>
    <row r="475" spans="1:47" s="106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U475" s="17"/>
    </row>
    <row r="476" spans="1:47" s="106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U476" s="17"/>
    </row>
    <row r="477" spans="1:47" s="106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U477" s="17"/>
    </row>
    <row r="478" spans="1:47" s="106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U478" s="17"/>
    </row>
    <row r="479" spans="1:47" s="106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U479" s="17"/>
    </row>
    <row r="480" spans="1:47" s="106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U480" s="17"/>
    </row>
    <row r="481" spans="1:47" s="106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U481" s="17"/>
    </row>
    <row r="482" spans="1:47" s="106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U482" s="17"/>
    </row>
    <row r="483" spans="1:47" s="106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U483" s="17"/>
    </row>
    <row r="484" spans="1:47" s="106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U484" s="17"/>
    </row>
    <row r="485" spans="1:47" s="106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U485" s="17"/>
    </row>
    <row r="486" spans="1:47" s="106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U486" s="17"/>
    </row>
    <row r="487" spans="1:47" s="106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U487" s="17"/>
    </row>
    <row r="488" spans="1:47" s="106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U488" s="17"/>
    </row>
    <row r="489" spans="1:47" s="106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U489" s="17"/>
    </row>
    <row r="490" spans="1:47" s="106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U490" s="17"/>
    </row>
    <row r="491" spans="1:47" s="106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U491" s="17"/>
    </row>
    <row r="492" spans="1:47" s="106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U492" s="17"/>
    </row>
    <row r="493" spans="1:47" s="106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U493" s="17"/>
    </row>
    <row r="494" spans="1:47" s="106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U494" s="17"/>
    </row>
    <row r="495" spans="1:47" s="106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U495" s="17"/>
    </row>
    <row r="496" spans="1:47" s="106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U496" s="17"/>
    </row>
    <row r="497" spans="1:47" s="106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U497" s="17"/>
    </row>
    <row r="498" spans="1:47" s="106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U498" s="17"/>
    </row>
    <row r="499" spans="1:47" s="106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U499" s="17"/>
    </row>
    <row r="500" spans="1:47" s="106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U500" s="17"/>
    </row>
    <row r="501" spans="1:47" s="106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U501" s="17"/>
    </row>
    <row r="502" spans="1:47" s="106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U502" s="17"/>
    </row>
    <row r="503" spans="1:47" s="106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U503" s="17"/>
    </row>
    <row r="504" spans="1:47" s="106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U504" s="17"/>
    </row>
    <row r="505" spans="1:47" s="106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U505" s="17"/>
    </row>
    <row r="506" spans="1:47" s="106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U506" s="17"/>
    </row>
    <row r="507" spans="1:47" s="106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U507" s="17"/>
    </row>
    <row r="508" spans="1:47" s="106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U508" s="17"/>
    </row>
    <row r="509" spans="1:47" s="106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U509" s="17"/>
    </row>
    <row r="510" spans="1:47" s="106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U510" s="17"/>
    </row>
    <row r="511" spans="1:47" s="106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U511" s="17"/>
    </row>
    <row r="512" spans="1:47" s="106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U512" s="17"/>
    </row>
    <row r="513" spans="1:47" s="106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U513" s="17"/>
    </row>
    <row r="514" spans="1:47" s="106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U514" s="17"/>
    </row>
    <row r="515" spans="1:47" s="106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U515" s="17"/>
    </row>
    <row r="516" spans="1:47" s="106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U516" s="17"/>
    </row>
    <row r="517" spans="1:47" s="106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U517" s="17"/>
    </row>
    <row r="518" spans="1:47" s="106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U518" s="17"/>
    </row>
    <row r="519" spans="1:47" s="106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U519" s="17"/>
    </row>
    <row r="520" spans="1:47" s="106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U520" s="17"/>
    </row>
    <row r="521" spans="1:47" s="106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U521" s="17"/>
    </row>
    <row r="522" spans="1:47" s="106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U522" s="17"/>
    </row>
    <row r="523" spans="1:47" s="106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U523" s="17"/>
    </row>
    <row r="524" spans="1:47" s="106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U524" s="17"/>
    </row>
    <row r="525" spans="1:47" s="106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U525" s="17"/>
    </row>
    <row r="526" spans="1:47" s="106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U526" s="17"/>
    </row>
    <row r="527" spans="1:47" s="106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U527" s="17"/>
    </row>
    <row r="528" spans="1:47" s="106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U528" s="17"/>
    </row>
    <row r="529" spans="1:47" s="106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U529" s="17"/>
    </row>
    <row r="530" spans="1:47" s="106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U530" s="17"/>
    </row>
    <row r="531" spans="1:47" s="106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U531" s="17"/>
    </row>
    <row r="532" spans="1:47" s="106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U532" s="17"/>
    </row>
    <row r="533" spans="1:47" s="106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U533" s="17"/>
    </row>
    <row r="534" spans="1:47" s="106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U534" s="17"/>
    </row>
    <row r="535" spans="1:47" s="106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U535" s="17"/>
    </row>
    <row r="536" spans="1:47" s="106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U536" s="17"/>
    </row>
    <row r="537" spans="1:47" s="106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U537" s="17"/>
    </row>
    <row r="538" spans="1:47" s="106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U538" s="17"/>
    </row>
    <row r="539" spans="1:47" s="106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U539" s="17"/>
    </row>
    <row r="540" spans="1:47" s="106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U540" s="17"/>
    </row>
    <row r="541" spans="1:47" s="106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U541" s="17"/>
    </row>
    <row r="542" spans="1:47" s="106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U542" s="17"/>
    </row>
    <row r="543" spans="1:47" s="106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U543" s="17"/>
    </row>
    <row r="544" spans="1:47" s="106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U544" s="17"/>
    </row>
    <row r="545" spans="1:47" s="106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U545" s="17"/>
    </row>
    <row r="546" spans="1:47" s="106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U546" s="17"/>
    </row>
    <row r="547" spans="1:47" s="106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U547" s="17"/>
    </row>
    <row r="548" spans="1:47" s="106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U548" s="17"/>
    </row>
    <row r="549" spans="1:47" s="106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U549" s="17"/>
    </row>
    <row r="550" spans="1:47" s="106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U550" s="17"/>
    </row>
    <row r="551" spans="1:47" s="106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U551" s="17"/>
    </row>
    <row r="552" spans="1:47" s="106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U552" s="17"/>
    </row>
    <row r="553" spans="1:47" s="106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U553" s="17"/>
    </row>
    <row r="554" spans="1:47" s="106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U554" s="17"/>
    </row>
    <row r="555" spans="1:47" s="106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U555" s="17"/>
    </row>
    <row r="556" spans="1:47" s="106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U556" s="17"/>
    </row>
    <row r="557" spans="1:47" s="106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U557" s="17"/>
    </row>
    <row r="558" spans="1:47" s="106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U558" s="17"/>
    </row>
    <row r="559" spans="1:47" s="106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U559" s="17"/>
    </row>
    <row r="560" spans="1:47" s="106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U560" s="17"/>
    </row>
    <row r="561" spans="1:47" s="106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U561" s="17"/>
    </row>
    <row r="562" spans="1:47" s="106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U562" s="17"/>
    </row>
    <row r="563" spans="1:47" s="106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U563" s="17"/>
    </row>
    <row r="564" spans="1:47" s="106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U564" s="17"/>
    </row>
    <row r="565" spans="1:47" s="106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U565" s="17"/>
    </row>
    <row r="566" spans="1:47" s="106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U566" s="17"/>
    </row>
    <row r="567" spans="1:47" s="106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U567" s="17"/>
    </row>
    <row r="568" spans="1:47" s="106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U568" s="17"/>
    </row>
    <row r="569" spans="1:47" s="106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U569" s="17"/>
    </row>
    <row r="570" spans="1:47" s="106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U570" s="17"/>
    </row>
    <row r="571" spans="1:47" s="106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U571" s="17"/>
    </row>
    <row r="572" spans="1:47" s="106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U572" s="17"/>
    </row>
    <row r="573" spans="1:47" s="106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U573" s="17"/>
    </row>
    <row r="574" spans="1:47" s="106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U574" s="17"/>
    </row>
    <row r="575" spans="1:47" s="106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U575" s="17"/>
    </row>
    <row r="576" spans="1:47" s="106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U576" s="17"/>
    </row>
    <row r="577" spans="1:47" s="106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U577" s="17"/>
    </row>
    <row r="578" spans="1:47" s="106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U578" s="17"/>
    </row>
    <row r="579" spans="1:47" s="106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U579" s="17"/>
    </row>
    <row r="580" spans="1:47" s="106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U580" s="17"/>
    </row>
    <row r="581" spans="1:47" s="106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U581" s="17"/>
    </row>
    <row r="582" spans="1:47" s="106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U582" s="17"/>
    </row>
    <row r="583" spans="1:47" s="106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U583" s="17"/>
    </row>
    <row r="584" spans="1:47" s="106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U584" s="17"/>
    </row>
    <row r="585" spans="1:47" s="106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U585" s="17"/>
    </row>
    <row r="586" spans="1:47" s="106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U586" s="17"/>
    </row>
    <row r="587" spans="1:47" s="106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U587" s="17"/>
    </row>
    <row r="588" spans="1:47" s="106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U588" s="17"/>
    </row>
    <row r="589" spans="1:47" s="106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U589" s="17"/>
    </row>
    <row r="590" spans="1:47" s="106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U590" s="17"/>
    </row>
    <row r="591" spans="1:47" s="106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U591" s="17"/>
    </row>
    <row r="592" spans="1:47" s="106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U592" s="17"/>
    </row>
    <row r="593" spans="1:47" s="106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U593" s="17"/>
    </row>
    <row r="594" spans="1:47" s="106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U594" s="17"/>
    </row>
    <row r="595" spans="1:47" s="106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U595" s="17"/>
    </row>
    <row r="596" spans="1:47" s="106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U596" s="17"/>
    </row>
    <row r="597" spans="1:47" s="106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U597" s="17"/>
    </row>
    <row r="598" spans="1:47" s="106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U598" s="17"/>
    </row>
    <row r="599" spans="1:47" s="106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U599" s="17"/>
    </row>
    <row r="600" spans="1:47" s="106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U600" s="17"/>
    </row>
    <row r="601" spans="1:47" s="106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U601" s="17"/>
    </row>
    <row r="602" spans="1:47" s="106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U602" s="17"/>
    </row>
    <row r="603" spans="1:47" s="106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U603" s="17"/>
    </row>
    <row r="604" spans="1:47" s="106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U604" s="17"/>
    </row>
    <row r="605" spans="1:47" s="106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U605" s="17"/>
    </row>
    <row r="606" spans="1:47" s="106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U606" s="17"/>
    </row>
    <row r="607" spans="1:47" s="106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U607" s="17"/>
    </row>
    <row r="608" spans="1:47" s="106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U608" s="17"/>
    </row>
    <row r="609" spans="1:47" s="106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U609" s="17"/>
    </row>
    <row r="610" spans="1:47" s="106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U610" s="17"/>
    </row>
    <row r="611" spans="1:47" s="106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U611" s="17"/>
    </row>
    <row r="612" spans="1:47" s="106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U612" s="17"/>
    </row>
    <row r="613" spans="1:47" s="106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U613" s="17"/>
    </row>
    <row r="614" spans="1:47" s="106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U614" s="17"/>
    </row>
    <row r="615" spans="1:47" s="106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U615" s="17"/>
    </row>
    <row r="616" spans="1:47" s="106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U616" s="17"/>
    </row>
    <row r="617" spans="1:47" s="106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U617" s="17"/>
    </row>
    <row r="618" spans="1:47" s="106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U618" s="17"/>
    </row>
    <row r="619" spans="1:47" s="106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U619" s="17"/>
    </row>
    <row r="620" spans="1:47" s="106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U620" s="17"/>
    </row>
    <row r="621" spans="1:47" s="106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U621" s="17"/>
    </row>
    <row r="622" spans="1:47" s="106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U622" s="17"/>
    </row>
    <row r="623" spans="1:47" s="106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U623" s="17"/>
    </row>
    <row r="624" spans="1:47" s="106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U624" s="17"/>
    </row>
    <row r="625" spans="1:47" s="106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U625" s="17"/>
    </row>
    <row r="626" spans="1:47" s="106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U626" s="17"/>
    </row>
    <row r="627" spans="1:47" s="106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U627" s="17"/>
    </row>
    <row r="628" spans="1:47" s="106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U628" s="17"/>
    </row>
    <row r="629" spans="1:47" s="106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U629" s="17"/>
    </row>
    <row r="630" spans="1:47" s="106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U630" s="17"/>
    </row>
    <row r="631" spans="1:47" s="106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U631" s="17"/>
    </row>
    <row r="632" spans="1:47" s="106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U632" s="17"/>
    </row>
    <row r="633" spans="1:47" s="106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U633" s="17"/>
    </row>
    <row r="634" spans="1:47" s="106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U634" s="17"/>
    </row>
    <row r="635" spans="1:47" s="106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U635" s="17"/>
    </row>
    <row r="636" spans="1:47" s="106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U636" s="17"/>
    </row>
    <row r="637" spans="1:47" s="106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U637" s="17"/>
    </row>
    <row r="638" spans="1:47" s="106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U638" s="17"/>
    </row>
    <row r="639" spans="1:47" s="106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U639" s="17"/>
    </row>
    <row r="640" spans="1:47" s="106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U640" s="17"/>
    </row>
    <row r="641" spans="1:47" s="106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U641" s="17"/>
    </row>
    <row r="642" spans="1:47" s="106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U642" s="17"/>
    </row>
    <row r="643" spans="1:47" s="106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U643" s="17"/>
    </row>
    <row r="644" spans="1:47" s="106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U644" s="17"/>
    </row>
    <row r="645" spans="1:47" s="106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U645" s="17"/>
    </row>
    <row r="646" spans="1:47" s="106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U646" s="17"/>
    </row>
    <row r="647" spans="1:47" s="106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U647" s="17"/>
    </row>
    <row r="648" spans="1:47" s="106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U648" s="17"/>
    </row>
    <row r="649" spans="1:47" s="106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U649" s="17"/>
    </row>
    <row r="650" spans="1:47" s="106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U650" s="17"/>
    </row>
    <row r="651" spans="1:47" s="106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U651" s="17"/>
    </row>
    <row r="652" spans="1:47" s="106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U652" s="17"/>
    </row>
    <row r="653" spans="1:47" s="106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U653" s="17"/>
    </row>
    <row r="654" spans="1:47" s="106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U654" s="17"/>
    </row>
    <row r="655" spans="1:47" s="106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U655" s="17"/>
    </row>
    <row r="656" spans="1:47" s="106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U656" s="17"/>
    </row>
    <row r="657" spans="1:47" s="106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U657" s="17"/>
    </row>
    <row r="658" spans="1:47" s="106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U658" s="17"/>
    </row>
    <row r="659" spans="1:47" s="106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U659" s="17"/>
    </row>
    <row r="660" spans="1:47" s="106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U660" s="17"/>
    </row>
    <row r="661" spans="1:47" s="106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U661" s="17"/>
    </row>
    <row r="662" spans="1:47" s="106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U662" s="17"/>
    </row>
    <row r="663" spans="1:47" s="106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U663" s="17"/>
    </row>
    <row r="664" spans="1:47" s="106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U664" s="17"/>
    </row>
    <row r="665" spans="1:47" s="106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U665" s="17"/>
    </row>
    <row r="666" spans="1:47" s="106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U666" s="17"/>
    </row>
    <row r="667" spans="1:47" s="106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U667" s="17"/>
    </row>
    <row r="668" spans="1:47" s="106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U668" s="17"/>
    </row>
    <row r="669" spans="1:47" s="106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U669" s="17"/>
    </row>
    <row r="670" spans="1:47" s="106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U670" s="17"/>
    </row>
    <row r="671" spans="1:47" s="106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U671" s="17"/>
    </row>
    <row r="672" spans="1:47" s="106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U672" s="17"/>
    </row>
    <row r="673" spans="1:47" s="106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U673" s="17"/>
    </row>
    <row r="674" spans="1:47" s="106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U674" s="17"/>
    </row>
    <row r="675" spans="1:47" s="106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U675" s="17"/>
    </row>
    <row r="676" spans="1:47" s="106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U676" s="17"/>
    </row>
    <row r="677" spans="1:47" s="106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U677" s="17"/>
    </row>
    <row r="678" spans="1:47" s="106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U678" s="17"/>
    </row>
    <row r="679" spans="1:47" s="106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U679" s="17"/>
    </row>
    <row r="680" spans="1:47" s="106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U680" s="17"/>
    </row>
    <row r="681" spans="1:47" s="106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U681" s="17"/>
    </row>
    <row r="682" spans="1:47" s="106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U682" s="17"/>
    </row>
    <row r="683" spans="1:47" s="106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U683" s="17"/>
    </row>
    <row r="684" spans="1:47" s="106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U684" s="17"/>
    </row>
    <row r="685" spans="1:47" s="106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U685" s="17"/>
    </row>
    <row r="686" spans="1:47" s="106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U686" s="17"/>
    </row>
    <row r="687" spans="1:47" s="106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U687" s="17"/>
    </row>
    <row r="688" spans="1:47" s="106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U688" s="17"/>
    </row>
    <row r="689" spans="1:47" s="106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U689" s="17"/>
    </row>
    <row r="690" spans="1:47" s="106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U690" s="17"/>
    </row>
    <row r="691" spans="1:47" s="106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U691" s="17"/>
    </row>
    <row r="692" spans="1:47" s="106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U692" s="17"/>
    </row>
    <row r="693" spans="1:47" s="106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U693" s="17"/>
    </row>
    <row r="694" spans="1:47" s="106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U694" s="17"/>
    </row>
    <row r="695" spans="1:47" s="106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U695" s="17"/>
    </row>
    <row r="696" spans="1:47" s="106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U696" s="17"/>
    </row>
    <row r="697" spans="1:47" s="106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U697" s="17"/>
    </row>
    <row r="698" spans="1:47" s="106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U698" s="17"/>
    </row>
    <row r="699" spans="1:47" s="106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U699" s="17"/>
    </row>
    <row r="700" spans="1:47" s="106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U700" s="17"/>
    </row>
    <row r="701" spans="1:47" s="106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U701" s="17"/>
    </row>
    <row r="702" spans="1:47" s="106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U702" s="17"/>
    </row>
    <row r="703" spans="1:47" s="106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U703" s="17"/>
    </row>
    <row r="704" spans="1:47" s="106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U704" s="17"/>
    </row>
    <row r="705" spans="1:47" s="106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U705" s="17"/>
    </row>
    <row r="706" spans="1:47" s="106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U706" s="17"/>
    </row>
    <row r="707" spans="1:47" s="106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U707" s="17"/>
    </row>
    <row r="708" spans="1:47" s="106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U708" s="17"/>
    </row>
    <row r="709" spans="1:47" s="106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U709" s="17"/>
    </row>
    <row r="710" spans="1:47" s="106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U710" s="17"/>
    </row>
    <row r="711" spans="1:47" s="106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U711" s="17"/>
    </row>
    <row r="712" spans="1:47" s="106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U712" s="17"/>
    </row>
    <row r="713" spans="1:47" s="106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U713" s="17"/>
    </row>
    <row r="714" spans="1:47" s="106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U714" s="17"/>
    </row>
    <row r="715" spans="1:47" s="106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U715" s="17"/>
    </row>
    <row r="716" spans="1:47" s="106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U716" s="17"/>
    </row>
    <row r="717" spans="1:47" s="106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U717" s="17"/>
    </row>
    <row r="718" spans="1:47" s="106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U718" s="17"/>
    </row>
    <row r="719" spans="1:47" s="106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U719" s="17"/>
    </row>
    <row r="720" spans="1:47" s="106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U720" s="17"/>
    </row>
    <row r="721" spans="1:47" s="106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U721" s="17"/>
    </row>
    <row r="722" spans="1:47" s="106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U722" s="17"/>
    </row>
    <row r="723" spans="1:47" s="106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U723" s="17"/>
    </row>
    <row r="724" spans="1:47" s="106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U724" s="17"/>
    </row>
    <row r="725" spans="1:47" s="106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U725" s="17"/>
    </row>
    <row r="726" spans="1:47" s="106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U726" s="17"/>
    </row>
    <row r="727" spans="1:47" s="106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U727" s="17"/>
    </row>
    <row r="728" spans="1:47" s="106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U728" s="17"/>
    </row>
    <row r="729" spans="1:47" s="106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U729" s="17"/>
    </row>
    <row r="730" spans="1:47" s="106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U730" s="17"/>
    </row>
    <row r="731" spans="1:47" s="106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U731" s="17"/>
    </row>
    <row r="732" spans="1:47" s="106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U732" s="17"/>
    </row>
    <row r="733" spans="1:47" s="106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U733" s="17"/>
    </row>
    <row r="734" spans="1:47" s="106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U734" s="17"/>
    </row>
    <row r="735" spans="1:47" s="106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U735" s="17"/>
    </row>
    <row r="736" spans="1:47" s="106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U736" s="17"/>
    </row>
    <row r="737" spans="1:47" s="106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U737" s="17"/>
    </row>
    <row r="738" spans="1:47" s="106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U738" s="17"/>
    </row>
    <row r="739" spans="1:47" s="106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U739" s="17"/>
    </row>
    <row r="740" spans="1:47" s="106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U740" s="17"/>
    </row>
    <row r="741" spans="1:47" s="106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U741" s="17"/>
    </row>
    <row r="742" spans="1:47" s="106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U742" s="17"/>
    </row>
    <row r="743" spans="1:47" s="106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U743" s="17"/>
    </row>
    <row r="744" spans="1:47" s="106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U744" s="17"/>
    </row>
    <row r="745" spans="1:47" s="106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U745" s="17"/>
    </row>
    <row r="746" spans="1:47" s="106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U746" s="17"/>
    </row>
    <row r="747" spans="1:47" s="106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U747" s="17"/>
    </row>
    <row r="748" spans="1:47" s="106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U748" s="17"/>
    </row>
    <row r="749" spans="1:47" s="106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U749" s="17"/>
    </row>
    <row r="750" spans="1:47" s="106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U750" s="17"/>
    </row>
    <row r="751" spans="1:47" s="106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U751" s="17"/>
    </row>
    <row r="752" spans="1:47" s="106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U752" s="17"/>
    </row>
    <row r="753" spans="1:47" s="106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U753" s="17"/>
    </row>
    <row r="754" spans="1:47" s="106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U754" s="17"/>
    </row>
    <row r="755" spans="1:47" s="106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U755" s="17"/>
    </row>
    <row r="756" spans="1:47" s="106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U756" s="17"/>
    </row>
    <row r="757" spans="1:47" s="106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U757" s="17"/>
    </row>
    <row r="758" spans="1:47" s="106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U758" s="17"/>
    </row>
    <row r="759" spans="1:47" s="106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U759" s="17"/>
    </row>
    <row r="760" spans="1:47" s="106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U760" s="17"/>
    </row>
    <row r="761" spans="1:47" s="106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U761" s="17"/>
    </row>
    <row r="762" spans="1:47" s="106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U762" s="17"/>
    </row>
    <row r="763" spans="1:47" s="106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U763" s="17"/>
    </row>
    <row r="764" spans="1:47" s="106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U764" s="17"/>
    </row>
    <row r="765" spans="1:47" s="106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U765" s="17"/>
    </row>
    <row r="766" spans="1:47" s="106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U766" s="17"/>
    </row>
    <row r="767" spans="1:47" s="106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U767" s="17"/>
    </row>
    <row r="768" spans="1:47" s="106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U768" s="17"/>
    </row>
    <row r="769" spans="1:47" s="106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U769" s="17"/>
    </row>
    <row r="770" spans="1:47" s="106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U770" s="17"/>
    </row>
    <row r="771" spans="1:47" s="106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U771" s="17"/>
    </row>
    <row r="772" spans="1:47" s="106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U772" s="17"/>
    </row>
    <row r="773" spans="1:47" s="106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U773" s="17"/>
    </row>
    <row r="774" spans="1:47" s="106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U774" s="17"/>
    </row>
    <row r="775" spans="1:47" s="106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U775" s="17"/>
    </row>
    <row r="776" spans="1:47" s="106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U776" s="17"/>
    </row>
    <row r="777" spans="1:47" s="106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U777" s="17"/>
    </row>
    <row r="778" spans="1:47" s="106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U778" s="17"/>
    </row>
    <row r="779" spans="1:47" s="106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U779" s="17"/>
    </row>
    <row r="780" spans="1:47" s="106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U780" s="17"/>
    </row>
    <row r="781" spans="1:47" s="106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U781" s="17"/>
    </row>
    <row r="782" spans="1:47" s="106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U782" s="17"/>
    </row>
    <row r="783" spans="1:47" s="106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U783" s="17"/>
    </row>
    <row r="784" spans="1:47" s="106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U784" s="17"/>
    </row>
    <row r="785" spans="1:47" s="106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U785" s="17"/>
    </row>
    <row r="786" spans="1:47" s="106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U786" s="17"/>
    </row>
    <row r="787" spans="1:47" s="106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U787" s="17"/>
    </row>
    <row r="788" spans="1:47" s="106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U788" s="17"/>
    </row>
    <row r="789" spans="1:47" s="106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U789" s="17"/>
    </row>
    <row r="790" spans="1:47" s="106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U790" s="17"/>
    </row>
    <row r="791" spans="1:47" s="106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U791" s="17"/>
    </row>
    <row r="792" spans="1:47" s="106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U792" s="17"/>
    </row>
    <row r="793" spans="1:47" s="106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U793" s="17"/>
    </row>
    <row r="794" spans="1:47" s="106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U794" s="17"/>
    </row>
    <row r="795" spans="1:47" s="106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U795" s="17"/>
    </row>
    <row r="796" spans="1:47" s="106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U796" s="17"/>
    </row>
    <row r="797" spans="1:47" s="106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U797" s="17"/>
    </row>
    <row r="798" spans="1:47" s="106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U798" s="17"/>
    </row>
    <row r="799" spans="1:47" s="106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U799" s="17"/>
    </row>
    <row r="800" spans="1:47" s="106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U800" s="17"/>
    </row>
    <row r="801" spans="1:47" s="106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U801" s="17"/>
    </row>
    <row r="802" spans="1:47" s="106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U802" s="17"/>
    </row>
    <row r="803" spans="1:47" s="106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U803" s="17"/>
    </row>
    <row r="804" spans="1:47" s="106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U804" s="17"/>
    </row>
    <row r="805" spans="1:47" s="106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U805" s="17"/>
    </row>
    <row r="806" spans="1:47" s="106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U806" s="17"/>
    </row>
    <row r="807" spans="1:47" s="106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U807" s="17"/>
    </row>
    <row r="808" spans="1:47" s="106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U808" s="17"/>
    </row>
    <row r="809" spans="1:47" s="106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U809" s="17"/>
    </row>
    <row r="810" spans="1:47" s="106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U810" s="17"/>
    </row>
    <row r="811" spans="1:47" s="106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U811" s="17"/>
    </row>
    <row r="812" spans="1:47" s="106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U812" s="17"/>
    </row>
    <row r="813" spans="1:47" s="106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U813" s="17"/>
    </row>
    <row r="814" spans="1:47" s="106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U814" s="17"/>
    </row>
    <row r="815" spans="1:47" s="106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U815" s="17"/>
    </row>
    <row r="816" spans="1:47" s="106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U816" s="17"/>
    </row>
    <row r="817" spans="1:47" s="106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U817" s="17"/>
    </row>
    <row r="818" spans="1:47" s="106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U818" s="17"/>
    </row>
    <row r="819" spans="1:47" s="106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U819" s="17"/>
    </row>
    <row r="820" spans="1:47" s="106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U820" s="17"/>
    </row>
    <row r="821" spans="1:47" s="106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U821" s="17"/>
    </row>
    <row r="822" spans="1:47" s="106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U822" s="17"/>
    </row>
    <row r="823" spans="1:47" s="106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U823" s="17"/>
    </row>
    <row r="824" spans="1:47" s="106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U824" s="17"/>
    </row>
    <row r="825" spans="1:47" s="106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U825" s="17"/>
    </row>
    <row r="826" spans="1:47" s="106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U826" s="17"/>
    </row>
    <row r="827" spans="1:47" s="106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U827" s="17"/>
    </row>
    <row r="828" spans="1:47" s="106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U828" s="17"/>
    </row>
    <row r="829" spans="1:47" s="106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U829" s="17"/>
    </row>
    <row r="830" spans="1:47" s="106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U830" s="17"/>
    </row>
    <row r="831" spans="1:47" s="106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U831" s="17"/>
    </row>
    <row r="832" spans="1:47" s="106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U832" s="17"/>
    </row>
    <row r="833" spans="1:47" s="106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U833" s="17"/>
    </row>
    <row r="834" spans="1:47" s="106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U834" s="17"/>
    </row>
    <row r="835" spans="1:47" s="106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U835" s="17"/>
    </row>
    <row r="836" spans="1:47" s="106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U836" s="17"/>
    </row>
    <row r="837" spans="1:47" s="106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U837" s="17"/>
    </row>
    <row r="838" spans="1:47" s="106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U838" s="17"/>
    </row>
    <row r="839" spans="1:47" s="106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U839" s="17"/>
    </row>
    <row r="840" spans="1:47" s="106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U840" s="17"/>
    </row>
    <row r="841" spans="1:47" s="106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U841" s="17"/>
    </row>
    <row r="842" spans="1:47" s="106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U842" s="17"/>
    </row>
    <row r="843" spans="1:47" s="106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U843" s="17"/>
    </row>
    <row r="844" spans="1:47" s="106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U844" s="17"/>
    </row>
    <row r="845" spans="1:47" s="106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U845" s="17"/>
    </row>
    <row r="846" spans="1:47" s="106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U846" s="17"/>
    </row>
    <row r="847" spans="1:47" s="106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U847" s="17"/>
    </row>
    <row r="848" spans="1:47" s="106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U848" s="17"/>
    </row>
    <row r="849" spans="1:47" s="106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U849" s="17"/>
    </row>
    <row r="850" spans="1:47" s="106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U850" s="17"/>
    </row>
    <row r="851" spans="1:47" s="106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U851" s="17"/>
    </row>
    <row r="852" spans="1:47" s="106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U852" s="17"/>
    </row>
    <row r="853" spans="1:47" s="106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U853" s="17"/>
    </row>
    <row r="854" spans="1:47" s="106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U854" s="17"/>
    </row>
    <row r="855" spans="1:47" s="106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U855" s="17"/>
    </row>
    <row r="856" spans="1:47" s="106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U856" s="17"/>
    </row>
    <row r="857" spans="1:47" s="106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U857" s="17"/>
    </row>
    <row r="858" spans="1:47" s="106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U858" s="17"/>
    </row>
    <row r="859" spans="1:47" s="106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U859" s="17"/>
    </row>
    <row r="860" spans="1:47" s="106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U860" s="17"/>
    </row>
    <row r="861" spans="1:47" s="106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U861" s="17"/>
    </row>
    <row r="862" spans="1:47" s="106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U862" s="17"/>
    </row>
    <row r="863" spans="1:47" s="106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U863" s="17"/>
    </row>
    <row r="864" spans="1:47" s="106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U864" s="17"/>
    </row>
    <row r="865" spans="1:47" s="106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U865" s="17"/>
    </row>
    <row r="866" spans="1:47" s="106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U866" s="17"/>
    </row>
    <row r="867" spans="1:47" s="106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U867" s="17"/>
    </row>
    <row r="868" spans="1:47" s="106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U868" s="17"/>
    </row>
    <row r="869" spans="1:47" s="106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U869" s="17"/>
    </row>
    <row r="870" spans="1:47" s="106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U870" s="17"/>
    </row>
    <row r="871" spans="1:47" s="106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U871" s="17"/>
    </row>
    <row r="872" spans="1:47" s="106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U872" s="17"/>
    </row>
    <row r="873" spans="1:47" s="106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U873" s="17"/>
    </row>
    <row r="874" spans="1:47" s="106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U874" s="17"/>
    </row>
    <row r="875" spans="1:47" s="106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U875" s="17"/>
    </row>
    <row r="876" spans="1:47" s="106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U876" s="17"/>
    </row>
    <row r="877" spans="1:47" s="106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U877" s="17"/>
    </row>
    <row r="878" spans="1:47" s="106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U878" s="17"/>
    </row>
    <row r="879" spans="1:47" s="106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U879" s="17"/>
    </row>
    <row r="880" spans="1:47" s="106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U880" s="17"/>
    </row>
    <row r="881" spans="1:47" s="106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U881" s="17"/>
    </row>
    <row r="882" spans="1:47" s="106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U882" s="17"/>
    </row>
    <row r="883" spans="1:47" s="106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U883" s="17"/>
    </row>
    <row r="884" spans="1:47" s="106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U884" s="17"/>
    </row>
    <row r="885" spans="1:47" s="106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U885" s="17"/>
    </row>
    <row r="886" spans="1:47" s="106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U886" s="17"/>
    </row>
    <row r="887" spans="1:47" s="106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U887" s="17"/>
    </row>
    <row r="888" spans="1:47" s="106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U888" s="17"/>
    </row>
    <row r="889" spans="1:47" s="106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U889" s="17"/>
    </row>
    <row r="890" spans="1:47" s="106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U890" s="17"/>
    </row>
    <row r="891" spans="1:47" s="106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U891" s="17"/>
    </row>
    <row r="892" spans="1:47" s="106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U892" s="17"/>
    </row>
    <row r="893" spans="1:47" s="106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U893" s="17"/>
    </row>
    <row r="894" spans="1:47" s="106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U894" s="17"/>
    </row>
    <row r="895" spans="1:47" s="106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U895" s="17"/>
    </row>
    <row r="896" spans="1:47" s="106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U896" s="17"/>
    </row>
    <row r="897" spans="1:47" s="106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U897" s="17"/>
    </row>
    <row r="898" spans="1:47" s="106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U898" s="17"/>
    </row>
    <row r="899" spans="1:47" s="106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U899" s="17"/>
    </row>
    <row r="900" spans="1:47" s="106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U900" s="17"/>
    </row>
    <row r="901" spans="1:47" s="106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U901" s="17"/>
    </row>
    <row r="902" spans="1:47" s="106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U902" s="17"/>
    </row>
    <row r="903" spans="1:47" s="106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U903" s="17"/>
    </row>
    <row r="904" spans="1:47" s="106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U904" s="17"/>
    </row>
    <row r="905" spans="1:47" s="106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U905" s="17"/>
    </row>
    <row r="906" spans="1:47" s="106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U906" s="17"/>
    </row>
    <row r="907" spans="1:47" s="106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U907" s="17"/>
    </row>
    <row r="908" spans="1:47" s="106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U908" s="17"/>
    </row>
    <row r="909" spans="1:47" s="106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U909" s="17"/>
    </row>
    <row r="910" spans="1:47" s="106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U910" s="17"/>
    </row>
    <row r="911" spans="1:47" s="106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U911" s="17"/>
    </row>
    <row r="912" spans="1:47" s="106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U912" s="17"/>
    </row>
    <row r="913" spans="1:47" s="106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U913" s="17"/>
    </row>
    <row r="914" spans="1:47" s="106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U914" s="17"/>
    </row>
    <row r="915" spans="1:47" s="106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U915" s="17"/>
    </row>
    <row r="916" spans="1:47" s="106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U916" s="17"/>
    </row>
    <row r="917" spans="1:47" s="106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U917" s="17"/>
    </row>
    <row r="918" spans="1:47" s="106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U918" s="17"/>
    </row>
    <row r="919" spans="1:47" s="106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U919" s="17"/>
    </row>
    <row r="920" spans="1:47" s="106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U920" s="17"/>
    </row>
    <row r="921" spans="1:47" s="106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U921" s="17"/>
    </row>
    <row r="922" spans="1:47" s="106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U922" s="17"/>
    </row>
    <row r="923" spans="1:47" s="106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U923" s="17"/>
    </row>
    <row r="924" spans="1:47" s="106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U924" s="17"/>
    </row>
    <row r="925" spans="1:47" s="106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U925" s="17"/>
    </row>
    <row r="926" spans="1:47" s="106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U926" s="17"/>
    </row>
    <row r="927" spans="1:47" s="106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U927" s="17"/>
    </row>
    <row r="928" spans="1:47" s="106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U928" s="17"/>
    </row>
    <row r="929" spans="1:47" s="106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U929" s="17"/>
    </row>
    <row r="930" spans="1:47" s="106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U930" s="17"/>
    </row>
    <row r="931" spans="1:47" s="106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U931" s="17"/>
    </row>
    <row r="932" spans="1:47" s="106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U932" s="17"/>
    </row>
    <row r="933" spans="1:47" s="106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U933" s="17"/>
    </row>
    <row r="934" spans="1:47" s="106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U934" s="17"/>
    </row>
    <row r="935" spans="1:47" s="106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U935" s="17"/>
    </row>
    <row r="936" spans="1:47" s="106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U936" s="17"/>
    </row>
    <row r="937" spans="1:47" s="106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U937" s="17"/>
    </row>
    <row r="938" spans="1:47" s="106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U938" s="17"/>
    </row>
    <row r="939" spans="1:47" s="106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U939" s="17"/>
    </row>
    <row r="940" spans="1:47" s="106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U940" s="17"/>
    </row>
    <row r="941" spans="1:47" s="106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U941" s="17"/>
    </row>
    <row r="942" spans="1:47" s="106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U942" s="17"/>
    </row>
    <row r="943" spans="1:47" s="106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U943" s="17"/>
    </row>
    <row r="944" spans="1:47" s="106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U944" s="17"/>
    </row>
    <row r="945" spans="1:47" s="106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U945" s="17"/>
    </row>
    <row r="946" spans="1:47" s="106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U946" s="17"/>
    </row>
    <row r="947" spans="1:47" s="106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U947" s="17"/>
    </row>
    <row r="948" spans="1:47" s="106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U948" s="17"/>
    </row>
    <row r="949" spans="1:47" s="106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U949" s="17"/>
    </row>
    <row r="950" spans="1:47" s="106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U950" s="17"/>
    </row>
    <row r="951" spans="1:47" s="106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U951" s="17"/>
    </row>
    <row r="952" spans="1:47" s="106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U952" s="17"/>
    </row>
    <row r="953" spans="1:47" s="106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U953" s="17"/>
    </row>
    <row r="954" spans="1:47" s="106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U954" s="17"/>
    </row>
    <row r="955" spans="1:47" s="106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 s="11"/>
      <c r="N955" s="11"/>
      <c r="O955" s="11"/>
      <c r="P955" s="2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U955" s="17"/>
    </row>
    <row r="956" spans="1:47" s="106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 s="11"/>
      <c r="N956" s="11"/>
      <c r="O956" s="11"/>
      <c r="P956" s="2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U956" s="17"/>
    </row>
    <row r="957" spans="1:47" s="106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 s="11"/>
      <c r="N957" s="11"/>
      <c r="O957" s="11"/>
      <c r="P957" s="2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U957" s="17"/>
    </row>
    <row r="958" spans="1:47" s="106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 s="11"/>
      <c r="N958" s="11"/>
      <c r="O958" s="11"/>
      <c r="P958" s="2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U958" s="17"/>
    </row>
    <row r="959" spans="1:47" s="106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 s="11"/>
      <c r="N959" s="11"/>
      <c r="O959" s="11"/>
      <c r="P959" s="2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U959" s="17"/>
    </row>
    <row r="960" spans="1:47" s="106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 s="11"/>
      <c r="N960" s="11"/>
      <c r="O960" s="11"/>
      <c r="P960" s="2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U960" s="17"/>
    </row>
    <row r="961" spans="1:47" s="106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 s="11"/>
      <c r="N961" s="11"/>
      <c r="O961" s="11"/>
      <c r="P961" s="2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U961" s="17"/>
    </row>
    <row r="962" spans="1:47" s="106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 s="11"/>
      <c r="N962" s="11"/>
      <c r="O962" s="11"/>
      <c r="P962" s="2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U962" s="17"/>
    </row>
    <row r="963" spans="1:47" s="106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 s="11"/>
      <c r="N963" s="11"/>
      <c r="O963" s="11"/>
      <c r="P963" s="2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U963" s="17"/>
    </row>
    <row r="964" spans="1:47" s="106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 s="11"/>
      <c r="N964" s="11"/>
      <c r="O964" s="11"/>
      <c r="P964" s="2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U964" s="17"/>
    </row>
    <row r="965" spans="1:47" s="106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 s="11"/>
      <c r="N965" s="11"/>
      <c r="O965" s="11"/>
      <c r="P965" s="2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U965" s="17"/>
    </row>
    <row r="966" spans="1:47" s="106" customFormat="1" ht="12.75" x14ac:dyDescent="0.2">
      <c r="A966" s="10"/>
      <c r="B966" s="19"/>
      <c r="C966" s="10"/>
      <c r="D966" s="10"/>
      <c r="E966" s="10"/>
      <c r="F966" s="10"/>
      <c r="G966" s="10"/>
      <c r="H966" s="9"/>
      <c r="I966" s="9"/>
      <c r="J966" s="10"/>
      <c r="K966" s="10"/>
      <c r="L966" s="10"/>
      <c r="M966" s="11"/>
      <c r="N966" s="11"/>
      <c r="O966" s="11"/>
      <c r="P966" s="2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U966" s="17"/>
    </row>
    <row r="967" spans="1:47" s="106" customFormat="1" ht="12.75" x14ac:dyDescent="0.2">
      <c r="A967" s="10"/>
      <c r="B967" s="19"/>
      <c r="C967" s="10"/>
      <c r="D967" s="10"/>
      <c r="E967" s="10"/>
      <c r="F967" s="10"/>
      <c r="G967" s="10"/>
      <c r="H967" s="9"/>
      <c r="I967" s="9"/>
      <c r="J967" s="10"/>
      <c r="K967" s="10"/>
      <c r="L967" s="10"/>
      <c r="M967" s="11"/>
      <c r="N967" s="11"/>
      <c r="O967" s="11"/>
      <c r="P967" s="2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U967" s="17"/>
    </row>
    <row r="968" spans="1:47" s="106" customFormat="1" ht="12.75" x14ac:dyDescent="0.2">
      <c r="A968" s="10"/>
      <c r="B968" s="19"/>
      <c r="C968" s="10"/>
      <c r="D968" s="10"/>
      <c r="E968" s="10"/>
      <c r="F968" s="10"/>
      <c r="G968" s="10"/>
      <c r="H968" s="9"/>
      <c r="I968" s="9"/>
      <c r="J968" s="10"/>
      <c r="K968" s="10"/>
      <c r="L968" s="10"/>
      <c r="M968" s="11"/>
      <c r="N968" s="11"/>
      <c r="O968" s="11"/>
      <c r="P968" s="2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U968" s="17"/>
    </row>
    <row r="969" spans="1:47" s="106" customFormat="1" ht="12.75" x14ac:dyDescent="0.2">
      <c r="A969" s="10"/>
      <c r="B969" s="19"/>
      <c r="C969" s="10"/>
      <c r="D969" s="10"/>
      <c r="E969" s="10"/>
      <c r="F969" s="10"/>
      <c r="G969" s="10"/>
      <c r="H969" s="9"/>
      <c r="I969" s="9"/>
      <c r="J969" s="10"/>
      <c r="K969" s="10"/>
      <c r="L969" s="10"/>
      <c r="M969" s="11"/>
      <c r="N969" s="11"/>
      <c r="O969" s="11"/>
      <c r="P969" s="2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U969" s="17"/>
    </row>
    <row r="970" spans="1:47" s="106" customFormat="1" ht="12.75" x14ac:dyDescent="0.2">
      <c r="A970" s="10"/>
      <c r="B970" s="19"/>
      <c r="C970" s="10"/>
      <c r="D970" s="10"/>
      <c r="E970" s="10"/>
      <c r="F970" s="10"/>
      <c r="G970" s="10"/>
      <c r="H970" s="9"/>
      <c r="I970" s="9"/>
      <c r="J970" s="10"/>
      <c r="K970" s="10"/>
      <c r="L970" s="10"/>
      <c r="M970" s="11"/>
      <c r="N970" s="11"/>
      <c r="O970" s="11"/>
      <c r="P970" s="2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U970" s="17"/>
    </row>
    <row r="971" spans="1:47" s="106" customFormat="1" ht="12.75" x14ac:dyDescent="0.2">
      <c r="A971" s="10"/>
      <c r="B971" s="19"/>
      <c r="C971" s="10"/>
      <c r="D971" s="10"/>
      <c r="E971" s="10"/>
      <c r="F971" s="10"/>
      <c r="G971" s="10"/>
      <c r="H971" s="9"/>
      <c r="I971" s="9"/>
      <c r="J971" s="10"/>
      <c r="K971" s="10"/>
      <c r="L971" s="10"/>
      <c r="M971" s="11"/>
      <c r="N971" s="11"/>
      <c r="O971" s="11"/>
      <c r="P971" s="2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U971" s="17"/>
    </row>
    <row r="972" spans="1:47" s="106" customFormat="1" ht="12.75" x14ac:dyDescent="0.2">
      <c r="A972" s="10"/>
      <c r="B972" s="19"/>
      <c r="C972" s="10"/>
      <c r="D972" s="10"/>
      <c r="E972" s="10"/>
      <c r="F972" s="10"/>
      <c r="G972" s="10"/>
      <c r="H972" s="9"/>
      <c r="I972" s="9"/>
      <c r="J972" s="10"/>
      <c r="K972" s="10"/>
      <c r="L972" s="10"/>
      <c r="M972" s="11"/>
      <c r="N972" s="11"/>
      <c r="O972" s="11"/>
      <c r="P972" s="2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U972" s="17"/>
    </row>
    <row r="973" spans="1:47" s="106" customFormat="1" ht="12.75" x14ac:dyDescent="0.2">
      <c r="A973" s="10"/>
      <c r="B973" s="19"/>
      <c r="C973" s="10"/>
      <c r="D973" s="10"/>
      <c r="E973" s="10"/>
      <c r="F973" s="10"/>
      <c r="G973" s="10"/>
      <c r="H973" s="9"/>
      <c r="I973" s="9"/>
      <c r="J973" s="10"/>
      <c r="K973" s="10"/>
      <c r="L973" s="10"/>
      <c r="M973" s="11"/>
      <c r="N973" s="11"/>
      <c r="O973" s="11"/>
      <c r="P973" s="2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U973" s="17"/>
    </row>
    <row r="974" spans="1:47" s="106" customFormat="1" ht="12.75" x14ac:dyDescent="0.2">
      <c r="A974" s="10"/>
      <c r="B974" s="19"/>
      <c r="C974" s="10"/>
      <c r="D974" s="10"/>
      <c r="E974" s="10"/>
      <c r="F974" s="10"/>
      <c r="G974" s="10"/>
      <c r="H974" s="9"/>
      <c r="I974" s="9"/>
      <c r="J974" s="10"/>
      <c r="K974" s="10"/>
      <c r="L974" s="10"/>
      <c r="M974" s="11"/>
      <c r="N974" s="11"/>
      <c r="O974" s="11"/>
      <c r="P974" s="2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U974" s="17"/>
    </row>
    <row r="975" spans="1:47" s="106" customFormat="1" ht="12.75" x14ac:dyDescent="0.2">
      <c r="A975" s="10"/>
      <c r="B975" s="19"/>
      <c r="C975" s="10"/>
      <c r="D975" s="10"/>
      <c r="E975" s="10"/>
      <c r="F975" s="10"/>
      <c r="G975" s="10"/>
      <c r="H975" s="9"/>
      <c r="I975" s="9"/>
      <c r="J975" s="10"/>
      <c r="K975" s="10"/>
      <c r="L975" s="10"/>
      <c r="M975" s="11"/>
      <c r="N975" s="11"/>
      <c r="O975" s="11"/>
      <c r="P975" s="2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U975" s="17"/>
    </row>
    <row r="976" spans="1:47" s="106" customFormat="1" ht="15" customHeight="1" x14ac:dyDescent="0.2">
      <c r="A976" s="10"/>
      <c r="B976" s="104"/>
      <c r="C976" s="104"/>
      <c r="D976" s="104"/>
      <c r="E976" s="104"/>
      <c r="F976" s="104"/>
      <c r="G976" s="104"/>
      <c r="H976" s="9"/>
      <c r="I976" s="9"/>
      <c r="J976" s="104"/>
      <c r="K976" s="104"/>
      <c r="L976" s="104"/>
      <c r="M976" s="17"/>
      <c r="N976" s="17"/>
      <c r="O976" s="17"/>
      <c r="P976" s="105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U976" s="17"/>
    </row>
    <row r="977" spans="1:47" s="106" customFormat="1" ht="15" customHeight="1" x14ac:dyDescent="0.2">
      <c r="A977" s="10"/>
      <c r="B977" s="104"/>
      <c r="C977" s="104"/>
      <c r="D977" s="104"/>
      <c r="E977" s="104"/>
      <c r="F977" s="104"/>
      <c r="G977" s="104"/>
      <c r="H977" s="9"/>
      <c r="I977" s="9"/>
      <c r="J977" s="104"/>
      <c r="K977" s="104"/>
      <c r="L977" s="104"/>
      <c r="M977" s="17"/>
      <c r="N977" s="17"/>
      <c r="O977" s="17"/>
      <c r="P977" s="105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U977" s="17"/>
    </row>
  </sheetData>
  <autoFilter ref="A5:AT42" xr:uid="{63CC3BBF-B5BE-41AA-970B-20BF7157863F}">
    <sortState xmlns:xlrd2="http://schemas.microsoft.com/office/spreadsheetml/2017/richdata2" ref="A6:AT42">
      <sortCondition ref="M5:M42"/>
    </sortState>
  </autoFilter>
  <mergeCells count="4">
    <mergeCell ref="AG3:AJ3"/>
    <mergeCell ref="AK3:AN3"/>
    <mergeCell ref="AO3:AR3"/>
    <mergeCell ref="D4:E4"/>
  </mergeCells>
  <conditionalFormatting sqref="H7:I8 H10:I10 H19:I22 H12:I17">
    <cfRule type="expression" dxfId="197" priority="12">
      <formula>H7&lt;&gt;AS7</formula>
    </cfRule>
  </conditionalFormatting>
  <conditionalFormatting sqref="H15:I15">
    <cfRule type="expression" dxfId="196" priority="11">
      <formula>H15&lt;&gt;AS15</formula>
    </cfRule>
  </conditionalFormatting>
  <conditionalFormatting sqref="H9:I9">
    <cfRule type="expression" dxfId="195" priority="9">
      <formula>H9&lt;&gt;AS9</formula>
    </cfRule>
  </conditionalFormatting>
  <conditionalFormatting sqref="I9">
    <cfRule type="expression" dxfId="194" priority="10">
      <formula>I9&lt;&gt;AT9</formula>
    </cfRule>
  </conditionalFormatting>
  <conditionalFormatting sqref="H11:I11">
    <cfRule type="expression" dxfId="193" priority="8">
      <formula>H11&lt;&gt;AS11</formula>
    </cfRule>
  </conditionalFormatting>
  <conditionalFormatting sqref="H23:I23">
    <cfRule type="expression" dxfId="192" priority="7">
      <formula>H23&lt;&gt;AS23</formula>
    </cfRule>
  </conditionalFormatting>
  <conditionalFormatting sqref="H24:I24">
    <cfRule type="expression" dxfId="191" priority="6">
      <formula>H24&lt;&gt;AS24</formula>
    </cfRule>
  </conditionalFormatting>
  <conditionalFormatting sqref="H26:I26">
    <cfRule type="expression" dxfId="190" priority="5">
      <formula>H26&lt;&gt;AS26</formula>
    </cfRule>
  </conditionalFormatting>
  <conditionalFormatting sqref="H27:I27">
    <cfRule type="expression" dxfId="189" priority="4">
      <formula>H27&lt;&gt;AS27</formula>
    </cfRule>
  </conditionalFormatting>
  <conditionalFormatting sqref="H6">
    <cfRule type="expression" dxfId="188" priority="3">
      <formula>H6&lt;&gt;AS6</formula>
    </cfRule>
  </conditionalFormatting>
  <conditionalFormatting sqref="H28:I28">
    <cfRule type="expression" dxfId="187" priority="2">
      <formula>H28&lt;&gt;AS28</formula>
    </cfRule>
  </conditionalFormatting>
  <conditionalFormatting sqref="H29:I29">
    <cfRule type="expression" dxfId="186" priority="1">
      <formula>H29&lt;&gt;AS29</formula>
    </cfRule>
  </conditionalFormatting>
  <dataValidations count="2">
    <dataValidation type="list" allowBlank="1" sqref="H6 AS19:AT24 H19:I24 AS26:AT29 H26:I29 H7:I17 AS7:AT17" xr:uid="{FBA20045-5DCA-4FD4-8559-2C532E426676}">
      <formula1>$AG$1:$AH$1</formula1>
    </dataValidation>
    <dataValidation type="list" allowBlank="1" showInputMessage="1" prompt="Click and enter a value from range '2016'!AC2:AE2" sqref="E3" xr:uid="{931AE211-25B4-428A-BE30-153946DE0EF8}">
      <formula1>$AG$2:$AI$2</formula1>
    </dataValidation>
  </dataValidations>
  <hyperlinks>
    <hyperlink ref="P18" r:id="rId1" xr:uid="{B7E5231F-624E-4C89-ABAE-4339B56F3DA2}"/>
    <hyperlink ref="P27" r:id="rId2" xr:uid="{1970B4B2-ACB2-4D4C-B027-0D2A784612ED}"/>
    <hyperlink ref="P19" r:id="rId3" xr:uid="{4FE5CA11-2B9E-4FE5-AD1E-F6875EC8C126}"/>
    <hyperlink ref="P20" r:id="rId4" xr:uid="{EAF6B7D5-9AA2-4423-A843-B4A09CD3A44D}"/>
    <hyperlink ref="P14" r:id="rId5" xr:uid="{0420585D-0B91-4199-B85E-7B0E91CDF716}"/>
    <hyperlink ref="P16" r:id="rId6" xr:uid="{4ABC08CC-2487-4076-BCDB-1FD4A3E8D381}"/>
    <hyperlink ref="P9" r:id="rId7" xr:uid="{238F789D-5740-4187-8E63-C451C34F7ECC}"/>
    <hyperlink ref="P24" r:id="rId8" xr:uid="{D5CDA7B2-61C5-46CF-9A06-271BBF72AB27}"/>
    <hyperlink ref="P7" r:id="rId9" xr:uid="{25748797-8653-4FE4-BCEC-5A52AF38EBBD}"/>
    <hyperlink ref="P29" r:id="rId10" xr:uid="{3A8FE583-F897-4E3E-A35D-D091A8D1CBD5}"/>
    <hyperlink ref="P25" r:id="rId11" display="mailto:wendigo4296@gmail.com" xr:uid="{3472CC0C-9896-47A5-87C7-AF73FB5519E1}"/>
    <hyperlink ref="P28" r:id="rId12" xr:uid="{C9DA3EB4-9CE0-47E1-95C1-2FB0F4162F30}"/>
    <hyperlink ref="P10" r:id="rId13" xr:uid="{C2064CA9-7AF5-4AE7-9E11-B9A56D347641}"/>
    <hyperlink ref="P15" r:id="rId14" xr:uid="{EFD1E165-52CE-4924-8695-487D296AFD3A}"/>
    <hyperlink ref="P11" r:id="rId15" xr:uid="{5C05128F-1AEC-4368-B1B5-DDAB5A1CAD31}"/>
    <hyperlink ref="P12" r:id="rId16" xr:uid="{0BF59AFC-0705-4AD6-B43F-2E19A2220F1A}"/>
    <hyperlink ref="P6" r:id="rId17" xr:uid="{EEDE67C8-C277-4B0B-AFFA-B5FB18857F4E}"/>
    <hyperlink ref="P23" r:id="rId18" xr:uid="{F88B3A08-42DA-43A1-A6A5-30046DEFEAFA}"/>
    <hyperlink ref="P26" r:id="rId19" xr:uid="{8969C102-79F9-400C-981C-7144E82AC27E}"/>
    <hyperlink ref="P13" r:id="rId20" xr:uid="{48F4B5B7-8861-45FF-B214-8E10DA32DB09}"/>
    <hyperlink ref="P8" r:id="rId21" xr:uid="{BE085E4F-7466-4DD0-8531-DE8CC1C88E80}"/>
    <hyperlink ref="P21" r:id="rId22" xr:uid="{C1CE3ECF-7DE9-4F0F-8743-F2B2AB735580}"/>
    <hyperlink ref="P22" r:id="rId23" xr:uid="{7819362D-F1C1-4BF2-8614-C7BCF71CAB32}"/>
  </hyperlinks>
  <pageMargins left="0.19685039370078741" right="0.19685039370078741" top="0.39370078740157483" bottom="0" header="0.31496062992125984" footer="0.31496062992125984"/>
  <pageSetup paperSize="9" orientation="landscape" r:id="rId24"/>
  <drawing r:id="rId25"/>
  <legacyDrawing r:id="rId26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9B4F7C12-B7D7-49F0-83AB-2D05A41A6825}">
          <x14:formula1>
            <xm:f>'C:\Users\Eier\Documents\Frognerkilen Seilforening\Tirsdagsregatta 2016\[Startliste 30.08.2016 (4).xlsx]2016'!#REF!</xm:f>
          </x14:formula1>
          <xm:sqref>H15:I15 AS15:AT15</xm:sqref>
        </x14:dataValidation>
        <x14:dataValidation type="list" allowBlank="1" xr:uid="{F333666F-63E4-4B8B-BA91-F18489D60BCA}">
          <x14:formula1>
            <xm:f>'C:\Users\Bruker\Documents\Frognerkilen Seilforening\Tirsdagsregatta 2017\[Resultatliste 06.06.2017.xlsx]2017'!#REF!</xm:f>
          </x14:formula1>
          <xm:sqref>H19:I19 H17:I17 AS17:AT17 AS19:AT19</xm:sqref>
        </x14:dataValidation>
        <x14:dataValidation type="list" allowBlank="1" xr:uid="{88AC5497-040D-446E-9483-22931E7D8FB8}">
          <x14:formula1>
            <xm:f>'C:\Users\Eier\AppData\Local\Microsoft\Windows\Temporary Internet Files\Content.IE5\9VQQSM5R\[Resultatliste 22. 08.2017.xlsx]2017'!#REF!</xm:f>
          </x14:formula1>
          <xm:sqref>AS8:AT8 H8:I8 AS27:AT28 H27:I28 H6 H19:I24 AS19:AT24 H10:I17 AS10:AT17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7F0C-C5E0-4239-913D-3B83A60C5D56}">
  <dimension ref="A1:AU972"/>
  <sheetViews>
    <sheetView zoomScaleNormal="100" workbookViewId="0">
      <pane ySplit="5" topLeftCell="A6" activePane="bottomLeft" state="frozenSplit"/>
      <selection pane="bottomLeft" activeCell="F42" sqref="F42"/>
    </sheetView>
  </sheetViews>
  <sheetFormatPr baseColWidth="10" defaultColWidth="17.42578125" defaultRowHeight="15" customHeight="1" x14ac:dyDescent="0.2"/>
  <cols>
    <col min="1" max="1" width="5.5703125" style="10" customWidth="1"/>
    <col min="2" max="2" width="19.5703125" style="10" customWidth="1"/>
    <col min="3" max="3" width="8.5703125" style="10" customWidth="1"/>
    <col min="4" max="4" width="6.140625" style="10" customWidth="1"/>
    <col min="5" max="5" width="7.5703125" style="10" customWidth="1"/>
    <col min="6" max="6" width="16.85546875" style="10" customWidth="1"/>
    <col min="7" max="7" width="14.5703125" style="10" customWidth="1"/>
    <col min="8" max="9" width="6" style="9" customWidth="1"/>
    <col min="10" max="11" width="8.5703125" style="10" customWidth="1"/>
    <col min="12" max="12" width="8.85546875" style="10" customWidth="1"/>
    <col min="13" max="13" width="10.5703125" customWidth="1"/>
    <col min="14" max="14" width="6.5703125" customWidth="1"/>
    <col min="15" max="15" width="12.42578125" customWidth="1"/>
    <col min="16" max="16" width="26.42578125" style="21" customWidth="1"/>
    <col min="17" max="19" width="9" customWidth="1"/>
    <col min="20" max="20" width="8.42578125" customWidth="1"/>
    <col min="21" max="21" width="8.5703125" customWidth="1"/>
    <col min="22" max="26" width="9" customWidth="1"/>
    <col min="27" max="27" width="9.5703125" customWidth="1"/>
    <col min="28" max="28" width="12.5703125" customWidth="1"/>
    <col min="29" max="44" width="8.5703125" customWidth="1"/>
    <col min="45" max="46" width="6.5703125" style="387" customWidth="1"/>
  </cols>
  <sheetData>
    <row r="1" spans="1:46" ht="19.5" customHeight="1" x14ac:dyDescent="0.2">
      <c r="A1" s="1" t="s">
        <v>0</v>
      </c>
      <c r="B1" s="336"/>
      <c r="C1" s="337"/>
      <c r="D1" s="338"/>
      <c r="E1" s="339"/>
      <c r="F1" s="340"/>
      <c r="G1" s="340"/>
      <c r="H1" s="338"/>
      <c r="I1" s="341"/>
      <c r="J1" s="342"/>
      <c r="K1" s="9"/>
      <c r="N1" s="338"/>
      <c r="O1" s="34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G1" t="s">
        <v>1</v>
      </c>
      <c r="AH1" t="s">
        <v>2</v>
      </c>
      <c r="AJ1" s="344" t="s">
        <v>3</v>
      </c>
      <c r="AK1" s="345"/>
      <c r="AL1" s="344" t="s">
        <v>4</v>
      </c>
      <c r="AM1" s="345"/>
      <c r="AN1" s="345"/>
      <c r="AS1" s="338"/>
      <c r="AT1" s="341"/>
    </row>
    <row r="2" spans="1:46" ht="19.5" customHeight="1" thickBot="1" x14ac:dyDescent="0.25">
      <c r="A2" s="346" t="s">
        <v>275</v>
      </c>
      <c r="B2" s="347"/>
      <c r="D2" s="9"/>
      <c r="E2" s="339" t="s">
        <v>6</v>
      </c>
      <c r="F2" s="19"/>
      <c r="G2" s="19"/>
      <c r="H2" s="348"/>
      <c r="I2" s="345" t="s">
        <v>7</v>
      </c>
      <c r="J2" s="338" t="s">
        <v>8</v>
      </c>
      <c r="K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F2" t="s">
        <v>9</v>
      </c>
      <c r="AG2" s="349" t="s">
        <v>10</v>
      </c>
      <c r="AH2" s="349" t="s">
        <v>11</v>
      </c>
      <c r="AI2" s="24" t="s">
        <v>12</v>
      </c>
      <c r="AJ2" s="25" t="s">
        <v>13</v>
      </c>
      <c r="AK2" s="350"/>
      <c r="AL2" s="27" t="s">
        <v>14</v>
      </c>
      <c r="AM2" s="350"/>
      <c r="AN2" s="350"/>
      <c r="AS2" s="348"/>
      <c r="AT2" s="345"/>
    </row>
    <row r="3" spans="1:46" ht="19.5" customHeight="1" thickBot="1" x14ac:dyDescent="0.25">
      <c r="A3" s="351"/>
      <c r="B3" s="351"/>
      <c r="D3" s="9"/>
      <c r="E3" s="352" t="s">
        <v>11</v>
      </c>
      <c r="F3" s="19"/>
      <c r="G3" s="19"/>
      <c r="H3" s="348" t="s">
        <v>15</v>
      </c>
      <c r="I3" s="353">
        <v>27</v>
      </c>
      <c r="J3" s="348">
        <v>27</v>
      </c>
      <c r="K3" s="354"/>
      <c r="L3" s="350"/>
      <c r="M3" s="354"/>
      <c r="N3" s="355"/>
      <c r="O3" s="356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351" t="s">
        <v>21</v>
      </c>
      <c r="AT3" s="353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357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6" s="362" customFormat="1" ht="12.75" customHeight="1" x14ac:dyDescent="0.2">
      <c r="A6" s="251">
        <v>1</v>
      </c>
      <c r="B6" s="280" t="s">
        <v>156</v>
      </c>
      <c r="C6" s="281" t="s">
        <v>62</v>
      </c>
      <c r="D6" s="282" t="s">
        <v>57</v>
      </c>
      <c r="E6" s="283">
        <v>14784</v>
      </c>
      <c r="F6" s="301" t="s">
        <v>157</v>
      </c>
      <c r="G6" s="193" t="s">
        <v>158</v>
      </c>
      <c r="H6" s="285" t="s">
        <v>1</v>
      </c>
      <c r="I6" s="286" t="s">
        <v>2</v>
      </c>
      <c r="J6" s="258" t="str">
        <f t="shared" ref="J6:J33" si="0">IF(Q6&lt;0.98,"18:00","18:10")</f>
        <v>18:00</v>
      </c>
      <c r="K6" s="303">
        <v>0.79556712962962972</v>
      </c>
      <c r="L6" s="260">
        <f t="shared" ref="L6:L33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1.0859604685995505</v>
      </c>
      <c r="M6" s="233">
        <f t="shared" ref="M6:M33" si="2">(K6-J6)*L6</f>
        <v>4.9484101445329158E-2</v>
      </c>
      <c r="N6" s="262">
        <f t="shared" ref="N6:N33" si="3">IF(K6="Dnf",1,(IF(K6="Dns",1.5,(IF(K6="Dsq",1.5,(A6/I$3))))))</f>
        <v>3.7037037037037035E-2</v>
      </c>
      <c r="O6" s="288">
        <v>92057626</v>
      </c>
      <c r="P6" s="358" t="s">
        <v>159</v>
      </c>
      <c r="Q6" s="289">
        <v>0.96099999999999997</v>
      </c>
      <c r="R6" s="290">
        <v>0.90290000000000004</v>
      </c>
      <c r="S6" s="290">
        <v>0.9254</v>
      </c>
      <c r="T6" s="290">
        <v>1.1836</v>
      </c>
      <c r="U6" s="290">
        <v>1.3180000000000001</v>
      </c>
      <c r="V6" s="290">
        <v>0.93469999999999998</v>
      </c>
      <c r="W6" s="290">
        <v>0.88149999999999995</v>
      </c>
      <c r="X6" s="290">
        <v>0.91659999999999997</v>
      </c>
      <c r="Y6" s="290">
        <v>1.1515</v>
      </c>
      <c r="Z6" s="290">
        <v>1.2585999999999999</v>
      </c>
      <c r="AA6" s="264">
        <f t="shared" ref="AA6:AA33" si="4">R6/Q6</f>
        <v>0.93954214360041632</v>
      </c>
      <c r="AB6" s="265">
        <f t="shared" ref="AB6:AB33" si="5">W6/V6</f>
        <v>0.94308334224884982</v>
      </c>
      <c r="AC6" s="266">
        <f t="shared" ref="AC6:AC33" si="6">Q6</f>
        <v>0.96099999999999997</v>
      </c>
      <c r="AD6" s="267">
        <f t="shared" ref="AD6:AD33" si="7">R6</f>
        <v>0.90290000000000004</v>
      </c>
      <c r="AE6" s="267">
        <f t="shared" ref="AE6:AE33" si="8">V6</f>
        <v>0.93469999999999998</v>
      </c>
      <c r="AF6" s="359">
        <f t="shared" ref="AF6:AF33" si="9">W6</f>
        <v>0.88149999999999995</v>
      </c>
      <c r="AG6" s="360">
        <f t="shared" ref="AG6:AG33" si="10">S6</f>
        <v>0.9254</v>
      </c>
      <c r="AH6" s="361">
        <f t="shared" ref="AH6:AH33" si="11">AG6*AA6</f>
        <v>0.86945229968782523</v>
      </c>
      <c r="AI6" s="361">
        <f t="shared" ref="AI6:AI33" si="12">X6</f>
        <v>0.91659999999999997</v>
      </c>
      <c r="AJ6" s="359">
        <f t="shared" ref="AJ6:AJ33" si="13">AI6*AB6</f>
        <v>0.86443019150529576</v>
      </c>
      <c r="AK6" s="360">
        <f t="shared" ref="AK6:AK33" si="14">T6</f>
        <v>1.1836</v>
      </c>
      <c r="AL6" s="361">
        <f t="shared" ref="AL6:AL33" si="15">AK6*AA6</f>
        <v>1.1120420811654528</v>
      </c>
      <c r="AM6" s="361">
        <f t="shared" ref="AM6:AM33" si="16">Y6</f>
        <v>1.1515</v>
      </c>
      <c r="AN6" s="359">
        <f t="shared" ref="AN6:AN33" si="17">AM6*AB6</f>
        <v>1.0859604685995505</v>
      </c>
      <c r="AO6" s="360">
        <f t="shared" ref="AO6:AO33" si="18">U6</f>
        <v>1.3180000000000001</v>
      </c>
      <c r="AP6" s="361">
        <f t="shared" ref="AP6:AP33" si="19">AO6*AA6</f>
        <v>1.2383165452653488</v>
      </c>
      <c r="AQ6" s="361">
        <f t="shared" ref="AQ6:AQ33" si="20">Z6</f>
        <v>1.2585999999999999</v>
      </c>
      <c r="AR6" s="359">
        <f t="shared" ref="AR6:AR33" si="21">AQ6*AB6</f>
        <v>1.1869646945544023</v>
      </c>
      <c r="AS6" s="251" t="s">
        <v>1</v>
      </c>
      <c r="AT6" s="251" t="s">
        <v>2</v>
      </c>
    </row>
    <row r="7" spans="1:46" s="357" customFormat="1" ht="12.75" customHeight="1" x14ac:dyDescent="0.2">
      <c r="A7" s="251">
        <v>2</v>
      </c>
      <c r="B7" s="252" t="s">
        <v>143</v>
      </c>
      <c r="C7" s="253" t="s">
        <v>144</v>
      </c>
      <c r="D7" s="254" t="s">
        <v>57</v>
      </c>
      <c r="E7" s="255">
        <v>329</v>
      </c>
      <c r="F7" s="298" t="s">
        <v>145</v>
      </c>
      <c r="G7" s="253" t="s">
        <v>146</v>
      </c>
      <c r="H7" s="271" t="s">
        <v>1</v>
      </c>
      <c r="I7" s="299" t="s">
        <v>1</v>
      </c>
      <c r="J7" s="258" t="str">
        <f t="shared" si="0"/>
        <v>18:00</v>
      </c>
      <c r="K7" s="300">
        <v>0.79765046296296294</v>
      </c>
      <c r="L7" s="260">
        <f t="shared" si="1"/>
        <v>1.1109</v>
      </c>
      <c r="M7" s="233">
        <f t="shared" si="2"/>
        <v>5.2934899305555526E-2</v>
      </c>
      <c r="N7" s="262">
        <f t="shared" si="3"/>
        <v>7.407407407407407E-2</v>
      </c>
      <c r="O7" s="288">
        <v>41576767</v>
      </c>
      <c r="P7" s="363" t="s">
        <v>147</v>
      </c>
      <c r="Q7" s="289">
        <v>0.93140000000000001</v>
      </c>
      <c r="R7" s="290">
        <v>0.87309999999999999</v>
      </c>
      <c r="S7" s="290">
        <v>0.9133</v>
      </c>
      <c r="T7" s="290">
        <v>1.1411</v>
      </c>
      <c r="U7" s="290">
        <v>1.2822</v>
      </c>
      <c r="V7" s="290">
        <v>0.90769999999999995</v>
      </c>
      <c r="W7" s="290">
        <v>0.85870000000000002</v>
      </c>
      <c r="X7" s="290">
        <v>0.90769999999999995</v>
      </c>
      <c r="Y7" s="290">
        <v>1.1109</v>
      </c>
      <c r="Z7" s="290">
        <v>1.2235</v>
      </c>
      <c r="AA7" s="264">
        <f t="shared" si="4"/>
        <v>0.93740605540047239</v>
      </c>
      <c r="AB7" s="265">
        <f t="shared" si="5"/>
        <v>0.94601740663214728</v>
      </c>
      <c r="AC7" s="266">
        <f t="shared" si="6"/>
        <v>0.93140000000000001</v>
      </c>
      <c r="AD7" s="267">
        <f t="shared" si="7"/>
        <v>0.87309999999999999</v>
      </c>
      <c r="AE7" s="267">
        <f t="shared" si="8"/>
        <v>0.90769999999999995</v>
      </c>
      <c r="AF7" s="359">
        <f t="shared" si="9"/>
        <v>0.85870000000000002</v>
      </c>
      <c r="AG7" s="360">
        <f t="shared" si="10"/>
        <v>0.9133</v>
      </c>
      <c r="AH7" s="361">
        <f t="shared" si="11"/>
        <v>0.85613295039725146</v>
      </c>
      <c r="AI7" s="361">
        <f t="shared" si="12"/>
        <v>0.90769999999999995</v>
      </c>
      <c r="AJ7" s="359">
        <f t="shared" si="13"/>
        <v>0.85870000000000002</v>
      </c>
      <c r="AK7" s="360">
        <f t="shared" si="14"/>
        <v>1.1411</v>
      </c>
      <c r="AL7" s="361">
        <f t="shared" si="15"/>
        <v>1.069674049817479</v>
      </c>
      <c r="AM7" s="361">
        <f t="shared" si="16"/>
        <v>1.1109</v>
      </c>
      <c r="AN7" s="359">
        <f t="shared" si="17"/>
        <v>1.0509307370276524</v>
      </c>
      <c r="AO7" s="360">
        <f t="shared" si="18"/>
        <v>1.2822</v>
      </c>
      <c r="AP7" s="361">
        <f t="shared" si="19"/>
        <v>1.2019420442344857</v>
      </c>
      <c r="AQ7" s="361">
        <f t="shared" si="20"/>
        <v>1.2235</v>
      </c>
      <c r="AR7" s="359">
        <f t="shared" si="21"/>
        <v>1.1574522970144323</v>
      </c>
      <c r="AS7" s="271" t="s">
        <v>1</v>
      </c>
      <c r="AT7" s="271" t="s">
        <v>1</v>
      </c>
    </row>
    <row r="8" spans="1:46" s="357" customFormat="1" ht="12.75" customHeight="1" x14ac:dyDescent="0.2">
      <c r="A8" s="251">
        <v>3</v>
      </c>
      <c r="B8" s="252" t="s">
        <v>135</v>
      </c>
      <c r="C8" s="253" t="s">
        <v>62</v>
      </c>
      <c r="D8" s="254" t="s">
        <v>57</v>
      </c>
      <c r="E8" s="255">
        <v>201</v>
      </c>
      <c r="F8" s="252" t="s">
        <v>136</v>
      </c>
      <c r="G8" s="93" t="s">
        <v>137</v>
      </c>
      <c r="H8" s="257" t="s">
        <v>2</v>
      </c>
      <c r="I8" s="296" t="s">
        <v>2</v>
      </c>
      <c r="J8" s="258" t="str">
        <f t="shared" si="0"/>
        <v>18:00</v>
      </c>
      <c r="K8" s="94">
        <v>0.8028819444444445</v>
      </c>
      <c r="L8" s="260">
        <f t="shared" si="1"/>
        <v>1.0067283043273754</v>
      </c>
      <c r="M8" s="233">
        <f t="shared" si="2"/>
        <v>5.3237750260090075E-2</v>
      </c>
      <c r="N8" s="262">
        <f t="shared" si="3"/>
        <v>0.1111111111111111</v>
      </c>
      <c r="O8" s="100">
        <v>93458224</v>
      </c>
      <c r="P8" s="363" t="s">
        <v>138</v>
      </c>
      <c r="Q8" s="289">
        <v>0.85040000000000004</v>
      </c>
      <c r="R8" s="290">
        <v>0.81730000000000003</v>
      </c>
      <c r="S8" s="290">
        <v>0.81759999999999999</v>
      </c>
      <c r="T8" s="290">
        <v>1.0475000000000001</v>
      </c>
      <c r="U8" s="290">
        <v>1.1659999999999999</v>
      </c>
      <c r="V8" s="290">
        <v>0.83360000000000001</v>
      </c>
      <c r="W8" s="290">
        <v>0.80279999999999996</v>
      </c>
      <c r="X8" s="290">
        <v>0.81499999999999995</v>
      </c>
      <c r="Y8" s="290">
        <v>1.0286</v>
      </c>
      <c r="Z8" s="290">
        <v>1.1207</v>
      </c>
      <c r="AA8" s="264">
        <f t="shared" si="4"/>
        <v>0.9610771401693321</v>
      </c>
      <c r="AB8" s="265">
        <f t="shared" si="5"/>
        <v>0.96305182341650664</v>
      </c>
      <c r="AC8" s="266">
        <f t="shared" si="6"/>
        <v>0.85040000000000004</v>
      </c>
      <c r="AD8" s="267">
        <f t="shared" si="7"/>
        <v>0.81730000000000003</v>
      </c>
      <c r="AE8" s="267">
        <f t="shared" si="8"/>
        <v>0.83360000000000001</v>
      </c>
      <c r="AF8" s="359">
        <f t="shared" si="9"/>
        <v>0.80279999999999996</v>
      </c>
      <c r="AG8" s="360">
        <f t="shared" si="10"/>
        <v>0.81759999999999999</v>
      </c>
      <c r="AH8" s="361">
        <f t="shared" si="11"/>
        <v>0.78577666980244587</v>
      </c>
      <c r="AI8" s="361">
        <f t="shared" si="12"/>
        <v>0.81499999999999995</v>
      </c>
      <c r="AJ8" s="359">
        <f t="shared" si="13"/>
        <v>0.78488723608445288</v>
      </c>
      <c r="AK8" s="360">
        <f t="shared" si="14"/>
        <v>1.0475000000000001</v>
      </c>
      <c r="AL8" s="361">
        <f t="shared" si="15"/>
        <v>1.0067283043273754</v>
      </c>
      <c r="AM8" s="361">
        <f t="shared" si="16"/>
        <v>1.0286</v>
      </c>
      <c r="AN8" s="359">
        <f t="shared" si="17"/>
        <v>0.99059510556621866</v>
      </c>
      <c r="AO8" s="360">
        <f t="shared" si="18"/>
        <v>1.1659999999999999</v>
      </c>
      <c r="AP8" s="361">
        <f t="shared" si="19"/>
        <v>1.1206159454374411</v>
      </c>
      <c r="AQ8" s="361">
        <f t="shared" si="20"/>
        <v>1.1207</v>
      </c>
      <c r="AR8" s="359">
        <f t="shared" si="21"/>
        <v>1.0792921785028791</v>
      </c>
      <c r="AS8" s="257" t="s">
        <v>1</v>
      </c>
      <c r="AT8" s="257" t="s">
        <v>1</v>
      </c>
    </row>
    <row r="9" spans="1:46" s="362" customFormat="1" ht="12.75" customHeight="1" x14ac:dyDescent="0.2">
      <c r="A9" s="251">
        <v>4</v>
      </c>
      <c r="B9" s="280" t="s">
        <v>160</v>
      </c>
      <c r="C9" s="281" t="s">
        <v>62</v>
      </c>
      <c r="D9" s="282" t="s">
        <v>57</v>
      </c>
      <c r="E9" s="283">
        <v>15383</v>
      </c>
      <c r="F9" s="280" t="s">
        <v>161</v>
      </c>
      <c r="G9" s="284" t="s">
        <v>162</v>
      </c>
      <c r="H9" s="285" t="s">
        <v>1</v>
      </c>
      <c r="I9" s="286" t="s">
        <v>2</v>
      </c>
      <c r="J9" s="258" t="str">
        <f t="shared" si="0"/>
        <v>18:00</v>
      </c>
      <c r="K9" s="259">
        <v>0.80188657407407404</v>
      </c>
      <c r="L9" s="260">
        <f t="shared" si="1"/>
        <v>1.0645</v>
      </c>
      <c r="M9" s="233">
        <f t="shared" si="2"/>
        <v>5.5233258101851819E-2</v>
      </c>
      <c r="N9" s="262">
        <f t="shared" si="3"/>
        <v>0.14814814814814814</v>
      </c>
      <c r="O9" s="288">
        <v>92435488</v>
      </c>
      <c r="P9" s="364" t="s">
        <v>163</v>
      </c>
      <c r="Q9" s="770">
        <v>0.88460000000000005</v>
      </c>
      <c r="R9" s="773">
        <v>0.88460000000000005</v>
      </c>
      <c r="S9" s="771">
        <v>0.8508</v>
      </c>
      <c r="T9" s="771">
        <v>1.0921000000000001</v>
      </c>
      <c r="U9" s="771">
        <v>1.2128000000000001</v>
      </c>
      <c r="V9" s="771">
        <v>0.86060000000000003</v>
      </c>
      <c r="W9" s="771">
        <v>0.86060000000000003</v>
      </c>
      <c r="X9" s="771">
        <v>0.84199999999999997</v>
      </c>
      <c r="Y9" s="771">
        <v>1.0645</v>
      </c>
      <c r="Z9" s="771">
        <v>1.1676</v>
      </c>
      <c r="AA9" s="264">
        <f t="shared" si="4"/>
        <v>1</v>
      </c>
      <c r="AB9" s="265">
        <f t="shared" si="5"/>
        <v>1</v>
      </c>
      <c r="AC9" s="266">
        <f t="shared" si="6"/>
        <v>0.88460000000000005</v>
      </c>
      <c r="AD9" s="267">
        <f t="shared" si="7"/>
        <v>0.88460000000000005</v>
      </c>
      <c r="AE9" s="267">
        <f t="shared" si="8"/>
        <v>0.86060000000000003</v>
      </c>
      <c r="AF9" s="359">
        <f t="shared" si="9"/>
        <v>0.86060000000000003</v>
      </c>
      <c r="AG9" s="360">
        <f t="shared" si="10"/>
        <v>0.8508</v>
      </c>
      <c r="AH9" s="361">
        <f t="shared" si="11"/>
        <v>0.8508</v>
      </c>
      <c r="AI9" s="361">
        <f t="shared" si="12"/>
        <v>0.84199999999999997</v>
      </c>
      <c r="AJ9" s="359">
        <f t="shared" si="13"/>
        <v>0.84199999999999997</v>
      </c>
      <c r="AK9" s="360">
        <f t="shared" si="14"/>
        <v>1.0921000000000001</v>
      </c>
      <c r="AL9" s="361">
        <f t="shared" si="15"/>
        <v>1.0921000000000001</v>
      </c>
      <c r="AM9" s="361">
        <f t="shared" si="16"/>
        <v>1.0645</v>
      </c>
      <c r="AN9" s="359">
        <f t="shared" si="17"/>
        <v>1.0645</v>
      </c>
      <c r="AO9" s="360">
        <f t="shared" si="18"/>
        <v>1.2128000000000001</v>
      </c>
      <c r="AP9" s="361">
        <f t="shared" si="19"/>
        <v>1.2128000000000001</v>
      </c>
      <c r="AQ9" s="361">
        <f t="shared" si="20"/>
        <v>1.1676</v>
      </c>
      <c r="AR9" s="359">
        <f t="shared" si="21"/>
        <v>1.1676</v>
      </c>
      <c r="AS9" s="285" t="s">
        <v>1</v>
      </c>
      <c r="AT9" s="292" t="s">
        <v>2</v>
      </c>
    </row>
    <row r="10" spans="1:46" s="362" customFormat="1" ht="12.75" customHeight="1" x14ac:dyDescent="0.2">
      <c r="A10" s="251">
        <v>5</v>
      </c>
      <c r="B10" s="280" t="s">
        <v>130</v>
      </c>
      <c r="C10" s="281" t="s">
        <v>62</v>
      </c>
      <c r="D10" s="282" t="s">
        <v>131</v>
      </c>
      <c r="E10" s="283">
        <v>70</v>
      </c>
      <c r="F10" s="280" t="s">
        <v>132</v>
      </c>
      <c r="G10" s="312" t="s">
        <v>133</v>
      </c>
      <c r="H10" s="285" t="s">
        <v>1</v>
      </c>
      <c r="I10" s="295" t="s">
        <v>2</v>
      </c>
      <c r="J10" s="258" t="str">
        <f t="shared" si="0"/>
        <v>18:00</v>
      </c>
      <c r="K10" s="259">
        <v>0.80789351851851843</v>
      </c>
      <c r="L10" s="260">
        <f t="shared" si="1"/>
        <v>0.96017757183035779</v>
      </c>
      <c r="M10" s="233">
        <f t="shared" si="2"/>
        <v>5.5588058035826879E-2</v>
      </c>
      <c r="N10" s="262">
        <f t="shared" si="3"/>
        <v>0.18518518518518517</v>
      </c>
      <c r="O10" s="288">
        <v>95227075</v>
      </c>
      <c r="P10" s="364" t="s">
        <v>134</v>
      </c>
      <c r="Q10" s="313">
        <v>0.82609999999999995</v>
      </c>
      <c r="R10" s="314">
        <v>0.78839999999999999</v>
      </c>
      <c r="S10" s="314">
        <v>0.7792</v>
      </c>
      <c r="T10" s="314">
        <v>1.0207999999999999</v>
      </c>
      <c r="U10" s="315">
        <v>1.1511</v>
      </c>
      <c r="V10" s="314">
        <v>0.80710999999999999</v>
      </c>
      <c r="W10" s="314">
        <v>0.77590000000000003</v>
      </c>
      <c r="X10" s="314">
        <v>0.7762</v>
      </c>
      <c r="Y10" s="314">
        <v>0.99880000000000002</v>
      </c>
      <c r="Z10" s="314">
        <v>1.1006</v>
      </c>
      <c r="AA10" s="264">
        <f t="shared" si="4"/>
        <v>0.95436387846507686</v>
      </c>
      <c r="AB10" s="265">
        <f t="shared" si="5"/>
        <v>0.96133116923343787</v>
      </c>
      <c r="AC10" s="266">
        <f t="shared" si="6"/>
        <v>0.82609999999999995</v>
      </c>
      <c r="AD10" s="267">
        <f t="shared" si="7"/>
        <v>0.78839999999999999</v>
      </c>
      <c r="AE10" s="267">
        <f t="shared" si="8"/>
        <v>0.80710999999999999</v>
      </c>
      <c r="AF10" s="359">
        <f t="shared" si="9"/>
        <v>0.77590000000000003</v>
      </c>
      <c r="AG10" s="360">
        <f t="shared" si="10"/>
        <v>0.7792</v>
      </c>
      <c r="AH10" s="361">
        <f t="shared" si="11"/>
        <v>0.74364033409998787</v>
      </c>
      <c r="AI10" s="361">
        <f t="shared" si="12"/>
        <v>0.7762</v>
      </c>
      <c r="AJ10" s="359">
        <f t="shared" si="13"/>
        <v>0.74618525355899445</v>
      </c>
      <c r="AK10" s="360">
        <f t="shared" si="14"/>
        <v>1.0207999999999999</v>
      </c>
      <c r="AL10" s="361">
        <f t="shared" si="15"/>
        <v>0.97421464713715045</v>
      </c>
      <c r="AM10" s="361">
        <f t="shared" si="16"/>
        <v>0.99880000000000002</v>
      </c>
      <c r="AN10" s="359">
        <f t="shared" si="17"/>
        <v>0.96017757183035779</v>
      </c>
      <c r="AO10" s="360">
        <f t="shared" si="18"/>
        <v>1.1511</v>
      </c>
      <c r="AP10" s="361">
        <f t="shared" si="19"/>
        <v>1.09856826050115</v>
      </c>
      <c r="AQ10" s="361">
        <f t="shared" si="20"/>
        <v>1.1006</v>
      </c>
      <c r="AR10" s="359">
        <f t="shared" si="21"/>
        <v>1.0580410848583217</v>
      </c>
      <c r="AS10" s="285" t="s">
        <v>1</v>
      </c>
      <c r="AT10" s="251" t="s">
        <v>2</v>
      </c>
    </row>
    <row r="11" spans="1:46" s="357" customFormat="1" ht="12.75" customHeight="1" x14ac:dyDescent="0.2">
      <c r="A11" s="251">
        <v>6</v>
      </c>
      <c r="B11" s="252" t="s">
        <v>184</v>
      </c>
      <c r="C11" s="253" t="s">
        <v>56</v>
      </c>
      <c r="D11" s="254" t="s">
        <v>57</v>
      </c>
      <c r="E11" s="255">
        <v>63</v>
      </c>
      <c r="F11" s="252" t="s">
        <v>132</v>
      </c>
      <c r="G11" s="256" t="s">
        <v>185</v>
      </c>
      <c r="H11" s="257" t="s">
        <v>1</v>
      </c>
      <c r="I11" s="330" t="s">
        <v>2</v>
      </c>
      <c r="J11" s="258" t="str">
        <f t="shared" si="0"/>
        <v>18:00</v>
      </c>
      <c r="K11" s="259">
        <v>0.80953703703703705</v>
      </c>
      <c r="L11" s="101">
        <f t="shared" si="1"/>
        <v>0.96017757183035779</v>
      </c>
      <c r="M11" s="233">
        <f t="shared" si="2"/>
        <v>5.7166127656196317E-2</v>
      </c>
      <c r="N11" s="275">
        <f t="shared" si="3"/>
        <v>0.22222222222222221</v>
      </c>
      <c r="O11" s="263">
        <v>90046568</v>
      </c>
      <c r="P11" s="365" t="s">
        <v>186</v>
      </c>
      <c r="Q11" s="82">
        <v>0.82609999999999995</v>
      </c>
      <c r="R11" s="83">
        <v>0.78839999999999999</v>
      </c>
      <c r="S11" s="83">
        <v>0.7792</v>
      </c>
      <c r="T11" s="83">
        <v>1.0207999999999999</v>
      </c>
      <c r="U11" s="84">
        <v>1.1511</v>
      </c>
      <c r="V11" s="83">
        <v>0.80710999999999999</v>
      </c>
      <c r="W11" s="83">
        <v>0.77590000000000003</v>
      </c>
      <c r="X11" s="83">
        <v>0.7762</v>
      </c>
      <c r="Y11" s="83">
        <v>0.99880000000000002</v>
      </c>
      <c r="Z11" s="83">
        <v>1.1006</v>
      </c>
      <c r="AA11" s="293">
        <f t="shared" si="4"/>
        <v>0.95436387846507686</v>
      </c>
      <c r="AB11" s="265">
        <f t="shared" si="5"/>
        <v>0.96133116923343787</v>
      </c>
      <c r="AC11" s="294">
        <f t="shared" si="6"/>
        <v>0.82609999999999995</v>
      </c>
      <c r="AD11" s="97">
        <f t="shared" si="7"/>
        <v>0.78839999999999999</v>
      </c>
      <c r="AE11" s="97">
        <f t="shared" si="8"/>
        <v>0.80710999999999999</v>
      </c>
      <c r="AF11" s="359">
        <f t="shared" si="9"/>
        <v>0.77590000000000003</v>
      </c>
      <c r="AG11" s="366">
        <f t="shared" si="10"/>
        <v>0.7792</v>
      </c>
      <c r="AH11" s="367">
        <f t="shared" si="11"/>
        <v>0.74364033409998787</v>
      </c>
      <c r="AI11" s="361">
        <f t="shared" si="12"/>
        <v>0.7762</v>
      </c>
      <c r="AJ11" s="359">
        <f t="shared" si="13"/>
        <v>0.74618525355899445</v>
      </c>
      <c r="AK11" s="366">
        <f t="shared" si="14"/>
        <v>1.0207999999999999</v>
      </c>
      <c r="AL11" s="367">
        <f t="shared" si="15"/>
        <v>0.97421464713715045</v>
      </c>
      <c r="AM11" s="361">
        <f t="shared" si="16"/>
        <v>0.99880000000000002</v>
      </c>
      <c r="AN11" s="359">
        <f t="shared" si="17"/>
        <v>0.96017757183035779</v>
      </c>
      <c r="AO11" s="366">
        <f t="shared" si="18"/>
        <v>1.1511</v>
      </c>
      <c r="AP11" s="367">
        <f t="shared" si="19"/>
        <v>1.09856826050115</v>
      </c>
      <c r="AQ11" s="361">
        <f t="shared" si="20"/>
        <v>1.1006</v>
      </c>
      <c r="AR11" s="359">
        <f t="shared" si="21"/>
        <v>1.0580410848583217</v>
      </c>
      <c r="AS11" s="257" t="s">
        <v>1</v>
      </c>
      <c r="AT11" s="271" t="s">
        <v>1</v>
      </c>
    </row>
    <row r="12" spans="1:46" s="370" customFormat="1" ht="12.6" customHeight="1" x14ac:dyDescent="0.25">
      <c r="A12" s="251">
        <v>7</v>
      </c>
      <c r="B12" s="252" t="s">
        <v>106</v>
      </c>
      <c r="C12" s="253" t="s">
        <v>56</v>
      </c>
      <c r="D12" s="254" t="s">
        <v>57</v>
      </c>
      <c r="E12" s="255">
        <v>11655</v>
      </c>
      <c r="F12" s="252" t="s">
        <v>107</v>
      </c>
      <c r="G12" s="256" t="s">
        <v>108</v>
      </c>
      <c r="H12" s="271" t="s">
        <v>1</v>
      </c>
      <c r="I12" s="299" t="s">
        <v>2</v>
      </c>
      <c r="J12" s="258" t="str">
        <f t="shared" si="0"/>
        <v>18:10</v>
      </c>
      <c r="K12" s="303">
        <v>0.80695601851851861</v>
      </c>
      <c r="L12" s="101">
        <f t="shared" si="1"/>
        <v>1.1693332893401014</v>
      </c>
      <c r="M12" s="233">
        <f t="shared" si="2"/>
        <v>5.8480198417113181E-2</v>
      </c>
      <c r="N12" s="275">
        <f t="shared" si="3"/>
        <v>0.25925925925925924</v>
      </c>
      <c r="O12" s="368">
        <v>92022071</v>
      </c>
      <c r="P12" s="369" t="s">
        <v>274</v>
      </c>
      <c r="Q12" s="317">
        <v>1.0023</v>
      </c>
      <c r="R12" s="278">
        <v>0.96309999999999996</v>
      </c>
      <c r="S12" s="278">
        <v>0.9597</v>
      </c>
      <c r="T12" s="278">
        <v>1.2361</v>
      </c>
      <c r="U12" s="278">
        <v>1.3776999999999999</v>
      </c>
      <c r="V12" s="290">
        <v>0.98499999999999999</v>
      </c>
      <c r="W12" s="765">
        <v>0.94789999999999996</v>
      </c>
      <c r="X12" s="765">
        <v>0.95420000000000005</v>
      </c>
      <c r="Y12" s="765">
        <v>1.2151000000000001</v>
      </c>
      <c r="Z12" s="765">
        <v>1.3391</v>
      </c>
      <c r="AA12" s="293">
        <f t="shared" si="4"/>
        <v>0.96088995310785197</v>
      </c>
      <c r="AB12" s="265">
        <f t="shared" si="5"/>
        <v>0.96233502538071058</v>
      </c>
      <c r="AC12" s="294">
        <f t="shared" si="6"/>
        <v>1.0023</v>
      </c>
      <c r="AD12" s="97">
        <f t="shared" si="7"/>
        <v>0.96309999999999996</v>
      </c>
      <c r="AE12" s="97">
        <f t="shared" si="8"/>
        <v>0.98499999999999999</v>
      </c>
      <c r="AF12" s="359">
        <f t="shared" si="9"/>
        <v>0.94789999999999996</v>
      </c>
      <c r="AG12" s="366">
        <f t="shared" si="10"/>
        <v>0.9597</v>
      </c>
      <c r="AH12" s="367">
        <f t="shared" si="11"/>
        <v>0.92216608799760558</v>
      </c>
      <c r="AI12" s="361">
        <f t="shared" si="12"/>
        <v>0.95420000000000005</v>
      </c>
      <c r="AJ12" s="359">
        <f t="shared" si="13"/>
        <v>0.91826008121827407</v>
      </c>
      <c r="AK12" s="366">
        <f t="shared" si="14"/>
        <v>1.2361</v>
      </c>
      <c r="AL12" s="367">
        <f t="shared" si="15"/>
        <v>1.1877560710366157</v>
      </c>
      <c r="AM12" s="361">
        <f t="shared" si="16"/>
        <v>1.2151000000000001</v>
      </c>
      <c r="AN12" s="359">
        <f t="shared" si="17"/>
        <v>1.1693332893401014</v>
      </c>
      <c r="AO12" s="366">
        <f t="shared" si="18"/>
        <v>1.3776999999999999</v>
      </c>
      <c r="AP12" s="367">
        <f t="shared" si="19"/>
        <v>1.3238180883966877</v>
      </c>
      <c r="AQ12" s="361">
        <f t="shared" si="20"/>
        <v>1.3391</v>
      </c>
      <c r="AR12" s="359">
        <f t="shared" si="21"/>
        <v>1.2886628324873095</v>
      </c>
      <c r="AS12" s="271" t="s">
        <v>2</v>
      </c>
      <c r="AT12" s="271" t="s">
        <v>1</v>
      </c>
    </row>
    <row r="13" spans="1:46" ht="12.75" customHeight="1" x14ac:dyDescent="0.2">
      <c r="A13" s="251">
        <v>8</v>
      </c>
      <c r="B13" s="371" t="s">
        <v>90</v>
      </c>
      <c r="C13" s="372" t="s">
        <v>62</v>
      </c>
      <c r="D13" s="373" t="s">
        <v>57</v>
      </c>
      <c r="E13" s="372">
        <v>14118</v>
      </c>
      <c r="F13" s="371" t="s">
        <v>91</v>
      </c>
      <c r="G13" s="374" t="s">
        <v>92</v>
      </c>
      <c r="H13" s="375" t="s">
        <v>1</v>
      </c>
      <c r="I13" s="376" t="s">
        <v>2</v>
      </c>
      <c r="J13" s="258" t="str">
        <f t="shared" si="0"/>
        <v>18:10</v>
      </c>
      <c r="K13" s="88">
        <v>0.804224537037037</v>
      </c>
      <c r="L13" s="182">
        <f t="shared" si="1"/>
        <v>1.2394388647935131</v>
      </c>
      <c r="M13" s="89">
        <f t="shared" si="2"/>
        <v>5.8600784290294999E-2</v>
      </c>
      <c r="N13" s="275">
        <f t="shared" si="3"/>
        <v>0.29629629629629628</v>
      </c>
      <c r="O13" s="377">
        <v>90691690</v>
      </c>
      <c r="P13" s="378" t="s">
        <v>93</v>
      </c>
      <c r="Q13" s="277">
        <v>1.0809</v>
      </c>
      <c r="R13" s="264">
        <v>1.0227999999999999</v>
      </c>
      <c r="S13" s="264">
        <v>1.0489999999999999</v>
      </c>
      <c r="T13" s="264">
        <v>1.3309</v>
      </c>
      <c r="U13" s="264">
        <v>1.4758</v>
      </c>
      <c r="V13" s="264">
        <v>1.0606</v>
      </c>
      <c r="W13" s="264">
        <v>1.0066999999999999</v>
      </c>
      <c r="X13" s="264">
        <v>1.0411999999999999</v>
      </c>
      <c r="Y13" s="264">
        <v>1.3058000000000001</v>
      </c>
      <c r="Z13" s="264">
        <v>1.4322999999999999</v>
      </c>
      <c r="AA13" s="293">
        <f t="shared" si="4"/>
        <v>0.94624849662318433</v>
      </c>
      <c r="AB13" s="265">
        <f t="shared" si="5"/>
        <v>0.94917970959834053</v>
      </c>
      <c r="AC13" s="130">
        <f t="shared" si="6"/>
        <v>1.0809</v>
      </c>
      <c r="AD13" s="174">
        <f t="shared" si="7"/>
        <v>1.0227999999999999</v>
      </c>
      <c r="AE13" s="174">
        <f t="shared" si="8"/>
        <v>1.0606</v>
      </c>
      <c r="AF13" s="359">
        <f t="shared" si="9"/>
        <v>1.0066999999999999</v>
      </c>
      <c r="AG13" s="175">
        <f t="shared" si="10"/>
        <v>1.0489999999999999</v>
      </c>
      <c r="AH13" s="174">
        <f t="shared" si="11"/>
        <v>0.99261467295772032</v>
      </c>
      <c r="AI13" s="361">
        <f t="shared" si="12"/>
        <v>1.0411999999999999</v>
      </c>
      <c r="AJ13" s="359">
        <f t="shared" si="13"/>
        <v>0.98828591363379203</v>
      </c>
      <c r="AK13" s="175">
        <f t="shared" si="14"/>
        <v>1.3309</v>
      </c>
      <c r="AL13" s="174">
        <f t="shared" si="15"/>
        <v>1.259362124155796</v>
      </c>
      <c r="AM13" s="361">
        <f t="shared" si="16"/>
        <v>1.3058000000000001</v>
      </c>
      <c r="AN13" s="359">
        <f t="shared" si="17"/>
        <v>1.2394388647935131</v>
      </c>
      <c r="AO13" s="175">
        <f t="shared" si="18"/>
        <v>1.4758</v>
      </c>
      <c r="AP13" s="174">
        <f t="shared" si="19"/>
        <v>1.3964735313164955</v>
      </c>
      <c r="AQ13" s="361">
        <f t="shared" si="20"/>
        <v>1.4322999999999999</v>
      </c>
      <c r="AR13" s="359">
        <f t="shared" si="21"/>
        <v>1.3595100980577031</v>
      </c>
      <c r="AS13" s="375" t="s">
        <v>1</v>
      </c>
      <c r="AT13" s="375" t="s">
        <v>1</v>
      </c>
    </row>
    <row r="14" spans="1:46" ht="12.75" customHeight="1" x14ac:dyDescent="0.2">
      <c r="A14" s="251">
        <v>9</v>
      </c>
      <c r="B14" s="305" t="s">
        <v>55</v>
      </c>
      <c r="C14" s="306" t="s">
        <v>56</v>
      </c>
      <c r="D14" s="125" t="s">
        <v>57</v>
      </c>
      <c r="E14" s="126">
        <v>26</v>
      </c>
      <c r="F14" s="305" t="s">
        <v>58</v>
      </c>
      <c r="G14" s="176" t="s">
        <v>59</v>
      </c>
      <c r="H14" s="177" t="s">
        <v>2</v>
      </c>
      <c r="I14" s="178" t="s">
        <v>1</v>
      </c>
      <c r="J14" s="258" t="str">
        <f t="shared" si="0"/>
        <v>18:10</v>
      </c>
      <c r="K14" s="287">
        <v>0.80391203703703706</v>
      </c>
      <c r="L14" s="101">
        <f t="shared" si="1"/>
        <v>1.2774000000000001</v>
      </c>
      <c r="M14" s="233">
        <f t="shared" si="2"/>
        <v>5.9996402777777708E-2</v>
      </c>
      <c r="N14" s="275">
        <f t="shared" si="3"/>
        <v>0.33333333333333331</v>
      </c>
      <c r="O14" s="127">
        <v>99479805</v>
      </c>
      <c r="P14" s="379" t="s">
        <v>60</v>
      </c>
      <c r="Q14" s="777">
        <v>1.0456000000000001</v>
      </c>
      <c r="R14" s="778">
        <v>0.98080000000000001</v>
      </c>
      <c r="S14" s="779">
        <v>1.0426</v>
      </c>
      <c r="T14" s="780">
        <v>1.2774000000000001</v>
      </c>
      <c r="U14" s="779">
        <v>1.4394</v>
      </c>
      <c r="V14" s="778">
        <v>0.99419999999999997</v>
      </c>
      <c r="W14" s="778">
        <v>0.93959999999999999</v>
      </c>
      <c r="X14" s="778">
        <v>1.0204</v>
      </c>
      <c r="Y14" s="778">
        <v>1.2166999999999999</v>
      </c>
      <c r="Z14" s="778">
        <v>1.333</v>
      </c>
      <c r="AA14" s="293">
        <f t="shared" si="4"/>
        <v>0.9380260137719969</v>
      </c>
      <c r="AB14" s="265">
        <f t="shared" si="5"/>
        <v>0.94508147254073627</v>
      </c>
      <c r="AC14" s="130">
        <f t="shared" si="6"/>
        <v>1.0456000000000001</v>
      </c>
      <c r="AD14" s="97">
        <f t="shared" si="7"/>
        <v>0.98080000000000001</v>
      </c>
      <c r="AE14" s="97">
        <f t="shared" si="8"/>
        <v>0.99419999999999997</v>
      </c>
      <c r="AF14" s="359">
        <f t="shared" si="9"/>
        <v>0.93959999999999999</v>
      </c>
      <c r="AG14" s="366">
        <f t="shared" si="10"/>
        <v>1.0426</v>
      </c>
      <c r="AH14" s="367">
        <f t="shared" si="11"/>
        <v>0.97798592195868395</v>
      </c>
      <c r="AI14" s="361">
        <f t="shared" si="12"/>
        <v>1.0204</v>
      </c>
      <c r="AJ14" s="359">
        <f t="shared" si="13"/>
        <v>0.96436113458056727</v>
      </c>
      <c r="AK14" s="366">
        <f t="shared" si="14"/>
        <v>1.2774000000000001</v>
      </c>
      <c r="AL14" s="367">
        <f t="shared" si="15"/>
        <v>1.1982344299923489</v>
      </c>
      <c r="AM14" s="361">
        <f t="shared" si="16"/>
        <v>1.2166999999999999</v>
      </c>
      <c r="AN14" s="359">
        <f t="shared" si="17"/>
        <v>1.1498806276403137</v>
      </c>
      <c r="AO14" s="366">
        <f t="shared" si="18"/>
        <v>1.4394</v>
      </c>
      <c r="AP14" s="367">
        <f t="shared" si="19"/>
        <v>1.3501946442234123</v>
      </c>
      <c r="AQ14" s="361">
        <f t="shared" si="20"/>
        <v>1.333</v>
      </c>
      <c r="AR14" s="359">
        <f t="shared" si="21"/>
        <v>1.2597936028968013</v>
      </c>
      <c r="AS14" s="177" t="s">
        <v>2</v>
      </c>
      <c r="AT14" s="177" t="s">
        <v>1</v>
      </c>
    </row>
    <row r="15" spans="1:46" s="362" customFormat="1" ht="13.7" customHeight="1" x14ac:dyDescent="0.2">
      <c r="A15" s="251">
        <v>10</v>
      </c>
      <c r="B15" s="280" t="s">
        <v>139</v>
      </c>
      <c r="C15" s="281" t="s">
        <v>62</v>
      </c>
      <c r="D15" s="282" t="s">
        <v>57</v>
      </c>
      <c r="E15" s="283">
        <v>203</v>
      </c>
      <c r="F15" s="280" t="s">
        <v>136</v>
      </c>
      <c r="G15" s="284" t="s">
        <v>232</v>
      </c>
      <c r="H15" s="177" t="s">
        <v>1</v>
      </c>
      <c r="I15" s="178" t="s">
        <v>1</v>
      </c>
      <c r="J15" s="258" t="str">
        <f t="shared" si="0"/>
        <v>18:00</v>
      </c>
      <c r="K15" s="287">
        <v>0.80912037037037043</v>
      </c>
      <c r="L15" s="260">
        <f t="shared" si="1"/>
        <v>1.0286</v>
      </c>
      <c r="M15" s="233">
        <f t="shared" si="2"/>
        <v>6.0811212962963025E-2</v>
      </c>
      <c r="N15" s="262">
        <f t="shared" si="3"/>
        <v>0.37037037037037035</v>
      </c>
      <c r="O15" s="263">
        <v>91649715</v>
      </c>
      <c r="P15" s="363" t="s">
        <v>142</v>
      </c>
      <c r="Q15" s="289">
        <v>0.85040000000000004</v>
      </c>
      <c r="R15" s="290">
        <v>0.81730000000000003</v>
      </c>
      <c r="S15" s="290">
        <v>0.81759999999999999</v>
      </c>
      <c r="T15" s="290">
        <v>1.0475000000000001</v>
      </c>
      <c r="U15" s="290">
        <v>1.1659999999999999</v>
      </c>
      <c r="V15" s="290">
        <v>0.83360000000000001</v>
      </c>
      <c r="W15" s="290">
        <v>0.80279999999999996</v>
      </c>
      <c r="X15" s="290">
        <v>0.81499999999999995</v>
      </c>
      <c r="Y15" s="290">
        <v>1.0286</v>
      </c>
      <c r="Z15" s="290">
        <v>1.1207</v>
      </c>
      <c r="AA15" s="264">
        <f t="shared" si="4"/>
        <v>0.9610771401693321</v>
      </c>
      <c r="AB15" s="265">
        <f t="shared" si="5"/>
        <v>0.96305182341650664</v>
      </c>
      <c r="AC15" s="266">
        <f t="shared" si="6"/>
        <v>0.85040000000000004</v>
      </c>
      <c r="AD15" s="267">
        <f t="shared" si="7"/>
        <v>0.81730000000000003</v>
      </c>
      <c r="AE15" s="267">
        <f t="shared" si="8"/>
        <v>0.83360000000000001</v>
      </c>
      <c r="AF15" s="359">
        <f t="shared" si="9"/>
        <v>0.80279999999999996</v>
      </c>
      <c r="AG15" s="360">
        <f t="shared" si="10"/>
        <v>0.81759999999999999</v>
      </c>
      <c r="AH15" s="361">
        <f t="shared" si="11"/>
        <v>0.78577666980244587</v>
      </c>
      <c r="AI15" s="361">
        <f t="shared" si="12"/>
        <v>0.81499999999999995</v>
      </c>
      <c r="AJ15" s="359">
        <f t="shared" si="13"/>
        <v>0.78488723608445288</v>
      </c>
      <c r="AK15" s="360">
        <f t="shared" si="14"/>
        <v>1.0475000000000001</v>
      </c>
      <c r="AL15" s="361">
        <f t="shared" si="15"/>
        <v>1.0067283043273754</v>
      </c>
      <c r="AM15" s="361">
        <f t="shared" si="16"/>
        <v>1.0286</v>
      </c>
      <c r="AN15" s="359">
        <f t="shared" si="17"/>
        <v>0.99059510556621866</v>
      </c>
      <c r="AO15" s="360">
        <f t="shared" si="18"/>
        <v>1.1659999999999999</v>
      </c>
      <c r="AP15" s="361">
        <f t="shared" si="19"/>
        <v>1.1206159454374411</v>
      </c>
      <c r="AQ15" s="361">
        <f t="shared" si="20"/>
        <v>1.1207</v>
      </c>
      <c r="AR15" s="359">
        <f t="shared" si="21"/>
        <v>1.0792921785028791</v>
      </c>
      <c r="AS15" s="285" t="s">
        <v>1</v>
      </c>
      <c r="AT15" s="285" t="s">
        <v>2</v>
      </c>
    </row>
    <row r="16" spans="1:46" s="362" customFormat="1" ht="13.7" customHeight="1" x14ac:dyDescent="0.2">
      <c r="A16" s="251">
        <v>11</v>
      </c>
      <c r="B16" s="280" t="s">
        <v>118</v>
      </c>
      <c r="C16" s="281" t="s">
        <v>62</v>
      </c>
      <c r="D16" s="282" t="s">
        <v>57</v>
      </c>
      <c r="E16" s="283">
        <v>14887</v>
      </c>
      <c r="F16" s="280" t="s">
        <v>79</v>
      </c>
      <c r="G16" s="284" t="s">
        <v>119</v>
      </c>
      <c r="H16" s="251" t="s">
        <v>2</v>
      </c>
      <c r="I16" s="302" t="s">
        <v>1</v>
      </c>
      <c r="J16" s="258" t="str">
        <f t="shared" si="0"/>
        <v>18:10</v>
      </c>
      <c r="K16" s="88">
        <v>0.80620370370370376</v>
      </c>
      <c r="L16" s="260">
        <f t="shared" si="1"/>
        <v>1.2357</v>
      </c>
      <c r="M16" s="233">
        <f t="shared" si="2"/>
        <v>6.0869666666666628E-2</v>
      </c>
      <c r="N16" s="262">
        <f t="shared" si="3"/>
        <v>0.40740740740740738</v>
      </c>
      <c r="O16" s="288">
        <v>90830545</v>
      </c>
      <c r="P16" s="358" t="s">
        <v>120</v>
      </c>
      <c r="Q16" s="289">
        <v>1.0021</v>
      </c>
      <c r="R16" s="290">
        <v>0.94299999999999995</v>
      </c>
      <c r="S16" s="290">
        <v>0.9647</v>
      </c>
      <c r="T16" s="290">
        <v>1.2357</v>
      </c>
      <c r="U16" s="278">
        <v>1.3724000000000001</v>
      </c>
      <c r="V16" s="290">
        <v>0.98409999999999997</v>
      </c>
      <c r="W16" s="290">
        <v>0.92849999999999999</v>
      </c>
      <c r="X16" s="290">
        <v>0.96120000000000005</v>
      </c>
      <c r="Y16" s="290">
        <v>1.2131000000000001</v>
      </c>
      <c r="Z16" s="290">
        <v>1.3272999999999999</v>
      </c>
      <c r="AA16" s="264">
        <f t="shared" si="4"/>
        <v>0.94102384991517807</v>
      </c>
      <c r="AB16" s="265">
        <f t="shared" si="5"/>
        <v>0.94350167665887619</v>
      </c>
      <c r="AC16" s="266">
        <f t="shared" si="6"/>
        <v>1.0021</v>
      </c>
      <c r="AD16" s="267">
        <f t="shared" si="7"/>
        <v>0.94299999999999995</v>
      </c>
      <c r="AE16" s="267">
        <f t="shared" si="8"/>
        <v>0.98409999999999997</v>
      </c>
      <c r="AF16" s="359">
        <f t="shared" si="9"/>
        <v>0.92849999999999999</v>
      </c>
      <c r="AG16" s="360">
        <f t="shared" si="10"/>
        <v>0.9647</v>
      </c>
      <c r="AH16" s="361">
        <f t="shared" si="11"/>
        <v>0.90780570801317229</v>
      </c>
      <c r="AI16" s="361">
        <f t="shared" si="12"/>
        <v>0.96120000000000005</v>
      </c>
      <c r="AJ16" s="359">
        <f t="shared" si="13"/>
        <v>0.90689381160451188</v>
      </c>
      <c r="AK16" s="360">
        <f t="shared" si="14"/>
        <v>1.2357</v>
      </c>
      <c r="AL16" s="361">
        <f t="shared" si="15"/>
        <v>1.1628231713401855</v>
      </c>
      <c r="AM16" s="361">
        <f t="shared" si="16"/>
        <v>1.2131000000000001</v>
      </c>
      <c r="AN16" s="359">
        <f t="shared" si="17"/>
        <v>1.1445618839548828</v>
      </c>
      <c r="AO16" s="360">
        <f t="shared" si="18"/>
        <v>1.3724000000000001</v>
      </c>
      <c r="AP16" s="361">
        <f t="shared" si="19"/>
        <v>1.2914611316235904</v>
      </c>
      <c r="AQ16" s="361">
        <f t="shared" si="20"/>
        <v>1.3272999999999999</v>
      </c>
      <c r="AR16" s="359">
        <f t="shared" si="21"/>
        <v>1.2523097754293262</v>
      </c>
      <c r="AS16" s="251" t="s">
        <v>2</v>
      </c>
      <c r="AT16" s="251" t="s">
        <v>1</v>
      </c>
    </row>
    <row r="17" spans="1:46" s="362" customFormat="1" ht="13.7" customHeight="1" x14ac:dyDescent="0.2">
      <c r="A17" s="251">
        <v>12</v>
      </c>
      <c r="B17" s="280" t="s">
        <v>102</v>
      </c>
      <c r="C17" s="281" t="s">
        <v>62</v>
      </c>
      <c r="D17" s="282" t="s">
        <v>57</v>
      </c>
      <c r="E17" s="283">
        <v>13847</v>
      </c>
      <c r="F17" s="280" t="s">
        <v>103</v>
      </c>
      <c r="G17" s="312" t="s">
        <v>104</v>
      </c>
      <c r="H17" s="251" t="s">
        <v>1</v>
      </c>
      <c r="I17" s="302" t="s">
        <v>2</v>
      </c>
      <c r="J17" s="258" t="str">
        <f t="shared" si="0"/>
        <v>18:10</v>
      </c>
      <c r="K17" s="287">
        <v>0.81004629629629632</v>
      </c>
      <c r="L17" s="260">
        <f t="shared" si="1"/>
        <v>1.146408726075324</v>
      </c>
      <c r="M17" s="233">
        <f t="shared" si="2"/>
        <v>6.0876426333721992E-2</v>
      </c>
      <c r="N17" s="262">
        <f t="shared" si="3"/>
        <v>0.44444444444444442</v>
      </c>
      <c r="O17" s="288">
        <v>92853100</v>
      </c>
      <c r="P17" s="380" t="s">
        <v>105</v>
      </c>
      <c r="Q17" s="317">
        <v>0.98740000000000006</v>
      </c>
      <c r="R17" s="278">
        <v>0.94189999999999996</v>
      </c>
      <c r="S17" s="278">
        <v>0.93700000000000006</v>
      </c>
      <c r="T17" s="278">
        <v>1.2193000000000001</v>
      </c>
      <c r="U17" s="278">
        <v>1.3688</v>
      </c>
      <c r="V17" s="290">
        <v>0.9718</v>
      </c>
      <c r="W17" s="771">
        <v>0.9284</v>
      </c>
      <c r="X17" s="771">
        <v>0.93259999999999998</v>
      </c>
      <c r="Y17" s="771">
        <v>1.2</v>
      </c>
      <c r="Z17" s="771">
        <v>1.331</v>
      </c>
      <c r="AA17" s="264">
        <f t="shared" si="4"/>
        <v>0.95391938424144207</v>
      </c>
      <c r="AB17" s="265">
        <f t="shared" si="5"/>
        <v>0.95534060506277008</v>
      </c>
      <c r="AC17" s="266">
        <f t="shared" si="6"/>
        <v>0.98740000000000006</v>
      </c>
      <c r="AD17" s="267">
        <f t="shared" si="7"/>
        <v>0.94189999999999996</v>
      </c>
      <c r="AE17" s="267">
        <f t="shared" si="8"/>
        <v>0.9718</v>
      </c>
      <c r="AF17" s="359">
        <f t="shared" si="9"/>
        <v>0.9284</v>
      </c>
      <c r="AG17" s="360">
        <f t="shared" si="10"/>
        <v>0.93700000000000006</v>
      </c>
      <c r="AH17" s="361">
        <f t="shared" si="11"/>
        <v>0.8938224630342313</v>
      </c>
      <c r="AI17" s="361">
        <f t="shared" si="12"/>
        <v>0.93259999999999998</v>
      </c>
      <c r="AJ17" s="359">
        <f t="shared" si="13"/>
        <v>0.89095064828153936</v>
      </c>
      <c r="AK17" s="360">
        <f t="shared" si="14"/>
        <v>1.2193000000000001</v>
      </c>
      <c r="AL17" s="361">
        <f t="shared" si="15"/>
        <v>1.1631139052055903</v>
      </c>
      <c r="AM17" s="361">
        <f t="shared" si="16"/>
        <v>1.2</v>
      </c>
      <c r="AN17" s="359">
        <f t="shared" si="17"/>
        <v>1.146408726075324</v>
      </c>
      <c r="AO17" s="360">
        <f t="shared" si="18"/>
        <v>1.3688</v>
      </c>
      <c r="AP17" s="361">
        <f t="shared" si="19"/>
        <v>1.3057248531496859</v>
      </c>
      <c r="AQ17" s="361">
        <f t="shared" si="20"/>
        <v>1.331</v>
      </c>
      <c r="AR17" s="359">
        <f t="shared" si="21"/>
        <v>1.2715583453385468</v>
      </c>
      <c r="AS17" s="285" t="s">
        <v>1</v>
      </c>
      <c r="AT17" s="285" t="s">
        <v>2</v>
      </c>
    </row>
    <row r="18" spans="1:46" s="362" customFormat="1" ht="12.75" customHeight="1" x14ac:dyDescent="0.2">
      <c r="A18" s="251">
        <v>13</v>
      </c>
      <c r="B18" s="280" t="s">
        <v>114</v>
      </c>
      <c r="C18" s="281" t="s">
        <v>56</v>
      </c>
      <c r="D18" s="282" t="s">
        <v>57</v>
      </c>
      <c r="E18" s="283">
        <v>15666</v>
      </c>
      <c r="F18" s="280" t="s">
        <v>115</v>
      </c>
      <c r="G18" s="312" t="s">
        <v>116</v>
      </c>
      <c r="H18" s="285" t="s">
        <v>1</v>
      </c>
      <c r="I18" s="295" t="s">
        <v>1</v>
      </c>
      <c r="J18" s="258" t="str">
        <f t="shared" si="0"/>
        <v>18:10</v>
      </c>
      <c r="K18" s="259">
        <v>0.80413194444444447</v>
      </c>
      <c r="L18" s="260">
        <f t="shared" si="1"/>
        <v>1.2928999999999999</v>
      </c>
      <c r="M18" s="233">
        <f t="shared" si="2"/>
        <v>6.100871874999992E-2</v>
      </c>
      <c r="N18" s="262">
        <f t="shared" si="3"/>
        <v>0.48148148148148145</v>
      </c>
      <c r="O18" s="288">
        <v>91521030</v>
      </c>
      <c r="P18" s="381" t="s">
        <v>117</v>
      </c>
      <c r="Q18" s="313">
        <v>1.0702</v>
      </c>
      <c r="R18" s="314">
        <v>1.0154000000000001</v>
      </c>
      <c r="S18" s="314">
        <v>1.0511999999999999</v>
      </c>
      <c r="T18" s="314">
        <v>1.3209</v>
      </c>
      <c r="U18" s="315">
        <v>1.4618</v>
      </c>
      <c r="V18" s="314">
        <v>1.0491999999999999</v>
      </c>
      <c r="W18" s="314">
        <v>0.99760000000000004</v>
      </c>
      <c r="X18" s="314">
        <v>1.0472999999999999</v>
      </c>
      <c r="Y18" s="314">
        <v>1.2928999999999999</v>
      </c>
      <c r="Z18" s="314">
        <v>1.4159999999999999</v>
      </c>
      <c r="AA18" s="264">
        <f t="shared" si="4"/>
        <v>0.94879461782844332</v>
      </c>
      <c r="AB18" s="265">
        <f t="shared" si="5"/>
        <v>0.95081967213114771</v>
      </c>
      <c r="AC18" s="266">
        <f t="shared" si="6"/>
        <v>1.0702</v>
      </c>
      <c r="AD18" s="267">
        <f t="shared" si="7"/>
        <v>1.0154000000000001</v>
      </c>
      <c r="AE18" s="267">
        <f t="shared" si="8"/>
        <v>1.0491999999999999</v>
      </c>
      <c r="AF18" s="359">
        <f t="shared" si="9"/>
        <v>0.99760000000000004</v>
      </c>
      <c r="AG18" s="360">
        <f t="shared" si="10"/>
        <v>1.0511999999999999</v>
      </c>
      <c r="AH18" s="361">
        <f t="shared" si="11"/>
        <v>0.99737290226125952</v>
      </c>
      <c r="AI18" s="361">
        <f t="shared" si="12"/>
        <v>1.0472999999999999</v>
      </c>
      <c r="AJ18" s="359">
        <f t="shared" si="13"/>
        <v>0.99579344262295089</v>
      </c>
      <c r="AK18" s="360">
        <f t="shared" si="14"/>
        <v>1.3209</v>
      </c>
      <c r="AL18" s="361">
        <f t="shared" si="15"/>
        <v>1.2532628106895907</v>
      </c>
      <c r="AM18" s="361">
        <f t="shared" si="16"/>
        <v>1.2928999999999999</v>
      </c>
      <c r="AN18" s="359">
        <f t="shared" si="17"/>
        <v>1.2293147540983609</v>
      </c>
      <c r="AO18" s="360">
        <f t="shared" si="18"/>
        <v>1.4618</v>
      </c>
      <c r="AP18" s="361">
        <f t="shared" si="19"/>
        <v>1.3869479723416185</v>
      </c>
      <c r="AQ18" s="361">
        <f t="shared" si="20"/>
        <v>1.4159999999999999</v>
      </c>
      <c r="AR18" s="359">
        <f t="shared" si="21"/>
        <v>1.346360655737705</v>
      </c>
      <c r="AS18" s="285" t="s">
        <v>1</v>
      </c>
      <c r="AT18" s="251" t="s">
        <v>1</v>
      </c>
    </row>
    <row r="19" spans="1:46" s="362" customFormat="1" ht="12.75" customHeight="1" x14ac:dyDescent="0.25">
      <c r="A19" s="251">
        <v>14</v>
      </c>
      <c r="B19" s="280" t="s">
        <v>187</v>
      </c>
      <c r="C19" s="281" t="s">
        <v>188</v>
      </c>
      <c r="D19" s="282" t="s">
        <v>57</v>
      </c>
      <c r="E19" s="283">
        <v>9775</v>
      </c>
      <c r="F19" s="280" t="s">
        <v>189</v>
      </c>
      <c r="G19" s="312" t="s">
        <v>190</v>
      </c>
      <c r="H19" s="251" t="s">
        <v>2</v>
      </c>
      <c r="I19" s="302" t="s">
        <v>1</v>
      </c>
      <c r="J19" s="258" t="str">
        <f t="shared" si="0"/>
        <v>18:00</v>
      </c>
      <c r="K19" s="303">
        <v>0.80341435185185184</v>
      </c>
      <c r="L19" s="260">
        <f t="shared" si="1"/>
        <v>1.1455</v>
      </c>
      <c r="M19" s="233">
        <f t="shared" si="2"/>
        <v>6.1186140046296279E-2</v>
      </c>
      <c r="N19" s="262">
        <f t="shared" si="3"/>
        <v>0.51851851851851849</v>
      </c>
      <c r="O19" s="201">
        <v>93430229</v>
      </c>
      <c r="P19" s="382" t="s">
        <v>191</v>
      </c>
      <c r="Q19" s="317">
        <v>0.92810000000000004</v>
      </c>
      <c r="R19" s="278">
        <v>0.89529999999999998</v>
      </c>
      <c r="S19" s="278">
        <v>0.87829999999999997</v>
      </c>
      <c r="T19" s="278">
        <v>1.1455</v>
      </c>
      <c r="U19" s="278">
        <v>1.2849999999999999</v>
      </c>
      <c r="V19" s="290">
        <v>0.90810000000000002</v>
      </c>
      <c r="W19" s="771">
        <v>0.87729999999999997</v>
      </c>
      <c r="X19" s="771">
        <v>0.87329999999999997</v>
      </c>
      <c r="Y19" s="771">
        <v>1.1223000000000001</v>
      </c>
      <c r="Z19" s="771">
        <v>1.2365999999999999</v>
      </c>
      <c r="AA19" s="264">
        <f t="shared" si="4"/>
        <v>0.96465898071328515</v>
      </c>
      <c r="AB19" s="265">
        <f t="shared" si="5"/>
        <v>0.96608303050324851</v>
      </c>
      <c r="AC19" s="266">
        <f t="shared" si="6"/>
        <v>0.92810000000000004</v>
      </c>
      <c r="AD19" s="267">
        <f t="shared" si="7"/>
        <v>0.89529999999999998</v>
      </c>
      <c r="AE19" s="267">
        <f t="shared" si="8"/>
        <v>0.90810000000000002</v>
      </c>
      <c r="AF19" s="359">
        <f t="shared" si="9"/>
        <v>0.87729999999999997</v>
      </c>
      <c r="AG19" s="360">
        <f t="shared" si="10"/>
        <v>0.87829999999999997</v>
      </c>
      <c r="AH19" s="361">
        <f t="shared" si="11"/>
        <v>0.84725998276047831</v>
      </c>
      <c r="AI19" s="361">
        <f t="shared" si="12"/>
        <v>0.87329999999999997</v>
      </c>
      <c r="AJ19" s="359">
        <f t="shared" si="13"/>
        <v>0.84368031053848691</v>
      </c>
      <c r="AK19" s="360">
        <f t="shared" si="14"/>
        <v>1.1455</v>
      </c>
      <c r="AL19" s="361">
        <f t="shared" si="15"/>
        <v>1.1050168624070682</v>
      </c>
      <c r="AM19" s="361">
        <f t="shared" si="16"/>
        <v>1.1223000000000001</v>
      </c>
      <c r="AN19" s="359">
        <f t="shared" si="17"/>
        <v>1.0842349851337958</v>
      </c>
      <c r="AO19" s="360">
        <f t="shared" si="18"/>
        <v>1.2849999999999999</v>
      </c>
      <c r="AP19" s="361">
        <f t="shared" si="19"/>
        <v>1.2395867902165714</v>
      </c>
      <c r="AQ19" s="361">
        <f t="shared" si="20"/>
        <v>1.2365999999999999</v>
      </c>
      <c r="AR19" s="359">
        <f t="shared" si="21"/>
        <v>1.194658275520317</v>
      </c>
      <c r="AS19" s="251" t="s">
        <v>2</v>
      </c>
      <c r="AT19" s="251" t="s">
        <v>1</v>
      </c>
    </row>
    <row r="20" spans="1:46" s="362" customFormat="1" ht="13.7" customHeight="1" x14ac:dyDescent="0.2">
      <c r="A20" s="251">
        <v>15</v>
      </c>
      <c r="B20" s="252" t="s">
        <v>82</v>
      </c>
      <c r="C20" s="253" t="s">
        <v>62</v>
      </c>
      <c r="D20" s="254" t="s">
        <v>57</v>
      </c>
      <c r="E20" s="255">
        <v>11620</v>
      </c>
      <c r="F20" s="252" t="s">
        <v>83</v>
      </c>
      <c r="G20" s="93" t="s">
        <v>84</v>
      </c>
      <c r="H20" s="257" t="s">
        <v>2</v>
      </c>
      <c r="I20" s="330" t="s">
        <v>2</v>
      </c>
      <c r="J20" s="258" t="str">
        <f t="shared" si="0"/>
        <v>18:10</v>
      </c>
      <c r="K20" s="287">
        <v>0.80931712962962965</v>
      </c>
      <c r="L20" s="260">
        <f t="shared" si="1"/>
        <v>1.17337235968618</v>
      </c>
      <c r="M20" s="233">
        <f t="shared" si="2"/>
        <v>6.1452661198842108E-2</v>
      </c>
      <c r="N20" s="262">
        <f t="shared" si="3"/>
        <v>0.55555555555555558</v>
      </c>
      <c r="O20" s="263">
        <v>97723926</v>
      </c>
      <c r="P20" s="363" t="s">
        <v>85</v>
      </c>
      <c r="Q20" s="289">
        <v>0.99419999999999997</v>
      </c>
      <c r="R20" s="290">
        <v>0.94920000000000004</v>
      </c>
      <c r="S20" s="290">
        <v>0.95069999999999999</v>
      </c>
      <c r="T20" s="290">
        <v>1.2290000000000001</v>
      </c>
      <c r="U20" s="290">
        <v>1.371</v>
      </c>
      <c r="V20" s="290">
        <v>0.97840000000000005</v>
      </c>
      <c r="W20" s="290">
        <v>0.9355</v>
      </c>
      <c r="X20" s="290">
        <v>0.94689999999999996</v>
      </c>
      <c r="Y20" s="290">
        <v>1.2097</v>
      </c>
      <c r="Z20" s="290">
        <v>1.3327</v>
      </c>
      <c r="AA20" s="264">
        <f t="shared" si="4"/>
        <v>0.95473747736873871</v>
      </c>
      <c r="AB20" s="265">
        <f t="shared" si="5"/>
        <v>0.9561529026982829</v>
      </c>
      <c r="AC20" s="266">
        <f t="shared" si="6"/>
        <v>0.99419999999999997</v>
      </c>
      <c r="AD20" s="267">
        <f t="shared" si="7"/>
        <v>0.94920000000000004</v>
      </c>
      <c r="AE20" s="267">
        <f t="shared" si="8"/>
        <v>0.97840000000000005</v>
      </c>
      <c r="AF20" s="359">
        <f t="shared" si="9"/>
        <v>0.9355</v>
      </c>
      <c r="AG20" s="360">
        <f t="shared" si="10"/>
        <v>0.95069999999999999</v>
      </c>
      <c r="AH20" s="361">
        <f t="shared" si="11"/>
        <v>0.90766891973445984</v>
      </c>
      <c r="AI20" s="361">
        <f t="shared" si="12"/>
        <v>0.94689999999999996</v>
      </c>
      <c r="AJ20" s="359">
        <f t="shared" si="13"/>
        <v>0.90538118356500408</v>
      </c>
      <c r="AK20" s="360">
        <f t="shared" si="14"/>
        <v>1.2290000000000001</v>
      </c>
      <c r="AL20" s="361">
        <f t="shared" si="15"/>
        <v>1.17337235968618</v>
      </c>
      <c r="AM20" s="361">
        <f t="shared" si="16"/>
        <v>1.2097</v>
      </c>
      <c r="AN20" s="359">
        <f t="shared" si="17"/>
        <v>1.1566581663941129</v>
      </c>
      <c r="AO20" s="360">
        <f t="shared" si="18"/>
        <v>1.371</v>
      </c>
      <c r="AP20" s="361">
        <f t="shared" si="19"/>
        <v>1.3089450814725407</v>
      </c>
      <c r="AQ20" s="361">
        <f t="shared" si="20"/>
        <v>1.3327</v>
      </c>
      <c r="AR20" s="359">
        <f t="shared" si="21"/>
        <v>1.2742649734260016</v>
      </c>
      <c r="AS20" s="257" t="s">
        <v>2</v>
      </c>
      <c r="AT20" s="257" t="s">
        <v>1</v>
      </c>
    </row>
    <row r="21" spans="1:46" s="362" customFormat="1" ht="13.7" customHeight="1" x14ac:dyDescent="0.2">
      <c r="A21" s="251">
        <v>16</v>
      </c>
      <c r="B21" s="280" t="s">
        <v>176</v>
      </c>
      <c r="C21" s="281" t="s">
        <v>56</v>
      </c>
      <c r="D21" s="282" t="s">
        <v>57</v>
      </c>
      <c r="E21" s="283">
        <v>13724</v>
      </c>
      <c r="F21" s="301" t="s">
        <v>177</v>
      </c>
      <c r="G21" s="273" t="s">
        <v>178</v>
      </c>
      <c r="H21" s="251" t="s">
        <v>1</v>
      </c>
      <c r="I21" s="302" t="s">
        <v>1</v>
      </c>
      <c r="J21" s="258" t="str">
        <f t="shared" si="0"/>
        <v>18:00</v>
      </c>
      <c r="K21" s="303">
        <v>0.80505787037037047</v>
      </c>
      <c r="L21" s="260">
        <f t="shared" si="1"/>
        <v>1.125</v>
      </c>
      <c r="M21" s="233">
        <f t="shared" si="2"/>
        <v>6.1940104166666773E-2</v>
      </c>
      <c r="N21" s="275">
        <f t="shared" si="3"/>
        <v>0.59259259259259256</v>
      </c>
      <c r="O21" s="288">
        <v>91374436</v>
      </c>
      <c r="P21" s="364" t="s">
        <v>179</v>
      </c>
      <c r="Q21" s="289">
        <v>0.93589999999999995</v>
      </c>
      <c r="R21" s="290">
        <v>0.88490000000000002</v>
      </c>
      <c r="S21" s="290">
        <v>0.90400000000000003</v>
      </c>
      <c r="T21" s="290">
        <v>1.1554</v>
      </c>
      <c r="U21" s="290">
        <v>1.2968999999999999</v>
      </c>
      <c r="V21" s="290">
        <v>0.91090000000000004</v>
      </c>
      <c r="W21" s="96">
        <v>0.86499999999999999</v>
      </c>
      <c r="X21" s="96">
        <v>0.89610000000000001</v>
      </c>
      <c r="Y21" s="96">
        <v>1.125</v>
      </c>
      <c r="Z21" s="96">
        <v>1.2370000000000001</v>
      </c>
      <c r="AA21" s="264">
        <f t="shared" si="4"/>
        <v>0.94550699861096277</v>
      </c>
      <c r="AB21" s="265">
        <f t="shared" si="5"/>
        <v>0.94961027555165212</v>
      </c>
      <c r="AC21" s="266">
        <f t="shared" si="6"/>
        <v>0.93589999999999995</v>
      </c>
      <c r="AD21" s="267">
        <f t="shared" si="7"/>
        <v>0.88490000000000002</v>
      </c>
      <c r="AE21" s="267">
        <f t="shared" si="8"/>
        <v>0.91090000000000004</v>
      </c>
      <c r="AF21" s="359">
        <f t="shared" si="9"/>
        <v>0.86499999999999999</v>
      </c>
      <c r="AG21" s="360">
        <f t="shared" si="10"/>
        <v>0.90400000000000003</v>
      </c>
      <c r="AH21" s="361">
        <f t="shared" si="11"/>
        <v>0.85473832674431038</v>
      </c>
      <c r="AI21" s="361">
        <f t="shared" si="12"/>
        <v>0.89610000000000001</v>
      </c>
      <c r="AJ21" s="359">
        <f t="shared" si="13"/>
        <v>0.85094576792183552</v>
      </c>
      <c r="AK21" s="360">
        <f t="shared" si="14"/>
        <v>1.1554</v>
      </c>
      <c r="AL21" s="361">
        <f t="shared" si="15"/>
        <v>1.0924387861951064</v>
      </c>
      <c r="AM21" s="361">
        <f t="shared" si="16"/>
        <v>1.125</v>
      </c>
      <c r="AN21" s="359">
        <f t="shared" si="17"/>
        <v>1.0683115599956086</v>
      </c>
      <c r="AO21" s="360">
        <f t="shared" si="18"/>
        <v>1.2968999999999999</v>
      </c>
      <c r="AP21" s="361">
        <f t="shared" si="19"/>
        <v>1.2262280264985577</v>
      </c>
      <c r="AQ21" s="361">
        <f t="shared" si="20"/>
        <v>1.2370000000000001</v>
      </c>
      <c r="AR21" s="359">
        <f t="shared" si="21"/>
        <v>1.1746679108573939</v>
      </c>
      <c r="AS21" s="251" t="s">
        <v>1</v>
      </c>
      <c r="AT21" s="251" t="s">
        <v>1</v>
      </c>
    </row>
    <row r="22" spans="1:46" s="362" customFormat="1" ht="13.7" customHeight="1" x14ac:dyDescent="0.2">
      <c r="A22" s="251">
        <v>17</v>
      </c>
      <c r="B22" s="280" t="s">
        <v>195</v>
      </c>
      <c r="C22" s="281" t="s">
        <v>188</v>
      </c>
      <c r="D22" s="282" t="s">
        <v>57</v>
      </c>
      <c r="E22" s="283">
        <v>101</v>
      </c>
      <c r="F22" s="280" t="s">
        <v>196</v>
      </c>
      <c r="G22" s="312" t="s">
        <v>197</v>
      </c>
      <c r="H22" s="285" t="s">
        <v>1</v>
      </c>
      <c r="I22" s="295" t="s">
        <v>1</v>
      </c>
      <c r="J22" s="258" t="str">
        <f t="shared" si="0"/>
        <v>18:00</v>
      </c>
      <c r="K22" s="259">
        <v>0.80825231481481474</v>
      </c>
      <c r="L22" s="260">
        <f t="shared" si="1"/>
        <v>1.0677000000000001</v>
      </c>
      <c r="M22" s="261">
        <f t="shared" si="2"/>
        <v>6.2195996527777707E-2</v>
      </c>
      <c r="N22" s="275">
        <f t="shared" si="3"/>
        <v>0.62962962962962965</v>
      </c>
      <c r="O22" s="288">
        <v>92625063</v>
      </c>
      <c r="P22" s="394" t="s">
        <v>198</v>
      </c>
      <c r="Q22" s="313">
        <v>0.88829999999999998</v>
      </c>
      <c r="R22" s="314">
        <v>0.85970000000000002</v>
      </c>
      <c r="S22" s="314">
        <v>0.8629</v>
      </c>
      <c r="T22" s="314">
        <v>1.0921000000000001</v>
      </c>
      <c r="U22" s="315">
        <v>1.2128000000000001</v>
      </c>
      <c r="V22" s="314">
        <v>0.86860000000000004</v>
      </c>
      <c r="W22" s="83">
        <v>0.84160000000000001</v>
      </c>
      <c r="X22" s="83">
        <v>0.86170000000000002</v>
      </c>
      <c r="Y22" s="83">
        <v>1.0677000000000001</v>
      </c>
      <c r="Z22" s="83">
        <v>1.1591</v>
      </c>
      <c r="AA22" s="264">
        <f t="shared" si="4"/>
        <v>0.9678036699313296</v>
      </c>
      <c r="AB22" s="265">
        <f t="shared" si="5"/>
        <v>0.96891549620078288</v>
      </c>
      <c r="AC22" s="266">
        <f t="shared" si="6"/>
        <v>0.88829999999999998</v>
      </c>
      <c r="AD22" s="267">
        <f t="shared" si="7"/>
        <v>0.85970000000000002</v>
      </c>
      <c r="AE22" s="267">
        <f t="shared" si="8"/>
        <v>0.86860000000000004</v>
      </c>
      <c r="AF22" s="268">
        <f t="shared" si="9"/>
        <v>0.84160000000000001</v>
      </c>
      <c r="AG22" s="269">
        <f t="shared" si="10"/>
        <v>0.8629</v>
      </c>
      <c r="AH22" s="270">
        <f t="shared" si="11"/>
        <v>0.83511778678374426</v>
      </c>
      <c r="AI22" s="270">
        <f t="shared" si="12"/>
        <v>0.86170000000000002</v>
      </c>
      <c r="AJ22" s="268">
        <f t="shared" si="13"/>
        <v>0.83491448307621463</v>
      </c>
      <c r="AK22" s="269">
        <f t="shared" si="14"/>
        <v>1.0921000000000001</v>
      </c>
      <c r="AL22" s="270">
        <f t="shared" si="15"/>
        <v>1.0569383879320051</v>
      </c>
      <c r="AM22" s="270">
        <f t="shared" si="16"/>
        <v>1.0677000000000001</v>
      </c>
      <c r="AN22" s="268">
        <f t="shared" si="17"/>
        <v>1.034511075293576</v>
      </c>
      <c r="AO22" s="269">
        <f t="shared" si="18"/>
        <v>1.2128000000000001</v>
      </c>
      <c r="AP22" s="270">
        <f t="shared" si="19"/>
        <v>1.1737522908927167</v>
      </c>
      <c r="AQ22" s="270">
        <f t="shared" si="20"/>
        <v>1.1591</v>
      </c>
      <c r="AR22" s="268">
        <f t="shared" si="21"/>
        <v>1.1230699516463274</v>
      </c>
      <c r="AS22" s="285" t="s">
        <v>1</v>
      </c>
      <c r="AT22" s="251" t="s">
        <v>1</v>
      </c>
    </row>
    <row r="23" spans="1:46" s="362" customFormat="1" ht="12.75" customHeight="1" x14ac:dyDescent="0.2">
      <c r="A23" s="251">
        <v>18</v>
      </c>
      <c r="B23" s="280" t="s">
        <v>61</v>
      </c>
      <c r="C23" s="281" t="s">
        <v>62</v>
      </c>
      <c r="D23" s="282" t="s">
        <v>57</v>
      </c>
      <c r="E23" s="283">
        <v>88</v>
      </c>
      <c r="F23" s="280" t="s">
        <v>63</v>
      </c>
      <c r="G23" s="284" t="s">
        <v>64</v>
      </c>
      <c r="H23" s="285" t="s">
        <v>2</v>
      </c>
      <c r="I23" s="295" t="s">
        <v>2</v>
      </c>
      <c r="J23" s="258" t="str">
        <f t="shared" si="0"/>
        <v>18:10</v>
      </c>
      <c r="K23" s="287">
        <v>0.8094675925925926</v>
      </c>
      <c r="L23" s="260">
        <f t="shared" si="1"/>
        <v>1.1892316812248502</v>
      </c>
      <c r="M23" s="233">
        <f t="shared" si="2"/>
        <v>6.2462191775444008E-2</v>
      </c>
      <c r="N23" s="262">
        <f t="shared" si="3"/>
        <v>0.66666666666666663</v>
      </c>
      <c r="O23" s="288">
        <v>40290565</v>
      </c>
      <c r="P23" s="380" t="s">
        <v>65</v>
      </c>
      <c r="Q23" s="289">
        <v>1.0188999999999999</v>
      </c>
      <c r="R23" s="290">
        <v>0.96719999999999995</v>
      </c>
      <c r="S23" s="290">
        <v>0.99529999999999996</v>
      </c>
      <c r="T23" s="290">
        <v>1.2527999999999999</v>
      </c>
      <c r="U23" s="290">
        <v>1.3878999999999999</v>
      </c>
      <c r="V23" s="290">
        <v>0.99670000000000003</v>
      </c>
      <c r="W23" s="96">
        <v>0.95450000000000002</v>
      </c>
      <c r="X23" s="96">
        <v>0.9879</v>
      </c>
      <c r="Y23" s="96">
        <v>1.2242999999999999</v>
      </c>
      <c r="Z23" s="96">
        <v>1.341</v>
      </c>
      <c r="AA23" s="264">
        <f t="shared" si="4"/>
        <v>0.94925900480910785</v>
      </c>
      <c r="AB23" s="265">
        <f t="shared" si="5"/>
        <v>0.95766027892043748</v>
      </c>
      <c r="AC23" s="266">
        <f t="shared" si="6"/>
        <v>1.0188999999999999</v>
      </c>
      <c r="AD23" s="267">
        <f t="shared" si="7"/>
        <v>0.96719999999999995</v>
      </c>
      <c r="AE23" s="267">
        <f t="shared" si="8"/>
        <v>0.99670000000000003</v>
      </c>
      <c r="AF23" s="359">
        <f t="shared" si="9"/>
        <v>0.95450000000000002</v>
      </c>
      <c r="AG23" s="360">
        <f t="shared" si="10"/>
        <v>0.99529999999999996</v>
      </c>
      <c r="AH23" s="361">
        <f t="shared" si="11"/>
        <v>0.94479748748650505</v>
      </c>
      <c r="AI23" s="361">
        <f t="shared" si="12"/>
        <v>0.9879</v>
      </c>
      <c r="AJ23" s="359">
        <f t="shared" si="13"/>
        <v>0.94607258954550022</v>
      </c>
      <c r="AK23" s="360">
        <f t="shared" si="14"/>
        <v>1.2527999999999999</v>
      </c>
      <c r="AL23" s="361">
        <f t="shared" si="15"/>
        <v>1.1892316812248502</v>
      </c>
      <c r="AM23" s="361">
        <f t="shared" si="16"/>
        <v>1.2242999999999999</v>
      </c>
      <c r="AN23" s="359">
        <f t="shared" si="17"/>
        <v>1.1724634794822915</v>
      </c>
      <c r="AO23" s="360">
        <f t="shared" si="18"/>
        <v>1.3878999999999999</v>
      </c>
      <c r="AP23" s="361">
        <f t="shared" si="19"/>
        <v>1.3174765727745608</v>
      </c>
      <c r="AQ23" s="361">
        <f t="shared" si="20"/>
        <v>1.341</v>
      </c>
      <c r="AR23" s="359">
        <f t="shared" si="21"/>
        <v>1.2842224340323067</v>
      </c>
      <c r="AS23" s="285" t="s">
        <v>2</v>
      </c>
      <c r="AT23" s="285" t="s">
        <v>1</v>
      </c>
    </row>
    <row r="24" spans="1:46" s="362" customFormat="1" ht="12.75" customHeight="1" x14ac:dyDescent="0.2">
      <c r="A24" s="251">
        <v>19</v>
      </c>
      <c r="B24" s="280" t="s">
        <v>148</v>
      </c>
      <c r="C24" s="281" t="s">
        <v>62</v>
      </c>
      <c r="D24" s="282" t="s">
        <v>57</v>
      </c>
      <c r="E24" s="283">
        <v>5164</v>
      </c>
      <c r="F24" s="301" t="s">
        <v>149</v>
      </c>
      <c r="G24" s="281" t="s">
        <v>150</v>
      </c>
      <c r="H24" s="251" t="s">
        <v>1</v>
      </c>
      <c r="I24" s="302" t="s">
        <v>2</v>
      </c>
      <c r="J24" s="258" t="str">
        <f t="shared" si="0"/>
        <v>18:00</v>
      </c>
      <c r="K24" s="303">
        <v>0.8100694444444444</v>
      </c>
      <c r="L24" s="260">
        <f t="shared" si="1"/>
        <v>1.0563540961560012</v>
      </c>
      <c r="M24" s="233">
        <f t="shared" si="2"/>
        <v>6.3454603692704184E-2</v>
      </c>
      <c r="N24" s="262">
        <f t="shared" si="3"/>
        <v>0.70370370370370372</v>
      </c>
      <c r="O24" s="288">
        <v>90686494</v>
      </c>
      <c r="P24" s="383" t="s">
        <v>151</v>
      </c>
      <c r="Q24" s="289">
        <v>0.90800000000000003</v>
      </c>
      <c r="R24" s="290">
        <v>0.86739999999999995</v>
      </c>
      <c r="S24" s="290">
        <v>0.86199999999999999</v>
      </c>
      <c r="T24" s="290">
        <v>1.1228</v>
      </c>
      <c r="U24" s="290">
        <v>1.2589999999999999</v>
      </c>
      <c r="V24" s="289">
        <v>0.89229999999999998</v>
      </c>
      <c r="W24" s="290">
        <v>0.85409999999999997</v>
      </c>
      <c r="X24" s="290">
        <v>0.85819999999999996</v>
      </c>
      <c r="Y24" s="290">
        <v>1.1035999999999999</v>
      </c>
      <c r="Z24" s="290">
        <v>1.2196</v>
      </c>
      <c r="AA24" s="264">
        <f t="shared" si="4"/>
        <v>0.95528634361233467</v>
      </c>
      <c r="AB24" s="265">
        <f t="shared" si="5"/>
        <v>0.95718928611453546</v>
      </c>
      <c r="AC24" s="266">
        <f t="shared" si="6"/>
        <v>0.90800000000000003</v>
      </c>
      <c r="AD24" s="267">
        <f t="shared" si="7"/>
        <v>0.86739999999999995</v>
      </c>
      <c r="AE24" s="267">
        <f t="shared" si="8"/>
        <v>0.89229999999999998</v>
      </c>
      <c r="AF24" s="359">
        <f t="shared" si="9"/>
        <v>0.85409999999999997</v>
      </c>
      <c r="AG24" s="360">
        <f t="shared" si="10"/>
        <v>0.86199999999999999</v>
      </c>
      <c r="AH24" s="361">
        <f t="shared" si="11"/>
        <v>0.82345682819383248</v>
      </c>
      <c r="AI24" s="361">
        <f t="shared" si="12"/>
        <v>0.85819999999999996</v>
      </c>
      <c r="AJ24" s="359">
        <f t="shared" si="13"/>
        <v>0.82145984534349425</v>
      </c>
      <c r="AK24" s="360">
        <f t="shared" si="14"/>
        <v>1.1228</v>
      </c>
      <c r="AL24" s="361">
        <f t="shared" si="15"/>
        <v>1.0725955066079293</v>
      </c>
      <c r="AM24" s="361">
        <f t="shared" si="16"/>
        <v>1.1035999999999999</v>
      </c>
      <c r="AN24" s="359">
        <f t="shared" si="17"/>
        <v>1.0563540961560012</v>
      </c>
      <c r="AO24" s="360">
        <f t="shared" si="18"/>
        <v>1.2589999999999999</v>
      </c>
      <c r="AP24" s="361">
        <f t="shared" si="19"/>
        <v>1.2027055066079293</v>
      </c>
      <c r="AQ24" s="361">
        <f t="shared" si="20"/>
        <v>1.2196</v>
      </c>
      <c r="AR24" s="359">
        <f t="shared" si="21"/>
        <v>1.1673880533452874</v>
      </c>
      <c r="AS24" s="251" t="s">
        <v>1</v>
      </c>
      <c r="AT24" s="251" t="s">
        <v>2</v>
      </c>
    </row>
    <row r="25" spans="1:46" s="362" customFormat="1" ht="12.75" customHeight="1" x14ac:dyDescent="0.2">
      <c r="A25" s="251">
        <v>20</v>
      </c>
      <c r="B25" s="280" t="s">
        <v>66</v>
      </c>
      <c r="C25" s="281" t="s">
        <v>62</v>
      </c>
      <c r="D25" s="282" t="s">
        <v>57</v>
      </c>
      <c r="E25" s="283">
        <v>175</v>
      </c>
      <c r="F25" s="280" t="s">
        <v>67</v>
      </c>
      <c r="G25" s="284" t="s">
        <v>68</v>
      </c>
      <c r="H25" s="285" t="s">
        <v>2</v>
      </c>
      <c r="I25" s="295" t="s">
        <v>1</v>
      </c>
      <c r="J25" s="258" t="str">
        <f t="shared" si="0"/>
        <v>18:10</v>
      </c>
      <c r="K25" s="303">
        <v>0.80761574074074083</v>
      </c>
      <c r="L25" s="260">
        <f t="shared" si="1"/>
        <v>1.2564</v>
      </c>
      <c r="M25" s="233">
        <f t="shared" si="2"/>
        <v>6.3663416666666667E-2</v>
      </c>
      <c r="N25" s="275">
        <f t="shared" si="3"/>
        <v>0.7407407407407407</v>
      </c>
      <c r="O25" s="183">
        <v>22554387</v>
      </c>
      <c r="P25" s="392" t="s">
        <v>69</v>
      </c>
      <c r="Q25" s="289">
        <v>1.0253000000000001</v>
      </c>
      <c r="R25" s="290">
        <v>0.95</v>
      </c>
      <c r="S25" s="290">
        <v>1.0048999999999999</v>
      </c>
      <c r="T25" s="290">
        <v>1.2564</v>
      </c>
      <c r="U25" s="290">
        <v>1.4159999999999999</v>
      </c>
      <c r="V25" s="290">
        <v>0.99229999999999996</v>
      </c>
      <c r="W25" s="290">
        <v>0.92889999999999995</v>
      </c>
      <c r="X25" s="290">
        <v>0.99470000000000003</v>
      </c>
      <c r="Y25" s="290">
        <v>1.2171000000000001</v>
      </c>
      <c r="Z25" s="290">
        <v>1.3467</v>
      </c>
      <c r="AA25" s="264">
        <f t="shared" si="4"/>
        <v>0.92655808056178668</v>
      </c>
      <c r="AB25" s="265">
        <f t="shared" si="5"/>
        <v>0.93610803184520808</v>
      </c>
      <c r="AC25" s="266">
        <f t="shared" si="6"/>
        <v>1.0253000000000001</v>
      </c>
      <c r="AD25" s="267">
        <f t="shared" si="7"/>
        <v>0.95</v>
      </c>
      <c r="AE25" s="267">
        <f t="shared" si="8"/>
        <v>0.99229999999999996</v>
      </c>
      <c r="AF25" s="359">
        <f t="shared" si="9"/>
        <v>0.92889999999999995</v>
      </c>
      <c r="AG25" s="360">
        <f t="shared" si="10"/>
        <v>1.0048999999999999</v>
      </c>
      <c r="AH25" s="361">
        <f t="shared" si="11"/>
        <v>0.93109821515653934</v>
      </c>
      <c r="AI25" s="361">
        <f t="shared" si="12"/>
        <v>0.99470000000000003</v>
      </c>
      <c r="AJ25" s="359">
        <f t="shared" si="13"/>
        <v>0.93114665927642848</v>
      </c>
      <c r="AK25" s="360">
        <f t="shared" si="14"/>
        <v>1.2564</v>
      </c>
      <c r="AL25" s="361">
        <f t="shared" si="15"/>
        <v>1.1641275724178288</v>
      </c>
      <c r="AM25" s="361">
        <f t="shared" si="16"/>
        <v>1.2171000000000001</v>
      </c>
      <c r="AN25" s="359">
        <f t="shared" si="17"/>
        <v>1.1393370855588028</v>
      </c>
      <c r="AO25" s="360">
        <f t="shared" si="18"/>
        <v>1.4159999999999999</v>
      </c>
      <c r="AP25" s="361">
        <f t="shared" si="19"/>
        <v>1.3120062420754899</v>
      </c>
      <c r="AQ25" s="361">
        <f t="shared" si="20"/>
        <v>1.3467</v>
      </c>
      <c r="AR25" s="359">
        <f t="shared" si="21"/>
        <v>1.2606566864859416</v>
      </c>
      <c r="AS25" s="285" t="s">
        <v>2</v>
      </c>
      <c r="AT25" s="285" t="s">
        <v>1</v>
      </c>
    </row>
    <row r="26" spans="1:46" s="362" customFormat="1" ht="12.75" customHeight="1" x14ac:dyDescent="0.2">
      <c r="A26" s="251">
        <v>21</v>
      </c>
      <c r="B26" s="301" t="s">
        <v>98</v>
      </c>
      <c r="C26" s="281" t="s">
        <v>56</v>
      </c>
      <c r="D26" s="282" t="s">
        <v>57</v>
      </c>
      <c r="E26" s="283">
        <v>15558</v>
      </c>
      <c r="F26" s="280" t="s">
        <v>99</v>
      </c>
      <c r="G26" s="312" t="s">
        <v>100</v>
      </c>
      <c r="H26" s="251" t="s">
        <v>2</v>
      </c>
      <c r="I26" s="302" t="s">
        <v>2</v>
      </c>
      <c r="J26" s="258" t="str">
        <f t="shared" si="0"/>
        <v>18:10</v>
      </c>
      <c r="K26" s="287">
        <v>0.81056712962962962</v>
      </c>
      <c r="L26" s="260">
        <f t="shared" si="1"/>
        <v>1.1880064463287723</v>
      </c>
      <c r="M26" s="233">
        <f t="shared" si="2"/>
        <v>6.3704095669458241E-2</v>
      </c>
      <c r="N26" s="275">
        <f t="shared" si="3"/>
        <v>0.77777777777777779</v>
      </c>
      <c r="O26" s="288">
        <v>95130413</v>
      </c>
      <c r="P26" s="384" t="s">
        <v>101</v>
      </c>
      <c r="Q26" s="317">
        <v>1.0378000000000001</v>
      </c>
      <c r="R26" s="278">
        <v>0.95789999999999997</v>
      </c>
      <c r="S26" s="278">
        <v>0.99280000000000002</v>
      </c>
      <c r="T26" s="278">
        <v>1.2870999999999999</v>
      </c>
      <c r="U26" s="278">
        <v>1.4452</v>
      </c>
      <c r="V26" s="290">
        <v>1.0291999999999999</v>
      </c>
      <c r="W26" s="771">
        <v>0.94399999999999995</v>
      </c>
      <c r="X26" s="771">
        <v>1.012</v>
      </c>
      <c r="Y26" s="771">
        <v>1.2442</v>
      </c>
      <c r="Z26" s="771">
        <v>1.3569</v>
      </c>
      <c r="AA26" s="264">
        <f t="shared" si="4"/>
        <v>0.92301021391404892</v>
      </c>
      <c r="AB26" s="265">
        <f t="shared" si="5"/>
        <v>0.91721725612125926</v>
      </c>
      <c r="AC26" s="266">
        <f t="shared" si="6"/>
        <v>1.0378000000000001</v>
      </c>
      <c r="AD26" s="267">
        <f t="shared" si="7"/>
        <v>0.95789999999999997</v>
      </c>
      <c r="AE26" s="267">
        <f t="shared" si="8"/>
        <v>1.0291999999999999</v>
      </c>
      <c r="AF26" s="359">
        <f t="shared" si="9"/>
        <v>0.94399999999999995</v>
      </c>
      <c r="AG26" s="360">
        <f t="shared" si="10"/>
        <v>0.99280000000000002</v>
      </c>
      <c r="AH26" s="361">
        <f t="shared" si="11"/>
        <v>0.91636454037386783</v>
      </c>
      <c r="AI26" s="361">
        <f t="shared" si="12"/>
        <v>1.012</v>
      </c>
      <c r="AJ26" s="359">
        <f t="shared" si="13"/>
        <v>0.92822386319471439</v>
      </c>
      <c r="AK26" s="360">
        <f t="shared" si="14"/>
        <v>1.2870999999999999</v>
      </c>
      <c r="AL26" s="361">
        <f t="shared" si="15"/>
        <v>1.1880064463287723</v>
      </c>
      <c r="AM26" s="361">
        <f t="shared" si="16"/>
        <v>1.2442</v>
      </c>
      <c r="AN26" s="359">
        <f t="shared" si="17"/>
        <v>1.1412017100660707</v>
      </c>
      <c r="AO26" s="360">
        <f t="shared" si="18"/>
        <v>1.4452</v>
      </c>
      <c r="AP26" s="361">
        <f t="shared" si="19"/>
        <v>1.3339343611485834</v>
      </c>
      <c r="AQ26" s="361">
        <f t="shared" si="20"/>
        <v>1.3569</v>
      </c>
      <c r="AR26" s="359">
        <f t="shared" si="21"/>
        <v>1.2445720948309367</v>
      </c>
      <c r="AS26" s="285" t="s">
        <v>2</v>
      </c>
      <c r="AT26" s="285" t="s">
        <v>2</v>
      </c>
    </row>
    <row r="27" spans="1:46" s="362" customFormat="1" ht="12.75" customHeight="1" x14ac:dyDescent="0.25">
      <c r="A27" s="251">
        <v>22</v>
      </c>
      <c r="B27" s="280" t="s">
        <v>172</v>
      </c>
      <c r="C27" s="281" t="s">
        <v>56</v>
      </c>
      <c r="D27" s="282" t="s">
        <v>57</v>
      </c>
      <c r="E27" s="191">
        <v>10044</v>
      </c>
      <c r="F27" s="301" t="s">
        <v>173</v>
      </c>
      <c r="G27" s="273" t="s">
        <v>174</v>
      </c>
      <c r="H27" s="285" t="s">
        <v>1</v>
      </c>
      <c r="I27" s="286" t="s">
        <v>2</v>
      </c>
      <c r="J27" s="258" t="str">
        <f t="shared" si="0"/>
        <v>18:00</v>
      </c>
      <c r="K27" s="303">
        <v>0.80630787037037033</v>
      </c>
      <c r="L27" s="260">
        <f t="shared" si="1"/>
        <v>1.1328938396010804</v>
      </c>
      <c r="M27" s="233">
        <f t="shared" si="2"/>
        <v>6.3790839463648746E-2</v>
      </c>
      <c r="N27" s="262">
        <f t="shared" si="3"/>
        <v>0.81481481481481477</v>
      </c>
      <c r="O27" s="288">
        <v>93200166</v>
      </c>
      <c r="P27" s="391" t="s">
        <v>175</v>
      </c>
      <c r="Q27" s="289">
        <v>0.97640000000000005</v>
      </c>
      <c r="R27" s="290">
        <v>0.92879999999999996</v>
      </c>
      <c r="S27" s="290">
        <v>0.92630000000000001</v>
      </c>
      <c r="T27" s="290">
        <v>1.206</v>
      </c>
      <c r="U27" s="290">
        <v>1.3534999999999999</v>
      </c>
      <c r="V27" s="290">
        <v>0.96260000000000001</v>
      </c>
      <c r="W27" s="96">
        <v>0.91710000000000003</v>
      </c>
      <c r="X27" s="96">
        <v>0.92259999999999998</v>
      </c>
      <c r="Y27" s="96">
        <v>1.1891</v>
      </c>
      <c r="Z27" s="96">
        <v>1.3174999999999999</v>
      </c>
      <c r="AA27" s="264">
        <f t="shared" si="4"/>
        <v>0.95124948791478892</v>
      </c>
      <c r="AB27" s="265">
        <f t="shared" si="5"/>
        <v>0.95273218366922918</v>
      </c>
      <c r="AC27" s="266">
        <f t="shared" si="6"/>
        <v>0.97640000000000005</v>
      </c>
      <c r="AD27" s="267">
        <f t="shared" si="7"/>
        <v>0.92879999999999996</v>
      </c>
      <c r="AE27" s="267">
        <f t="shared" si="8"/>
        <v>0.96260000000000001</v>
      </c>
      <c r="AF27" s="359">
        <f t="shared" si="9"/>
        <v>0.91710000000000003</v>
      </c>
      <c r="AG27" s="360">
        <f t="shared" si="10"/>
        <v>0.92630000000000001</v>
      </c>
      <c r="AH27" s="361">
        <f t="shared" si="11"/>
        <v>0.881142400655469</v>
      </c>
      <c r="AI27" s="361">
        <f t="shared" si="12"/>
        <v>0.92259999999999998</v>
      </c>
      <c r="AJ27" s="359">
        <f t="shared" si="13"/>
        <v>0.87899071265323081</v>
      </c>
      <c r="AK27" s="360">
        <f t="shared" si="14"/>
        <v>1.206</v>
      </c>
      <c r="AL27" s="361">
        <f t="shared" si="15"/>
        <v>1.1472068824252355</v>
      </c>
      <c r="AM27" s="361">
        <f t="shared" si="16"/>
        <v>1.1891</v>
      </c>
      <c r="AN27" s="359">
        <f t="shared" si="17"/>
        <v>1.1328938396010804</v>
      </c>
      <c r="AO27" s="360">
        <f t="shared" si="18"/>
        <v>1.3534999999999999</v>
      </c>
      <c r="AP27" s="361">
        <f t="shared" si="19"/>
        <v>1.2875161818926668</v>
      </c>
      <c r="AQ27" s="361">
        <f t="shared" si="20"/>
        <v>1.3174999999999999</v>
      </c>
      <c r="AR27" s="359">
        <f t="shared" si="21"/>
        <v>1.2552246519842094</v>
      </c>
      <c r="AS27" s="251" t="s">
        <v>1</v>
      </c>
      <c r="AT27" s="251" t="s">
        <v>1</v>
      </c>
    </row>
    <row r="28" spans="1:46" s="362" customFormat="1" ht="12.75" customHeight="1" x14ac:dyDescent="0.2">
      <c r="A28" s="251">
        <v>23</v>
      </c>
      <c r="B28" s="280" t="s">
        <v>168</v>
      </c>
      <c r="C28" s="281" t="s">
        <v>62</v>
      </c>
      <c r="D28" s="282" t="s">
        <v>57</v>
      </c>
      <c r="E28" s="283">
        <v>15953</v>
      </c>
      <c r="F28" s="301" t="s">
        <v>169</v>
      </c>
      <c r="G28" s="281" t="s">
        <v>170</v>
      </c>
      <c r="H28" s="285" t="s">
        <v>1</v>
      </c>
      <c r="I28" s="286" t="s">
        <v>2</v>
      </c>
      <c r="J28" s="258" t="str">
        <f t="shared" si="0"/>
        <v>18:00</v>
      </c>
      <c r="K28" s="303">
        <v>0.81123842592592599</v>
      </c>
      <c r="L28" s="260">
        <f t="shared" si="1"/>
        <v>1.0689</v>
      </c>
      <c r="M28" s="233">
        <f t="shared" si="2"/>
        <v>6.5457753472222283E-2</v>
      </c>
      <c r="N28" s="275">
        <f t="shared" si="3"/>
        <v>0.85185185185185186</v>
      </c>
      <c r="O28" s="288">
        <v>93087082</v>
      </c>
      <c r="P28" s="364" t="s">
        <v>171</v>
      </c>
      <c r="Q28" s="289">
        <v>0.88490000000000002</v>
      </c>
      <c r="R28" s="290">
        <v>0.88490000000000002</v>
      </c>
      <c r="S28" s="290">
        <v>0.81859999999999999</v>
      </c>
      <c r="T28" s="290">
        <v>1.0996999999999999</v>
      </c>
      <c r="U28" s="290">
        <v>1.2527999999999999</v>
      </c>
      <c r="V28" s="290">
        <v>0.86</v>
      </c>
      <c r="W28" s="290">
        <v>0.86</v>
      </c>
      <c r="X28" s="290">
        <v>0.80279999999999996</v>
      </c>
      <c r="Y28" s="290">
        <v>1.0689</v>
      </c>
      <c r="Z28" s="290">
        <v>1.2058</v>
      </c>
      <c r="AA28" s="264">
        <f t="shared" si="4"/>
        <v>1</v>
      </c>
      <c r="AB28" s="265">
        <f t="shared" si="5"/>
        <v>1</v>
      </c>
      <c r="AC28" s="266">
        <f t="shared" si="6"/>
        <v>0.88490000000000002</v>
      </c>
      <c r="AD28" s="267">
        <f t="shared" si="7"/>
        <v>0.88490000000000002</v>
      </c>
      <c r="AE28" s="267">
        <f t="shared" si="8"/>
        <v>0.86</v>
      </c>
      <c r="AF28" s="359">
        <f t="shared" si="9"/>
        <v>0.86</v>
      </c>
      <c r="AG28" s="360">
        <f t="shared" si="10"/>
        <v>0.81859999999999999</v>
      </c>
      <c r="AH28" s="361">
        <f t="shared" si="11"/>
        <v>0.81859999999999999</v>
      </c>
      <c r="AI28" s="361">
        <f t="shared" si="12"/>
        <v>0.80279999999999996</v>
      </c>
      <c r="AJ28" s="359">
        <f t="shared" si="13"/>
        <v>0.80279999999999996</v>
      </c>
      <c r="AK28" s="360">
        <f t="shared" si="14"/>
        <v>1.0996999999999999</v>
      </c>
      <c r="AL28" s="361">
        <f t="shared" si="15"/>
        <v>1.0996999999999999</v>
      </c>
      <c r="AM28" s="361">
        <f t="shared" si="16"/>
        <v>1.0689</v>
      </c>
      <c r="AN28" s="359">
        <f t="shared" si="17"/>
        <v>1.0689</v>
      </c>
      <c r="AO28" s="360">
        <f t="shared" si="18"/>
        <v>1.2527999999999999</v>
      </c>
      <c r="AP28" s="361">
        <f t="shared" si="19"/>
        <v>1.2527999999999999</v>
      </c>
      <c r="AQ28" s="361">
        <f t="shared" si="20"/>
        <v>1.2058</v>
      </c>
      <c r="AR28" s="359">
        <f t="shared" si="21"/>
        <v>1.2058</v>
      </c>
      <c r="AS28" s="251" t="s">
        <v>1</v>
      </c>
      <c r="AT28" s="251" t="s">
        <v>2</v>
      </c>
    </row>
    <row r="29" spans="1:46" s="362" customFormat="1" ht="12.75" customHeight="1" x14ac:dyDescent="0.2">
      <c r="A29" s="251">
        <v>24</v>
      </c>
      <c r="B29" s="301" t="s">
        <v>180</v>
      </c>
      <c r="C29" s="240" t="s">
        <v>62</v>
      </c>
      <c r="D29" s="241" t="s">
        <v>57</v>
      </c>
      <c r="E29" s="240">
        <v>7838</v>
      </c>
      <c r="F29" s="242" t="s">
        <v>181</v>
      </c>
      <c r="G29" s="312" t="s">
        <v>182</v>
      </c>
      <c r="H29" s="251" t="s">
        <v>1</v>
      </c>
      <c r="I29" s="302" t="s">
        <v>2</v>
      </c>
      <c r="J29" s="258" t="str">
        <f t="shared" si="0"/>
        <v>18:00</v>
      </c>
      <c r="K29" s="287">
        <v>0.81251157407407415</v>
      </c>
      <c r="L29" s="260">
        <f t="shared" si="1"/>
        <v>1.0544932174505797</v>
      </c>
      <c r="M29" s="233">
        <f t="shared" si="2"/>
        <v>6.5918030873270694E-2</v>
      </c>
      <c r="N29" s="262">
        <f t="shared" si="3"/>
        <v>0.88888888888888884</v>
      </c>
      <c r="O29" s="244">
        <v>90122776</v>
      </c>
      <c r="P29" s="385" t="s">
        <v>183</v>
      </c>
      <c r="Q29" s="319">
        <v>0.89590000000000003</v>
      </c>
      <c r="R29" s="318">
        <v>0.86919999999999997</v>
      </c>
      <c r="S29" s="318">
        <v>0.85880000000000001</v>
      </c>
      <c r="T29" s="318">
        <v>1.1053999999999999</v>
      </c>
      <c r="U29" s="318">
        <v>1.2307999999999999</v>
      </c>
      <c r="V29" s="318">
        <v>0.88019999999999998</v>
      </c>
      <c r="W29" s="290">
        <v>0.85489999999999999</v>
      </c>
      <c r="X29" s="290">
        <v>0.85509999999999997</v>
      </c>
      <c r="Y29" s="290">
        <v>1.0857000000000001</v>
      </c>
      <c r="Z29" s="290">
        <v>1.1950000000000001</v>
      </c>
      <c r="AA29" s="264">
        <f t="shared" si="4"/>
        <v>0.97019756669271118</v>
      </c>
      <c r="AB29" s="265">
        <f t="shared" si="5"/>
        <v>0.97125653260622591</v>
      </c>
      <c r="AC29" s="266">
        <f t="shared" si="6"/>
        <v>0.89590000000000003</v>
      </c>
      <c r="AD29" s="267">
        <f t="shared" si="7"/>
        <v>0.86919999999999997</v>
      </c>
      <c r="AE29" s="267">
        <f t="shared" si="8"/>
        <v>0.88019999999999998</v>
      </c>
      <c r="AF29" s="359">
        <f t="shared" si="9"/>
        <v>0.85489999999999999</v>
      </c>
      <c r="AG29" s="360">
        <f t="shared" si="10"/>
        <v>0.85880000000000001</v>
      </c>
      <c r="AH29" s="361">
        <f t="shared" si="11"/>
        <v>0.83320567027570036</v>
      </c>
      <c r="AI29" s="361">
        <f t="shared" si="12"/>
        <v>0.85509999999999997</v>
      </c>
      <c r="AJ29" s="359">
        <f t="shared" si="13"/>
        <v>0.83052146103158375</v>
      </c>
      <c r="AK29" s="360">
        <f t="shared" si="14"/>
        <v>1.1053999999999999</v>
      </c>
      <c r="AL29" s="361">
        <f t="shared" si="15"/>
        <v>1.0724563902221229</v>
      </c>
      <c r="AM29" s="361">
        <f t="shared" si="16"/>
        <v>1.0857000000000001</v>
      </c>
      <c r="AN29" s="359">
        <f t="shared" si="17"/>
        <v>1.0544932174505797</v>
      </c>
      <c r="AO29" s="360">
        <f t="shared" si="18"/>
        <v>1.2307999999999999</v>
      </c>
      <c r="AP29" s="361">
        <f t="shared" si="19"/>
        <v>1.1941191650853888</v>
      </c>
      <c r="AQ29" s="361">
        <f t="shared" si="20"/>
        <v>1.1950000000000001</v>
      </c>
      <c r="AR29" s="359">
        <f t="shared" si="21"/>
        <v>1.16065155646444</v>
      </c>
      <c r="AS29" s="251" t="s">
        <v>1</v>
      </c>
      <c r="AT29" s="251" t="s">
        <v>2</v>
      </c>
    </row>
    <row r="30" spans="1:46" s="362" customFormat="1" ht="13.7" customHeight="1" x14ac:dyDescent="0.2">
      <c r="A30" s="251">
        <v>25</v>
      </c>
      <c r="B30" s="252" t="s">
        <v>192</v>
      </c>
      <c r="C30" s="253" t="s">
        <v>62</v>
      </c>
      <c r="D30" s="254" t="s">
        <v>57</v>
      </c>
      <c r="E30" s="255">
        <v>110</v>
      </c>
      <c r="F30" s="252" t="s">
        <v>132</v>
      </c>
      <c r="G30" s="256" t="s">
        <v>193</v>
      </c>
      <c r="H30" s="257" t="s">
        <v>2</v>
      </c>
      <c r="I30" s="330" t="s">
        <v>2</v>
      </c>
      <c r="J30" s="258" t="str">
        <f t="shared" si="0"/>
        <v>18:00</v>
      </c>
      <c r="K30" s="259">
        <v>0.81901620370370365</v>
      </c>
      <c r="L30" s="260">
        <f t="shared" si="1"/>
        <v>0.97421464713715045</v>
      </c>
      <c r="M30" s="233">
        <f t="shared" si="2"/>
        <v>6.7236596537949347E-2</v>
      </c>
      <c r="N30" s="262">
        <f t="shared" si="3"/>
        <v>0.92592592592592593</v>
      </c>
      <c r="O30" s="263">
        <v>93613991</v>
      </c>
      <c r="P30" s="365" t="s">
        <v>194</v>
      </c>
      <c r="Q30" s="313">
        <v>0.82609999999999995</v>
      </c>
      <c r="R30" s="314">
        <v>0.78839999999999999</v>
      </c>
      <c r="S30" s="314">
        <v>0.7792</v>
      </c>
      <c r="T30" s="314">
        <v>1.0207999999999999</v>
      </c>
      <c r="U30" s="315">
        <v>1.1511</v>
      </c>
      <c r="V30" s="314">
        <v>0.80710999999999999</v>
      </c>
      <c r="W30" s="314">
        <v>0.77590000000000003</v>
      </c>
      <c r="X30" s="314">
        <v>0.7762</v>
      </c>
      <c r="Y30" s="314">
        <v>0.99880000000000002</v>
      </c>
      <c r="Z30" s="314">
        <v>1.1006</v>
      </c>
      <c r="AA30" s="264">
        <f t="shared" si="4"/>
        <v>0.95436387846507686</v>
      </c>
      <c r="AB30" s="265">
        <f t="shared" si="5"/>
        <v>0.96133116923343787</v>
      </c>
      <c r="AC30" s="266">
        <f t="shared" si="6"/>
        <v>0.82609999999999995</v>
      </c>
      <c r="AD30" s="267">
        <f t="shared" si="7"/>
        <v>0.78839999999999999</v>
      </c>
      <c r="AE30" s="267">
        <f t="shared" si="8"/>
        <v>0.80710999999999999</v>
      </c>
      <c r="AF30" s="359">
        <f t="shared" si="9"/>
        <v>0.77590000000000003</v>
      </c>
      <c r="AG30" s="360">
        <f t="shared" si="10"/>
        <v>0.7792</v>
      </c>
      <c r="AH30" s="361">
        <f t="shared" si="11"/>
        <v>0.74364033409998787</v>
      </c>
      <c r="AI30" s="361">
        <f t="shared" si="12"/>
        <v>0.7762</v>
      </c>
      <c r="AJ30" s="359">
        <f t="shared" si="13"/>
        <v>0.74618525355899445</v>
      </c>
      <c r="AK30" s="360">
        <f t="shared" si="14"/>
        <v>1.0207999999999999</v>
      </c>
      <c r="AL30" s="361">
        <f t="shared" si="15"/>
        <v>0.97421464713715045</v>
      </c>
      <c r="AM30" s="361">
        <f t="shared" si="16"/>
        <v>0.99880000000000002</v>
      </c>
      <c r="AN30" s="359">
        <f t="shared" si="17"/>
        <v>0.96017757183035779</v>
      </c>
      <c r="AO30" s="360">
        <f t="shared" si="18"/>
        <v>1.1511</v>
      </c>
      <c r="AP30" s="361">
        <f t="shared" si="19"/>
        <v>1.09856826050115</v>
      </c>
      <c r="AQ30" s="361">
        <f t="shared" si="20"/>
        <v>1.1006</v>
      </c>
      <c r="AR30" s="359">
        <f t="shared" si="21"/>
        <v>1.0580410848583217</v>
      </c>
      <c r="AS30" s="257" t="s">
        <v>2</v>
      </c>
      <c r="AT30" s="271" t="s">
        <v>2</v>
      </c>
    </row>
    <row r="31" spans="1:46" s="362" customFormat="1" ht="12.75" customHeight="1" x14ac:dyDescent="0.2">
      <c r="A31" s="251">
        <v>26</v>
      </c>
      <c r="B31" s="280" t="s">
        <v>164</v>
      </c>
      <c r="C31" s="281" t="s">
        <v>62</v>
      </c>
      <c r="D31" s="282" t="s">
        <v>57</v>
      </c>
      <c r="E31" s="283">
        <v>15735</v>
      </c>
      <c r="F31" s="280" t="s">
        <v>165</v>
      </c>
      <c r="G31" s="284" t="s">
        <v>166</v>
      </c>
      <c r="H31" s="285" t="s">
        <v>1</v>
      </c>
      <c r="I31" s="286" t="s">
        <v>2</v>
      </c>
      <c r="J31" s="258" t="str">
        <f t="shared" si="0"/>
        <v>18:00</v>
      </c>
      <c r="K31" s="259">
        <v>0.81185185185185194</v>
      </c>
      <c r="L31" s="260">
        <f t="shared" si="1"/>
        <v>1.1142127849040602</v>
      </c>
      <c r="M31" s="233">
        <f t="shared" si="2"/>
        <v>6.8916124103325302E-2</v>
      </c>
      <c r="N31" s="275">
        <f t="shared" si="3"/>
        <v>0.96296296296296291</v>
      </c>
      <c r="O31" s="288">
        <v>90059026</v>
      </c>
      <c r="P31" s="364" t="s">
        <v>167</v>
      </c>
      <c r="Q31" s="289">
        <v>0.95569999999999999</v>
      </c>
      <c r="R31" s="290">
        <v>0.91080000000000005</v>
      </c>
      <c r="S31" s="290">
        <v>0.90500000000000003</v>
      </c>
      <c r="T31" s="290">
        <v>1.1825000000000001</v>
      </c>
      <c r="U31" s="278">
        <v>1.3283</v>
      </c>
      <c r="V31" s="290">
        <v>0.94330000000000003</v>
      </c>
      <c r="W31" s="290">
        <v>0.90039999999999998</v>
      </c>
      <c r="X31" s="290">
        <v>0.90159999999999996</v>
      </c>
      <c r="Y31" s="290">
        <v>1.1673</v>
      </c>
      <c r="Z31" s="290">
        <v>1.2927</v>
      </c>
      <c r="AA31" s="264">
        <f t="shared" si="4"/>
        <v>0.95301872972690183</v>
      </c>
      <c r="AB31" s="265">
        <f t="shared" si="5"/>
        <v>0.95452136117884023</v>
      </c>
      <c r="AC31" s="266">
        <f t="shared" si="6"/>
        <v>0.95569999999999999</v>
      </c>
      <c r="AD31" s="267">
        <f t="shared" si="7"/>
        <v>0.91080000000000005</v>
      </c>
      <c r="AE31" s="267">
        <f t="shared" si="8"/>
        <v>0.94330000000000003</v>
      </c>
      <c r="AF31" s="359">
        <f t="shared" si="9"/>
        <v>0.90039999999999998</v>
      </c>
      <c r="AG31" s="360">
        <f t="shared" si="10"/>
        <v>0.90500000000000003</v>
      </c>
      <c r="AH31" s="361">
        <f t="shared" si="11"/>
        <v>0.86248195040284614</v>
      </c>
      <c r="AI31" s="361">
        <f t="shared" si="12"/>
        <v>0.90159999999999996</v>
      </c>
      <c r="AJ31" s="359">
        <f t="shared" si="13"/>
        <v>0.86059645923884232</v>
      </c>
      <c r="AK31" s="360">
        <f t="shared" si="14"/>
        <v>1.1825000000000001</v>
      </c>
      <c r="AL31" s="361">
        <f t="shared" si="15"/>
        <v>1.1269446479020615</v>
      </c>
      <c r="AM31" s="361">
        <f t="shared" si="16"/>
        <v>1.1673</v>
      </c>
      <c r="AN31" s="359">
        <f t="shared" si="17"/>
        <v>1.1142127849040602</v>
      </c>
      <c r="AO31" s="360">
        <f t="shared" si="18"/>
        <v>1.3283</v>
      </c>
      <c r="AP31" s="361">
        <f t="shared" si="19"/>
        <v>1.2658947786962438</v>
      </c>
      <c r="AQ31" s="361">
        <f t="shared" si="20"/>
        <v>1.2927</v>
      </c>
      <c r="AR31" s="359">
        <f t="shared" si="21"/>
        <v>1.2339097635958867</v>
      </c>
      <c r="AS31" s="285" t="s">
        <v>1</v>
      </c>
      <c r="AT31" s="292" t="s">
        <v>2</v>
      </c>
    </row>
    <row r="32" spans="1:46" s="92" customFormat="1" ht="12.75" customHeight="1" x14ac:dyDescent="0.2">
      <c r="A32" s="251">
        <v>27</v>
      </c>
      <c r="B32" s="280" t="s">
        <v>152</v>
      </c>
      <c r="C32" s="281" t="s">
        <v>62</v>
      </c>
      <c r="D32" s="282" t="s">
        <v>57</v>
      </c>
      <c r="E32" s="283">
        <v>13638</v>
      </c>
      <c r="F32" s="280" t="s">
        <v>153</v>
      </c>
      <c r="G32" s="284" t="s">
        <v>154</v>
      </c>
      <c r="H32" s="285" t="s">
        <v>1</v>
      </c>
      <c r="I32" s="286" t="s">
        <v>2</v>
      </c>
      <c r="J32" s="258" t="str">
        <f t="shared" si="0"/>
        <v>18:00</v>
      </c>
      <c r="K32" s="287">
        <v>0.8119791666666667</v>
      </c>
      <c r="L32" s="260">
        <f t="shared" si="1"/>
        <v>1.1169319473684212</v>
      </c>
      <c r="M32" s="233">
        <f t="shared" si="2"/>
        <v>6.9226511321271972E-2</v>
      </c>
      <c r="N32" s="275">
        <f t="shared" si="3"/>
        <v>1</v>
      </c>
      <c r="O32" s="288">
        <v>91840710</v>
      </c>
      <c r="P32" s="364" t="s">
        <v>155</v>
      </c>
      <c r="Q32" s="289">
        <v>0.96</v>
      </c>
      <c r="R32" s="290">
        <v>0.91</v>
      </c>
      <c r="S32" s="290">
        <v>0.9113</v>
      </c>
      <c r="T32" s="290">
        <v>1.19</v>
      </c>
      <c r="U32" s="290">
        <v>1.3447</v>
      </c>
      <c r="V32" s="290">
        <v>0.95</v>
      </c>
      <c r="W32" s="290">
        <v>0.90190000000000003</v>
      </c>
      <c r="X32" s="290">
        <v>0.90900000000000003</v>
      </c>
      <c r="Y32" s="290">
        <v>1.1765000000000001</v>
      </c>
      <c r="Z32" s="290">
        <v>1.3111999999999999</v>
      </c>
      <c r="AA32" s="264">
        <f t="shared" si="4"/>
        <v>0.94791666666666674</v>
      </c>
      <c r="AB32" s="265">
        <f t="shared" si="5"/>
        <v>0.94936842105263164</v>
      </c>
      <c r="AC32" s="266">
        <f t="shared" si="6"/>
        <v>0.96</v>
      </c>
      <c r="AD32" s="267">
        <f t="shared" si="7"/>
        <v>0.91</v>
      </c>
      <c r="AE32" s="267">
        <f t="shared" si="8"/>
        <v>0.95</v>
      </c>
      <c r="AF32" s="359">
        <f t="shared" si="9"/>
        <v>0.90190000000000003</v>
      </c>
      <c r="AG32" s="360">
        <f t="shared" si="10"/>
        <v>0.9113</v>
      </c>
      <c r="AH32" s="361">
        <f t="shared" si="11"/>
        <v>0.86383645833333345</v>
      </c>
      <c r="AI32" s="361">
        <f t="shared" si="12"/>
        <v>0.90900000000000003</v>
      </c>
      <c r="AJ32" s="359">
        <f t="shared" si="13"/>
        <v>0.86297589473684222</v>
      </c>
      <c r="AK32" s="360">
        <f t="shared" si="14"/>
        <v>1.19</v>
      </c>
      <c r="AL32" s="361">
        <f t="shared" si="15"/>
        <v>1.1280208333333335</v>
      </c>
      <c r="AM32" s="361">
        <f t="shared" si="16"/>
        <v>1.1765000000000001</v>
      </c>
      <c r="AN32" s="359">
        <f t="shared" si="17"/>
        <v>1.1169319473684212</v>
      </c>
      <c r="AO32" s="360">
        <f t="shared" si="18"/>
        <v>1.3447</v>
      </c>
      <c r="AP32" s="361">
        <f t="shared" si="19"/>
        <v>1.2746635416666667</v>
      </c>
      <c r="AQ32" s="361">
        <f t="shared" si="20"/>
        <v>1.3111999999999999</v>
      </c>
      <c r="AR32" s="359">
        <f t="shared" si="21"/>
        <v>1.2448118736842104</v>
      </c>
      <c r="AS32" s="285" t="s">
        <v>2</v>
      </c>
      <c r="AT32" s="285" t="s">
        <v>1</v>
      </c>
    </row>
    <row r="33" spans="1:47" s="92" customFormat="1" ht="13.7" customHeight="1" x14ac:dyDescent="0.2">
      <c r="A33" s="251">
        <v>28</v>
      </c>
      <c r="B33" s="298" t="s">
        <v>121</v>
      </c>
      <c r="C33" s="235" t="s">
        <v>122</v>
      </c>
      <c r="D33" s="236" t="s">
        <v>57</v>
      </c>
      <c r="E33" s="235">
        <v>14884</v>
      </c>
      <c r="F33" s="237" t="s">
        <v>123</v>
      </c>
      <c r="G33" s="256" t="s">
        <v>124</v>
      </c>
      <c r="H33" s="271" t="s">
        <v>1</v>
      </c>
      <c r="I33" s="299" t="s">
        <v>2</v>
      </c>
      <c r="J33" s="258" t="str">
        <f t="shared" si="0"/>
        <v>18:10</v>
      </c>
      <c r="K33" s="287" t="s">
        <v>276</v>
      </c>
      <c r="L33" s="260">
        <f t="shared" si="1"/>
        <v>1.169529606188467</v>
      </c>
      <c r="M33" s="233" t="e">
        <f t="shared" si="2"/>
        <v>#VALUE!</v>
      </c>
      <c r="N33" s="262">
        <f t="shared" si="3"/>
        <v>1.5</v>
      </c>
      <c r="O33" s="239">
        <v>92202992</v>
      </c>
      <c r="P33" s="604" t="s">
        <v>125</v>
      </c>
      <c r="Q33" s="770">
        <v>1.0169999999999999</v>
      </c>
      <c r="R33" s="431">
        <v>0.96619999999999995</v>
      </c>
      <c r="S33" s="431">
        <v>1.0025999999999999</v>
      </c>
      <c r="T33" s="431">
        <v>1.2538</v>
      </c>
      <c r="U33" s="431">
        <v>1.379</v>
      </c>
      <c r="V33" s="431">
        <v>0.99539999999999995</v>
      </c>
      <c r="W33" s="431">
        <v>0.94869999999999999</v>
      </c>
      <c r="X33" s="431">
        <v>0.998</v>
      </c>
      <c r="Y33" s="431">
        <v>1.2271000000000001</v>
      </c>
      <c r="Z33" s="431">
        <v>1.3331999999999999</v>
      </c>
      <c r="AA33" s="264">
        <f t="shared" si="4"/>
        <v>0.95004916420845631</v>
      </c>
      <c r="AB33" s="265">
        <f t="shared" si="5"/>
        <v>0.95308418726140254</v>
      </c>
      <c r="AC33" s="266">
        <f t="shared" si="6"/>
        <v>1.0169999999999999</v>
      </c>
      <c r="AD33" s="267">
        <f t="shared" si="7"/>
        <v>0.96619999999999995</v>
      </c>
      <c r="AE33" s="267">
        <f t="shared" si="8"/>
        <v>0.99539999999999995</v>
      </c>
      <c r="AF33" s="268">
        <f t="shared" si="9"/>
        <v>0.94869999999999999</v>
      </c>
      <c r="AG33" s="269">
        <f t="shared" si="10"/>
        <v>1.0025999999999999</v>
      </c>
      <c r="AH33" s="270">
        <f t="shared" si="11"/>
        <v>0.9525192920353982</v>
      </c>
      <c r="AI33" s="270">
        <f t="shared" si="12"/>
        <v>0.998</v>
      </c>
      <c r="AJ33" s="268">
        <f t="shared" si="13"/>
        <v>0.95117801888687969</v>
      </c>
      <c r="AK33" s="269">
        <f t="shared" si="14"/>
        <v>1.2538</v>
      </c>
      <c r="AL33" s="270">
        <f t="shared" si="15"/>
        <v>1.1911716420845626</v>
      </c>
      <c r="AM33" s="270">
        <f t="shared" si="16"/>
        <v>1.2271000000000001</v>
      </c>
      <c r="AN33" s="268">
        <f t="shared" si="17"/>
        <v>1.169529606188467</v>
      </c>
      <c r="AO33" s="269">
        <f t="shared" si="18"/>
        <v>1.379</v>
      </c>
      <c r="AP33" s="270">
        <f t="shared" si="19"/>
        <v>1.3101177974434612</v>
      </c>
      <c r="AQ33" s="270">
        <f t="shared" si="20"/>
        <v>1.3331999999999999</v>
      </c>
      <c r="AR33" s="268">
        <f t="shared" si="21"/>
        <v>1.2706518384569019</v>
      </c>
      <c r="AS33" s="271" t="s">
        <v>1</v>
      </c>
      <c r="AT33" s="271" t="s">
        <v>2</v>
      </c>
    </row>
    <row r="34" spans="1:47" s="362" customFormat="1" ht="12.75" customHeight="1" x14ac:dyDescent="0.2">
      <c r="A34" s="193"/>
      <c r="B34" s="194"/>
      <c r="C34" s="193"/>
      <c r="D34" s="195"/>
      <c r="E34" s="196"/>
      <c r="F34" s="194"/>
      <c r="G34" s="194"/>
      <c r="H34" s="195"/>
      <c r="I34" s="195"/>
      <c r="J34" s="193"/>
      <c r="K34" s="195"/>
      <c r="L34" s="193"/>
      <c r="P34" s="198"/>
      <c r="AS34" s="386"/>
      <c r="AT34" s="386"/>
    </row>
    <row r="35" spans="1:47" s="362" customFormat="1" ht="12.75" customHeight="1" x14ac:dyDescent="0.2">
      <c r="A35" s="193"/>
      <c r="B35" s="194"/>
      <c r="C35" s="193"/>
      <c r="D35" s="195"/>
      <c r="E35" s="196"/>
      <c r="F35" s="194"/>
      <c r="G35" s="194"/>
      <c r="H35" s="195"/>
      <c r="I35" s="195"/>
      <c r="J35" s="193"/>
      <c r="K35" s="195"/>
      <c r="L35" s="193"/>
      <c r="P35" s="198"/>
      <c r="AS35" s="386"/>
      <c r="AT35" s="386"/>
    </row>
    <row r="36" spans="1:47" ht="12.75" customHeight="1" x14ac:dyDescent="0.2">
      <c r="B36" s="19"/>
      <c r="D36" s="9"/>
      <c r="E36" s="115"/>
      <c r="F36" s="19"/>
      <c r="G36" s="19"/>
      <c r="K36" s="9"/>
    </row>
    <row r="37" spans="1:47" ht="12.75" customHeight="1" x14ac:dyDescent="0.2">
      <c r="B37" s="19"/>
      <c r="D37" s="9"/>
      <c r="E37" s="115"/>
      <c r="F37" s="19"/>
      <c r="G37" s="19"/>
      <c r="K37" s="9"/>
    </row>
    <row r="38" spans="1:47" ht="12.75" customHeight="1" x14ac:dyDescent="0.2">
      <c r="B38" s="19"/>
      <c r="D38" s="9"/>
      <c r="E38" s="115"/>
      <c r="F38" s="19"/>
      <c r="G38" s="19"/>
      <c r="J38" s="393"/>
      <c r="K38" s="9"/>
    </row>
    <row r="39" spans="1:47" ht="12.75" customHeight="1" x14ac:dyDescent="0.2">
      <c r="B39" s="19"/>
      <c r="D39" s="9"/>
      <c r="E39" s="115"/>
      <c r="F39" s="19"/>
      <c r="G39" s="19"/>
      <c r="J39" s="393"/>
      <c r="K39" s="9"/>
    </row>
    <row r="40" spans="1:47" s="387" customFormat="1" ht="12.75" customHeight="1" x14ac:dyDescent="0.2">
      <c r="A40" s="10"/>
      <c r="B40" s="19"/>
      <c r="C40" s="10"/>
      <c r="D40" s="9"/>
      <c r="E40" s="115"/>
      <c r="F40" s="19"/>
      <c r="G40" s="19"/>
      <c r="H40" s="9"/>
      <c r="I40" s="9"/>
      <c r="J40" s="10"/>
      <c r="K40" s="9"/>
      <c r="L40" s="10"/>
      <c r="M40"/>
      <c r="N40"/>
      <c r="O40"/>
      <c r="P40" s="21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U40"/>
    </row>
    <row r="41" spans="1:47" s="387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/>
      <c r="N41"/>
      <c r="O41"/>
      <c r="P41" s="2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U41"/>
    </row>
    <row r="42" spans="1:47" s="387" customFormat="1" ht="12.75" customHeight="1" x14ac:dyDescent="0.2">
      <c r="A42" s="10"/>
      <c r="B42" s="19"/>
      <c r="C42" s="10"/>
      <c r="D42" s="9"/>
      <c r="E42" s="115"/>
      <c r="F42" s="19"/>
      <c r="G42" s="19"/>
      <c r="H42" s="9"/>
      <c r="I42" s="9"/>
      <c r="J42" s="10"/>
      <c r="K42" s="9"/>
      <c r="L42" s="10"/>
      <c r="M42"/>
      <c r="N42"/>
      <c r="O42"/>
      <c r="P42" s="21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U42"/>
    </row>
    <row r="43" spans="1:47" s="387" customFormat="1" ht="12.75" customHeight="1" x14ac:dyDescent="0.2">
      <c r="A43" s="10"/>
      <c r="B43" s="19"/>
      <c r="C43" s="10"/>
      <c r="D43" s="9"/>
      <c r="E43" s="115"/>
      <c r="F43" s="19"/>
      <c r="G43" s="19"/>
      <c r="H43" s="9"/>
      <c r="I43" s="9"/>
      <c r="J43" s="10"/>
      <c r="K43" s="9"/>
      <c r="L43" s="10"/>
      <c r="M43"/>
      <c r="N43"/>
      <c r="O43"/>
      <c r="P43" s="21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U43"/>
    </row>
    <row r="44" spans="1:47" s="387" customFormat="1" ht="12.75" customHeight="1" x14ac:dyDescent="0.2">
      <c r="A44" s="10"/>
      <c r="B44" s="19"/>
      <c r="C44" s="10"/>
      <c r="D44" s="9"/>
      <c r="E44" s="115"/>
      <c r="F44" s="19"/>
      <c r="G44" s="19"/>
      <c r="H44" s="9"/>
      <c r="I44" s="9"/>
      <c r="J44" s="10"/>
      <c r="K44" s="9"/>
      <c r="L44" s="10"/>
      <c r="M44"/>
      <c r="N44"/>
      <c r="O44"/>
      <c r="P44" s="21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U44"/>
    </row>
    <row r="45" spans="1:47" s="387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/>
      <c r="N45"/>
      <c r="O45"/>
      <c r="P45" s="21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U45"/>
    </row>
    <row r="46" spans="1:47" s="387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/>
      <c r="N46"/>
      <c r="O46"/>
      <c r="P46" s="2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U46"/>
    </row>
    <row r="47" spans="1:47" s="387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/>
      <c r="N47"/>
      <c r="O47"/>
      <c r="P47" s="21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U47"/>
    </row>
    <row r="48" spans="1:47" s="387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/>
      <c r="N48"/>
      <c r="O48"/>
      <c r="P48" s="21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U48"/>
    </row>
    <row r="49" spans="1:47" s="387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/>
      <c r="N49"/>
      <c r="O49"/>
      <c r="P49" s="21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U49"/>
    </row>
    <row r="50" spans="1:47" s="387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/>
      <c r="N50"/>
      <c r="O50"/>
      <c r="P50" s="2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U50"/>
    </row>
    <row r="51" spans="1:47" s="387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/>
      <c r="N51"/>
      <c r="O51"/>
      <c r="P51" s="2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U51"/>
    </row>
    <row r="52" spans="1:47" s="387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/>
      <c r="N52"/>
      <c r="O52"/>
      <c r="P52" s="21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U52"/>
    </row>
    <row r="53" spans="1:47" s="387" customFormat="1" ht="12.75" customHeight="1" x14ac:dyDescent="0.2">
      <c r="A53" s="10"/>
      <c r="B53" s="19"/>
      <c r="C53" s="10"/>
      <c r="D53" s="9"/>
      <c r="E53" s="115"/>
      <c r="F53" s="19"/>
      <c r="G53" s="19"/>
      <c r="H53" s="9"/>
      <c r="I53" s="9"/>
      <c r="J53" s="10"/>
      <c r="K53" s="9"/>
      <c r="L53" s="10"/>
      <c r="M53"/>
      <c r="N53"/>
      <c r="O53"/>
      <c r="P53" s="21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U53"/>
    </row>
    <row r="54" spans="1:47" s="387" customFormat="1" ht="12.75" customHeight="1" x14ac:dyDescent="0.2">
      <c r="A54" s="10"/>
      <c r="B54" s="19"/>
      <c r="C54" s="10"/>
      <c r="D54" s="9"/>
      <c r="E54" s="115"/>
      <c r="F54" s="19"/>
      <c r="G54" s="19"/>
      <c r="H54" s="9"/>
      <c r="I54" s="9"/>
      <c r="J54" s="10"/>
      <c r="K54" s="9"/>
      <c r="L54" s="10"/>
      <c r="M54"/>
      <c r="N54"/>
      <c r="O54"/>
      <c r="P54" s="21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U54"/>
    </row>
    <row r="55" spans="1:47" s="387" customFormat="1" ht="12.75" customHeight="1" x14ac:dyDescent="0.2">
      <c r="A55" s="10"/>
      <c r="B55" s="19"/>
      <c r="C55" s="10"/>
      <c r="D55" s="9"/>
      <c r="E55" s="115"/>
      <c r="F55" s="19"/>
      <c r="G55" s="19"/>
      <c r="H55" s="9"/>
      <c r="I55" s="9"/>
      <c r="J55" s="10"/>
      <c r="K55" s="9"/>
      <c r="L55" s="10"/>
      <c r="M55"/>
      <c r="N55"/>
      <c r="O55"/>
      <c r="P55" s="21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U55"/>
    </row>
    <row r="56" spans="1:47" s="387" customFormat="1" ht="12.75" customHeight="1" x14ac:dyDescent="0.2">
      <c r="A56" s="10"/>
      <c r="B56" s="19"/>
      <c r="C56" s="10"/>
      <c r="D56" s="9"/>
      <c r="E56" s="115"/>
      <c r="F56" s="19"/>
      <c r="G56" s="19"/>
      <c r="H56" s="9"/>
      <c r="I56" s="9"/>
      <c r="J56" s="10"/>
      <c r="K56" s="9"/>
      <c r="L56" s="10"/>
      <c r="M56"/>
      <c r="N56"/>
      <c r="O56"/>
      <c r="P56" s="21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U56"/>
    </row>
    <row r="57" spans="1:47" s="387" customFormat="1" ht="12.75" customHeight="1" x14ac:dyDescent="0.2">
      <c r="A57" s="10"/>
      <c r="B57" s="19"/>
      <c r="C57" s="10"/>
      <c r="D57" s="9"/>
      <c r="E57" s="115"/>
      <c r="F57" s="19"/>
      <c r="G57" s="19"/>
      <c r="H57" s="9"/>
      <c r="I57" s="9"/>
      <c r="J57" s="10"/>
      <c r="K57" s="9"/>
      <c r="L57" s="10"/>
      <c r="M57"/>
      <c r="N57"/>
      <c r="O57"/>
      <c r="P57" s="21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U57"/>
    </row>
    <row r="58" spans="1:47" s="387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/>
      <c r="N58"/>
      <c r="O58"/>
      <c r="P58" s="21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U58"/>
    </row>
    <row r="59" spans="1:47" s="387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/>
      <c r="N59"/>
      <c r="O59"/>
      <c r="P59" s="21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U59"/>
    </row>
    <row r="60" spans="1:47" s="387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/>
      <c r="N60"/>
      <c r="O60"/>
      <c r="P60" s="21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U60"/>
    </row>
    <row r="61" spans="1:47" s="387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/>
      <c r="N61"/>
      <c r="O61"/>
      <c r="P61" s="2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U61"/>
    </row>
    <row r="62" spans="1:47" s="387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/>
      <c r="N62"/>
      <c r="O62"/>
      <c r="P62" s="21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U62"/>
    </row>
    <row r="63" spans="1:47" s="387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/>
      <c r="N63"/>
      <c r="O63"/>
      <c r="P63" s="21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U63"/>
    </row>
    <row r="64" spans="1:47" s="387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/>
      <c r="N64"/>
      <c r="O64"/>
      <c r="P64" s="21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U64"/>
    </row>
    <row r="65" spans="1:47" s="387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/>
      <c r="N65"/>
      <c r="O65"/>
      <c r="P65" s="21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U65"/>
    </row>
    <row r="66" spans="1:47" s="387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/>
      <c r="N66"/>
      <c r="O66"/>
      <c r="P66" s="21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U66"/>
    </row>
    <row r="67" spans="1:47" s="387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/>
      <c r="N67"/>
      <c r="O67"/>
      <c r="P67" s="21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U67"/>
    </row>
    <row r="68" spans="1:47" s="387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/>
      <c r="N68"/>
      <c r="O68"/>
      <c r="P68" s="21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U68"/>
    </row>
    <row r="69" spans="1:47" s="387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/>
      <c r="N69"/>
      <c r="O69"/>
      <c r="P69" s="21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U69"/>
    </row>
    <row r="70" spans="1:47" s="387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/>
      <c r="N70"/>
      <c r="O70"/>
      <c r="P70" s="21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U70"/>
    </row>
    <row r="71" spans="1:47" s="387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/>
      <c r="N71"/>
      <c r="O71"/>
      <c r="P71" s="2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U71"/>
    </row>
    <row r="72" spans="1:47" s="387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/>
      <c r="N72"/>
      <c r="O72"/>
      <c r="P72" s="21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U72"/>
    </row>
    <row r="73" spans="1:47" s="387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/>
      <c r="N73"/>
      <c r="O73"/>
      <c r="P73" s="21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U73"/>
    </row>
    <row r="74" spans="1:47" s="387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/>
      <c r="N74"/>
      <c r="O74"/>
      <c r="P74" s="21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U74"/>
    </row>
    <row r="75" spans="1:47" s="387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/>
      <c r="N75"/>
      <c r="O75"/>
      <c r="P75" s="21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U75"/>
    </row>
    <row r="76" spans="1:47" s="387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/>
      <c r="N76"/>
      <c r="O76"/>
      <c r="P76" s="21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U76"/>
    </row>
    <row r="77" spans="1:47" s="387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/>
      <c r="N77"/>
      <c r="O77"/>
      <c r="P77" s="21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U77"/>
    </row>
    <row r="78" spans="1:47" s="387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/>
      <c r="N78"/>
      <c r="O78"/>
      <c r="P78" s="21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U78"/>
    </row>
    <row r="79" spans="1:47" s="387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/>
      <c r="N79"/>
      <c r="O79"/>
      <c r="P79" s="21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U79"/>
    </row>
    <row r="80" spans="1:47" s="387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/>
      <c r="N80"/>
      <c r="O80"/>
      <c r="P80" s="21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U80"/>
    </row>
    <row r="81" spans="1:47" s="387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/>
      <c r="N81"/>
      <c r="O81"/>
      <c r="P81" s="2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U81"/>
    </row>
    <row r="82" spans="1:47" s="387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/>
      <c r="N82"/>
      <c r="O82"/>
      <c r="P82" s="21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U82"/>
    </row>
    <row r="83" spans="1:47" s="387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/>
      <c r="N83"/>
      <c r="O83"/>
      <c r="P83" s="21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U83"/>
    </row>
    <row r="84" spans="1:47" s="387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/>
      <c r="N84"/>
      <c r="O84"/>
      <c r="P84" s="21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U84"/>
    </row>
    <row r="85" spans="1:47" s="387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/>
      <c r="N85"/>
      <c r="O85"/>
      <c r="P85" s="21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U85"/>
    </row>
    <row r="86" spans="1:47" s="387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/>
      <c r="N86"/>
      <c r="O86"/>
      <c r="P86" s="21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U86"/>
    </row>
    <row r="87" spans="1:47" s="387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/>
      <c r="N87"/>
      <c r="O87"/>
      <c r="P87" s="21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U87"/>
    </row>
    <row r="88" spans="1:47" s="387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/>
      <c r="N88"/>
      <c r="O88"/>
      <c r="P88" s="21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U88"/>
    </row>
    <row r="89" spans="1:47" s="387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/>
      <c r="N89"/>
      <c r="O89"/>
      <c r="P89" s="21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U89"/>
    </row>
    <row r="90" spans="1:47" s="387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/>
      <c r="N90"/>
      <c r="O90"/>
      <c r="P90" s="21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U90"/>
    </row>
    <row r="91" spans="1:47" s="387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/>
      <c r="N91"/>
      <c r="O91"/>
      <c r="P91" s="2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U91"/>
    </row>
    <row r="92" spans="1:47" s="387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/>
      <c r="N92"/>
      <c r="O92"/>
      <c r="P92" s="21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U92"/>
    </row>
    <row r="93" spans="1:47" s="387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/>
      <c r="N93"/>
      <c r="O93"/>
      <c r="P93" s="21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U93"/>
    </row>
    <row r="94" spans="1:47" s="387" customFormat="1" ht="12.75" customHeight="1" x14ac:dyDescent="0.2">
      <c r="A94" s="10"/>
      <c r="B94" s="19"/>
      <c r="C94" s="10"/>
      <c r="D94" s="9"/>
      <c r="E94" s="10"/>
      <c r="F94" s="19"/>
      <c r="G94" s="19"/>
      <c r="H94" s="9"/>
      <c r="I94" s="9"/>
      <c r="J94" s="10"/>
      <c r="K94" s="9"/>
      <c r="L94" s="10"/>
      <c r="M94"/>
      <c r="N94"/>
      <c r="O94"/>
      <c r="P94" s="21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U94"/>
    </row>
    <row r="95" spans="1:47" s="387" customFormat="1" ht="12.75" customHeight="1" x14ac:dyDescent="0.2">
      <c r="A95" s="10"/>
      <c r="B95" s="19"/>
      <c r="C95" s="10"/>
      <c r="D95" s="9"/>
      <c r="E95" s="10"/>
      <c r="F95" s="19"/>
      <c r="G95" s="19"/>
      <c r="H95" s="9"/>
      <c r="I95" s="9"/>
      <c r="J95" s="10"/>
      <c r="K95" s="9"/>
      <c r="L95" s="10"/>
      <c r="M95"/>
      <c r="N95"/>
      <c r="O95"/>
      <c r="P95" s="21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U95"/>
    </row>
    <row r="96" spans="1:47" s="387" customFormat="1" ht="12.75" customHeight="1" x14ac:dyDescent="0.2">
      <c r="A96" s="10"/>
      <c r="B96" s="19"/>
      <c r="C96" s="10"/>
      <c r="D96" s="9"/>
      <c r="E96" s="10"/>
      <c r="F96" s="19"/>
      <c r="G96" s="19"/>
      <c r="H96" s="9"/>
      <c r="I96" s="9"/>
      <c r="J96" s="10"/>
      <c r="K96" s="9"/>
      <c r="L96" s="10"/>
      <c r="M96"/>
      <c r="N96"/>
      <c r="O96"/>
      <c r="P96" s="21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U96"/>
    </row>
    <row r="97" spans="1:47" s="387" customFormat="1" ht="12.75" customHeight="1" x14ac:dyDescent="0.2">
      <c r="A97" s="10"/>
      <c r="B97" s="19"/>
      <c r="C97" s="10"/>
      <c r="D97" s="9"/>
      <c r="E97" s="10"/>
      <c r="F97" s="19"/>
      <c r="G97" s="19"/>
      <c r="H97" s="9"/>
      <c r="I97" s="9"/>
      <c r="J97" s="10"/>
      <c r="K97" s="9"/>
      <c r="L97" s="10"/>
      <c r="M97"/>
      <c r="N97"/>
      <c r="O97"/>
      <c r="P97" s="21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U97"/>
    </row>
    <row r="98" spans="1:47" s="387" customFormat="1" ht="12.75" customHeight="1" x14ac:dyDescent="0.2">
      <c r="A98" s="10"/>
      <c r="B98" s="19"/>
      <c r="C98" s="10"/>
      <c r="D98" s="9"/>
      <c r="E98" s="10"/>
      <c r="F98" s="19"/>
      <c r="G98" s="19"/>
      <c r="H98" s="9"/>
      <c r="I98" s="9"/>
      <c r="J98" s="10"/>
      <c r="K98" s="9"/>
      <c r="L98" s="10"/>
      <c r="M98"/>
      <c r="N98"/>
      <c r="O98"/>
      <c r="P98" s="21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U98"/>
    </row>
    <row r="99" spans="1:47" s="387" customFormat="1" ht="12.75" customHeight="1" x14ac:dyDescent="0.2">
      <c r="A99" s="10"/>
      <c r="B99" s="19"/>
      <c r="C99" s="10"/>
      <c r="D99" s="10"/>
      <c r="E99" s="10"/>
      <c r="F99" s="19"/>
      <c r="G99" s="19"/>
      <c r="H99" s="9"/>
      <c r="I99" s="9"/>
      <c r="J99" s="10"/>
      <c r="K99" s="9"/>
      <c r="L99" s="10"/>
      <c r="M99"/>
      <c r="N99"/>
      <c r="O99"/>
      <c r="P99" s="21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U99"/>
    </row>
    <row r="100" spans="1:47" s="387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/>
      <c r="N100"/>
      <c r="O100"/>
      <c r="P100" s="21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U100"/>
    </row>
    <row r="101" spans="1:47" s="387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/>
      <c r="N101"/>
      <c r="O101"/>
      <c r="P101" s="2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U101"/>
    </row>
    <row r="102" spans="1:47" s="387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/>
      <c r="N102"/>
      <c r="O102"/>
      <c r="P102" s="21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U102"/>
    </row>
    <row r="103" spans="1:47" s="387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/>
      <c r="N103"/>
      <c r="O103"/>
      <c r="P103" s="21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U103"/>
    </row>
    <row r="104" spans="1:47" s="387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/>
      <c r="N104"/>
      <c r="O104"/>
      <c r="P104" s="21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U104"/>
    </row>
    <row r="105" spans="1:47" s="387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/>
      <c r="N105"/>
      <c r="O105"/>
      <c r="P105" s="21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U105"/>
    </row>
    <row r="106" spans="1:47" s="387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/>
      <c r="N106"/>
      <c r="O106"/>
      <c r="P106" s="21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U106"/>
    </row>
    <row r="107" spans="1:47" s="387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/>
      <c r="N107"/>
      <c r="O107"/>
      <c r="P107" s="21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U107"/>
    </row>
    <row r="108" spans="1:47" s="387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/>
      <c r="N108"/>
      <c r="O108"/>
      <c r="P108" s="21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U108"/>
    </row>
    <row r="109" spans="1:47" s="387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/>
      <c r="N109"/>
      <c r="O109"/>
      <c r="P109" s="21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U109"/>
    </row>
    <row r="110" spans="1:47" s="387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/>
      <c r="N110"/>
      <c r="O110"/>
      <c r="P110" s="21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U110"/>
    </row>
    <row r="111" spans="1:47" s="387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/>
      <c r="N111"/>
      <c r="O111"/>
      <c r="P111" s="2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U111"/>
    </row>
    <row r="112" spans="1:47" s="387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/>
      <c r="N112"/>
      <c r="O112"/>
      <c r="P112" s="21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U112"/>
    </row>
    <row r="113" spans="1:47" s="387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/>
      <c r="N113"/>
      <c r="O113"/>
      <c r="P113" s="21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U113"/>
    </row>
    <row r="114" spans="1:47" s="387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/>
      <c r="N114"/>
      <c r="O114"/>
      <c r="P114" s="21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U114"/>
    </row>
    <row r="115" spans="1:47" s="387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/>
      <c r="N115"/>
      <c r="O115"/>
      <c r="P115" s="21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U115"/>
    </row>
    <row r="116" spans="1:47" s="387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/>
      <c r="N116"/>
      <c r="O116"/>
      <c r="P116" s="21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U116"/>
    </row>
    <row r="117" spans="1:47" s="387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/>
      <c r="N117"/>
      <c r="O117"/>
      <c r="P117" s="21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U117"/>
    </row>
    <row r="118" spans="1:47" s="387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/>
      <c r="N118"/>
      <c r="O118"/>
      <c r="P118" s="21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U118"/>
    </row>
    <row r="119" spans="1:47" s="387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/>
      <c r="N119"/>
      <c r="O119"/>
      <c r="P119" s="21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U119"/>
    </row>
    <row r="120" spans="1:47" s="387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/>
      <c r="N120"/>
      <c r="O120"/>
      <c r="P120" s="21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U120"/>
    </row>
    <row r="121" spans="1:47" s="387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/>
      <c r="N121"/>
      <c r="O121"/>
      <c r="P121" s="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U121"/>
    </row>
    <row r="122" spans="1:47" s="387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/>
      <c r="N122"/>
      <c r="O122"/>
      <c r="P122" s="21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U122"/>
    </row>
    <row r="123" spans="1:47" s="387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/>
      <c r="N123"/>
      <c r="O123"/>
      <c r="P123" s="21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U123"/>
    </row>
    <row r="124" spans="1:47" s="387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/>
      <c r="N124"/>
      <c r="O124"/>
      <c r="P124" s="21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U124"/>
    </row>
    <row r="125" spans="1:47" s="387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/>
      <c r="N125"/>
      <c r="O125"/>
      <c r="P125" s="21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U125"/>
    </row>
    <row r="126" spans="1:47" s="387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/>
      <c r="N126"/>
      <c r="O126"/>
      <c r="P126" s="21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U126"/>
    </row>
    <row r="127" spans="1:47" s="387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/>
      <c r="N127"/>
      <c r="O127"/>
      <c r="P127" s="21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U127"/>
    </row>
    <row r="128" spans="1:47" s="387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/>
      <c r="N128"/>
      <c r="O128"/>
      <c r="P128" s="21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U128"/>
    </row>
    <row r="129" spans="1:47" s="387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/>
      <c r="N129"/>
      <c r="O129"/>
      <c r="P129" s="21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U129"/>
    </row>
    <row r="130" spans="1:47" s="387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/>
      <c r="N130"/>
      <c r="O130"/>
      <c r="P130" s="21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U130"/>
    </row>
    <row r="131" spans="1:47" s="387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/>
      <c r="N131"/>
      <c r="O131"/>
      <c r="P131" s="2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U131"/>
    </row>
    <row r="132" spans="1:47" s="387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/>
      <c r="N132"/>
      <c r="O132"/>
      <c r="P132" s="21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U132"/>
    </row>
    <row r="133" spans="1:47" s="387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/>
      <c r="N133"/>
      <c r="O133"/>
      <c r="P133" s="21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U133"/>
    </row>
    <row r="134" spans="1:47" s="387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/>
      <c r="N134"/>
      <c r="O134"/>
      <c r="P134" s="21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U134"/>
    </row>
    <row r="135" spans="1:47" s="387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/>
      <c r="N135"/>
      <c r="O135"/>
      <c r="P135" s="21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U135"/>
    </row>
    <row r="136" spans="1:47" s="387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/>
      <c r="N136"/>
      <c r="O136"/>
      <c r="P136" s="21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U136"/>
    </row>
    <row r="137" spans="1:47" s="387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/>
      <c r="N137"/>
      <c r="O137"/>
      <c r="P137" s="21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U137"/>
    </row>
    <row r="138" spans="1:47" s="387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/>
      <c r="N138"/>
      <c r="O138"/>
      <c r="P138" s="21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U138"/>
    </row>
    <row r="139" spans="1:47" s="387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/>
      <c r="N139"/>
      <c r="O139"/>
      <c r="P139" s="2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U139"/>
    </row>
    <row r="140" spans="1:47" s="387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/>
      <c r="N140"/>
      <c r="O140"/>
      <c r="P140" s="21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U140"/>
    </row>
    <row r="141" spans="1:47" s="387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/>
      <c r="N141"/>
      <c r="O141"/>
      <c r="P141" s="2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U141"/>
    </row>
    <row r="142" spans="1:47" s="387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/>
      <c r="N142"/>
      <c r="O142"/>
      <c r="P142" s="21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U142"/>
    </row>
    <row r="143" spans="1:47" s="387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/>
      <c r="N143"/>
      <c r="O143"/>
      <c r="P143" s="21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U143"/>
    </row>
    <row r="144" spans="1:47" s="387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/>
      <c r="N144"/>
      <c r="O144"/>
      <c r="P144" s="21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U144"/>
    </row>
    <row r="145" spans="1:47" s="387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/>
      <c r="N145"/>
      <c r="O145"/>
      <c r="P145" s="21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U145"/>
    </row>
    <row r="146" spans="1:47" s="387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/>
      <c r="N146"/>
      <c r="O146"/>
      <c r="P146" s="21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U146"/>
    </row>
    <row r="147" spans="1:47" s="387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/>
      <c r="N147"/>
      <c r="O147"/>
      <c r="P147" s="21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U147"/>
    </row>
    <row r="148" spans="1:47" s="387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/>
      <c r="N148"/>
      <c r="O148"/>
      <c r="P148" s="21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U148"/>
    </row>
    <row r="149" spans="1:47" s="387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/>
      <c r="N149"/>
      <c r="O149"/>
      <c r="P149" s="21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U149"/>
    </row>
    <row r="150" spans="1:47" s="387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/>
      <c r="N150"/>
      <c r="O150"/>
      <c r="P150" s="21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U150"/>
    </row>
    <row r="151" spans="1:47" s="387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/>
      <c r="N151"/>
      <c r="O151"/>
      <c r="P151" s="2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U151"/>
    </row>
    <row r="152" spans="1:47" s="387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/>
      <c r="N152"/>
      <c r="O152"/>
      <c r="P152" s="21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U152"/>
    </row>
    <row r="153" spans="1:47" s="387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/>
      <c r="N153"/>
      <c r="O153"/>
      <c r="P153" s="21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U153"/>
    </row>
    <row r="154" spans="1:47" s="387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/>
      <c r="N154"/>
      <c r="O154"/>
      <c r="P154" s="21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U154"/>
    </row>
    <row r="155" spans="1:47" s="387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/>
      <c r="N155"/>
      <c r="O155"/>
      <c r="P155" s="21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U155"/>
    </row>
    <row r="156" spans="1:47" s="387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/>
      <c r="N156"/>
      <c r="O156"/>
      <c r="P156" s="21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U156"/>
    </row>
    <row r="157" spans="1:47" s="387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/>
      <c r="N157"/>
      <c r="O157"/>
      <c r="P157" s="21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U157"/>
    </row>
    <row r="158" spans="1:47" s="387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/>
      <c r="N158"/>
      <c r="O158"/>
      <c r="P158" s="21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U158"/>
    </row>
    <row r="159" spans="1:47" s="387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/>
      <c r="N159"/>
      <c r="O159"/>
      <c r="P159" s="21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U159"/>
    </row>
    <row r="160" spans="1:47" s="387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/>
      <c r="N160"/>
      <c r="O160"/>
      <c r="P160" s="21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U160"/>
    </row>
    <row r="161" spans="1:47" s="387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/>
      <c r="N161"/>
      <c r="O161"/>
      <c r="P161" s="2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U161"/>
    </row>
    <row r="162" spans="1:47" s="387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/>
      <c r="N162"/>
      <c r="O162"/>
      <c r="P162" s="21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U162"/>
    </row>
    <row r="163" spans="1:47" s="387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/>
      <c r="N163"/>
      <c r="O163"/>
      <c r="P163" s="21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U163"/>
    </row>
    <row r="164" spans="1:47" s="387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/>
      <c r="N164"/>
      <c r="O164"/>
      <c r="P164" s="21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U164"/>
    </row>
    <row r="165" spans="1:47" s="387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/>
      <c r="N165"/>
      <c r="O165"/>
      <c r="P165" s="21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U165"/>
    </row>
    <row r="166" spans="1:47" s="387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/>
      <c r="N166"/>
      <c r="O166"/>
      <c r="P166" s="21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U166"/>
    </row>
    <row r="167" spans="1:47" s="387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/>
      <c r="N167"/>
      <c r="O167"/>
      <c r="P167" s="21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U167"/>
    </row>
    <row r="168" spans="1:47" s="387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/>
      <c r="N168"/>
      <c r="O168"/>
      <c r="P168" s="21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U168"/>
    </row>
    <row r="169" spans="1:47" s="387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/>
      <c r="N169"/>
      <c r="O169"/>
      <c r="P169" s="21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U169"/>
    </row>
    <row r="170" spans="1:47" s="387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/>
      <c r="N170"/>
      <c r="O170"/>
      <c r="P170" s="21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U170"/>
    </row>
    <row r="171" spans="1:47" s="387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/>
      <c r="N171"/>
      <c r="O171"/>
      <c r="P171" s="2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U171"/>
    </row>
    <row r="172" spans="1:47" s="387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/>
      <c r="N172"/>
      <c r="O172"/>
      <c r="P172" s="21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U172"/>
    </row>
    <row r="173" spans="1:47" s="387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/>
      <c r="N173"/>
      <c r="O173"/>
      <c r="P173" s="21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U173"/>
    </row>
    <row r="174" spans="1:47" s="387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/>
      <c r="N174"/>
      <c r="O174"/>
      <c r="P174" s="21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U174"/>
    </row>
    <row r="175" spans="1:47" s="387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/>
      <c r="N175"/>
      <c r="O175"/>
      <c r="P175" s="21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U175"/>
    </row>
    <row r="176" spans="1:47" s="387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/>
      <c r="N176"/>
      <c r="O176"/>
      <c r="P176" s="21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U176"/>
    </row>
    <row r="177" spans="1:47" s="387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/>
      <c r="N177"/>
      <c r="O177"/>
      <c r="P177" s="21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U177"/>
    </row>
    <row r="178" spans="1:47" s="387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/>
      <c r="N178"/>
      <c r="O178"/>
      <c r="P178" s="21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U178"/>
    </row>
    <row r="179" spans="1:47" s="387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/>
      <c r="N179"/>
      <c r="O179"/>
      <c r="P179" s="21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U179"/>
    </row>
    <row r="180" spans="1:47" s="387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/>
      <c r="N180"/>
      <c r="O180"/>
      <c r="P180" s="21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U180"/>
    </row>
    <row r="181" spans="1:47" s="387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/>
      <c r="N181"/>
      <c r="O181"/>
      <c r="P181" s="2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U181"/>
    </row>
    <row r="182" spans="1:47" s="387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/>
      <c r="N182"/>
      <c r="O182"/>
      <c r="P182" s="21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U182"/>
    </row>
    <row r="183" spans="1:47" s="387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/>
      <c r="N183"/>
      <c r="O183"/>
      <c r="P183" s="21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U183"/>
    </row>
    <row r="184" spans="1:47" s="387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/>
      <c r="N184"/>
      <c r="O184"/>
      <c r="P184" s="21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U184"/>
    </row>
    <row r="185" spans="1:47" s="387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/>
      <c r="N185"/>
      <c r="O185"/>
      <c r="P185" s="21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U185"/>
    </row>
    <row r="186" spans="1:47" s="387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/>
      <c r="N186"/>
      <c r="O186"/>
      <c r="P186" s="21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U186"/>
    </row>
    <row r="187" spans="1:47" s="387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/>
      <c r="N187"/>
      <c r="O187"/>
      <c r="P187" s="21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U187"/>
    </row>
    <row r="188" spans="1:47" s="387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/>
      <c r="N188"/>
      <c r="O188"/>
      <c r="P188" s="21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U188"/>
    </row>
    <row r="189" spans="1:47" s="387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/>
      <c r="N189"/>
      <c r="O189"/>
      <c r="P189" s="21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U189"/>
    </row>
    <row r="190" spans="1:47" s="387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/>
      <c r="N190"/>
      <c r="O190"/>
      <c r="P190" s="21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U190"/>
    </row>
    <row r="191" spans="1:47" s="387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/>
      <c r="N191"/>
      <c r="O191"/>
      <c r="P191" s="2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U191"/>
    </row>
    <row r="192" spans="1:47" s="387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/>
      <c r="N192"/>
      <c r="O192"/>
      <c r="P192" s="21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U192"/>
    </row>
    <row r="193" spans="1:47" s="387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/>
      <c r="N193"/>
      <c r="O193"/>
      <c r="P193" s="21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U193"/>
    </row>
    <row r="194" spans="1:47" s="387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/>
      <c r="N194"/>
      <c r="O194"/>
      <c r="P194" s="21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U194"/>
    </row>
    <row r="195" spans="1:47" s="387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/>
      <c r="N195"/>
      <c r="O195"/>
      <c r="P195" s="21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U195"/>
    </row>
    <row r="196" spans="1:47" s="387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/>
      <c r="N196"/>
      <c r="O196"/>
      <c r="P196" s="21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U196"/>
    </row>
    <row r="197" spans="1:47" s="387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/>
      <c r="N197"/>
      <c r="O197"/>
      <c r="P197" s="21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U197"/>
    </row>
    <row r="198" spans="1:47" s="387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/>
      <c r="N198"/>
      <c r="O198"/>
      <c r="P198" s="21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U198"/>
    </row>
    <row r="199" spans="1:47" s="387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/>
      <c r="N199"/>
      <c r="O199"/>
      <c r="P199" s="21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U199"/>
    </row>
    <row r="200" spans="1:47" s="387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/>
      <c r="N200"/>
      <c r="O200"/>
      <c r="P200" s="21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U200"/>
    </row>
    <row r="201" spans="1:47" s="387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/>
      <c r="N201"/>
      <c r="O201"/>
      <c r="P201" s="2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U201"/>
    </row>
    <row r="202" spans="1:47" s="387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/>
      <c r="N202"/>
      <c r="O202"/>
      <c r="P202" s="2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U202"/>
    </row>
    <row r="203" spans="1:47" s="387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/>
      <c r="N203"/>
      <c r="O203"/>
      <c r="P203" s="2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U203"/>
    </row>
    <row r="204" spans="1:47" s="387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/>
      <c r="N204"/>
      <c r="O204"/>
      <c r="P204" s="2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U204"/>
    </row>
    <row r="205" spans="1:47" s="387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/>
      <c r="N205"/>
      <c r="O205"/>
      <c r="P205" s="2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U205"/>
    </row>
    <row r="206" spans="1:47" s="387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/>
      <c r="N206"/>
      <c r="O206"/>
      <c r="P206" s="2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U206"/>
    </row>
    <row r="207" spans="1:47" s="387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/>
      <c r="N207"/>
      <c r="O207"/>
      <c r="P207" s="2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U207"/>
    </row>
    <row r="208" spans="1:47" s="387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/>
      <c r="N208"/>
      <c r="O208"/>
      <c r="P208" s="2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U208"/>
    </row>
    <row r="209" spans="1:47" s="387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/>
      <c r="N209"/>
      <c r="O209"/>
      <c r="P209" s="21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U209"/>
    </row>
    <row r="210" spans="1:47" s="387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/>
      <c r="N210"/>
      <c r="O210"/>
      <c r="P210" s="21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U210"/>
    </row>
    <row r="211" spans="1:47" s="387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/>
      <c r="N211"/>
      <c r="O211"/>
      <c r="P211" s="2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U211"/>
    </row>
    <row r="212" spans="1:47" s="387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/>
      <c r="N212"/>
      <c r="O212"/>
      <c r="P212" s="21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U212"/>
    </row>
    <row r="213" spans="1:47" s="387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/>
      <c r="N213"/>
      <c r="O213"/>
      <c r="P213" s="21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U213"/>
    </row>
    <row r="214" spans="1:47" s="387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/>
      <c r="N214"/>
      <c r="O214"/>
      <c r="P214" s="21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U214"/>
    </row>
    <row r="215" spans="1:47" s="387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/>
      <c r="N215"/>
      <c r="O215"/>
      <c r="P215" s="21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U215"/>
    </row>
    <row r="216" spans="1:47" s="387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/>
      <c r="N216"/>
      <c r="O216"/>
      <c r="P216" s="21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U216"/>
    </row>
    <row r="217" spans="1:47" s="387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/>
      <c r="N217"/>
      <c r="O217"/>
      <c r="P217" s="21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U217"/>
    </row>
    <row r="218" spans="1:47" s="387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/>
      <c r="N218"/>
      <c r="O218"/>
      <c r="P218" s="21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U218"/>
    </row>
    <row r="219" spans="1:47" s="387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/>
      <c r="N219"/>
      <c r="O219"/>
      <c r="P219" s="21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U219"/>
    </row>
    <row r="220" spans="1:47" s="387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/>
      <c r="N220"/>
      <c r="O220"/>
      <c r="P220" s="21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U220"/>
    </row>
    <row r="221" spans="1:47" s="387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/>
      <c r="N221"/>
      <c r="O221"/>
      <c r="P221" s="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U221"/>
    </row>
    <row r="222" spans="1:47" s="387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/>
      <c r="N222"/>
      <c r="O222"/>
      <c r="P222" s="21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U222"/>
    </row>
    <row r="223" spans="1:47" s="387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/>
      <c r="N223"/>
      <c r="O223"/>
      <c r="P223" s="21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U223"/>
    </row>
    <row r="224" spans="1:47" s="387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/>
      <c r="N224"/>
      <c r="O224"/>
      <c r="P224" s="21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U224"/>
    </row>
    <row r="225" spans="1:47" s="387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/>
      <c r="N225"/>
      <c r="O225"/>
      <c r="P225" s="2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U225"/>
    </row>
    <row r="226" spans="1:47" s="387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/>
      <c r="N226"/>
      <c r="O226"/>
      <c r="P226" s="21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U226"/>
    </row>
    <row r="227" spans="1:47" s="387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/>
      <c r="N227"/>
      <c r="O227"/>
      <c r="P227" s="21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U227"/>
    </row>
    <row r="228" spans="1:47" s="387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/>
      <c r="N228"/>
      <c r="O228"/>
      <c r="P228" s="21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U228"/>
    </row>
    <row r="229" spans="1:47" s="387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/>
      <c r="N229"/>
      <c r="O229"/>
      <c r="P229" s="21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U229"/>
    </row>
    <row r="230" spans="1:47" s="387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/>
      <c r="N230"/>
      <c r="O230"/>
      <c r="P230" s="21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U230"/>
    </row>
    <row r="231" spans="1:47" s="387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/>
      <c r="N231"/>
      <c r="O231"/>
      <c r="P231" s="2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U231"/>
    </row>
    <row r="232" spans="1:47" s="387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/>
      <c r="N232"/>
      <c r="O232"/>
      <c r="P232" s="21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U232"/>
    </row>
    <row r="233" spans="1:47" s="387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/>
      <c r="N233"/>
      <c r="O233"/>
      <c r="P233" s="21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U233"/>
    </row>
    <row r="234" spans="1:47" s="387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/>
      <c r="N234"/>
      <c r="O234"/>
      <c r="P234" s="21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U234"/>
    </row>
    <row r="235" spans="1:47" s="387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/>
      <c r="N235"/>
      <c r="O235"/>
      <c r="P235" s="21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U235"/>
    </row>
    <row r="236" spans="1:47" s="387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/>
      <c r="N236"/>
      <c r="O236"/>
      <c r="P236" s="21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U236"/>
    </row>
    <row r="237" spans="1:47" s="387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/>
      <c r="N237"/>
      <c r="O237"/>
      <c r="P237" s="21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U237"/>
    </row>
    <row r="238" spans="1:47" s="387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/>
      <c r="N238"/>
      <c r="O238"/>
      <c r="P238" s="21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U238"/>
    </row>
    <row r="239" spans="1:47" s="387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/>
      <c r="N239"/>
      <c r="O239"/>
      <c r="P239" s="21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U239"/>
    </row>
    <row r="240" spans="1:47" s="387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/>
      <c r="N240"/>
      <c r="O240"/>
      <c r="P240" s="21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U240"/>
    </row>
    <row r="241" spans="1:47" s="387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/>
      <c r="N241"/>
      <c r="O241"/>
      <c r="P241" s="2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U241"/>
    </row>
    <row r="242" spans="1:47" s="387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/>
      <c r="N242"/>
      <c r="O242"/>
      <c r="P242" s="21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U242"/>
    </row>
    <row r="243" spans="1:47" s="387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/>
      <c r="N243"/>
      <c r="O243"/>
      <c r="P243" s="21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U243"/>
    </row>
    <row r="244" spans="1:47" s="387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/>
      <c r="N244"/>
      <c r="O244"/>
      <c r="P244" s="21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U244"/>
    </row>
    <row r="245" spans="1:47" s="387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/>
      <c r="N245"/>
      <c r="O245"/>
      <c r="P245" s="21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U245"/>
    </row>
    <row r="246" spans="1:47" s="387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/>
      <c r="N246"/>
      <c r="O246"/>
      <c r="P246" s="21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U246"/>
    </row>
    <row r="247" spans="1:47" s="387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/>
      <c r="N247"/>
      <c r="O247"/>
      <c r="P247" s="21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U247"/>
    </row>
    <row r="248" spans="1:47" s="387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/>
      <c r="N248"/>
      <c r="O248"/>
      <c r="P248" s="21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U248"/>
    </row>
    <row r="249" spans="1:47" s="387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/>
      <c r="N249"/>
      <c r="O249"/>
      <c r="P249" s="21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U249"/>
    </row>
    <row r="250" spans="1:47" s="387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/>
      <c r="N250"/>
      <c r="O250"/>
      <c r="P250" s="21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U250"/>
    </row>
    <row r="251" spans="1:47" s="387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/>
      <c r="N251"/>
      <c r="O251"/>
      <c r="P251" s="2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U251"/>
    </row>
    <row r="252" spans="1:47" s="387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/>
      <c r="N252"/>
      <c r="O252"/>
      <c r="P252" s="21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U252"/>
    </row>
    <row r="253" spans="1:47" s="387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/>
      <c r="N253"/>
      <c r="O253"/>
      <c r="P253" s="21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U253"/>
    </row>
    <row r="254" spans="1:47" s="387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/>
      <c r="N254"/>
      <c r="O254"/>
      <c r="P254" s="21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U254"/>
    </row>
    <row r="255" spans="1:47" s="387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/>
      <c r="N255"/>
      <c r="O255"/>
      <c r="P255" s="21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U255"/>
    </row>
    <row r="256" spans="1:47" s="387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/>
      <c r="N256"/>
      <c r="O256"/>
      <c r="P256" s="21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U256"/>
    </row>
    <row r="257" spans="1:47" s="387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/>
      <c r="N257"/>
      <c r="O257"/>
      <c r="P257" s="21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U257"/>
    </row>
    <row r="258" spans="1:47" s="387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/>
      <c r="N258"/>
      <c r="O258"/>
      <c r="P258" s="21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U258"/>
    </row>
    <row r="259" spans="1:47" s="387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/>
      <c r="N259"/>
      <c r="O259"/>
      <c r="P259" s="21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U259"/>
    </row>
    <row r="260" spans="1:47" s="387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/>
      <c r="N260"/>
      <c r="O260"/>
      <c r="P260" s="21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U260"/>
    </row>
    <row r="261" spans="1:47" s="387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/>
      <c r="N261"/>
      <c r="O261"/>
      <c r="P261" s="2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U261"/>
    </row>
    <row r="262" spans="1:47" s="387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/>
      <c r="N262"/>
      <c r="O262"/>
      <c r="P262" s="21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U262"/>
    </row>
    <row r="263" spans="1:47" s="387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/>
      <c r="N263"/>
      <c r="O263"/>
      <c r="P263" s="21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U263"/>
    </row>
    <row r="264" spans="1:47" s="387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/>
      <c r="N264"/>
      <c r="O264"/>
      <c r="P264" s="21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U264"/>
    </row>
    <row r="265" spans="1:47" s="387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/>
      <c r="N265"/>
      <c r="O265"/>
      <c r="P265" s="21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U265"/>
    </row>
    <row r="266" spans="1:47" s="387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/>
      <c r="N266"/>
      <c r="O266"/>
      <c r="P266" s="21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U266"/>
    </row>
    <row r="267" spans="1:47" s="387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/>
      <c r="N267"/>
      <c r="O267"/>
      <c r="P267" s="21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U267"/>
    </row>
    <row r="268" spans="1:47" s="387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/>
      <c r="N268"/>
      <c r="O268"/>
      <c r="P268" s="21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U268"/>
    </row>
    <row r="269" spans="1:47" s="387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/>
      <c r="N269"/>
      <c r="O269"/>
      <c r="P269" s="21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U269"/>
    </row>
    <row r="270" spans="1:47" s="387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/>
      <c r="N270"/>
      <c r="O270"/>
      <c r="P270" s="21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U270"/>
    </row>
    <row r="271" spans="1:47" s="387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/>
      <c r="N271"/>
      <c r="O271"/>
      <c r="P271" s="2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U271"/>
    </row>
    <row r="272" spans="1:47" s="387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/>
      <c r="N272"/>
      <c r="O272"/>
      <c r="P272" s="21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U272"/>
    </row>
    <row r="273" spans="1:47" s="387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/>
      <c r="N273"/>
      <c r="O273"/>
      <c r="P273" s="21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U273"/>
    </row>
    <row r="274" spans="1:47" s="387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/>
      <c r="N274"/>
      <c r="O274"/>
      <c r="P274" s="21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U274"/>
    </row>
    <row r="275" spans="1:47" s="387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/>
      <c r="N275"/>
      <c r="O275"/>
      <c r="P275" s="21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U275"/>
    </row>
    <row r="276" spans="1:47" s="387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/>
      <c r="N276"/>
      <c r="O276"/>
      <c r="P276" s="21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U276"/>
    </row>
    <row r="277" spans="1:47" s="387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/>
      <c r="N277"/>
      <c r="O277"/>
      <c r="P277" s="21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U277"/>
    </row>
    <row r="278" spans="1:47" s="387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/>
      <c r="N278"/>
      <c r="O278"/>
      <c r="P278" s="21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U278"/>
    </row>
    <row r="279" spans="1:47" s="387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/>
      <c r="N279"/>
      <c r="O279"/>
      <c r="P279" s="21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U279"/>
    </row>
    <row r="280" spans="1:47" s="387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/>
      <c r="N280"/>
      <c r="O280"/>
      <c r="P280" s="21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U280"/>
    </row>
    <row r="281" spans="1:47" s="387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/>
      <c r="N281"/>
      <c r="O281"/>
      <c r="P281" s="2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U281"/>
    </row>
    <row r="282" spans="1:47" s="387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/>
      <c r="N282"/>
      <c r="O282"/>
      <c r="P282" s="21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U282"/>
    </row>
    <row r="283" spans="1:47" s="387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/>
      <c r="N283"/>
      <c r="O283"/>
      <c r="P283" s="21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U283"/>
    </row>
    <row r="284" spans="1:47" s="387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/>
      <c r="N284"/>
      <c r="O284"/>
      <c r="P284" s="21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U284"/>
    </row>
    <row r="285" spans="1:47" s="387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/>
      <c r="N285"/>
      <c r="O285"/>
      <c r="P285" s="21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U285"/>
    </row>
    <row r="286" spans="1:47" s="387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/>
      <c r="N286"/>
      <c r="O286"/>
      <c r="P286" s="21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U286"/>
    </row>
    <row r="287" spans="1:47" s="387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/>
      <c r="N287"/>
      <c r="O287"/>
      <c r="P287" s="21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U287"/>
    </row>
    <row r="288" spans="1:47" s="387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/>
      <c r="N288"/>
      <c r="O288"/>
      <c r="P288" s="21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U288"/>
    </row>
    <row r="289" spans="1:47" s="387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/>
      <c r="N289"/>
      <c r="O289"/>
      <c r="P289" s="21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U289"/>
    </row>
    <row r="290" spans="1:47" s="387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/>
      <c r="N290"/>
      <c r="O290"/>
      <c r="P290" s="21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U290"/>
    </row>
    <row r="291" spans="1:47" s="387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/>
      <c r="N291"/>
      <c r="O291"/>
      <c r="P291" s="2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U291"/>
    </row>
    <row r="292" spans="1:47" s="387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/>
      <c r="N292"/>
      <c r="O292"/>
      <c r="P292" s="21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U292"/>
    </row>
    <row r="293" spans="1:47" s="387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/>
      <c r="N293"/>
      <c r="O293"/>
      <c r="P293" s="21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U293"/>
    </row>
    <row r="294" spans="1:47" s="387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/>
      <c r="N294"/>
      <c r="O294"/>
      <c r="P294" s="21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U294"/>
    </row>
    <row r="295" spans="1:47" s="387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/>
      <c r="N295"/>
      <c r="O295"/>
      <c r="P295" s="21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U295"/>
    </row>
    <row r="296" spans="1:47" s="387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/>
      <c r="N296"/>
      <c r="O296"/>
      <c r="P296" s="21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U296"/>
    </row>
    <row r="297" spans="1:47" s="387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/>
      <c r="N297"/>
      <c r="O297"/>
      <c r="P297" s="21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U297"/>
    </row>
    <row r="298" spans="1:47" s="387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/>
      <c r="N298"/>
      <c r="O298"/>
      <c r="P298" s="21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U298"/>
    </row>
    <row r="299" spans="1:47" s="387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/>
      <c r="N299"/>
      <c r="O299"/>
      <c r="P299" s="21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U299"/>
    </row>
    <row r="300" spans="1:47" s="387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/>
      <c r="N300"/>
      <c r="O300"/>
      <c r="P300" s="21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U300"/>
    </row>
    <row r="301" spans="1:47" s="387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/>
      <c r="N301"/>
      <c r="O301"/>
      <c r="P301" s="2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U301"/>
    </row>
    <row r="302" spans="1:47" s="387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/>
      <c r="N302"/>
      <c r="O302"/>
      <c r="P302" s="21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U302"/>
    </row>
    <row r="303" spans="1:47" s="387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/>
      <c r="N303"/>
      <c r="O303"/>
      <c r="P303" s="21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U303"/>
    </row>
    <row r="304" spans="1:47" s="387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/>
      <c r="N304"/>
      <c r="O304"/>
      <c r="P304" s="21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U304"/>
    </row>
    <row r="305" spans="1:47" s="387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/>
      <c r="N305"/>
      <c r="O305"/>
      <c r="P305" s="21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U305"/>
    </row>
    <row r="306" spans="1:47" s="387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/>
      <c r="N306"/>
      <c r="O306"/>
      <c r="P306" s="21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U306"/>
    </row>
    <row r="307" spans="1:47" s="387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/>
      <c r="N307"/>
      <c r="O307"/>
      <c r="P307" s="21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U307"/>
    </row>
    <row r="308" spans="1:47" s="387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/>
      <c r="N308"/>
      <c r="O308"/>
      <c r="P308" s="21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U308"/>
    </row>
    <row r="309" spans="1:47" s="387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/>
      <c r="N309"/>
      <c r="O309"/>
      <c r="P309" s="21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U309"/>
    </row>
    <row r="310" spans="1:47" s="387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/>
      <c r="N310"/>
      <c r="O310"/>
      <c r="P310" s="21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U310"/>
    </row>
    <row r="311" spans="1:47" s="387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/>
      <c r="N311"/>
      <c r="O311"/>
      <c r="P311" s="2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U311"/>
    </row>
    <row r="312" spans="1:47" s="387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/>
      <c r="N312"/>
      <c r="O312"/>
      <c r="P312" s="21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U312"/>
    </row>
    <row r="313" spans="1:47" s="387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/>
      <c r="N313"/>
      <c r="O313"/>
      <c r="P313" s="21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U313"/>
    </row>
    <row r="314" spans="1:47" s="387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/>
      <c r="N314"/>
      <c r="O314"/>
      <c r="P314" s="21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U314"/>
    </row>
    <row r="315" spans="1:47" s="387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/>
      <c r="N315"/>
      <c r="O315"/>
      <c r="P315" s="21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U315"/>
    </row>
    <row r="316" spans="1:47" s="387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/>
      <c r="N316"/>
      <c r="O316"/>
      <c r="P316" s="21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U316"/>
    </row>
    <row r="317" spans="1:47" s="387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/>
      <c r="N317"/>
      <c r="O317"/>
      <c r="P317" s="21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U317"/>
    </row>
    <row r="318" spans="1:47" s="387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/>
      <c r="N318"/>
      <c r="O318"/>
      <c r="P318" s="21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U318"/>
    </row>
    <row r="319" spans="1:47" s="387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/>
      <c r="N319"/>
      <c r="O319"/>
      <c r="P319" s="21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U319"/>
    </row>
    <row r="320" spans="1:47" s="387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/>
      <c r="N320"/>
      <c r="O320"/>
      <c r="P320" s="21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U320"/>
    </row>
    <row r="321" spans="1:47" s="387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/>
      <c r="N321"/>
      <c r="O321"/>
      <c r="P321" s="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U321"/>
    </row>
    <row r="322" spans="1:47" s="387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/>
      <c r="N322"/>
      <c r="O322"/>
      <c r="P322" s="21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U322"/>
    </row>
    <row r="323" spans="1:47" s="387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/>
      <c r="N323"/>
      <c r="O323"/>
      <c r="P323" s="21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U323"/>
    </row>
    <row r="324" spans="1:47" s="387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/>
      <c r="N324"/>
      <c r="O324"/>
      <c r="P324" s="21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U324"/>
    </row>
    <row r="325" spans="1:47" s="387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/>
      <c r="N325"/>
      <c r="O325"/>
      <c r="P325" s="21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U325"/>
    </row>
    <row r="326" spans="1:47" s="387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/>
      <c r="N326"/>
      <c r="O326"/>
      <c r="P326" s="21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U326"/>
    </row>
    <row r="327" spans="1:47" s="387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/>
      <c r="N327"/>
      <c r="O327"/>
      <c r="P327" s="21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U327"/>
    </row>
    <row r="328" spans="1:47" s="387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/>
      <c r="N328"/>
      <c r="O328"/>
      <c r="P328" s="21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U328"/>
    </row>
    <row r="329" spans="1:47" s="387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/>
      <c r="N329"/>
      <c r="O329"/>
      <c r="P329" s="21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U329"/>
    </row>
    <row r="330" spans="1:47" s="387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/>
      <c r="N330"/>
      <c r="O330"/>
      <c r="P330" s="21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U330"/>
    </row>
    <row r="331" spans="1:47" s="387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/>
      <c r="N331"/>
      <c r="O331"/>
      <c r="P331" s="2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U331"/>
    </row>
    <row r="332" spans="1:47" s="387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/>
      <c r="N332"/>
      <c r="O332"/>
      <c r="P332" s="21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U332"/>
    </row>
    <row r="333" spans="1:47" s="387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/>
      <c r="N333"/>
      <c r="O333"/>
      <c r="P333" s="21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U333"/>
    </row>
    <row r="334" spans="1:47" s="387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/>
      <c r="N334"/>
      <c r="O334"/>
      <c r="P334" s="21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U334"/>
    </row>
    <row r="335" spans="1:47" s="387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/>
      <c r="N335"/>
      <c r="O335"/>
      <c r="P335" s="21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U335"/>
    </row>
    <row r="336" spans="1:47" s="387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/>
      <c r="N336"/>
      <c r="O336"/>
      <c r="P336" s="21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U336"/>
    </row>
    <row r="337" spans="1:47" s="387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/>
      <c r="N337"/>
      <c r="O337"/>
      <c r="P337" s="21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U337"/>
    </row>
    <row r="338" spans="1:47" s="387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/>
      <c r="N338"/>
      <c r="O338"/>
      <c r="P338" s="21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U338"/>
    </row>
    <row r="339" spans="1:47" s="387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/>
      <c r="N339"/>
      <c r="O339"/>
      <c r="P339" s="2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U339"/>
    </row>
    <row r="340" spans="1:47" s="387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/>
      <c r="N340"/>
      <c r="O340"/>
      <c r="P340" s="2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U340"/>
    </row>
    <row r="341" spans="1:47" s="387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/>
      <c r="N341"/>
      <c r="O341"/>
      <c r="P341" s="2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U341"/>
    </row>
    <row r="342" spans="1:47" s="387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/>
      <c r="N342"/>
      <c r="O342"/>
      <c r="P342" s="2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U342"/>
    </row>
    <row r="343" spans="1:47" s="387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/>
      <c r="N343"/>
      <c r="O343"/>
      <c r="P343" s="21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U343"/>
    </row>
    <row r="344" spans="1:47" s="387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/>
      <c r="N344"/>
      <c r="O344"/>
      <c r="P344" s="21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U344"/>
    </row>
    <row r="345" spans="1:47" s="387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/>
      <c r="N345"/>
      <c r="O345"/>
      <c r="P345" s="21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U345"/>
    </row>
    <row r="346" spans="1:47" s="387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/>
      <c r="N346"/>
      <c r="O346"/>
      <c r="P346" s="21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U346"/>
    </row>
    <row r="347" spans="1:47" s="387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/>
      <c r="N347"/>
      <c r="O347"/>
      <c r="P347" s="21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U347"/>
    </row>
    <row r="348" spans="1:47" s="387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/>
      <c r="N348"/>
      <c r="O348"/>
      <c r="P348" s="21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U348"/>
    </row>
    <row r="349" spans="1:47" s="387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/>
      <c r="N349"/>
      <c r="O349"/>
      <c r="P349" s="21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U349"/>
    </row>
    <row r="350" spans="1:47" s="387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/>
      <c r="N350"/>
      <c r="O350"/>
      <c r="P350" s="21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U350"/>
    </row>
    <row r="351" spans="1:47" s="387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/>
      <c r="N351"/>
      <c r="O351"/>
      <c r="P351" s="2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U351"/>
    </row>
    <row r="352" spans="1:47" s="387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/>
      <c r="N352"/>
      <c r="O352"/>
      <c r="P352" s="21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U352"/>
    </row>
    <row r="353" spans="1:47" s="387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/>
      <c r="N353"/>
      <c r="O353"/>
      <c r="P353" s="21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U353"/>
    </row>
    <row r="354" spans="1:47" s="387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/>
      <c r="N354"/>
      <c r="O354"/>
      <c r="P354" s="21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U354"/>
    </row>
    <row r="355" spans="1:47" s="387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/>
      <c r="N355"/>
      <c r="O355"/>
      <c r="P355" s="21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U355"/>
    </row>
    <row r="356" spans="1:47" s="387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/>
      <c r="N356"/>
      <c r="O356"/>
      <c r="P356" s="21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U356"/>
    </row>
    <row r="357" spans="1:47" s="387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/>
      <c r="N357"/>
      <c r="O357"/>
      <c r="P357" s="21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U357"/>
    </row>
    <row r="358" spans="1:47" s="387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/>
      <c r="N358"/>
      <c r="O358"/>
      <c r="P358" s="21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U358"/>
    </row>
    <row r="359" spans="1:47" s="387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/>
      <c r="N359"/>
      <c r="O359"/>
      <c r="P359" s="21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U359"/>
    </row>
    <row r="360" spans="1:47" s="387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/>
      <c r="N360"/>
      <c r="O360"/>
      <c r="P360" s="21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U360"/>
    </row>
    <row r="361" spans="1:47" s="387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/>
      <c r="N361"/>
      <c r="O361"/>
      <c r="P361" s="2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U361"/>
    </row>
    <row r="362" spans="1:47" s="387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/>
      <c r="N362"/>
      <c r="O362"/>
      <c r="P362" s="21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U362"/>
    </row>
    <row r="363" spans="1:47" s="387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/>
      <c r="N363"/>
      <c r="O363"/>
      <c r="P363" s="21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U363"/>
    </row>
    <row r="364" spans="1:47" s="387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/>
      <c r="N364"/>
      <c r="O364"/>
      <c r="P364" s="21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U364"/>
    </row>
    <row r="365" spans="1:47" s="387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/>
      <c r="N365"/>
      <c r="O365"/>
      <c r="P365" s="21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U365"/>
    </row>
    <row r="366" spans="1:47" s="387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/>
      <c r="N366"/>
      <c r="O366"/>
      <c r="P366" s="21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U366"/>
    </row>
    <row r="367" spans="1:47" s="387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/>
      <c r="N367"/>
      <c r="O367"/>
      <c r="P367" s="21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U367"/>
    </row>
    <row r="368" spans="1:47" s="387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/>
      <c r="N368"/>
      <c r="O368"/>
      <c r="P368" s="21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U368"/>
    </row>
    <row r="369" spans="1:47" s="387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/>
      <c r="N369"/>
      <c r="O369"/>
      <c r="P369" s="21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U369"/>
    </row>
    <row r="370" spans="1:47" s="387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/>
      <c r="N370"/>
      <c r="O370"/>
      <c r="P370" s="21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U370"/>
    </row>
    <row r="371" spans="1:47" s="387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/>
      <c r="N371"/>
      <c r="O371"/>
      <c r="P371" s="2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U371"/>
    </row>
    <row r="372" spans="1:47" s="387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/>
      <c r="N372"/>
      <c r="O372"/>
      <c r="P372" s="21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U372"/>
    </row>
    <row r="373" spans="1:47" s="387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/>
      <c r="N373"/>
      <c r="O373"/>
      <c r="P373" s="21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U373"/>
    </row>
    <row r="374" spans="1:47" s="387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/>
      <c r="N374"/>
      <c r="O374"/>
      <c r="P374" s="21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U374"/>
    </row>
    <row r="375" spans="1:47" s="387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/>
      <c r="N375"/>
      <c r="O375"/>
      <c r="P375" s="21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U375"/>
    </row>
    <row r="376" spans="1:47" s="387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/>
      <c r="N376"/>
      <c r="O376"/>
      <c r="P376" s="21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U376"/>
    </row>
    <row r="377" spans="1:47" s="387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/>
      <c r="N377"/>
      <c r="O377"/>
      <c r="P377" s="21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U377"/>
    </row>
    <row r="378" spans="1:47" s="387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/>
      <c r="N378"/>
      <c r="O378"/>
      <c r="P378" s="21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U378"/>
    </row>
    <row r="379" spans="1:47" s="387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/>
      <c r="N379"/>
      <c r="O379"/>
      <c r="P379" s="21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U379"/>
    </row>
    <row r="380" spans="1:47" s="387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/>
      <c r="N380"/>
      <c r="O380"/>
      <c r="P380" s="21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U380"/>
    </row>
    <row r="381" spans="1:47" s="387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/>
      <c r="N381"/>
      <c r="O381"/>
      <c r="P381" s="2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U381"/>
    </row>
    <row r="382" spans="1:47" s="387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/>
      <c r="N382"/>
      <c r="O382"/>
      <c r="P382" s="21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U382"/>
    </row>
    <row r="383" spans="1:47" s="387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/>
      <c r="N383"/>
      <c r="O383"/>
      <c r="P383" s="21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U383"/>
    </row>
    <row r="384" spans="1:47" s="387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/>
      <c r="N384"/>
      <c r="O384"/>
      <c r="P384" s="21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U384"/>
    </row>
    <row r="385" spans="1:47" s="387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/>
      <c r="N385"/>
      <c r="O385"/>
      <c r="P385" s="21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U385"/>
    </row>
    <row r="386" spans="1:47" s="387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/>
      <c r="N386"/>
      <c r="O386"/>
      <c r="P386" s="21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U386"/>
    </row>
    <row r="387" spans="1:47" s="387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/>
      <c r="N387"/>
      <c r="O387"/>
      <c r="P387" s="21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U387"/>
    </row>
    <row r="388" spans="1:47" s="387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/>
      <c r="N388"/>
      <c r="O388"/>
      <c r="P388" s="21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U388"/>
    </row>
    <row r="389" spans="1:47" s="387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/>
      <c r="N389"/>
      <c r="O389"/>
      <c r="P389" s="21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U389"/>
    </row>
    <row r="390" spans="1:47" s="387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/>
      <c r="N390"/>
      <c r="O390"/>
      <c r="P390" s="21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U390"/>
    </row>
    <row r="391" spans="1:47" s="387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/>
      <c r="N391"/>
      <c r="O391"/>
      <c r="P391" s="2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U391"/>
    </row>
    <row r="392" spans="1:47" s="387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/>
      <c r="N392"/>
      <c r="O392"/>
      <c r="P392" s="21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U392"/>
    </row>
    <row r="393" spans="1:47" s="387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/>
      <c r="N393"/>
      <c r="O393"/>
      <c r="P393" s="21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U393"/>
    </row>
    <row r="394" spans="1:47" s="387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/>
      <c r="N394"/>
      <c r="O394"/>
      <c r="P394" s="21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U394"/>
    </row>
    <row r="395" spans="1:47" s="387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/>
      <c r="N395"/>
      <c r="O395"/>
      <c r="P395" s="21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U395"/>
    </row>
    <row r="396" spans="1:47" s="387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/>
      <c r="N396"/>
      <c r="O396"/>
      <c r="P396" s="21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U396"/>
    </row>
    <row r="397" spans="1:47" s="387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/>
      <c r="N397"/>
      <c r="O397"/>
      <c r="P397" s="21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U397"/>
    </row>
    <row r="398" spans="1:47" s="387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/>
      <c r="N398"/>
      <c r="O398"/>
      <c r="P398" s="21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U398"/>
    </row>
    <row r="399" spans="1:47" s="387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/>
      <c r="N399"/>
      <c r="O399"/>
      <c r="P399" s="21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U399"/>
    </row>
    <row r="400" spans="1:47" s="387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/>
      <c r="N400"/>
      <c r="O400"/>
      <c r="P400" s="21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U400"/>
    </row>
    <row r="401" spans="1:47" s="387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/>
      <c r="N401"/>
      <c r="O401"/>
      <c r="P401" s="2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U401"/>
    </row>
    <row r="402" spans="1:47" s="387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/>
      <c r="N402"/>
      <c r="O402"/>
      <c r="P402" s="21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U402"/>
    </row>
    <row r="403" spans="1:47" s="387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/>
      <c r="N403"/>
      <c r="O403"/>
      <c r="P403" s="21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U403"/>
    </row>
    <row r="404" spans="1:47" s="387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/>
      <c r="N404"/>
      <c r="O404"/>
      <c r="P404" s="21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U404"/>
    </row>
    <row r="405" spans="1:47" s="387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/>
      <c r="N405"/>
      <c r="O405"/>
      <c r="P405" s="21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U405"/>
    </row>
    <row r="406" spans="1:47" s="387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/>
      <c r="N406"/>
      <c r="O406"/>
      <c r="P406" s="21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U406"/>
    </row>
    <row r="407" spans="1:47" s="387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/>
      <c r="N407"/>
      <c r="O407"/>
      <c r="P407" s="21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U407"/>
    </row>
    <row r="408" spans="1:47" s="387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/>
      <c r="N408"/>
      <c r="O408"/>
      <c r="P408" s="21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U408"/>
    </row>
    <row r="409" spans="1:47" s="387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/>
      <c r="N409"/>
      <c r="O409"/>
      <c r="P409" s="21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U409"/>
    </row>
    <row r="410" spans="1:47" s="387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/>
      <c r="N410"/>
      <c r="O410"/>
      <c r="P410" s="21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U410"/>
    </row>
    <row r="411" spans="1:47" s="387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/>
      <c r="N411"/>
      <c r="O411"/>
      <c r="P411" s="2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U411"/>
    </row>
    <row r="412" spans="1:47" s="387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/>
      <c r="N412"/>
      <c r="O412"/>
      <c r="P412" s="21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U412"/>
    </row>
    <row r="413" spans="1:47" s="387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/>
      <c r="N413"/>
      <c r="O413"/>
      <c r="P413" s="21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U413"/>
    </row>
    <row r="414" spans="1:47" s="387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/>
      <c r="N414"/>
      <c r="O414"/>
      <c r="P414" s="21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U414"/>
    </row>
    <row r="415" spans="1:47" s="387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/>
      <c r="N415"/>
      <c r="O415"/>
      <c r="P415" s="21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U415"/>
    </row>
    <row r="416" spans="1:47" s="387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/>
      <c r="N416"/>
      <c r="O416"/>
      <c r="P416" s="21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U416"/>
    </row>
    <row r="417" spans="1:47" s="387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/>
      <c r="N417"/>
      <c r="O417"/>
      <c r="P417" s="2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U417"/>
    </row>
    <row r="418" spans="1:47" s="387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/>
      <c r="N418"/>
      <c r="O418"/>
      <c r="P418" s="21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U418"/>
    </row>
    <row r="419" spans="1:47" s="387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/>
      <c r="N419"/>
      <c r="O419"/>
      <c r="P419" s="21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U419"/>
    </row>
    <row r="420" spans="1:47" s="387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/>
      <c r="N420"/>
      <c r="O420"/>
      <c r="P420" s="21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U420"/>
    </row>
    <row r="421" spans="1:47" s="387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/>
      <c r="N421"/>
      <c r="O421"/>
      <c r="P421" s="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U421"/>
    </row>
    <row r="422" spans="1:47" s="387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/>
      <c r="N422"/>
      <c r="O422"/>
      <c r="P422" s="21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U422"/>
    </row>
    <row r="423" spans="1:47" s="387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/>
      <c r="N423"/>
      <c r="O423"/>
      <c r="P423" s="21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U423"/>
    </row>
    <row r="424" spans="1:47" s="387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/>
      <c r="N424"/>
      <c r="O424"/>
      <c r="P424" s="21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U424"/>
    </row>
    <row r="425" spans="1:47" s="387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/>
      <c r="N425"/>
      <c r="O425"/>
      <c r="P425" s="21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U425"/>
    </row>
    <row r="426" spans="1:47" s="387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/>
      <c r="N426"/>
      <c r="O426"/>
      <c r="P426" s="21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U426"/>
    </row>
    <row r="427" spans="1:47" s="387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/>
      <c r="N427"/>
      <c r="O427"/>
      <c r="P427" s="21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U427"/>
    </row>
    <row r="428" spans="1:47" s="387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/>
      <c r="N428"/>
      <c r="O428"/>
      <c r="P428" s="21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U428"/>
    </row>
    <row r="429" spans="1:47" s="387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/>
      <c r="N429"/>
      <c r="O429"/>
      <c r="P429" s="21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U429"/>
    </row>
    <row r="430" spans="1:47" s="387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/>
      <c r="N430"/>
      <c r="O430"/>
      <c r="P430" s="21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U430"/>
    </row>
    <row r="431" spans="1:47" s="387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/>
      <c r="N431"/>
      <c r="O431"/>
      <c r="P431" s="2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U431"/>
    </row>
    <row r="432" spans="1:47" s="387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/>
      <c r="N432"/>
      <c r="O432"/>
      <c r="P432" s="21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U432"/>
    </row>
    <row r="433" spans="1:47" s="387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/>
      <c r="N433"/>
      <c r="O433"/>
      <c r="P433" s="21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U433"/>
    </row>
    <row r="434" spans="1:47" s="387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/>
      <c r="N434"/>
      <c r="O434"/>
      <c r="P434" s="21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U434"/>
    </row>
    <row r="435" spans="1:47" s="387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/>
      <c r="N435"/>
      <c r="O435"/>
      <c r="P435" s="21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U435"/>
    </row>
    <row r="436" spans="1:47" s="387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/>
      <c r="N436"/>
      <c r="O436"/>
      <c r="P436" s="21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U436"/>
    </row>
    <row r="437" spans="1:47" s="387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/>
      <c r="N437"/>
      <c r="O437"/>
      <c r="P437" s="21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U437"/>
    </row>
    <row r="438" spans="1:47" s="387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/>
      <c r="N438"/>
      <c r="O438"/>
      <c r="P438" s="21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U438"/>
    </row>
    <row r="439" spans="1:47" s="387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/>
      <c r="N439"/>
      <c r="O439"/>
      <c r="P439" s="21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U439"/>
    </row>
    <row r="440" spans="1:47" s="387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/>
      <c r="N440"/>
      <c r="O440"/>
      <c r="P440" s="21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U440"/>
    </row>
    <row r="441" spans="1:47" s="387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/>
      <c r="N441"/>
      <c r="O441"/>
      <c r="P441" s="2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U441"/>
    </row>
    <row r="442" spans="1:47" s="387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/>
      <c r="N442"/>
      <c r="O442"/>
      <c r="P442" s="21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U442"/>
    </row>
    <row r="443" spans="1:47" s="387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/>
      <c r="N443"/>
      <c r="O443"/>
      <c r="P443" s="21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U443"/>
    </row>
    <row r="444" spans="1:47" s="387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/>
      <c r="N444"/>
      <c r="O444"/>
      <c r="P444" s="21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U444"/>
    </row>
    <row r="445" spans="1:47" s="387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/>
      <c r="N445"/>
      <c r="O445"/>
      <c r="P445" s="21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U445"/>
    </row>
    <row r="446" spans="1:47" s="387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/>
      <c r="N446"/>
      <c r="O446"/>
      <c r="P446" s="21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U446"/>
    </row>
    <row r="447" spans="1:47" s="387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/>
      <c r="N447"/>
      <c r="O447"/>
      <c r="P447" s="21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U447"/>
    </row>
    <row r="448" spans="1:47" s="387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/>
      <c r="N448"/>
      <c r="O448"/>
      <c r="P448" s="21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U448"/>
    </row>
    <row r="449" spans="1:47" s="387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/>
      <c r="N449"/>
      <c r="O449"/>
      <c r="P449" s="21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U449"/>
    </row>
    <row r="450" spans="1:47" s="387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/>
      <c r="N450"/>
      <c r="O450"/>
      <c r="P450" s="21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U450"/>
    </row>
    <row r="451" spans="1:47" s="387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/>
      <c r="N451"/>
      <c r="O451"/>
      <c r="P451" s="2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U451"/>
    </row>
    <row r="452" spans="1:47" s="387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/>
      <c r="N452"/>
      <c r="O452"/>
      <c r="P452" s="21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U452"/>
    </row>
    <row r="453" spans="1:47" s="387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/>
      <c r="N453"/>
      <c r="O453"/>
      <c r="P453" s="21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U453"/>
    </row>
    <row r="454" spans="1:47" s="387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/>
      <c r="N454"/>
      <c r="O454"/>
      <c r="P454" s="21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U454"/>
    </row>
    <row r="455" spans="1:47" s="387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/>
      <c r="N455"/>
      <c r="O455"/>
      <c r="P455" s="21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U455"/>
    </row>
    <row r="456" spans="1:47" s="387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/>
      <c r="N456"/>
      <c r="O456"/>
      <c r="P456" s="21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U456"/>
    </row>
    <row r="457" spans="1:47" s="387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/>
      <c r="N457"/>
      <c r="O457"/>
      <c r="P457" s="21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U457"/>
    </row>
    <row r="458" spans="1:47" s="387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/>
      <c r="N458"/>
      <c r="O458"/>
      <c r="P458" s="21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U458"/>
    </row>
    <row r="459" spans="1:47" s="387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/>
      <c r="N459"/>
      <c r="O459"/>
      <c r="P459" s="21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U459"/>
    </row>
    <row r="460" spans="1:47" s="387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/>
      <c r="N460"/>
      <c r="O460"/>
      <c r="P460" s="21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U460"/>
    </row>
    <row r="461" spans="1:47" s="387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/>
      <c r="N461"/>
      <c r="O461"/>
      <c r="P461" s="2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U461"/>
    </row>
    <row r="462" spans="1:47" s="387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/>
      <c r="N462"/>
      <c r="O462"/>
      <c r="P462" s="21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U462"/>
    </row>
    <row r="463" spans="1:47" s="387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/>
      <c r="N463"/>
      <c r="O463"/>
      <c r="P463" s="21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U463"/>
    </row>
    <row r="464" spans="1:47" s="387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/>
      <c r="N464"/>
      <c r="O464"/>
      <c r="P464" s="21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U464"/>
    </row>
    <row r="465" spans="1:47" s="387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/>
      <c r="N465"/>
      <c r="O465"/>
      <c r="P465" s="21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U465"/>
    </row>
    <row r="466" spans="1:47" s="387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/>
      <c r="N466"/>
      <c r="O466"/>
      <c r="P466" s="21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U466"/>
    </row>
    <row r="467" spans="1:47" s="387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/>
      <c r="N467"/>
      <c r="O467"/>
      <c r="P467" s="21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U467"/>
    </row>
    <row r="468" spans="1:47" s="387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/>
      <c r="N468"/>
      <c r="O468"/>
      <c r="P468" s="21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U468"/>
    </row>
    <row r="469" spans="1:47" s="387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/>
      <c r="N469"/>
      <c r="O469"/>
      <c r="P469" s="21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U469"/>
    </row>
    <row r="470" spans="1:47" s="387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/>
      <c r="N470"/>
      <c r="O470"/>
      <c r="P470" s="21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U470"/>
    </row>
    <row r="471" spans="1:47" s="387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/>
      <c r="N471"/>
      <c r="O471"/>
      <c r="P471" s="2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U471"/>
    </row>
    <row r="472" spans="1:47" s="387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/>
      <c r="N472"/>
      <c r="O472"/>
      <c r="P472" s="21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U472"/>
    </row>
    <row r="473" spans="1:47" s="387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/>
      <c r="N473"/>
      <c r="O473"/>
      <c r="P473" s="21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U473"/>
    </row>
    <row r="474" spans="1:47" s="387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/>
      <c r="N474"/>
      <c r="O474"/>
      <c r="P474" s="21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U474"/>
    </row>
    <row r="475" spans="1:47" s="387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/>
      <c r="N475"/>
      <c r="O475"/>
      <c r="P475" s="21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U475"/>
    </row>
    <row r="476" spans="1:47" s="387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/>
      <c r="N476"/>
      <c r="O476"/>
      <c r="P476" s="21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U476"/>
    </row>
    <row r="477" spans="1:47" s="387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/>
      <c r="N477"/>
      <c r="O477"/>
      <c r="P477" s="21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U477"/>
    </row>
    <row r="478" spans="1:47" s="387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/>
      <c r="N478"/>
      <c r="O478"/>
      <c r="P478" s="21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U478"/>
    </row>
    <row r="479" spans="1:47" s="387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/>
      <c r="N479"/>
      <c r="O479"/>
      <c r="P479" s="21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U479"/>
    </row>
    <row r="480" spans="1:47" s="387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/>
      <c r="N480"/>
      <c r="O480"/>
      <c r="P480" s="21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U480"/>
    </row>
    <row r="481" spans="1:47" s="387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/>
      <c r="N481"/>
      <c r="O481"/>
      <c r="P481" s="2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U481"/>
    </row>
    <row r="482" spans="1:47" s="387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/>
      <c r="N482"/>
      <c r="O482"/>
      <c r="P482" s="21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U482"/>
    </row>
    <row r="483" spans="1:47" s="387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/>
      <c r="N483"/>
      <c r="O483"/>
      <c r="P483" s="21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U483"/>
    </row>
    <row r="484" spans="1:47" s="387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/>
      <c r="N484"/>
      <c r="O484"/>
      <c r="P484" s="21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U484"/>
    </row>
    <row r="485" spans="1:47" s="387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/>
      <c r="N485"/>
      <c r="O485"/>
      <c r="P485" s="21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U485"/>
    </row>
    <row r="486" spans="1:47" s="387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/>
      <c r="N486"/>
      <c r="O486"/>
      <c r="P486" s="21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U486"/>
    </row>
    <row r="487" spans="1:47" s="387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/>
      <c r="N487"/>
      <c r="O487"/>
      <c r="P487" s="21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U487"/>
    </row>
    <row r="488" spans="1:47" s="387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/>
      <c r="N488"/>
      <c r="O488"/>
      <c r="P488" s="21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U488"/>
    </row>
    <row r="489" spans="1:47" s="387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/>
      <c r="N489"/>
      <c r="O489"/>
      <c r="P489" s="21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U489"/>
    </row>
    <row r="490" spans="1:47" s="387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/>
      <c r="N490"/>
      <c r="O490"/>
      <c r="P490" s="21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U490"/>
    </row>
    <row r="491" spans="1:47" s="387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/>
      <c r="N491"/>
      <c r="O491"/>
      <c r="P491" s="2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U491"/>
    </row>
    <row r="492" spans="1:47" s="387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/>
      <c r="N492"/>
      <c r="O492"/>
      <c r="P492" s="21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U492"/>
    </row>
    <row r="493" spans="1:47" s="387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/>
      <c r="N493"/>
      <c r="O493"/>
      <c r="P493" s="21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U493"/>
    </row>
    <row r="494" spans="1:47" s="387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/>
      <c r="N494"/>
      <c r="O494"/>
      <c r="P494" s="21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U494"/>
    </row>
    <row r="495" spans="1:47" s="387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/>
      <c r="N495"/>
      <c r="O495"/>
      <c r="P495" s="21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U495"/>
    </row>
    <row r="496" spans="1:47" s="387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/>
      <c r="N496"/>
      <c r="O496"/>
      <c r="P496" s="21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U496"/>
    </row>
    <row r="497" spans="1:47" s="387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/>
      <c r="N497"/>
      <c r="O497"/>
      <c r="P497" s="21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U497"/>
    </row>
    <row r="498" spans="1:47" s="387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/>
      <c r="N498"/>
      <c r="O498"/>
      <c r="P498" s="21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U498"/>
    </row>
    <row r="499" spans="1:47" s="387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/>
      <c r="N499"/>
      <c r="O499"/>
      <c r="P499" s="21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U499"/>
    </row>
    <row r="500" spans="1:47" s="387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/>
      <c r="N500"/>
      <c r="O500"/>
      <c r="P500" s="21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U500"/>
    </row>
    <row r="501" spans="1:47" s="387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/>
      <c r="N501"/>
      <c r="O501"/>
      <c r="P501" s="2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U501"/>
    </row>
    <row r="502" spans="1:47" s="387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/>
      <c r="N502"/>
      <c r="O502"/>
      <c r="P502" s="21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U502"/>
    </row>
    <row r="503" spans="1:47" s="387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/>
      <c r="N503"/>
      <c r="O503"/>
      <c r="P503" s="21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U503"/>
    </row>
    <row r="504" spans="1:47" s="387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/>
      <c r="N504"/>
      <c r="O504"/>
      <c r="P504" s="21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U504"/>
    </row>
    <row r="505" spans="1:47" s="387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/>
      <c r="N505"/>
      <c r="O505"/>
      <c r="P505" s="21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U505"/>
    </row>
    <row r="506" spans="1:47" s="387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/>
      <c r="N506"/>
      <c r="O506"/>
      <c r="P506" s="21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U506"/>
    </row>
    <row r="507" spans="1:47" s="387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/>
      <c r="N507"/>
      <c r="O507"/>
      <c r="P507" s="21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U507"/>
    </row>
    <row r="508" spans="1:47" s="387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/>
      <c r="N508"/>
      <c r="O508"/>
      <c r="P508" s="21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U508"/>
    </row>
    <row r="509" spans="1:47" s="387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/>
      <c r="N509"/>
      <c r="O509"/>
      <c r="P509" s="21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U509"/>
    </row>
    <row r="510" spans="1:47" s="387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/>
      <c r="N510"/>
      <c r="O510"/>
      <c r="P510" s="21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U510"/>
    </row>
    <row r="511" spans="1:47" s="387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/>
      <c r="N511"/>
      <c r="O511"/>
      <c r="P511" s="2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U511"/>
    </row>
    <row r="512" spans="1:47" s="387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/>
      <c r="N512"/>
      <c r="O512"/>
      <c r="P512" s="21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U512"/>
    </row>
    <row r="513" spans="1:47" s="387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/>
      <c r="N513"/>
      <c r="O513"/>
      <c r="P513" s="21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U513"/>
    </row>
    <row r="514" spans="1:47" s="387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/>
      <c r="N514"/>
      <c r="O514"/>
      <c r="P514" s="21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U514"/>
    </row>
    <row r="515" spans="1:47" s="387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/>
      <c r="N515"/>
      <c r="O515"/>
      <c r="P515" s="21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U515"/>
    </row>
    <row r="516" spans="1:47" s="387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/>
      <c r="N516"/>
      <c r="O516"/>
      <c r="P516" s="21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U516"/>
    </row>
    <row r="517" spans="1:47" s="387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/>
      <c r="N517"/>
      <c r="O517"/>
      <c r="P517" s="21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U517"/>
    </row>
    <row r="518" spans="1:47" s="387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/>
      <c r="N518"/>
      <c r="O518"/>
      <c r="P518" s="21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U518"/>
    </row>
    <row r="519" spans="1:47" s="387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/>
      <c r="N519"/>
      <c r="O519"/>
      <c r="P519" s="21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U519"/>
    </row>
    <row r="520" spans="1:47" s="387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/>
      <c r="N520"/>
      <c r="O520"/>
      <c r="P520" s="21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U520"/>
    </row>
    <row r="521" spans="1:47" s="387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/>
      <c r="N521"/>
      <c r="O521"/>
      <c r="P521" s="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U521"/>
    </row>
    <row r="522" spans="1:47" s="387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/>
      <c r="N522"/>
      <c r="O522"/>
      <c r="P522" s="21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U522"/>
    </row>
    <row r="523" spans="1:47" s="387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/>
      <c r="N523"/>
      <c r="O523"/>
      <c r="P523" s="21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U523"/>
    </row>
    <row r="524" spans="1:47" s="387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/>
      <c r="N524"/>
      <c r="O524"/>
      <c r="P524" s="21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U524"/>
    </row>
    <row r="525" spans="1:47" s="387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/>
      <c r="N525"/>
      <c r="O525"/>
      <c r="P525" s="21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U525"/>
    </row>
    <row r="526" spans="1:47" s="387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/>
      <c r="N526"/>
      <c r="O526"/>
      <c r="P526" s="21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U526"/>
    </row>
    <row r="527" spans="1:47" s="387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/>
      <c r="N527"/>
      <c r="O527"/>
      <c r="P527" s="21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U527"/>
    </row>
    <row r="528" spans="1:47" s="387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/>
      <c r="N528"/>
      <c r="O528"/>
      <c r="P528" s="21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U528"/>
    </row>
    <row r="529" spans="1:47" s="387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/>
      <c r="N529"/>
      <c r="O529"/>
      <c r="P529" s="21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U529"/>
    </row>
    <row r="530" spans="1:47" s="387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/>
      <c r="N530"/>
      <c r="O530"/>
      <c r="P530" s="21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U530"/>
    </row>
    <row r="531" spans="1:47" s="387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/>
      <c r="N531"/>
      <c r="O531"/>
      <c r="P531" s="2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U531"/>
    </row>
    <row r="532" spans="1:47" s="387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/>
      <c r="N532"/>
      <c r="O532"/>
      <c r="P532" s="21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U532"/>
    </row>
    <row r="533" spans="1:47" s="387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/>
      <c r="N533"/>
      <c r="O533"/>
      <c r="P533" s="21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U533"/>
    </row>
    <row r="534" spans="1:47" s="387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/>
      <c r="N534"/>
      <c r="O534"/>
      <c r="P534" s="21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U534"/>
    </row>
    <row r="535" spans="1:47" s="387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/>
      <c r="N535"/>
      <c r="O535"/>
      <c r="P535" s="21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U535"/>
    </row>
    <row r="536" spans="1:47" s="387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/>
      <c r="N536"/>
      <c r="O536"/>
      <c r="P536" s="21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U536"/>
    </row>
    <row r="537" spans="1:47" s="387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/>
      <c r="N537"/>
      <c r="O537"/>
      <c r="P537" s="21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U537"/>
    </row>
    <row r="538" spans="1:47" s="387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/>
      <c r="N538"/>
      <c r="O538"/>
      <c r="P538" s="21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U538"/>
    </row>
    <row r="539" spans="1:47" s="387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/>
      <c r="N539"/>
      <c r="O539"/>
      <c r="P539" s="21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U539"/>
    </row>
    <row r="540" spans="1:47" s="387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/>
      <c r="N540"/>
      <c r="O540"/>
      <c r="P540" s="21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U540"/>
    </row>
    <row r="541" spans="1:47" s="387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/>
      <c r="N541"/>
      <c r="O541"/>
      <c r="P541" s="2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U541"/>
    </row>
    <row r="542" spans="1:47" s="387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/>
      <c r="N542"/>
      <c r="O542"/>
      <c r="P542" s="21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U542"/>
    </row>
    <row r="543" spans="1:47" s="387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/>
      <c r="N543"/>
      <c r="O543"/>
      <c r="P543" s="21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U543"/>
    </row>
    <row r="544" spans="1:47" s="387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/>
      <c r="N544"/>
      <c r="O544"/>
      <c r="P544" s="21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U544"/>
    </row>
    <row r="545" spans="1:47" s="387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/>
      <c r="N545"/>
      <c r="O545"/>
      <c r="P545" s="21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U545"/>
    </row>
    <row r="546" spans="1:47" s="387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/>
      <c r="N546"/>
      <c r="O546"/>
      <c r="P546" s="21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U546"/>
    </row>
    <row r="547" spans="1:47" s="387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/>
      <c r="N547"/>
      <c r="O547"/>
      <c r="P547" s="21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U547"/>
    </row>
    <row r="548" spans="1:47" s="387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/>
      <c r="N548"/>
      <c r="O548"/>
      <c r="P548" s="21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U548"/>
    </row>
    <row r="549" spans="1:47" s="387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/>
      <c r="N549"/>
      <c r="O549"/>
      <c r="P549" s="21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U549"/>
    </row>
    <row r="550" spans="1:47" s="387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/>
      <c r="N550"/>
      <c r="O550"/>
      <c r="P550" s="21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U550"/>
    </row>
    <row r="551" spans="1:47" s="387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/>
      <c r="N551"/>
      <c r="O551"/>
      <c r="P551" s="2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U551"/>
    </row>
    <row r="552" spans="1:47" s="387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/>
      <c r="N552"/>
      <c r="O552"/>
      <c r="P552" s="21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U552"/>
    </row>
    <row r="553" spans="1:47" s="387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/>
      <c r="N553"/>
      <c r="O553"/>
      <c r="P553" s="21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U553"/>
    </row>
    <row r="554" spans="1:47" s="387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/>
      <c r="N554"/>
      <c r="O554"/>
      <c r="P554" s="21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U554"/>
    </row>
    <row r="555" spans="1:47" s="387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/>
      <c r="N555"/>
      <c r="O555"/>
      <c r="P555" s="21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U555"/>
    </row>
    <row r="556" spans="1:47" s="387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/>
      <c r="N556"/>
      <c r="O556"/>
      <c r="P556" s="21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U556"/>
    </row>
    <row r="557" spans="1:47" s="387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/>
      <c r="N557"/>
      <c r="O557"/>
      <c r="P557" s="21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U557"/>
    </row>
    <row r="558" spans="1:47" s="387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/>
      <c r="N558"/>
      <c r="O558"/>
      <c r="P558" s="21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U558"/>
    </row>
    <row r="559" spans="1:47" s="387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/>
      <c r="N559"/>
      <c r="O559"/>
      <c r="P559" s="21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U559"/>
    </row>
    <row r="560" spans="1:47" s="387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/>
      <c r="N560"/>
      <c r="O560"/>
      <c r="P560" s="21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U560"/>
    </row>
    <row r="561" spans="1:47" s="387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/>
      <c r="N561"/>
      <c r="O561"/>
      <c r="P561" s="2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U561"/>
    </row>
    <row r="562" spans="1:47" s="387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/>
      <c r="N562"/>
      <c r="O562"/>
      <c r="P562" s="21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U562"/>
    </row>
    <row r="563" spans="1:47" s="387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/>
      <c r="N563"/>
      <c r="O563"/>
      <c r="P563" s="21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U563"/>
    </row>
    <row r="564" spans="1:47" s="387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/>
      <c r="N564"/>
      <c r="O564"/>
      <c r="P564" s="21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U564"/>
    </row>
    <row r="565" spans="1:47" s="387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/>
      <c r="N565"/>
      <c r="O565"/>
      <c r="P565" s="21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U565"/>
    </row>
    <row r="566" spans="1:47" s="387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/>
      <c r="N566"/>
      <c r="O566"/>
      <c r="P566" s="21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U566"/>
    </row>
    <row r="567" spans="1:47" s="387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/>
      <c r="N567"/>
      <c r="O567"/>
      <c r="P567" s="21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U567"/>
    </row>
    <row r="568" spans="1:47" s="387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/>
      <c r="N568"/>
      <c r="O568"/>
      <c r="P568" s="21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U568"/>
    </row>
    <row r="569" spans="1:47" s="387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/>
      <c r="N569"/>
      <c r="O569"/>
      <c r="P569" s="21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U569"/>
    </row>
    <row r="570" spans="1:47" s="387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/>
      <c r="N570"/>
      <c r="O570"/>
      <c r="P570" s="21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U570"/>
    </row>
    <row r="571" spans="1:47" s="387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/>
      <c r="N571"/>
      <c r="O571"/>
      <c r="P571" s="2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U571"/>
    </row>
    <row r="572" spans="1:47" s="387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/>
      <c r="N572"/>
      <c r="O572"/>
      <c r="P572" s="21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U572"/>
    </row>
    <row r="573" spans="1:47" s="387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/>
      <c r="N573"/>
      <c r="O573"/>
      <c r="P573" s="21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U573"/>
    </row>
    <row r="574" spans="1:47" s="387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/>
      <c r="N574"/>
      <c r="O574"/>
      <c r="P574" s="21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U574"/>
    </row>
    <row r="575" spans="1:47" s="387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/>
      <c r="N575"/>
      <c r="O575"/>
      <c r="P575" s="21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U575"/>
    </row>
    <row r="576" spans="1:47" s="387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/>
      <c r="N576"/>
      <c r="O576"/>
      <c r="P576" s="21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U576"/>
    </row>
    <row r="577" spans="1:47" s="387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/>
      <c r="N577"/>
      <c r="O577"/>
      <c r="P577" s="21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U577"/>
    </row>
    <row r="578" spans="1:47" s="387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/>
      <c r="N578"/>
      <c r="O578"/>
      <c r="P578" s="21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U578"/>
    </row>
    <row r="579" spans="1:47" s="387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/>
      <c r="N579"/>
      <c r="O579"/>
      <c r="P579" s="21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U579"/>
    </row>
    <row r="580" spans="1:47" s="387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/>
      <c r="N580"/>
      <c r="O580"/>
      <c r="P580" s="21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U580"/>
    </row>
    <row r="581" spans="1:47" s="387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/>
      <c r="N581"/>
      <c r="O581"/>
      <c r="P581" s="2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U581"/>
    </row>
    <row r="582" spans="1:47" s="387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/>
      <c r="N582"/>
      <c r="O582"/>
      <c r="P582" s="21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U582"/>
    </row>
    <row r="583" spans="1:47" s="387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/>
      <c r="N583"/>
      <c r="O583"/>
      <c r="P583" s="21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U583"/>
    </row>
    <row r="584" spans="1:47" s="387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/>
      <c r="N584"/>
      <c r="O584"/>
      <c r="P584" s="21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U584"/>
    </row>
    <row r="585" spans="1:47" s="387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/>
      <c r="N585"/>
      <c r="O585"/>
      <c r="P585" s="21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U585"/>
    </row>
    <row r="586" spans="1:47" s="387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/>
      <c r="N586"/>
      <c r="O586"/>
      <c r="P586" s="21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U586"/>
    </row>
    <row r="587" spans="1:47" s="387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/>
      <c r="N587"/>
      <c r="O587"/>
      <c r="P587" s="21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U587"/>
    </row>
    <row r="588" spans="1:47" s="387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/>
      <c r="N588"/>
      <c r="O588"/>
      <c r="P588" s="21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U588"/>
    </row>
    <row r="589" spans="1:47" s="387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/>
      <c r="N589"/>
      <c r="O589"/>
      <c r="P589" s="21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U589"/>
    </row>
    <row r="590" spans="1:47" s="387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/>
      <c r="N590"/>
      <c r="O590"/>
      <c r="P590" s="21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U590"/>
    </row>
    <row r="591" spans="1:47" s="387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/>
      <c r="N591"/>
      <c r="O591"/>
      <c r="P591" s="2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U591"/>
    </row>
    <row r="592" spans="1:47" s="387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/>
      <c r="N592"/>
      <c r="O592"/>
      <c r="P592" s="21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U592"/>
    </row>
    <row r="593" spans="1:47" s="387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/>
      <c r="N593"/>
      <c r="O593"/>
      <c r="P593" s="21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U593"/>
    </row>
    <row r="594" spans="1:47" s="387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/>
      <c r="N594"/>
      <c r="O594"/>
      <c r="P594" s="21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U594"/>
    </row>
    <row r="595" spans="1:47" s="387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/>
      <c r="N595"/>
      <c r="O595"/>
      <c r="P595" s="21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U595"/>
    </row>
    <row r="596" spans="1:47" s="387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/>
      <c r="N596"/>
      <c r="O596"/>
      <c r="P596" s="21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U596"/>
    </row>
    <row r="597" spans="1:47" s="387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/>
      <c r="N597"/>
      <c r="O597"/>
      <c r="P597" s="21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U597"/>
    </row>
    <row r="598" spans="1:47" s="387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/>
      <c r="N598"/>
      <c r="O598"/>
      <c r="P598" s="21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U598"/>
    </row>
    <row r="599" spans="1:47" s="387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/>
      <c r="N599"/>
      <c r="O599"/>
      <c r="P599" s="21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U599"/>
    </row>
    <row r="600" spans="1:47" s="387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/>
      <c r="N600"/>
      <c r="O600"/>
      <c r="P600" s="21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U600"/>
    </row>
    <row r="601" spans="1:47" s="387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/>
      <c r="N601"/>
      <c r="O601"/>
      <c r="P601" s="2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U601"/>
    </row>
    <row r="602" spans="1:47" s="387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/>
      <c r="N602"/>
      <c r="O602"/>
      <c r="P602" s="21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U602"/>
    </row>
    <row r="603" spans="1:47" s="387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/>
      <c r="N603"/>
      <c r="O603"/>
      <c r="P603" s="21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U603"/>
    </row>
    <row r="604" spans="1:47" s="387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/>
      <c r="N604"/>
      <c r="O604"/>
      <c r="P604" s="21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U604"/>
    </row>
    <row r="605" spans="1:47" s="387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/>
      <c r="N605"/>
      <c r="O605"/>
      <c r="P605" s="21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U605"/>
    </row>
    <row r="606" spans="1:47" s="387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/>
      <c r="N606"/>
      <c r="O606"/>
      <c r="P606" s="21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U606"/>
    </row>
    <row r="607" spans="1:47" s="387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/>
      <c r="N607"/>
      <c r="O607"/>
      <c r="P607" s="21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U607"/>
    </row>
    <row r="608" spans="1:47" s="387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/>
      <c r="N608"/>
      <c r="O608"/>
      <c r="P608" s="21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U608"/>
    </row>
    <row r="609" spans="1:47" s="387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/>
      <c r="N609"/>
      <c r="O609"/>
      <c r="P609" s="21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U609"/>
    </row>
    <row r="610" spans="1:47" s="387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/>
      <c r="N610"/>
      <c r="O610"/>
      <c r="P610" s="21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U610"/>
    </row>
    <row r="611" spans="1:47" s="387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/>
      <c r="N611"/>
      <c r="O611"/>
      <c r="P611" s="2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U611"/>
    </row>
    <row r="612" spans="1:47" s="387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/>
      <c r="N612"/>
      <c r="O612"/>
      <c r="P612" s="21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U612"/>
    </row>
    <row r="613" spans="1:47" s="387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/>
      <c r="N613"/>
      <c r="O613"/>
      <c r="P613" s="21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U613"/>
    </row>
    <row r="614" spans="1:47" s="387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/>
      <c r="N614"/>
      <c r="O614"/>
      <c r="P614" s="21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U614"/>
    </row>
    <row r="615" spans="1:47" s="387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/>
      <c r="N615"/>
      <c r="O615"/>
      <c r="P615" s="21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U615"/>
    </row>
    <row r="616" spans="1:47" s="387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/>
      <c r="N616"/>
      <c r="O616"/>
      <c r="P616" s="21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U616"/>
    </row>
    <row r="617" spans="1:47" s="387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/>
      <c r="N617"/>
      <c r="O617"/>
      <c r="P617" s="21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U617"/>
    </row>
    <row r="618" spans="1:47" s="387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/>
      <c r="N618"/>
      <c r="O618"/>
      <c r="P618" s="21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U618"/>
    </row>
    <row r="619" spans="1:47" s="387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/>
      <c r="N619"/>
      <c r="O619"/>
      <c r="P619" s="21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U619"/>
    </row>
    <row r="620" spans="1:47" s="387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/>
      <c r="N620"/>
      <c r="O620"/>
      <c r="P620" s="21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U620"/>
    </row>
    <row r="621" spans="1:47" s="387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/>
      <c r="N621"/>
      <c r="O621"/>
      <c r="P621" s="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U621"/>
    </row>
    <row r="622" spans="1:47" s="387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/>
      <c r="N622"/>
      <c r="O622"/>
      <c r="P622" s="21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U622"/>
    </row>
    <row r="623" spans="1:47" s="387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/>
      <c r="N623"/>
      <c r="O623"/>
      <c r="P623" s="21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U623"/>
    </row>
    <row r="624" spans="1:47" s="387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/>
      <c r="N624"/>
      <c r="O624"/>
      <c r="P624" s="21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U624"/>
    </row>
    <row r="625" spans="1:47" s="387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/>
      <c r="N625"/>
      <c r="O625"/>
      <c r="P625" s="21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U625"/>
    </row>
    <row r="626" spans="1:47" s="387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/>
      <c r="N626"/>
      <c r="O626"/>
      <c r="P626" s="21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U626"/>
    </row>
    <row r="627" spans="1:47" s="387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/>
      <c r="N627"/>
      <c r="O627"/>
      <c r="P627" s="21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U627"/>
    </row>
    <row r="628" spans="1:47" s="387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/>
      <c r="N628"/>
      <c r="O628"/>
      <c r="P628" s="21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U628"/>
    </row>
    <row r="629" spans="1:47" s="387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/>
      <c r="N629"/>
      <c r="O629"/>
      <c r="P629" s="21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U629"/>
    </row>
    <row r="630" spans="1:47" s="387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/>
      <c r="N630"/>
      <c r="O630"/>
      <c r="P630" s="21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U630"/>
    </row>
    <row r="631" spans="1:47" s="387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/>
      <c r="N631"/>
      <c r="O631"/>
      <c r="P631" s="2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U631"/>
    </row>
    <row r="632" spans="1:47" s="387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/>
      <c r="N632"/>
      <c r="O632"/>
      <c r="P632" s="21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U632"/>
    </row>
    <row r="633" spans="1:47" s="387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/>
      <c r="N633"/>
      <c r="O633"/>
      <c r="P633" s="21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U633"/>
    </row>
    <row r="634" spans="1:47" s="387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/>
      <c r="N634"/>
      <c r="O634"/>
      <c r="P634" s="21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U634"/>
    </row>
    <row r="635" spans="1:47" s="387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/>
      <c r="N635"/>
      <c r="O635"/>
      <c r="P635" s="21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U635"/>
    </row>
    <row r="636" spans="1:47" s="387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/>
      <c r="N636"/>
      <c r="O636"/>
      <c r="P636" s="21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U636"/>
    </row>
    <row r="637" spans="1:47" s="387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/>
      <c r="N637"/>
      <c r="O637"/>
      <c r="P637" s="21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U637"/>
    </row>
    <row r="638" spans="1:47" s="387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/>
      <c r="N638"/>
      <c r="O638"/>
      <c r="P638" s="21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U638"/>
    </row>
    <row r="639" spans="1:47" s="387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/>
      <c r="N639"/>
      <c r="O639"/>
      <c r="P639" s="21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U639"/>
    </row>
    <row r="640" spans="1:47" s="387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/>
      <c r="N640"/>
      <c r="O640"/>
      <c r="P640" s="21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U640"/>
    </row>
    <row r="641" spans="1:47" s="387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/>
      <c r="N641"/>
      <c r="O641"/>
      <c r="P641" s="2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U641"/>
    </row>
    <row r="642" spans="1:47" s="387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/>
      <c r="N642"/>
      <c r="O642"/>
      <c r="P642" s="21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U642"/>
    </row>
    <row r="643" spans="1:47" s="387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/>
      <c r="N643"/>
      <c r="O643"/>
      <c r="P643" s="21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U643"/>
    </row>
    <row r="644" spans="1:47" s="387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/>
      <c r="N644"/>
      <c r="O644"/>
      <c r="P644" s="21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U644"/>
    </row>
    <row r="645" spans="1:47" s="387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/>
      <c r="N645"/>
      <c r="O645"/>
      <c r="P645" s="21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U645"/>
    </row>
    <row r="646" spans="1:47" s="387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/>
      <c r="N646"/>
      <c r="O646"/>
      <c r="P646" s="21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U646"/>
    </row>
    <row r="647" spans="1:47" s="387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/>
      <c r="N647"/>
      <c r="O647"/>
      <c r="P647" s="21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U647"/>
    </row>
    <row r="648" spans="1:47" s="387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/>
      <c r="N648"/>
      <c r="O648"/>
      <c r="P648" s="21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U648"/>
    </row>
    <row r="649" spans="1:47" s="387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/>
      <c r="N649"/>
      <c r="O649"/>
      <c r="P649" s="21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U649"/>
    </row>
    <row r="650" spans="1:47" s="387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/>
      <c r="N650"/>
      <c r="O650"/>
      <c r="P650" s="21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U650"/>
    </row>
    <row r="651" spans="1:47" s="387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/>
      <c r="N651"/>
      <c r="O651"/>
      <c r="P651" s="2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U651"/>
    </row>
    <row r="652" spans="1:47" s="387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/>
      <c r="N652"/>
      <c r="O652"/>
      <c r="P652" s="21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U652"/>
    </row>
    <row r="653" spans="1:47" s="387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/>
      <c r="N653"/>
      <c r="O653"/>
      <c r="P653" s="21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U653"/>
    </row>
    <row r="654" spans="1:47" s="387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/>
      <c r="N654"/>
      <c r="O654"/>
      <c r="P654" s="21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U654"/>
    </row>
    <row r="655" spans="1:47" s="387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/>
      <c r="N655"/>
      <c r="O655"/>
      <c r="P655" s="21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U655"/>
    </row>
    <row r="656" spans="1:47" s="387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/>
      <c r="N656"/>
      <c r="O656"/>
      <c r="P656" s="21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U656"/>
    </row>
    <row r="657" spans="1:47" s="387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/>
      <c r="N657"/>
      <c r="O657"/>
      <c r="P657" s="21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U657"/>
    </row>
    <row r="658" spans="1:47" s="387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/>
      <c r="N658"/>
      <c r="O658"/>
      <c r="P658" s="21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U658"/>
    </row>
    <row r="659" spans="1:47" s="387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/>
      <c r="N659"/>
      <c r="O659"/>
      <c r="P659" s="21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U659"/>
    </row>
    <row r="660" spans="1:47" s="387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/>
      <c r="N660"/>
      <c r="O660"/>
      <c r="P660" s="21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U660"/>
    </row>
    <row r="661" spans="1:47" s="387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/>
      <c r="N661"/>
      <c r="O661"/>
      <c r="P661" s="2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U661"/>
    </row>
    <row r="662" spans="1:47" s="387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/>
      <c r="N662"/>
      <c r="O662"/>
      <c r="P662" s="21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U662"/>
    </row>
    <row r="663" spans="1:47" s="387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/>
      <c r="N663"/>
      <c r="O663"/>
      <c r="P663" s="21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U663"/>
    </row>
    <row r="664" spans="1:47" s="387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/>
      <c r="N664"/>
      <c r="O664"/>
      <c r="P664" s="21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U664"/>
    </row>
    <row r="665" spans="1:47" s="387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/>
      <c r="N665"/>
      <c r="O665"/>
      <c r="P665" s="21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U665"/>
    </row>
    <row r="666" spans="1:47" s="387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/>
      <c r="N666"/>
      <c r="O666"/>
      <c r="P666" s="21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U666"/>
    </row>
    <row r="667" spans="1:47" s="387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/>
      <c r="N667"/>
      <c r="O667"/>
      <c r="P667" s="21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U667"/>
    </row>
    <row r="668" spans="1:47" s="387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/>
      <c r="N668"/>
      <c r="O668"/>
      <c r="P668" s="21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U668"/>
    </row>
    <row r="669" spans="1:47" s="387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/>
      <c r="N669"/>
      <c r="O669"/>
      <c r="P669" s="21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U669"/>
    </row>
    <row r="670" spans="1:47" s="387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/>
      <c r="N670"/>
      <c r="O670"/>
      <c r="P670" s="21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U670"/>
    </row>
    <row r="671" spans="1:47" s="387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/>
      <c r="N671"/>
      <c r="O671"/>
      <c r="P671" s="2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U671"/>
    </row>
    <row r="672" spans="1:47" s="387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/>
      <c r="N672"/>
      <c r="O672"/>
      <c r="P672" s="21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U672"/>
    </row>
    <row r="673" spans="1:47" s="387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/>
      <c r="N673"/>
      <c r="O673"/>
      <c r="P673" s="21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U673"/>
    </row>
    <row r="674" spans="1:47" s="387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/>
      <c r="N674"/>
      <c r="O674"/>
      <c r="P674" s="21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U674"/>
    </row>
    <row r="675" spans="1:47" s="387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/>
      <c r="N675"/>
      <c r="O675"/>
      <c r="P675" s="21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U675"/>
    </row>
    <row r="676" spans="1:47" s="387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/>
      <c r="N676"/>
      <c r="O676"/>
      <c r="P676" s="21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U676"/>
    </row>
    <row r="677" spans="1:47" s="387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/>
      <c r="N677"/>
      <c r="O677"/>
      <c r="P677" s="21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U677"/>
    </row>
    <row r="678" spans="1:47" s="387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/>
      <c r="N678"/>
      <c r="O678"/>
      <c r="P678" s="21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U678"/>
    </row>
    <row r="679" spans="1:47" s="387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/>
      <c r="N679"/>
      <c r="O679"/>
      <c r="P679" s="21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U679"/>
    </row>
    <row r="680" spans="1:47" s="387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/>
      <c r="N680"/>
      <c r="O680"/>
      <c r="P680" s="21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U680"/>
    </row>
    <row r="681" spans="1:47" s="387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/>
      <c r="N681"/>
      <c r="O681"/>
      <c r="P681" s="2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U681"/>
    </row>
    <row r="682" spans="1:47" s="387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/>
      <c r="N682"/>
      <c r="O682"/>
      <c r="P682" s="21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U682"/>
    </row>
    <row r="683" spans="1:47" s="387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/>
      <c r="N683"/>
      <c r="O683"/>
      <c r="P683" s="21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U683"/>
    </row>
    <row r="684" spans="1:47" s="387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/>
      <c r="N684"/>
      <c r="O684"/>
      <c r="P684" s="21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U684"/>
    </row>
    <row r="685" spans="1:47" s="387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/>
      <c r="N685"/>
      <c r="O685"/>
      <c r="P685" s="21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U685"/>
    </row>
    <row r="686" spans="1:47" s="387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/>
      <c r="N686"/>
      <c r="O686"/>
      <c r="P686" s="21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U686"/>
    </row>
    <row r="687" spans="1:47" s="387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/>
      <c r="N687"/>
      <c r="O687"/>
      <c r="P687" s="21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U687"/>
    </row>
    <row r="688" spans="1:47" s="387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/>
      <c r="N688"/>
      <c r="O688"/>
      <c r="P688" s="21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U688"/>
    </row>
    <row r="689" spans="1:47" s="387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/>
      <c r="N689"/>
      <c r="O689"/>
      <c r="P689" s="21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U689"/>
    </row>
    <row r="690" spans="1:47" s="387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/>
      <c r="N690"/>
      <c r="O690"/>
      <c r="P690" s="21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U690"/>
    </row>
    <row r="691" spans="1:47" s="387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/>
      <c r="N691"/>
      <c r="O691"/>
      <c r="P691" s="2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U691"/>
    </row>
    <row r="692" spans="1:47" s="387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/>
      <c r="N692"/>
      <c r="O692"/>
      <c r="P692" s="21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U692"/>
    </row>
    <row r="693" spans="1:47" s="387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/>
      <c r="N693"/>
      <c r="O693"/>
      <c r="P693" s="21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U693"/>
    </row>
    <row r="694" spans="1:47" s="387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/>
      <c r="N694"/>
      <c r="O694"/>
      <c r="P694" s="21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U694"/>
    </row>
    <row r="695" spans="1:47" s="387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/>
      <c r="N695"/>
      <c r="O695"/>
      <c r="P695" s="21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U695"/>
    </row>
    <row r="696" spans="1:47" s="387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/>
      <c r="N696"/>
      <c r="O696"/>
      <c r="P696" s="21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U696"/>
    </row>
    <row r="697" spans="1:47" s="387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/>
      <c r="N697"/>
      <c r="O697"/>
      <c r="P697" s="21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U697"/>
    </row>
    <row r="698" spans="1:47" s="387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/>
      <c r="N698"/>
      <c r="O698"/>
      <c r="P698" s="21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U698"/>
    </row>
    <row r="699" spans="1:47" s="387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/>
      <c r="N699"/>
      <c r="O699"/>
      <c r="P699" s="21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U699"/>
    </row>
    <row r="700" spans="1:47" s="387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/>
      <c r="N700"/>
      <c r="O700"/>
      <c r="P700" s="21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U700"/>
    </row>
    <row r="701" spans="1:47" s="387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/>
      <c r="N701"/>
      <c r="O701"/>
      <c r="P701" s="2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U701"/>
    </row>
    <row r="702" spans="1:47" s="387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/>
      <c r="N702"/>
      <c r="O702"/>
      <c r="P702" s="21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U702"/>
    </row>
    <row r="703" spans="1:47" s="387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/>
      <c r="N703"/>
      <c r="O703"/>
      <c r="P703" s="21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U703"/>
    </row>
    <row r="704" spans="1:47" s="387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/>
      <c r="N704"/>
      <c r="O704"/>
      <c r="P704" s="21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U704"/>
    </row>
    <row r="705" spans="1:47" s="387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/>
      <c r="N705"/>
      <c r="O705"/>
      <c r="P705" s="21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U705"/>
    </row>
    <row r="706" spans="1:47" s="387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/>
      <c r="N706"/>
      <c r="O706"/>
      <c r="P706" s="21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U706"/>
    </row>
    <row r="707" spans="1:47" s="387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/>
      <c r="N707"/>
      <c r="O707"/>
      <c r="P707" s="21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U707"/>
    </row>
    <row r="708" spans="1:47" s="387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/>
      <c r="N708"/>
      <c r="O708"/>
      <c r="P708" s="21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U708"/>
    </row>
    <row r="709" spans="1:47" s="387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/>
      <c r="N709"/>
      <c r="O709"/>
      <c r="P709" s="21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U709"/>
    </row>
    <row r="710" spans="1:47" s="387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/>
      <c r="N710"/>
      <c r="O710"/>
      <c r="P710" s="21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U710"/>
    </row>
    <row r="711" spans="1:47" s="387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/>
      <c r="N711"/>
      <c r="O711"/>
      <c r="P711" s="2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U711"/>
    </row>
    <row r="712" spans="1:47" s="387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/>
      <c r="N712"/>
      <c r="O712"/>
      <c r="P712" s="21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U712"/>
    </row>
    <row r="713" spans="1:47" s="387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/>
      <c r="N713"/>
      <c r="O713"/>
      <c r="P713" s="21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U713"/>
    </row>
    <row r="714" spans="1:47" s="387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/>
      <c r="N714"/>
      <c r="O714"/>
      <c r="P714" s="21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U714"/>
    </row>
    <row r="715" spans="1:47" s="387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/>
      <c r="N715"/>
      <c r="O715"/>
      <c r="P715" s="21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U715"/>
    </row>
    <row r="716" spans="1:47" s="387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/>
      <c r="N716"/>
      <c r="O716"/>
      <c r="P716" s="21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U716"/>
    </row>
    <row r="717" spans="1:47" s="387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/>
      <c r="N717"/>
      <c r="O717"/>
      <c r="P717" s="21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U717"/>
    </row>
    <row r="718" spans="1:47" s="387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/>
      <c r="N718"/>
      <c r="O718"/>
      <c r="P718" s="21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U718"/>
    </row>
    <row r="719" spans="1:47" s="387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/>
      <c r="N719"/>
      <c r="O719"/>
      <c r="P719" s="21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U719"/>
    </row>
    <row r="720" spans="1:47" s="387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/>
      <c r="N720"/>
      <c r="O720"/>
      <c r="P720" s="21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U720"/>
    </row>
    <row r="721" spans="1:47" s="387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/>
      <c r="N721"/>
      <c r="O721"/>
      <c r="P721" s="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U721"/>
    </row>
    <row r="722" spans="1:47" s="387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/>
      <c r="N722"/>
      <c r="O722"/>
      <c r="P722" s="21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U722"/>
    </row>
    <row r="723" spans="1:47" s="387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/>
      <c r="N723"/>
      <c r="O723"/>
      <c r="P723" s="21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U723"/>
    </row>
    <row r="724" spans="1:47" s="387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/>
      <c r="N724"/>
      <c r="O724"/>
      <c r="P724" s="21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U724"/>
    </row>
    <row r="725" spans="1:47" s="387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/>
      <c r="N725"/>
      <c r="O725"/>
      <c r="P725" s="21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U725"/>
    </row>
    <row r="726" spans="1:47" s="387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/>
      <c r="N726"/>
      <c r="O726"/>
      <c r="P726" s="21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U726"/>
    </row>
    <row r="727" spans="1:47" s="387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/>
      <c r="N727"/>
      <c r="O727"/>
      <c r="P727" s="21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U727"/>
    </row>
    <row r="728" spans="1:47" s="387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/>
      <c r="N728"/>
      <c r="O728"/>
      <c r="P728" s="21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U728"/>
    </row>
    <row r="729" spans="1:47" s="387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/>
      <c r="N729"/>
      <c r="O729"/>
      <c r="P729" s="21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U729"/>
    </row>
    <row r="730" spans="1:47" s="387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/>
      <c r="N730"/>
      <c r="O730"/>
      <c r="P730" s="21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U730"/>
    </row>
    <row r="731" spans="1:47" s="387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/>
      <c r="N731"/>
      <c r="O731"/>
      <c r="P731" s="2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U731"/>
    </row>
    <row r="732" spans="1:47" s="387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/>
      <c r="N732"/>
      <c r="O732"/>
      <c r="P732" s="21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U732"/>
    </row>
    <row r="733" spans="1:47" s="387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/>
      <c r="N733"/>
      <c r="O733"/>
      <c r="P733" s="21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U733"/>
    </row>
    <row r="734" spans="1:47" s="387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/>
      <c r="N734"/>
      <c r="O734"/>
      <c r="P734" s="21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U734"/>
    </row>
    <row r="735" spans="1:47" s="387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/>
      <c r="N735"/>
      <c r="O735"/>
      <c r="P735" s="21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U735"/>
    </row>
    <row r="736" spans="1:47" s="387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/>
      <c r="N736"/>
      <c r="O736"/>
      <c r="P736" s="21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U736"/>
    </row>
    <row r="737" spans="1:47" s="387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/>
      <c r="N737"/>
      <c r="O737"/>
      <c r="P737" s="21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U737"/>
    </row>
    <row r="738" spans="1:47" s="387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/>
      <c r="N738"/>
      <c r="O738"/>
      <c r="P738" s="21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U738"/>
    </row>
    <row r="739" spans="1:47" s="387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/>
      <c r="N739"/>
      <c r="O739"/>
      <c r="P739" s="21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U739"/>
    </row>
    <row r="740" spans="1:47" s="387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/>
      <c r="N740"/>
      <c r="O740"/>
      <c r="P740" s="21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U740"/>
    </row>
    <row r="741" spans="1:47" s="387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/>
      <c r="N741"/>
      <c r="O741"/>
      <c r="P741" s="2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U741"/>
    </row>
    <row r="742" spans="1:47" s="387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/>
      <c r="N742"/>
      <c r="O742"/>
      <c r="P742" s="21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U742"/>
    </row>
    <row r="743" spans="1:47" s="387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/>
      <c r="N743"/>
      <c r="O743"/>
      <c r="P743" s="21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U743"/>
    </row>
    <row r="744" spans="1:47" s="387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/>
      <c r="N744"/>
      <c r="O744"/>
      <c r="P744" s="21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U744"/>
    </row>
    <row r="745" spans="1:47" s="387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/>
      <c r="N745"/>
      <c r="O745"/>
      <c r="P745" s="21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U745"/>
    </row>
    <row r="746" spans="1:47" s="387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/>
      <c r="N746"/>
      <c r="O746"/>
      <c r="P746" s="21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U746"/>
    </row>
    <row r="747" spans="1:47" s="387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/>
      <c r="N747"/>
      <c r="O747"/>
      <c r="P747" s="21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U747"/>
    </row>
    <row r="748" spans="1:47" s="387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/>
      <c r="N748"/>
      <c r="O748"/>
      <c r="P748" s="21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U748"/>
    </row>
    <row r="749" spans="1:47" s="387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/>
      <c r="N749"/>
      <c r="O749"/>
      <c r="P749" s="21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U749"/>
    </row>
    <row r="750" spans="1:47" s="387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/>
      <c r="N750"/>
      <c r="O750"/>
      <c r="P750" s="21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U750"/>
    </row>
    <row r="751" spans="1:47" s="387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/>
      <c r="N751"/>
      <c r="O751"/>
      <c r="P751" s="2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U751"/>
    </row>
    <row r="752" spans="1:47" s="387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/>
      <c r="N752"/>
      <c r="O752"/>
      <c r="P752" s="21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U752"/>
    </row>
    <row r="753" spans="1:47" s="387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/>
      <c r="N753"/>
      <c r="O753"/>
      <c r="P753" s="21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U753"/>
    </row>
    <row r="754" spans="1:47" s="387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/>
      <c r="N754"/>
      <c r="O754"/>
      <c r="P754" s="21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U754"/>
    </row>
    <row r="755" spans="1:47" s="387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/>
      <c r="N755"/>
      <c r="O755"/>
      <c r="P755" s="21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U755"/>
    </row>
    <row r="756" spans="1:47" s="387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/>
      <c r="N756"/>
      <c r="O756"/>
      <c r="P756" s="21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U756"/>
    </row>
    <row r="757" spans="1:47" s="387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/>
      <c r="N757"/>
      <c r="O757"/>
      <c r="P757" s="21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U757"/>
    </row>
    <row r="758" spans="1:47" s="387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/>
      <c r="N758"/>
      <c r="O758"/>
      <c r="P758" s="21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U758"/>
    </row>
    <row r="759" spans="1:47" s="387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/>
      <c r="N759"/>
      <c r="O759"/>
      <c r="P759" s="21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U759"/>
    </row>
    <row r="760" spans="1:47" s="387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/>
      <c r="N760"/>
      <c r="O760"/>
      <c r="P760" s="21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U760"/>
    </row>
    <row r="761" spans="1:47" s="387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/>
      <c r="N761"/>
      <c r="O761"/>
      <c r="P761" s="2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U761"/>
    </row>
    <row r="762" spans="1:47" s="387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/>
      <c r="N762"/>
      <c r="O762"/>
      <c r="P762" s="21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U762"/>
    </row>
    <row r="763" spans="1:47" s="387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/>
      <c r="N763"/>
      <c r="O763"/>
      <c r="P763" s="21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U763"/>
    </row>
    <row r="764" spans="1:47" s="387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/>
      <c r="N764"/>
      <c r="O764"/>
      <c r="P764" s="21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U764"/>
    </row>
    <row r="765" spans="1:47" s="387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/>
      <c r="N765"/>
      <c r="O765"/>
      <c r="P765" s="21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U765"/>
    </row>
    <row r="766" spans="1:47" s="387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/>
      <c r="N766"/>
      <c r="O766"/>
      <c r="P766" s="21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U766"/>
    </row>
    <row r="767" spans="1:47" s="387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/>
      <c r="N767"/>
      <c r="O767"/>
      <c r="P767" s="21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U767"/>
    </row>
    <row r="768" spans="1:47" s="387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/>
      <c r="N768"/>
      <c r="O768"/>
      <c r="P768" s="21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U768"/>
    </row>
    <row r="769" spans="1:47" s="387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/>
      <c r="N769"/>
      <c r="O769"/>
      <c r="P769" s="21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U769"/>
    </row>
    <row r="770" spans="1:47" s="387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/>
      <c r="N770"/>
      <c r="O770"/>
      <c r="P770" s="21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U770"/>
    </row>
    <row r="771" spans="1:47" s="387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/>
      <c r="N771"/>
      <c r="O771"/>
      <c r="P771" s="2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U771"/>
    </row>
    <row r="772" spans="1:47" s="387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/>
      <c r="N772"/>
      <c r="O772"/>
      <c r="P772" s="21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U772"/>
    </row>
    <row r="773" spans="1:47" s="387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/>
      <c r="N773"/>
      <c r="O773"/>
      <c r="P773" s="21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U773"/>
    </row>
    <row r="774" spans="1:47" s="387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/>
      <c r="N774"/>
      <c r="O774"/>
      <c r="P774" s="21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U774"/>
    </row>
    <row r="775" spans="1:47" s="387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/>
      <c r="N775"/>
      <c r="O775"/>
      <c r="P775" s="21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U775"/>
    </row>
    <row r="776" spans="1:47" s="387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/>
      <c r="N776"/>
      <c r="O776"/>
      <c r="P776" s="21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U776"/>
    </row>
    <row r="777" spans="1:47" s="387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/>
      <c r="N777"/>
      <c r="O777"/>
      <c r="P777" s="21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U777"/>
    </row>
    <row r="778" spans="1:47" s="387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/>
      <c r="N778"/>
      <c r="O778"/>
      <c r="P778" s="21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U778"/>
    </row>
    <row r="779" spans="1:47" s="387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/>
      <c r="N779"/>
      <c r="O779"/>
      <c r="P779" s="21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U779"/>
    </row>
    <row r="780" spans="1:47" s="387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/>
      <c r="N780"/>
      <c r="O780"/>
      <c r="P780" s="21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U780"/>
    </row>
    <row r="781" spans="1:47" s="387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/>
      <c r="N781"/>
      <c r="O781"/>
      <c r="P781" s="2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U781"/>
    </row>
    <row r="782" spans="1:47" s="387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/>
      <c r="N782"/>
      <c r="O782"/>
      <c r="P782" s="21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U782"/>
    </row>
    <row r="783" spans="1:47" s="387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/>
      <c r="N783"/>
      <c r="O783"/>
      <c r="P783" s="21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U783"/>
    </row>
    <row r="784" spans="1:47" s="387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/>
      <c r="N784"/>
      <c r="O784"/>
      <c r="P784" s="21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U784"/>
    </row>
    <row r="785" spans="1:47" s="387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/>
      <c r="N785"/>
      <c r="O785"/>
      <c r="P785" s="21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U785"/>
    </row>
    <row r="786" spans="1:47" s="387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/>
      <c r="N786"/>
      <c r="O786"/>
      <c r="P786" s="21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U786"/>
    </row>
    <row r="787" spans="1:47" s="387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/>
      <c r="N787"/>
      <c r="O787"/>
      <c r="P787" s="21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U787"/>
    </row>
    <row r="788" spans="1:47" s="387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/>
      <c r="N788"/>
      <c r="O788"/>
      <c r="P788" s="21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U788"/>
    </row>
    <row r="789" spans="1:47" s="387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/>
      <c r="N789"/>
      <c r="O789"/>
      <c r="P789" s="21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U789"/>
    </row>
    <row r="790" spans="1:47" s="387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/>
      <c r="N790"/>
      <c r="O790"/>
      <c r="P790" s="21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U790"/>
    </row>
    <row r="791" spans="1:47" s="387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/>
      <c r="N791"/>
      <c r="O791"/>
      <c r="P791" s="2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U791"/>
    </row>
    <row r="792" spans="1:47" s="387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/>
      <c r="N792"/>
      <c r="O792"/>
      <c r="P792" s="21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U792"/>
    </row>
    <row r="793" spans="1:47" s="387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/>
      <c r="N793"/>
      <c r="O793"/>
      <c r="P793" s="21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U793"/>
    </row>
    <row r="794" spans="1:47" s="387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/>
      <c r="N794"/>
      <c r="O794"/>
      <c r="P794" s="21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U794"/>
    </row>
    <row r="795" spans="1:47" s="387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/>
      <c r="N795"/>
      <c r="O795"/>
      <c r="P795" s="21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U795"/>
    </row>
    <row r="796" spans="1:47" s="387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/>
      <c r="N796"/>
      <c r="O796"/>
      <c r="P796" s="21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U796"/>
    </row>
    <row r="797" spans="1:47" s="387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/>
      <c r="N797"/>
      <c r="O797"/>
      <c r="P797" s="21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U797"/>
    </row>
    <row r="798" spans="1:47" s="387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/>
      <c r="N798"/>
      <c r="O798"/>
      <c r="P798" s="21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U798"/>
    </row>
    <row r="799" spans="1:47" s="387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/>
      <c r="N799"/>
      <c r="O799"/>
      <c r="P799" s="21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U799"/>
    </row>
    <row r="800" spans="1:47" s="387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/>
      <c r="N800"/>
      <c r="O800"/>
      <c r="P800" s="21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U800"/>
    </row>
    <row r="801" spans="1:47" s="387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/>
      <c r="N801"/>
      <c r="O801"/>
      <c r="P801" s="2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U801"/>
    </row>
    <row r="802" spans="1:47" s="387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/>
      <c r="N802"/>
      <c r="O802"/>
      <c r="P802" s="21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U802"/>
    </row>
    <row r="803" spans="1:47" s="387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/>
      <c r="N803"/>
      <c r="O803"/>
      <c r="P803" s="21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U803"/>
    </row>
    <row r="804" spans="1:47" s="387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/>
      <c r="N804"/>
      <c r="O804"/>
      <c r="P804" s="21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U804"/>
    </row>
    <row r="805" spans="1:47" s="387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/>
      <c r="N805"/>
      <c r="O805"/>
      <c r="P805" s="21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U805"/>
    </row>
    <row r="806" spans="1:47" s="387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/>
      <c r="N806"/>
      <c r="O806"/>
      <c r="P806" s="21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U806"/>
    </row>
    <row r="807" spans="1:47" s="387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/>
      <c r="N807"/>
      <c r="O807"/>
      <c r="P807" s="21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U807"/>
    </row>
    <row r="808" spans="1:47" s="387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/>
      <c r="N808"/>
      <c r="O808"/>
      <c r="P808" s="21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U808"/>
    </row>
    <row r="809" spans="1:47" s="387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/>
      <c r="N809"/>
      <c r="O809"/>
      <c r="P809" s="21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U809"/>
    </row>
    <row r="810" spans="1:47" s="387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/>
      <c r="N810"/>
      <c r="O810"/>
      <c r="P810" s="21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U810"/>
    </row>
    <row r="811" spans="1:47" s="387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/>
      <c r="N811"/>
      <c r="O811"/>
      <c r="P811" s="2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U811"/>
    </row>
    <row r="812" spans="1:47" s="387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/>
      <c r="N812"/>
      <c r="O812"/>
      <c r="P812" s="21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U812"/>
    </row>
    <row r="813" spans="1:47" s="387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/>
      <c r="N813"/>
      <c r="O813"/>
      <c r="P813" s="21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U813"/>
    </row>
    <row r="814" spans="1:47" s="387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/>
      <c r="N814"/>
      <c r="O814"/>
      <c r="P814" s="21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U814"/>
    </row>
    <row r="815" spans="1:47" s="387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/>
      <c r="N815"/>
      <c r="O815"/>
      <c r="P815" s="21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U815"/>
    </row>
    <row r="816" spans="1:47" s="387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/>
      <c r="N816"/>
      <c r="O816"/>
      <c r="P816" s="21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U816"/>
    </row>
    <row r="817" spans="1:47" s="387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/>
      <c r="N817"/>
      <c r="O817"/>
      <c r="P817" s="21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U817"/>
    </row>
    <row r="818" spans="1:47" s="387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/>
      <c r="N818"/>
      <c r="O818"/>
      <c r="P818" s="21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U818"/>
    </row>
    <row r="819" spans="1:47" s="387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/>
      <c r="N819"/>
      <c r="O819"/>
      <c r="P819" s="21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U819"/>
    </row>
    <row r="820" spans="1:47" s="387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/>
      <c r="N820"/>
      <c r="O820"/>
      <c r="P820" s="21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U820"/>
    </row>
    <row r="821" spans="1:47" s="387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/>
      <c r="N821"/>
      <c r="O821"/>
      <c r="P821" s="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U821"/>
    </row>
    <row r="822" spans="1:47" s="387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/>
      <c r="N822"/>
      <c r="O822"/>
      <c r="P822" s="21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U822"/>
    </row>
    <row r="823" spans="1:47" s="387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/>
      <c r="N823"/>
      <c r="O823"/>
      <c r="P823" s="21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U823"/>
    </row>
    <row r="824" spans="1:47" s="387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/>
      <c r="N824"/>
      <c r="O824"/>
      <c r="P824" s="21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U824"/>
    </row>
    <row r="825" spans="1:47" s="387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/>
      <c r="N825"/>
      <c r="O825"/>
      <c r="P825" s="21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U825"/>
    </row>
    <row r="826" spans="1:47" s="387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/>
      <c r="N826"/>
      <c r="O826"/>
      <c r="P826" s="21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U826"/>
    </row>
    <row r="827" spans="1:47" s="387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/>
      <c r="N827"/>
      <c r="O827"/>
      <c r="P827" s="21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U827"/>
    </row>
    <row r="828" spans="1:47" s="387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/>
      <c r="N828"/>
      <c r="O828"/>
      <c r="P828" s="21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U828"/>
    </row>
    <row r="829" spans="1:47" s="387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/>
      <c r="N829"/>
      <c r="O829"/>
      <c r="P829" s="21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U829"/>
    </row>
    <row r="830" spans="1:47" s="387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/>
      <c r="N830"/>
      <c r="O830"/>
      <c r="P830" s="21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U830"/>
    </row>
    <row r="831" spans="1:47" s="387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/>
      <c r="N831"/>
      <c r="O831"/>
      <c r="P831" s="2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U831"/>
    </row>
    <row r="832" spans="1:47" s="387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/>
      <c r="N832"/>
      <c r="O832"/>
      <c r="P832" s="21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U832"/>
    </row>
    <row r="833" spans="1:47" s="387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/>
      <c r="N833"/>
      <c r="O833"/>
      <c r="P833" s="21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U833"/>
    </row>
    <row r="834" spans="1:47" s="387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/>
      <c r="N834"/>
      <c r="O834"/>
      <c r="P834" s="21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U834"/>
    </row>
    <row r="835" spans="1:47" s="387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/>
      <c r="N835"/>
      <c r="O835"/>
      <c r="P835" s="21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U835"/>
    </row>
    <row r="836" spans="1:47" s="387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/>
      <c r="N836"/>
      <c r="O836"/>
      <c r="P836" s="21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U836"/>
    </row>
    <row r="837" spans="1:47" s="387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/>
      <c r="N837"/>
      <c r="O837"/>
      <c r="P837" s="21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U837"/>
    </row>
    <row r="838" spans="1:47" s="387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/>
      <c r="N838"/>
      <c r="O838"/>
      <c r="P838" s="21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U838"/>
    </row>
    <row r="839" spans="1:47" s="387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/>
      <c r="N839"/>
      <c r="O839"/>
      <c r="P839" s="21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U839"/>
    </row>
    <row r="840" spans="1:47" s="387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/>
      <c r="N840"/>
      <c r="O840"/>
      <c r="P840" s="21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U840"/>
    </row>
    <row r="841" spans="1:47" s="387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/>
      <c r="N841"/>
      <c r="O841"/>
      <c r="P841" s="2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U841"/>
    </row>
    <row r="842" spans="1:47" s="387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/>
      <c r="N842"/>
      <c r="O842"/>
      <c r="P842" s="21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U842"/>
    </row>
    <row r="843" spans="1:47" s="387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/>
      <c r="N843"/>
      <c r="O843"/>
      <c r="P843" s="21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U843"/>
    </row>
    <row r="844" spans="1:47" s="387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/>
      <c r="N844"/>
      <c r="O844"/>
      <c r="P844" s="21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U844"/>
    </row>
    <row r="845" spans="1:47" s="387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/>
      <c r="N845"/>
      <c r="O845"/>
      <c r="P845" s="21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U845"/>
    </row>
    <row r="846" spans="1:47" s="387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/>
      <c r="N846"/>
      <c r="O846"/>
      <c r="P846" s="21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U846"/>
    </row>
    <row r="847" spans="1:47" s="387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/>
      <c r="N847"/>
      <c r="O847"/>
      <c r="P847" s="21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U847"/>
    </row>
    <row r="848" spans="1:47" s="387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/>
      <c r="N848"/>
      <c r="O848"/>
      <c r="P848" s="21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U848"/>
    </row>
    <row r="849" spans="1:47" s="387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/>
      <c r="N849"/>
      <c r="O849"/>
      <c r="P849" s="21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U849"/>
    </row>
    <row r="850" spans="1:47" s="387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/>
      <c r="N850"/>
      <c r="O850"/>
      <c r="P850" s="21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U850"/>
    </row>
    <row r="851" spans="1:47" s="387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/>
      <c r="N851"/>
      <c r="O851"/>
      <c r="P851" s="2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U851"/>
    </row>
    <row r="852" spans="1:47" s="387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/>
      <c r="N852"/>
      <c r="O852"/>
      <c r="P852" s="21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U852"/>
    </row>
    <row r="853" spans="1:47" s="387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/>
      <c r="N853"/>
      <c r="O853"/>
      <c r="P853" s="21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U853"/>
    </row>
    <row r="854" spans="1:47" s="387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/>
      <c r="N854"/>
      <c r="O854"/>
      <c r="P854" s="21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U854"/>
    </row>
    <row r="855" spans="1:47" s="387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/>
      <c r="N855"/>
      <c r="O855"/>
      <c r="P855" s="21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U855"/>
    </row>
    <row r="856" spans="1:47" s="387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/>
      <c r="N856"/>
      <c r="O856"/>
      <c r="P856" s="21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U856"/>
    </row>
    <row r="857" spans="1:47" s="387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/>
      <c r="N857"/>
      <c r="O857"/>
      <c r="P857" s="21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U857"/>
    </row>
    <row r="858" spans="1:47" s="387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/>
      <c r="N858"/>
      <c r="O858"/>
      <c r="P858" s="21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U858"/>
    </row>
    <row r="859" spans="1:47" s="387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/>
      <c r="N859"/>
      <c r="O859"/>
      <c r="P859" s="21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U859"/>
    </row>
    <row r="860" spans="1:47" s="387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/>
      <c r="N860"/>
      <c r="O860"/>
      <c r="P860" s="21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U860"/>
    </row>
    <row r="861" spans="1:47" s="387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/>
      <c r="N861"/>
      <c r="O861"/>
      <c r="P861" s="2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U861"/>
    </row>
    <row r="862" spans="1:47" s="387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/>
      <c r="N862"/>
      <c r="O862"/>
      <c r="P862" s="21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U862"/>
    </row>
    <row r="863" spans="1:47" s="387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/>
      <c r="N863"/>
      <c r="O863"/>
      <c r="P863" s="21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U863"/>
    </row>
    <row r="864" spans="1:47" s="387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/>
      <c r="N864"/>
      <c r="O864"/>
      <c r="P864" s="21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U864"/>
    </row>
    <row r="865" spans="1:47" s="387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/>
      <c r="N865"/>
      <c r="O865"/>
      <c r="P865" s="21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U865"/>
    </row>
    <row r="866" spans="1:47" s="387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/>
      <c r="N866"/>
      <c r="O866"/>
      <c r="P866" s="21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U866"/>
    </row>
    <row r="867" spans="1:47" s="387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/>
      <c r="N867"/>
      <c r="O867"/>
      <c r="P867" s="21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U867"/>
    </row>
    <row r="868" spans="1:47" s="387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/>
      <c r="N868"/>
      <c r="O868"/>
      <c r="P868" s="21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U868"/>
    </row>
    <row r="869" spans="1:47" s="387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/>
      <c r="N869"/>
      <c r="O869"/>
      <c r="P869" s="21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U869"/>
    </row>
    <row r="870" spans="1:47" s="387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/>
      <c r="N870"/>
      <c r="O870"/>
      <c r="P870" s="21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U870"/>
    </row>
    <row r="871" spans="1:47" s="387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/>
      <c r="N871"/>
      <c r="O871"/>
      <c r="P871" s="2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U871"/>
    </row>
    <row r="872" spans="1:47" s="387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/>
      <c r="N872"/>
      <c r="O872"/>
      <c r="P872" s="21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U872"/>
    </row>
    <row r="873" spans="1:47" s="387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/>
      <c r="N873"/>
      <c r="O873"/>
      <c r="P873" s="21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U873"/>
    </row>
    <row r="874" spans="1:47" s="387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/>
      <c r="N874"/>
      <c r="O874"/>
      <c r="P874" s="21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U874"/>
    </row>
    <row r="875" spans="1:47" s="387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/>
      <c r="N875"/>
      <c r="O875"/>
      <c r="P875" s="21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U875"/>
    </row>
    <row r="876" spans="1:47" s="387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/>
      <c r="N876"/>
      <c r="O876"/>
      <c r="P876" s="21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U876"/>
    </row>
    <row r="877" spans="1:47" s="387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/>
      <c r="N877"/>
      <c r="O877"/>
      <c r="P877" s="21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U877"/>
    </row>
    <row r="878" spans="1:47" s="387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/>
      <c r="N878"/>
      <c r="O878"/>
      <c r="P878" s="21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U878"/>
    </row>
    <row r="879" spans="1:47" s="387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/>
      <c r="N879"/>
      <c r="O879"/>
      <c r="P879" s="21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U879"/>
    </row>
    <row r="880" spans="1:47" s="387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/>
      <c r="N880"/>
      <c r="O880"/>
      <c r="P880" s="21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U880"/>
    </row>
    <row r="881" spans="1:47" s="387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/>
      <c r="N881"/>
      <c r="O881"/>
      <c r="P881" s="2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U881"/>
    </row>
    <row r="882" spans="1:47" s="387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/>
      <c r="N882"/>
      <c r="O882"/>
      <c r="P882" s="21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U882"/>
    </row>
    <row r="883" spans="1:47" s="387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/>
      <c r="N883"/>
      <c r="O883"/>
      <c r="P883" s="21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U883"/>
    </row>
    <row r="884" spans="1:47" s="387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/>
      <c r="N884"/>
      <c r="O884"/>
      <c r="P884" s="21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U884"/>
    </row>
    <row r="885" spans="1:47" s="387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/>
      <c r="N885"/>
      <c r="O885"/>
      <c r="P885" s="21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U885"/>
    </row>
    <row r="886" spans="1:47" s="387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/>
      <c r="N886"/>
      <c r="O886"/>
      <c r="P886" s="21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U886"/>
    </row>
    <row r="887" spans="1:47" s="387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/>
      <c r="N887"/>
      <c r="O887"/>
      <c r="P887" s="21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U887"/>
    </row>
    <row r="888" spans="1:47" s="387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/>
      <c r="N888"/>
      <c r="O888"/>
      <c r="P888" s="21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U888"/>
    </row>
    <row r="889" spans="1:47" s="387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/>
      <c r="N889"/>
      <c r="O889"/>
      <c r="P889" s="21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U889"/>
    </row>
    <row r="890" spans="1:47" s="387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/>
      <c r="N890"/>
      <c r="O890"/>
      <c r="P890" s="21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U890"/>
    </row>
    <row r="891" spans="1:47" s="387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/>
      <c r="N891"/>
      <c r="O891"/>
      <c r="P891" s="2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U891"/>
    </row>
    <row r="892" spans="1:47" s="387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/>
      <c r="N892"/>
      <c r="O892"/>
      <c r="P892" s="21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U892"/>
    </row>
    <row r="893" spans="1:47" s="387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/>
      <c r="N893"/>
      <c r="O893"/>
      <c r="P893" s="21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U893"/>
    </row>
    <row r="894" spans="1:47" s="387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/>
      <c r="N894"/>
      <c r="O894"/>
      <c r="P894" s="21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U894"/>
    </row>
    <row r="895" spans="1:47" s="387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/>
      <c r="N895"/>
      <c r="O895"/>
      <c r="P895" s="21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U895"/>
    </row>
    <row r="896" spans="1:47" s="387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/>
      <c r="N896"/>
      <c r="O896"/>
      <c r="P896" s="21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U896"/>
    </row>
    <row r="897" spans="1:47" s="387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/>
      <c r="N897"/>
      <c r="O897"/>
      <c r="P897" s="21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U897"/>
    </row>
    <row r="898" spans="1:47" s="387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/>
      <c r="N898"/>
      <c r="O898"/>
      <c r="P898" s="21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U898"/>
    </row>
    <row r="899" spans="1:47" s="387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/>
      <c r="N899"/>
      <c r="O899"/>
      <c r="P899" s="21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U899"/>
    </row>
    <row r="900" spans="1:47" s="387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/>
      <c r="N900"/>
      <c r="O900"/>
      <c r="P900" s="21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U900"/>
    </row>
    <row r="901" spans="1:47" s="387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/>
      <c r="N901"/>
      <c r="O901"/>
      <c r="P901" s="2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U901"/>
    </row>
    <row r="902" spans="1:47" s="387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/>
      <c r="N902"/>
      <c r="O902"/>
      <c r="P902" s="21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U902"/>
    </row>
    <row r="903" spans="1:47" s="387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/>
      <c r="N903"/>
      <c r="O903"/>
      <c r="P903" s="21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U903"/>
    </row>
    <row r="904" spans="1:47" s="387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/>
      <c r="N904"/>
      <c r="O904"/>
      <c r="P904" s="21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U904"/>
    </row>
    <row r="905" spans="1:47" s="387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/>
      <c r="N905"/>
      <c r="O905"/>
      <c r="P905" s="21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U905"/>
    </row>
    <row r="906" spans="1:47" s="387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/>
      <c r="N906"/>
      <c r="O906"/>
      <c r="P906" s="21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U906"/>
    </row>
    <row r="907" spans="1:47" s="387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/>
      <c r="N907"/>
      <c r="O907"/>
      <c r="P907" s="21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U907"/>
    </row>
    <row r="908" spans="1:47" s="387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/>
      <c r="N908"/>
      <c r="O908"/>
      <c r="P908" s="21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U908"/>
    </row>
    <row r="909" spans="1:47" s="387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/>
      <c r="N909"/>
      <c r="O909"/>
      <c r="P909" s="21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U909"/>
    </row>
    <row r="910" spans="1:47" s="387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/>
      <c r="N910"/>
      <c r="O910"/>
      <c r="P910" s="21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U910"/>
    </row>
    <row r="911" spans="1:47" s="387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/>
      <c r="N911"/>
      <c r="O911"/>
      <c r="P911" s="2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U911"/>
    </row>
    <row r="912" spans="1:47" s="387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/>
      <c r="N912"/>
      <c r="O912"/>
      <c r="P912" s="21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U912"/>
    </row>
    <row r="913" spans="1:47" s="387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/>
      <c r="N913"/>
      <c r="O913"/>
      <c r="P913" s="21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U913"/>
    </row>
    <row r="914" spans="1:47" s="387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/>
      <c r="N914"/>
      <c r="O914"/>
      <c r="P914" s="21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U914"/>
    </row>
    <row r="915" spans="1:47" s="387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/>
      <c r="N915"/>
      <c r="O915"/>
      <c r="P915" s="21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U915"/>
    </row>
    <row r="916" spans="1:47" s="387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/>
      <c r="N916"/>
      <c r="O916"/>
      <c r="P916" s="21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U916"/>
    </row>
    <row r="917" spans="1:47" s="387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/>
      <c r="N917"/>
      <c r="O917"/>
      <c r="P917" s="21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U917"/>
    </row>
    <row r="918" spans="1:47" s="387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/>
      <c r="N918"/>
      <c r="O918"/>
      <c r="P918" s="21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U918"/>
    </row>
    <row r="919" spans="1:47" s="387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/>
      <c r="N919"/>
      <c r="O919"/>
      <c r="P919" s="21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U919"/>
    </row>
    <row r="920" spans="1:47" s="387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/>
      <c r="N920"/>
      <c r="O920"/>
      <c r="P920" s="21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U920"/>
    </row>
    <row r="921" spans="1:47" s="387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/>
      <c r="N921"/>
      <c r="O921"/>
      <c r="P921" s="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U921"/>
    </row>
    <row r="922" spans="1:47" s="387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/>
      <c r="N922"/>
      <c r="O922"/>
      <c r="P922" s="21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U922"/>
    </row>
    <row r="923" spans="1:47" s="387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/>
      <c r="N923"/>
      <c r="O923"/>
      <c r="P923" s="21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U923"/>
    </row>
    <row r="924" spans="1:47" s="387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/>
      <c r="N924"/>
      <c r="O924"/>
      <c r="P924" s="21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U924"/>
    </row>
    <row r="925" spans="1:47" s="387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/>
      <c r="N925"/>
      <c r="O925"/>
      <c r="P925" s="21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U925"/>
    </row>
    <row r="926" spans="1:47" s="387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/>
      <c r="N926"/>
      <c r="O926"/>
      <c r="P926" s="21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U926"/>
    </row>
    <row r="927" spans="1:47" s="387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/>
      <c r="N927"/>
      <c r="O927"/>
      <c r="P927" s="21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U927"/>
    </row>
    <row r="928" spans="1:47" s="387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/>
      <c r="N928"/>
      <c r="O928"/>
      <c r="P928" s="21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U928"/>
    </row>
    <row r="929" spans="1:47" s="387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/>
      <c r="N929"/>
      <c r="O929"/>
      <c r="P929" s="21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U929"/>
    </row>
    <row r="930" spans="1:47" s="387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/>
      <c r="N930"/>
      <c r="O930"/>
      <c r="P930" s="21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U930"/>
    </row>
    <row r="931" spans="1:47" s="387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/>
      <c r="N931"/>
      <c r="O931"/>
      <c r="P931" s="2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U931"/>
    </row>
    <row r="932" spans="1:47" s="387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/>
      <c r="N932"/>
      <c r="O932"/>
      <c r="P932" s="21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U932"/>
    </row>
    <row r="933" spans="1:47" s="387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/>
      <c r="N933"/>
      <c r="O933"/>
      <c r="P933" s="21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U933"/>
    </row>
    <row r="934" spans="1:47" s="387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/>
      <c r="N934"/>
      <c r="O934"/>
      <c r="P934" s="21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U934"/>
    </row>
    <row r="935" spans="1:47" s="387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/>
      <c r="N935"/>
      <c r="O935"/>
      <c r="P935" s="21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U935"/>
    </row>
    <row r="936" spans="1:47" s="387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/>
      <c r="N936"/>
      <c r="O936"/>
      <c r="P936" s="21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U936"/>
    </row>
    <row r="937" spans="1:47" s="387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/>
      <c r="N937"/>
      <c r="O937"/>
      <c r="P937" s="21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U937"/>
    </row>
    <row r="938" spans="1:47" s="387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/>
      <c r="N938"/>
      <c r="O938"/>
      <c r="P938" s="21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U938"/>
    </row>
    <row r="939" spans="1:47" s="387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/>
      <c r="N939"/>
      <c r="O939"/>
      <c r="P939" s="21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U939"/>
    </row>
    <row r="940" spans="1:47" s="387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/>
      <c r="N940"/>
      <c r="O940"/>
      <c r="P940" s="21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U940"/>
    </row>
    <row r="941" spans="1:47" s="387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/>
      <c r="N941"/>
      <c r="O941"/>
      <c r="P941" s="2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U941"/>
    </row>
    <row r="942" spans="1:47" s="387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/>
      <c r="N942"/>
      <c r="O942"/>
      <c r="P942" s="21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U942"/>
    </row>
    <row r="943" spans="1:47" s="387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/>
      <c r="N943"/>
      <c r="O943"/>
      <c r="P943" s="21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U943"/>
    </row>
    <row r="944" spans="1:47" s="387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/>
      <c r="N944"/>
      <c r="O944"/>
      <c r="P944" s="21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U944"/>
    </row>
    <row r="945" spans="1:47" s="387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/>
      <c r="N945"/>
      <c r="O945"/>
      <c r="P945" s="21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U945"/>
    </row>
    <row r="946" spans="1:47" s="387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/>
      <c r="N946"/>
      <c r="O946"/>
      <c r="P946" s="21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U946"/>
    </row>
    <row r="947" spans="1:47" s="387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/>
      <c r="N947"/>
      <c r="O947"/>
      <c r="P947" s="21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U947"/>
    </row>
    <row r="948" spans="1:47" s="387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/>
      <c r="N948"/>
      <c r="O948"/>
      <c r="P948" s="21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U948"/>
    </row>
    <row r="949" spans="1:47" s="387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/>
      <c r="N949"/>
      <c r="O949"/>
      <c r="P949" s="21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U949"/>
    </row>
    <row r="950" spans="1:47" s="387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/>
      <c r="N950"/>
      <c r="O950"/>
      <c r="P950" s="21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U950"/>
    </row>
    <row r="951" spans="1:47" s="387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/>
      <c r="N951"/>
      <c r="O951"/>
      <c r="P951" s="2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U951"/>
    </row>
    <row r="952" spans="1:47" s="387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/>
      <c r="N952"/>
      <c r="O952"/>
      <c r="P952" s="21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U952"/>
    </row>
    <row r="953" spans="1:47" s="387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/>
      <c r="N953"/>
      <c r="O953"/>
      <c r="P953" s="21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U953"/>
    </row>
    <row r="954" spans="1:47" s="387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/>
      <c r="N954"/>
      <c r="O954"/>
      <c r="P954" s="21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U954"/>
    </row>
    <row r="955" spans="1:47" s="387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/>
      <c r="N955"/>
      <c r="O955"/>
      <c r="P955" s="21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U955"/>
    </row>
    <row r="956" spans="1:47" s="387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/>
      <c r="N956"/>
      <c r="O956"/>
      <c r="P956" s="21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U956"/>
    </row>
    <row r="957" spans="1:47" s="387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/>
      <c r="N957"/>
      <c r="O957"/>
      <c r="P957" s="21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U957"/>
    </row>
    <row r="958" spans="1:47" s="387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/>
      <c r="N958"/>
      <c r="O958"/>
      <c r="P958" s="21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U958"/>
    </row>
    <row r="959" spans="1:47" s="387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/>
      <c r="N959"/>
      <c r="O959"/>
      <c r="P959" s="21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U959"/>
    </row>
    <row r="960" spans="1:47" s="387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/>
      <c r="N960"/>
      <c r="O960"/>
      <c r="P960" s="21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U960"/>
    </row>
    <row r="961" spans="1:47" s="387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/>
      <c r="N961"/>
      <c r="O961"/>
      <c r="P961" s="2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U961"/>
    </row>
    <row r="962" spans="1:47" s="387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/>
      <c r="N962"/>
      <c r="O962"/>
      <c r="P962" s="21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U962"/>
    </row>
    <row r="963" spans="1:47" s="387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/>
      <c r="N963"/>
      <c r="O963"/>
      <c r="P963" s="21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U963"/>
    </row>
    <row r="964" spans="1:47" s="387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/>
      <c r="N964"/>
      <c r="O964"/>
      <c r="P964" s="21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U964"/>
    </row>
    <row r="965" spans="1:47" s="387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/>
      <c r="N965"/>
      <c r="O965"/>
      <c r="P965" s="21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U965"/>
    </row>
    <row r="966" spans="1:47" s="387" customFormat="1" ht="12.75" x14ac:dyDescent="0.2">
      <c r="A966" s="10"/>
      <c r="B966" s="19"/>
      <c r="C966" s="10"/>
      <c r="D966" s="10"/>
      <c r="E966" s="10"/>
      <c r="F966" s="10"/>
      <c r="G966" s="10"/>
      <c r="H966" s="9"/>
      <c r="I966" s="9"/>
      <c r="J966" s="10"/>
      <c r="K966" s="10"/>
      <c r="L966" s="10"/>
      <c r="M966"/>
      <c r="N966"/>
      <c r="O966"/>
      <c r="P966" s="21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U966"/>
    </row>
    <row r="967" spans="1:47" s="387" customFormat="1" ht="12.75" x14ac:dyDescent="0.2">
      <c r="A967" s="10"/>
      <c r="B967" s="19"/>
      <c r="C967" s="10"/>
      <c r="D967" s="10"/>
      <c r="E967" s="10"/>
      <c r="F967" s="10"/>
      <c r="G967" s="10"/>
      <c r="H967" s="9"/>
      <c r="I967" s="9"/>
      <c r="J967" s="10"/>
      <c r="K967" s="10"/>
      <c r="L967" s="10"/>
      <c r="M967"/>
      <c r="N967"/>
      <c r="O967"/>
      <c r="P967" s="21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U967"/>
    </row>
    <row r="968" spans="1:47" s="387" customFormat="1" ht="12.75" x14ac:dyDescent="0.2">
      <c r="A968" s="10"/>
      <c r="B968" s="19"/>
      <c r="C968" s="10"/>
      <c r="D968" s="10"/>
      <c r="E968" s="10"/>
      <c r="F968" s="10"/>
      <c r="G968" s="10"/>
      <c r="H968" s="9"/>
      <c r="I968" s="9"/>
      <c r="J968" s="10"/>
      <c r="K968" s="10"/>
      <c r="L968" s="10"/>
      <c r="M968"/>
      <c r="N968"/>
      <c r="O968"/>
      <c r="P968" s="21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U968"/>
    </row>
    <row r="969" spans="1:47" s="387" customFormat="1" ht="12.75" x14ac:dyDescent="0.2">
      <c r="A969" s="10"/>
      <c r="B969" s="19"/>
      <c r="C969" s="10"/>
      <c r="D969" s="10"/>
      <c r="E969" s="10"/>
      <c r="F969" s="10"/>
      <c r="G969" s="10"/>
      <c r="H969" s="9"/>
      <c r="I969" s="9"/>
      <c r="J969" s="10"/>
      <c r="K969" s="10"/>
      <c r="L969" s="10"/>
      <c r="M969"/>
      <c r="N969"/>
      <c r="O969"/>
      <c r="P969" s="21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U969"/>
    </row>
    <row r="970" spans="1:47" s="387" customFormat="1" ht="12.75" x14ac:dyDescent="0.2">
      <c r="A970" s="10"/>
      <c r="B970" s="19"/>
      <c r="C970" s="10"/>
      <c r="D970" s="10"/>
      <c r="E970" s="10"/>
      <c r="F970" s="10"/>
      <c r="G970" s="10"/>
      <c r="H970" s="9"/>
      <c r="I970" s="9"/>
      <c r="J970" s="10"/>
      <c r="K970" s="10"/>
      <c r="L970" s="10"/>
      <c r="M970"/>
      <c r="N970"/>
      <c r="O970"/>
      <c r="P970" s="21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U970"/>
    </row>
    <row r="971" spans="1:47" s="387" customFormat="1" ht="15" customHeight="1" x14ac:dyDescent="0.2">
      <c r="A971" s="10"/>
      <c r="B971" s="10"/>
      <c r="C971" s="10"/>
      <c r="D971" s="10"/>
      <c r="E971" s="10"/>
      <c r="F971" s="10"/>
      <c r="G971" s="10"/>
      <c r="H971" s="9"/>
      <c r="I971" s="9"/>
      <c r="J971" s="10"/>
      <c r="K971" s="10"/>
      <c r="L971" s="10"/>
      <c r="M971"/>
      <c r="N971"/>
      <c r="O971"/>
      <c r="P971" s="2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U971"/>
    </row>
    <row r="972" spans="1:47" s="387" customFormat="1" ht="15" customHeight="1" x14ac:dyDescent="0.2">
      <c r="A972" s="10"/>
      <c r="B972" s="10"/>
      <c r="C972" s="10"/>
      <c r="D972" s="10"/>
      <c r="E972" s="10"/>
      <c r="F972" s="10"/>
      <c r="G972" s="10"/>
      <c r="H972" s="9"/>
      <c r="I972" s="9"/>
      <c r="J972" s="10"/>
      <c r="K972" s="10"/>
      <c r="L972" s="10"/>
      <c r="M972"/>
      <c r="N972"/>
      <c r="O972"/>
      <c r="P972" s="21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U972"/>
    </row>
  </sheetData>
  <autoFilter ref="A5:AT37" xr:uid="{63CC3BBF-B5BE-41AA-970B-20BF7157863F}">
    <sortState xmlns:xlrd2="http://schemas.microsoft.com/office/spreadsheetml/2017/richdata2" ref="A6:AT37">
      <sortCondition ref="M5:M37"/>
    </sortState>
  </autoFilter>
  <mergeCells count="4">
    <mergeCell ref="AG3:AJ3"/>
    <mergeCell ref="AK3:AN3"/>
    <mergeCell ref="AO3:AR3"/>
    <mergeCell ref="D4:E4"/>
  </mergeCells>
  <conditionalFormatting sqref="H13:I13 H6:I11">
    <cfRule type="expression" dxfId="185" priority="16">
      <formula>H6&lt;&gt;AS6</formula>
    </cfRule>
  </conditionalFormatting>
  <conditionalFormatting sqref="H9:I9">
    <cfRule type="expression" dxfId="184" priority="15">
      <formula>H9&lt;&gt;AS9</formula>
    </cfRule>
  </conditionalFormatting>
  <conditionalFormatting sqref="H14:I17">
    <cfRule type="expression" dxfId="183" priority="14">
      <formula>H14&lt;&gt;AS14</formula>
    </cfRule>
  </conditionalFormatting>
  <conditionalFormatting sqref="H18:I18">
    <cfRule type="expression" dxfId="182" priority="13">
      <formula>H18&lt;&gt;AS18</formula>
    </cfRule>
  </conditionalFormatting>
  <conditionalFormatting sqref="H19:I19">
    <cfRule type="expression" dxfId="181" priority="12">
      <formula>H19&lt;&gt;AS19</formula>
    </cfRule>
  </conditionalFormatting>
  <conditionalFormatting sqref="H21:I21">
    <cfRule type="expression" dxfId="180" priority="11">
      <formula>H21&lt;&gt;AS21</formula>
    </cfRule>
  </conditionalFormatting>
  <conditionalFormatting sqref="H22:I22">
    <cfRule type="expression" dxfId="179" priority="10">
      <formula>H22&lt;&gt;AS22</formula>
    </cfRule>
  </conditionalFormatting>
  <conditionalFormatting sqref="H24:I24">
    <cfRule type="expression" dxfId="178" priority="8">
      <formula>H24&lt;&gt;AS24</formula>
    </cfRule>
  </conditionalFormatting>
  <conditionalFormatting sqref="H23:I23">
    <cfRule type="expression" dxfId="177" priority="9">
      <formula>H23&lt;&gt;AS23</formula>
    </cfRule>
  </conditionalFormatting>
  <conditionalFormatting sqref="H25:I25">
    <cfRule type="expression" dxfId="176" priority="7">
      <formula>H25&lt;&gt;AS25</formula>
    </cfRule>
  </conditionalFormatting>
  <conditionalFormatting sqref="H26:I26">
    <cfRule type="expression" dxfId="175" priority="6">
      <formula>H26&lt;&gt;AS26</formula>
    </cfRule>
  </conditionalFormatting>
  <conditionalFormatting sqref="H27:I27">
    <cfRule type="expression" dxfId="174" priority="5">
      <formula>H27&lt;&gt;AS27</formula>
    </cfRule>
  </conditionalFormatting>
  <conditionalFormatting sqref="H28:I28">
    <cfRule type="expression" dxfId="173" priority="4">
      <formula>H28&lt;&gt;AS28</formula>
    </cfRule>
  </conditionalFormatting>
  <conditionalFormatting sqref="H29:I29">
    <cfRule type="expression" dxfId="172" priority="3">
      <formula>H29&lt;&gt;AS29</formula>
    </cfRule>
  </conditionalFormatting>
  <conditionalFormatting sqref="H31:I31">
    <cfRule type="expression" dxfId="171" priority="2">
      <formula>H31&lt;&gt;AS31</formula>
    </cfRule>
  </conditionalFormatting>
  <conditionalFormatting sqref="H32:I32">
    <cfRule type="expression" dxfId="170" priority="1">
      <formula>H32&lt;&gt;AS32</formula>
    </cfRule>
  </conditionalFormatting>
  <dataValidations disablePrompts="1" count="2">
    <dataValidation type="list" allowBlank="1" sqref="H31:I32 AS31:AT32 H13:I19 AS13:AT19 AS21:AT29 H21:I29 H6:I11 AS6:AT11" xr:uid="{5DADE077-206B-4AE0-A75A-58F93D41ABCD}">
      <formula1>$AG$1:$AH$1</formula1>
    </dataValidation>
    <dataValidation type="list" allowBlank="1" showInputMessage="1" prompt="Click and enter a value from range '2016'!AC2:AE2" sqref="E3" xr:uid="{460B8825-37B4-4AA7-8CCB-C582CD07E1FC}">
      <formula1>$AG$2:$AI$2</formula1>
    </dataValidation>
  </dataValidations>
  <hyperlinks>
    <hyperlink ref="P31" r:id="rId1" xr:uid="{7A2BFD40-D518-4680-85E4-BC846A074663}"/>
    <hyperlink ref="P14" r:id="rId2" xr:uid="{9490F65B-04F3-490D-9C00-7899E853777D}"/>
    <hyperlink ref="P23" r:id="rId3" xr:uid="{AC996A93-0D7C-4EE7-AA2D-039581A4DC16}"/>
    <hyperlink ref="P13" r:id="rId4" xr:uid="{277FE461-73CD-475B-BB9F-37D389978F45}"/>
    <hyperlink ref="P24" r:id="rId5" xr:uid="{D8700789-67D3-44D9-85C6-49AD72AD3898}"/>
    <hyperlink ref="P7" r:id="rId6" xr:uid="{FD2A7F80-59B6-4FEF-849F-190CC4E19511}"/>
    <hyperlink ref="P25" r:id="rId7" xr:uid="{A3D82D12-3E11-44E9-BE0B-88DC896641CC}"/>
    <hyperlink ref="P6" r:id="rId8" xr:uid="{827BF3CA-0901-4A52-B074-A12AA1B9E44C}"/>
    <hyperlink ref="P32" r:id="rId9" xr:uid="{AB997955-D45F-45FF-99B5-A511B9FA12A0}"/>
    <hyperlink ref="P27" r:id="rId10" display="mailto:wendigo4296@gmail.com" xr:uid="{FFACBD92-14AF-4B21-B100-6E66BCA47A39}"/>
    <hyperlink ref="P28" r:id="rId11" xr:uid="{BC926524-4A34-418F-8610-1956F30A7E42}"/>
    <hyperlink ref="P9" r:id="rId12" xr:uid="{BCE2348C-3825-4F76-BC6D-979B99931DAD}"/>
    <hyperlink ref="P20" r:id="rId13" xr:uid="{1E3E0C44-4475-4946-8300-53FA3ABD1F06}"/>
    <hyperlink ref="P15" r:id="rId14" xr:uid="{90EE2D96-934C-423F-AC75-0F5DC96D8A5B}"/>
    <hyperlink ref="P8" r:id="rId15" xr:uid="{2B850F21-0F22-482C-9221-05AF01D999A8}"/>
    <hyperlink ref="P10" r:id="rId16" xr:uid="{6DD6ECC4-CA37-476E-8C1B-18C741233DD9}"/>
    <hyperlink ref="P21" r:id="rId17" xr:uid="{FF686736-8DD1-4427-A2BD-C9490D0096B9}"/>
    <hyperlink ref="P26" r:id="rId18" display="magnuje@gmail.com" xr:uid="{AC3E537F-80B4-401E-A9B6-FD46849FBFA1}"/>
    <hyperlink ref="P29" r:id="rId19" xr:uid="{0AD8703E-99C4-432C-AA59-E66915D98192}"/>
    <hyperlink ref="P17" r:id="rId20" xr:uid="{3A1BEECF-9479-4796-9783-20809733C13F}"/>
    <hyperlink ref="P12" r:id="rId21" xr:uid="{93EB0F36-56DD-4E2C-8F24-24C3F56F1420}"/>
    <hyperlink ref="P11" r:id="rId22" xr:uid="{89AC713B-AC00-4B44-A9B6-BB3F97B4433E}"/>
    <hyperlink ref="P18" r:id="rId23" xr:uid="{0F32750F-226B-44D1-B29D-B203C2469D2A}"/>
    <hyperlink ref="P19" r:id="rId24" xr:uid="{1B9AF981-3FEB-4036-823B-5F0A550ADC38}"/>
    <hyperlink ref="P30" r:id="rId25" xr:uid="{3B108B57-C69C-4B9F-9820-827A546D66DA}"/>
    <hyperlink ref="P16" r:id="rId26" xr:uid="{8A495B56-6236-4258-8BC0-4F356E299940}"/>
    <hyperlink ref="P22" r:id="rId27" xr:uid="{0A09D855-69A6-4C8F-926F-BA5147A49BE9}"/>
    <hyperlink ref="P33" r:id="rId28" xr:uid="{3A73A4E4-0DCC-4F52-8CA6-6741F02FEEDB}"/>
  </hyperlinks>
  <pageMargins left="0.19685039370078741" right="0.19685039370078741" top="0.39370078740157483" bottom="0" header="0.31496062992125984" footer="0.31496062992125984"/>
  <pageSetup paperSize="9" orientation="landscape" r:id="rId29"/>
  <drawing r:id="rId30"/>
  <legacyDrawing r:id="rId3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7A18-5F49-4164-B61B-14232C17C796}">
  <dimension ref="A1:AU973"/>
  <sheetViews>
    <sheetView zoomScaleNormal="100" workbookViewId="0">
      <pane ySplit="5" topLeftCell="A6" activePane="bottomLeft" state="frozenSplit"/>
      <selection pane="bottomLeft" activeCell="K9" sqref="K9"/>
    </sheetView>
  </sheetViews>
  <sheetFormatPr baseColWidth="10" defaultColWidth="17.42578125" defaultRowHeight="15" customHeight="1" x14ac:dyDescent="0.2"/>
  <cols>
    <col min="1" max="1" width="5.5703125" style="104" customWidth="1"/>
    <col min="2" max="2" width="22.5703125" style="104" bestFit="1" customWidth="1"/>
    <col min="3" max="3" width="8.5703125" style="104" customWidth="1"/>
    <col min="4" max="4" width="6.140625" style="104" customWidth="1"/>
    <col min="5" max="5" width="7.57031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6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7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7" ht="19.5" customHeight="1" thickBot="1" x14ac:dyDescent="0.25">
      <c r="A2" s="166" t="s">
        <v>277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7" ht="19.5" customHeight="1" thickBot="1" x14ac:dyDescent="0.25">
      <c r="A3" s="18"/>
      <c r="B3" s="18"/>
      <c r="C3" s="10"/>
      <c r="D3" s="9"/>
      <c r="E3" s="28" t="s">
        <v>11</v>
      </c>
      <c r="F3" s="19"/>
      <c r="G3" s="19"/>
      <c r="H3" s="20" t="s">
        <v>15</v>
      </c>
      <c r="I3" s="29">
        <v>29</v>
      </c>
      <c r="J3" s="20">
        <v>27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7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7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7" s="92" customFormat="1" ht="12.6" customHeight="1" x14ac:dyDescent="0.25">
      <c r="A6" s="251">
        <v>1</v>
      </c>
      <c r="B6" s="280" t="s">
        <v>106</v>
      </c>
      <c r="C6" s="281" t="s">
        <v>56</v>
      </c>
      <c r="D6" s="282" t="s">
        <v>57</v>
      </c>
      <c r="E6" s="283">
        <v>11655</v>
      </c>
      <c r="F6" s="280" t="s">
        <v>107</v>
      </c>
      <c r="G6" s="312" t="s">
        <v>108</v>
      </c>
      <c r="H6" s="251" t="s">
        <v>2</v>
      </c>
      <c r="I6" s="302" t="s">
        <v>1</v>
      </c>
      <c r="J6" s="258" t="str">
        <f t="shared" ref="J6:J34" si="0">IF(Q6&lt;0.98,"18:00","18:10")</f>
        <v>18:10</v>
      </c>
      <c r="K6" s="232">
        <v>0.79467592592592595</v>
      </c>
      <c r="L6" s="260">
        <f t="shared" ref="L6:L34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1.2361</v>
      </c>
      <c r="M6" s="261">
        <f t="shared" ref="M6:M32" si="2">(K6-J6)*L6</f>
        <v>4.6639884259259183E-2</v>
      </c>
      <c r="N6" s="275">
        <f t="shared" ref="N6:N34" si="3">IF(K6="Dnf",1,(IF(K6="Dns",1.5,(IF(K6="Dsq",1.5,(A6/I$3))))))</f>
        <v>3.4482758620689655E-2</v>
      </c>
      <c r="O6" s="201">
        <v>92022071</v>
      </c>
      <c r="P6" s="324" t="s">
        <v>274</v>
      </c>
      <c r="Q6" s="326">
        <v>1.0023</v>
      </c>
      <c r="R6" s="327">
        <v>0.96309999999999996</v>
      </c>
      <c r="S6" s="327">
        <v>0.9597</v>
      </c>
      <c r="T6" s="327">
        <v>1.2361</v>
      </c>
      <c r="U6" s="327">
        <v>1.3776999999999999</v>
      </c>
      <c r="V6" s="96">
        <v>0.98499999999999999</v>
      </c>
      <c r="W6" s="765">
        <v>0.94789999999999996</v>
      </c>
      <c r="X6" s="765">
        <v>0.95420000000000005</v>
      </c>
      <c r="Y6" s="765">
        <v>1.2151000000000001</v>
      </c>
      <c r="Z6" s="765">
        <v>1.3391</v>
      </c>
      <c r="AA6" s="264">
        <f t="shared" ref="AA6:AA34" si="4">R6/Q6</f>
        <v>0.96088995310785197</v>
      </c>
      <c r="AB6" s="265">
        <f t="shared" ref="AB6:AB34" si="5">W6/V6</f>
        <v>0.96233502538071058</v>
      </c>
      <c r="AC6" s="266">
        <f t="shared" ref="AC6:AC34" si="6">Q6</f>
        <v>1.0023</v>
      </c>
      <c r="AD6" s="267">
        <f t="shared" ref="AD6:AD34" si="7">R6</f>
        <v>0.96309999999999996</v>
      </c>
      <c r="AE6" s="267">
        <f t="shared" ref="AE6:AE34" si="8">V6</f>
        <v>0.98499999999999999</v>
      </c>
      <c r="AF6" s="268">
        <f t="shared" ref="AF6:AF34" si="9">W6</f>
        <v>0.94789999999999996</v>
      </c>
      <c r="AG6" s="269">
        <f t="shared" ref="AG6:AG34" si="10">S6</f>
        <v>0.9597</v>
      </c>
      <c r="AH6" s="270">
        <f t="shared" ref="AH6:AH34" si="11">AG6*AA6</f>
        <v>0.92216608799760558</v>
      </c>
      <c r="AI6" s="270">
        <f t="shared" ref="AI6:AI34" si="12">X6</f>
        <v>0.95420000000000005</v>
      </c>
      <c r="AJ6" s="268">
        <f t="shared" ref="AJ6:AJ34" si="13">AI6*AB6</f>
        <v>0.91826008121827407</v>
      </c>
      <c r="AK6" s="269">
        <f t="shared" ref="AK6:AK34" si="14">T6</f>
        <v>1.2361</v>
      </c>
      <c r="AL6" s="270">
        <f t="shared" ref="AL6:AL34" si="15">AK6*AA6</f>
        <v>1.1877560710366157</v>
      </c>
      <c r="AM6" s="270">
        <f t="shared" ref="AM6:AM34" si="16">Y6</f>
        <v>1.2151000000000001</v>
      </c>
      <c r="AN6" s="268">
        <f t="shared" ref="AN6:AN34" si="17">AM6*AB6</f>
        <v>1.1693332893401014</v>
      </c>
      <c r="AO6" s="269">
        <f t="shared" ref="AO6:AO34" si="18">U6</f>
        <v>1.3776999999999999</v>
      </c>
      <c r="AP6" s="270">
        <f t="shared" ref="AP6:AP34" si="19">AO6*AA6</f>
        <v>1.3238180883966877</v>
      </c>
      <c r="AQ6" s="270">
        <f t="shared" ref="AQ6:AQ34" si="20">Z6</f>
        <v>1.3391</v>
      </c>
      <c r="AR6" s="268">
        <f t="shared" ref="AR6:AR34" si="21">AQ6*AB6</f>
        <v>1.2886628324873095</v>
      </c>
      <c r="AS6" s="251" t="s">
        <v>2</v>
      </c>
      <c r="AT6" s="251" t="s">
        <v>1</v>
      </c>
    </row>
    <row r="7" spans="1:47" s="92" customFormat="1" ht="12.75" customHeight="1" x14ac:dyDescent="0.2">
      <c r="A7" s="251">
        <v>2</v>
      </c>
      <c r="B7" s="280" t="s">
        <v>66</v>
      </c>
      <c r="C7" s="281" t="s">
        <v>62</v>
      </c>
      <c r="D7" s="282" t="s">
        <v>57</v>
      </c>
      <c r="E7" s="283">
        <v>175</v>
      </c>
      <c r="F7" s="280" t="s">
        <v>67</v>
      </c>
      <c r="G7" s="284" t="s">
        <v>68</v>
      </c>
      <c r="H7" s="285" t="s">
        <v>2</v>
      </c>
      <c r="I7" s="295" t="s">
        <v>1</v>
      </c>
      <c r="J7" s="258" t="str">
        <f t="shared" si="0"/>
        <v>18:10</v>
      </c>
      <c r="K7" s="303">
        <v>0.79484953703703709</v>
      </c>
      <c r="L7" s="260">
        <f t="shared" si="1"/>
        <v>1.2564</v>
      </c>
      <c r="M7" s="261">
        <f t="shared" si="2"/>
        <v>4.7623958333333292E-2</v>
      </c>
      <c r="N7" s="262">
        <f t="shared" si="3"/>
        <v>6.8965517241379309E-2</v>
      </c>
      <c r="O7" s="183">
        <v>22554387</v>
      </c>
      <c r="P7" s="185" t="s">
        <v>69</v>
      </c>
      <c r="Q7" s="289">
        <v>1.0253000000000001</v>
      </c>
      <c r="R7" s="290">
        <v>0.95</v>
      </c>
      <c r="S7" s="290">
        <v>1.0048999999999999</v>
      </c>
      <c r="T7" s="290">
        <v>1.2564</v>
      </c>
      <c r="U7" s="290">
        <v>1.4159999999999999</v>
      </c>
      <c r="V7" s="290">
        <v>0.99229999999999996</v>
      </c>
      <c r="W7" s="290">
        <v>0.92889999999999995</v>
      </c>
      <c r="X7" s="290">
        <v>0.99470000000000003</v>
      </c>
      <c r="Y7" s="290">
        <v>1.2171000000000001</v>
      </c>
      <c r="Z7" s="290">
        <v>1.3467</v>
      </c>
      <c r="AA7" s="264">
        <f t="shared" si="4"/>
        <v>0.92655808056178668</v>
      </c>
      <c r="AB7" s="265">
        <f t="shared" si="5"/>
        <v>0.93610803184520808</v>
      </c>
      <c r="AC7" s="266">
        <f t="shared" si="6"/>
        <v>1.0253000000000001</v>
      </c>
      <c r="AD7" s="267">
        <f t="shared" si="7"/>
        <v>0.95</v>
      </c>
      <c r="AE7" s="267">
        <f t="shared" si="8"/>
        <v>0.99229999999999996</v>
      </c>
      <c r="AF7" s="268">
        <f t="shared" si="9"/>
        <v>0.92889999999999995</v>
      </c>
      <c r="AG7" s="269">
        <f t="shared" si="10"/>
        <v>1.0048999999999999</v>
      </c>
      <c r="AH7" s="270">
        <f t="shared" si="11"/>
        <v>0.93109821515653934</v>
      </c>
      <c r="AI7" s="270">
        <f t="shared" si="12"/>
        <v>0.99470000000000003</v>
      </c>
      <c r="AJ7" s="268">
        <f t="shared" si="13"/>
        <v>0.93114665927642848</v>
      </c>
      <c r="AK7" s="269">
        <f t="shared" si="14"/>
        <v>1.2564</v>
      </c>
      <c r="AL7" s="270">
        <f t="shared" si="15"/>
        <v>1.1641275724178288</v>
      </c>
      <c r="AM7" s="270">
        <f t="shared" si="16"/>
        <v>1.2171000000000001</v>
      </c>
      <c r="AN7" s="268">
        <f t="shared" si="17"/>
        <v>1.1393370855588028</v>
      </c>
      <c r="AO7" s="269">
        <f t="shared" si="18"/>
        <v>1.4159999999999999</v>
      </c>
      <c r="AP7" s="270">
        <f t="shared" si="19"/>
        <v>1.3120062420754899</v>
      </c>
      <c r="AQ7" s="270">
        <f t="shared" si="20"/>
        <v>1.3467</v>
      </c>
      <c r="AR7" s="268">
        <f t="shared" si="21"/>
        <v>1.2606566864859416</v>
      </c>
      <c r="AS7" s="285" t="s">
        <v>2</v>
      </c>
      <c r="AT7" s="285" t="s">
        <v>1</v>
      </c>
    </row>
    <row r="8" spans="1:47" s="81" customFormat="1" ht="12.75" customHeight="1" x14ac:dyDescent="0.2">
      <c r="A8" s="251">
        <v>3</v>
      </c>
      <c r="B8" s="252" t="s">
        <v>156</v>
      </c>
      <c r="C8" s="253" t="s">
        <v>62</v>
      </c>
      <c r="D8" s="254" t="s">
        <v>57</v>
      </c>
      <c r="E8" s="255">
        <v>14784</v>
      </c>
      <c r="F8" s="298" t="s">
        <v>157</v>
      </c>
      <c r="G8" s="304" t="s">
        <v>158</v>
      </c>
      <c r="H8" s="257" t="s">
        <v>1</v>
      </c>
      <c r="I8" s="296" t="s">
        <v>2</v>
      </c>
      <c r="J8" s="258" t="str">
        <f t="shared" si="0"/>
        <v>18:00</v>
      </c>
      <c r="K8" s="395">
        <v>0.79432870370370379</v>
      </c>
      <c r="L8" s="260">
        <f t="shared" si="1"/>
        <v>1.0859604685995505</v>
      </c>
      <c r="M8" s="261">
        <f t="shared" si="2"/>
        <v>4.8139219846484796E-2</v>
      </c>
      <c r="N8" s="262">
        <f t="shared" si="3"/>
        <v>0.10344827586206896</v>
      </c>
      <c r="O8" s="288">
        <v>92057626</v>
      </c>
      <c r="P8" s="396" t="s">
        <v>159</v>
      </c>
      <c r="Q8" s="289">
        <v>0.96099999999999997</v>
      </c>
      <c r="R8" s="290">
        <v>0.90290000000000004</v>
      </c>
      <c r="S8" s="290">
        <v>0.9254</v>
      </c>
      <c r="T8" s="290">
        <v>1.1836</v>
      </c>
      <c r="U8" s="290">
        <v>1.3180000000000001</v>
      </c>
      <c r="V8" s="290">
        <v>0.93469999999999998</v>
      </c>
      <c r="W8" s="290">
        <v>0.88149999999999995</v>
      </c>
      <c r="X8" s="290">
        <v>0.91659999999999997</v>
      </c>
      <c r="Y8" s="290">
        <v>1.1515</v>
      </c>
      <c r="Z8" s="290">
        <v>1.2585999999999999</v>
      </c>
      <c r="AA8" s="264">
        <f t="shared" si="4"/>
        <v>0.93954214360041632</v>
      </c>
      <c r="AB8" s="265">
        <f t="shared" si="5"/>
        <v>0.94308334224884982</v>
      </c>
      <c r="AC8" s="266">
        <f t="shared" si="6"/>
        <v>0.96099999999999997</v>
      </c>
      <c r="AD8" s="267">
        <f t="shared" si="7"/>
        <v>0.90290000000000004</v>
      </c>
      <c r="AE8" s="267">
        <f t="shared" si="8"/>
        <v>0.93469999999999998</v>
      </c>
      <c r="AF8" s="268">
        <f t="shared" si="9"/>
        <v>0.88149999999999995</v>
      </c>
      <c r="AG8" s="269">
        <f t="shared" si="10"/>
        <v>0.9254</v>
      </c>
      <c r="AH8" s="270">
        <f t="shared" si="11"/>
        <v>0.86945229968782523</v>
      </c>
      <c r="AI8" s="270">
        <f t="shared" si="12"/>
        <v>0.91659999999999997</v>
      </c>
      <c r="AJ8" s="268">
        <f t="shared" si="13"/>
        <v>0.86443019150529576</v>
      </c>
      <c r="AK8" s="269">
        <f t="shared" si="14"/>
        <v>1.1836</v>
      </c>
      <c r="AL8" s="270">
        <f t="shared" si="15"/>
        <v>1.1120420811654528</v>
      </c>
      <c r="AM8" s="270">
        <f t="shared" si="16"/>
        <v>1.1515</v>
      </c>
      <c r="AN8" s="268">
        <f t="shared" si="17"/>
        <v>1.0859604685995505</v>
      </c>
      <c r="AO8" s="269">
        <f t="shared" si="18"/>
        <v>1.3180000000000001</v>
      </c>
      <c r="AP8" s="270">
        <f t="shared" si="19"/>
        <v>1.2383165452653488</v>
      </c>
      <c r="AQ8" s="270">
        <f t="shared" si="20"/>
        <v>1.2585999999999999</v>
      </c>
      <c r="AR8" s="268">
        <f t="shared" si="21"/>
        <v>1.1869646945544023</v>
      </c>
      <c r="AS8" s="271" t="s">
        <v>1</v>
      </c>
      <c r="AT8" s="271" t="s">
        <v>2</v>
      </c>
    </row>
    <row r="9" spans="1:47" s="81" customFormat="1" ht="12.75" customHeight="1" x14ac:dyDescent="0.2">
      <c r="A9" s="251">
        <v>4</v>
      </c>
      <c r="B9" s="252" t="s">
        <v>139</v>
      </c>
      <c r="C9" s="253" t="s">
        <v>62</v>
      </c>
      <c r="D9" s="254" t="s">
        <v>57</v>
      </c>
      <c r="E9" s="255">
        <v>203</v>
      </c>
      <c r="F9" s="252" t="s">
        <v>136</v>
      </c>
      <c r="G9" s="93" t="s">
        <v>232</v>
      </c>
      <c r="H9" s="257" t="s">
        <v>1</v>
      </c>
      <c r="I9" s="296" t="s">
        <v>1</v>
      </c>
      <c r="J9" s="258" t="str">
        <f t="shared" si="0"/>
        <v>18:00</v>
      </c>
      <c r="K9" s="94">
        <v>0.79770833333333335</v>
      </c>
      <c r="L9" s="260">
        <f t="shared" si="1"/>
        <v>1.0286</v>
      </c>
      <c r="M9" s="261">
        <f t="shared" si="2"/>
        <v>4.9072791666666685E-2</v>
      </c>
      <c r="N9" s="262">
        <f t="shared" si="3"/>
        <v>0.13793103448275862</v>
      </c>
      <c r="O9" s="288">
        <v>91649715</v>
      </c>
      <c r="P9" s="297" t="s">
        <v>142</v>
      </c>
      <c r="Q9" s="289">
        <v>0.85040000000000004</v>
      </c>
      <c r="R9" s="290">
        <v>0.81730000000000003</v>
      </c>
      <c r="S9" s="290">
        <v>0.81759999999999999</v>
      </c>
      <c r="T9" s="290">
        <v>1.0475000000000001</v>
      </c>
      <c r="U9" s="290">
        <v>1.1659999999999999</v>
      </c>
      <c r="V9" s="290">
        <v>0.83360000000000001</v>
      </c>
      <c r="W9" s="290">
        <v>0.80279999999999996</v>
      </c>
      <c r="X9" s="290">
        <v>0.81499999999999995</v>
      </c>
      <c r="Y9" s="290">
        <v>1.0286</v>
      </c>
      <c r="Z9" s="290">
        <v>1.1207</v>
      </c>
      <c r="AA9" s="264">
        <f t="shared" si="4"/>
        <v>0.9610771401693321</v>
      </c>
      <c r="AB9" s="265">
        <f t="shared" si="5"/>
        <v>0.96305182341650664</v>
      </c>
      <c r="AC9" s="266">
        <f t="shared" si="6"/>
        <v>0.85040000000000004</v>
      </c>
      <c r="AD9" s="267">
        <f t="shared" si="7"/>
        <v>0.81730000000000003</v>
      </c>
      <c r="AE9" s="267">
        <f t="shared" si="8"/>
        <v>0.83360000000000001</v>
      </c>
      <c r="AF9" s="268">
        <f t="shared" si="9"/>
        <v>0.80279999999999996</v>
      </c>
      <c r="AG9" s="269">
        <f t="shared" si="10"/>
        <v>0.81759999999999999</v>
      </c>
      <c r="AH9" s="270">
        <f t="shared" si="11"/>
        <v>0.78577666980244587</v>
      </c>
      <c r="AI9" s="270">
        <f t="shared" si="12"/>
        <v>0.81499999999999995</v>
      </c>
      <c r="AJ9" s="268">
        <f t="shared" si="13"/>
        <v>0.78488723608445288</v>
      </c>
      <c r="AK9" s="269">
        <f t="shared" si="14"/>
        <v>1.0475000000000001</v>
      </c>
      <c r="AL9" s="270">
        <f t="shared" si="15"/>
        <v>1.0067283043273754</v>
      </c>
      <c r="AM9" s="270">
        <f t="shared" si="16"/>
        <v>1.0286</v>
      </c>
      <c r="AN9" s="268">
        <f t="shared" si="17"/>
        <v>0.99059510556621866</v>
      </c>
      <c r="AO9" s="269">
        <f t="shared" si="18"/>
        <v>1.1659999999999999</v>
      </c>
      <c r="AP9" s="270">
        <f t="shared" si="19"/>
        <v>1.1206159454374411</v>
      </c>
      <c r="AQ9" s="270">
        <f t="shared" si="20"/>
        <v>1.1207</v>
      </c>
      <c r="AR9" s="268">
        <f t="shared" si="21"/>
        <v>1.0792921785028791</v>
      </c>
      <c r="AS9" s="257" t="s">
        <v>1</v>
      </c>
      <c r="AT9" s="257" t="s">
        <v>2</v>
      </c>
    </row>
    <row r="10" spans="1:47" s="92" customFormat="1" ht="12.75" customHeight="1" x14ac:dyDescent="0.2">
      <c r="A10" s="251">
        <v>5</v>
      </c>
      <c r="B10" s="280" t="s">
        <v>114</v>
      </c>
      <c r="C10" s="281" t="s">
        <v>56</v>
      </c>
      <c r="D10" s="282" t="s">
        <v>57</v>
      </c>
      <c r="E10" s="283">
        <v>15666</v>
      </c>
      <c r="F10" s="280" t="s">
        <v>115</v>
      </c>
      <c r="G10" s="312" t="s">
        <v>116</v>
      </c>
      <c r="H10" s="285" t="s">
        <v>2</v>
      </c>
      <c r="I10" s="295" t="s">
        <v>1</v>
      </c>
      <c r="J10" s="258" t="str">
        <f t="shared" si="0"/>
        <v>18:10</v>
      </c>
      <c r="K10" s="259">
        <v>0.79413194444444446</v>
      </c>
      <c r="L10" s="260">
        <f t="shared" si="1"/>
        <v>1.3209</v>
      </c>
      <c r="M10" s="261">
        <f t="shared" si="2"/>
        <v>4.9120968749999903E-2</v>
      </c>
      <c r="N10" s="262">
        <f t="shared" si="3"/>
        <v>0.17241379310344829</v>
      </c>
      <c r="O10" s="288">
        <v>91521030</v>
      </c>
      <c r="P10" s="334" t="s">
        <v>117</v>
      </c>
      <c r="Q10" s="313">
        <v>1.0702</v>
      </c>
      <c r="R10" s="314">
        <v>1.0154000000000001</v>
      </c>
      <c r="S10" s="314">
        <v>1.0511999999999999</v>
      </c>
      <c r="T10" s="314">
        <v>1.3209</v>
      </c>
      <c r="U10" s="315">
        <v>1.4618</v>
      </c>
      <c r="V10" s="314">
        <v>1.0491999999999999</v>
      </c>
      <c r="W10" s="314">
        <v>0.99760000000000004</v>
      </c>
      <c r="X10" s="314">
        <v>1.0472999999999999</v>
      </c>
      <c r="Y10" s="314">
        <v>1.2928999999999999</v>
      </c>
      <c r="Z10" s="314">
        <v>1.4159999999999999</v>
      </c>
      <c r="AA10" s="264">
        <f t="shared" si="4"/>
        <v>0.94879461782844332</v>
      </c>
      <c r="AB10" s="265">
        <f t="shared" si="5"/>
        <v>0.95081967213114771</v>
      </c>
      <c r="AC10" s="266">
        <f t="shared" si="6"/>
        <v>1.0702</v>
      </c>
      <c r="AD10" s="267">
        <f t="shared" si="7"/>
        <v>1.0154000000000001</v>
      </c>
      <c r="AE10" s="267">
        <f t="shared" si="8"/>
        <v>1.0491999999999999</v>
      </c>
      <c r="AF10" s="268">
        <f t="shared" si="9"/>
        <v>0.99760000000000004</v>
      </c>
      <c r="AG10" s="269">
        <f t="shared" si="10"/>
        <v>1.0511999999999999</v>
      </c>
      <c r="AH10" s="270">
        <f t="shared" si="11"/>
        <v>0.99737290226125952</v>
      </c>
      <c r="AI10" s="270">
        <f t="shared" si="12"/>
        <v>1.0472999999999999</v>
      </c>
      <c r="AJ10" s="268">
        <f t="shared" si="13"/>
        <v>0.99579344262295089</v>
      </c>
      <c r="AK10" s="269">
        <f t="shared" si="14"/>
        <v>1.3209</v>
      </c>
      <c r="AL10" s="270">
        <f t="shared" si="15"/>
        <v>1.2532628106895907</v>
      </c>
      <c r="AM10" s="270">
        <f t="shared" si="16"/>
        <v>1.2928999999999999</v>
      </c>
      <c r="AN10" s="268">
        <f t="shared" si="17"/>
        <v>1.2293147540983609</v>
      </c>
      <c r="AO10" s="269">
        <f t="shared" si="18"/>
        <v>1.4618</v>
      </c>
      <c r="AP10" s="270">
        <f t="shared" si="19"/>
        <v>1.3869479723416185</v>
      </c>
      <c r="AQ10" s="270">
        <f t="shared" si="20"/>
        <v>1.4159999999999999</v>
      </c>
      <c r="AR10" s="268">
        <f t="shared" si="21"/>
        <v>1.346360655737705</v>
      </c>
      <c r="AS10" s="285" t="s">
        <v>1</v>
      </c>
      <c r="AT10" s="251" t="s">
        <v>1</v>
      </c>
    </row>
    <row r="11" spans="1:47" s="92" customFormat="1" ht="12.75" customHeight="1" x14ac:dyDescent="0.2">
      <c r="A11" s="251">
        <v>6</v>
      </c>
      <c r="B11" s="280" t="s">
        <v>130</v>
      </c>
      <c r="C11" s="281" t="s">
        <v>62</v>
      </c>
      <c r="D11" s="282" t="s">
        <v>131</v>
      </c>
      <c r="E11" s="283">
        <v>70</v>
      </c>
      <c r="F11" s="280" t="s">
        <v>132</v>
      </c>
      <c r="G11" s="312" t="s">
        <v>133</v>
      </c>
      <c r="H11" s="285" t="s">
        <v>1</v>
      </c>
      <c r="I11" s="295" t="s">
        <v>2</v>
      </c>
      <c r="J11" s="258" t="str">
        <f t="shared" si="0"/>
        <v>18:00</v>
      </c>
      <c r="K11" s="259">
        <v>0.80185185185185182</v>
      </c>
      <c r="L11" s="260">
        <f t="shared" si="1"/>
        <v>0.96017757183035779</v>
      </c>
      <c r="M11" s="261">
        <f t="shared" si="2"/>
        <v>4.9786985206018521E-2</v>
      </c>
      <c r="N11" s="262">
        <f t="shared" si="3"/>
        <v>0.20689655172413793</v>
      </c>
      <c r="O11" s="288">
        <v>95227075</v>
      </c>
      <c r="P11" s="291" t="s">
        <v>134</v>
      </c>
      <c r="Q11" s="313">
        <v>0.82609999999999995</v>
      </c>
      <c r="R11" s="314">
        <v>0.78839999999999999</v>
      </c>
      <c r="S11" s="314">
        <v>0.7792</v>
      </c>
      <c r="T11" s="314">
        <v>1.0207999999999999</v>
      </c>
      <c r="U11" s="315">
        <v>1.1511</v>
      </c>
      <c r="V11" s="314">
        <v>0.80710999999999999</v>
      </c>
      <c r="W11" s="314">
        <v>0.77590000000000003</v>
      </c>
      <c r="X11" s="314">
        <v>0.7762</v>
      </c>
      <c r="Y11" s="314">
        <v>0.99880000000000002</v>
      </c>
      <c r="Z11" s="314">
        <v>1.1006</v>
      </c>
      <c r="AA11" s="264">
        <f t="shared" si="4"/>
        <v>0.95436387846507686</v>
      </c>
      <c r="AB11" s="265">
        <f t="shared" si="5"/>
        <v>0.96133116923343787</v>
      </c>
      <c r="AC11" s="266">
        <f t="shared" si="6"/>
        <v>0.82609999999999995</v>
      </c>
      <c r="AD11" s="267">
        <f t="shared" si="7"/>
        <v>0.78839999999999999</v>
      </c>
      <c r="AE11" s="267">
        <f t="shared" si="8"/>
        <v>0.80710999999999999</v>
      </c>
      <c r="AF11" s="268">
        <f t="shared" si="9"/>
        <v>0.77590000000000003</v>
      </c>
      <c r="AG11" s="269">
        <f t="shared" si="10"/>
        <v>0.7792</v>
      </c>
      <c r="AH11" s="270">
        <f t="shared" si="11"/>
        <v>0.74364033409998787</v>
      </c>
      <c r="AI11" s="270">
        <f t="shared" si="12"/>
        <v>0.7762</v>
      </c>
      <c r="AJ11" s="268">
        <f t="shared" si="13"/>
        <v>0.74618525355899445</v>
      </c>
      <c r="AK11" s="269">
        <f t="shared" si="14"/>
        <v>1.0207999999999999</v>
      </c>
      <c r="AL11" s="270">
        <f t="shared" si="15"/>
        <v>0.97421464713715045</v>
      </c>
      <c r="AM11" s="270">
        <f t="shared" si="16"/>
        <v>0.99880000000000002</v>
      </c>
      <c r="AN11" s="268">
        <f t="shared" si="17"/>
        <v>0.96017757183035779</v>
      </c>
      <c r="AO11" s="269">
        <f t="shared" si="18"/>
        <v>1.1511</v>
      </c>
      <c r="AP11" s="270">
        <f t="shared" si="19"/>
        <v>1.09856826050115</v>
      </c>
      <c r="AQ11" s="270">
        <f t="shared" si="20"/>
        <v>1.1006</v>
      </c>
      <c r="AR11" s="268">
        <f t="shared" si="21"/>
        <v>1.0580410848583217</v>
      </c>
      <c r="AS11" s="285" t="s">
        <v>1</v>
      </c>
      <c r="AT11" s="251" t="s">
        <v>2</v>
      </c>
    </row>
    <row r="12" spans="1:47" s="81" customFormat="1" ht="12.75" customHeight="1" x14ac:dyDescent="0.2">
      <c r="A12" s="251">
        <v>7</v>
      </c>
      <c r="B12" s="252" t="s">
        <v>135</v>
      </c>
      <c r="C12" s="253" t="s">
        <v>62</v>
      </c>
      <c r="D12" s="254" t="s">
        <v>57</v>
      </c>
      <c r="E12" s="255">
        <v>896</v>
      </c>
      <c r="F12" s="252" t="s">
        <v>136</v>
      </c>
      <c r="G12" s="93" t="s">
        <v>137</v>
      </c>
      <c r="H12" s="257" t="s">
        <v>1</v>
      </c>
      <c r="I12" s="296" t="s">
        <v>2</v>
      </c>
      <c r="J12" s="258" t="str">
        <f t="shared" si="0"/>
        <v>18:00</v>
      </c>
      <c r="K12" s="287">
        <v>0.8021759259259259</v>
      </c>
      <c r="L12" s="101">
        <f t="shared" si="1"/>
        <v>0.99059510556621866</v>
      </c>
      <c r="M12" s="261">
        <f t="shared" si="2"/>
        <v>5.1685216850607778E-2</v>
      </c>
      <c r="N12" s="275">
        <f t="shared" si="3"/>
        <v>0.2413793103448276</v>
      </c>
      <c r="O12" s="132">
        <v>93458224</v>
      </c>
      <c r="P12" s="297" t="s">
        <v>138</v>
      </c>
      <c r="Q12" s="102">
        <v>0.85040000000000004</v>
      </c>
      <c r="R12" s="96">
        <v>0.81730000000000003</v>
      </c>
      <c r="S12" s="96">
        <v>0.81759999999999999</v>
      </c>
      <c r="T12" s="96">
        <v>1.0475000000000001</v>
      </c>
      <c r="U12" s="96">
        <v>1.1659999999999999</v>
      </c>
      <c r="V12" s="96">
        <v>0.83360000000000001</v>
      </c>
      <c r="W12" s="96">
        <v>0.80279999999999996</v>
      </c>
      <c r="X12" s="96">
        <v>0.81499999999999995</v>
      </c>
      <c r="Y12" s="96">
        <v>1.0286</v>
      </c>
      <c r="Z12" s="96">
        <v>1.1207</v>
      </c>
      <c r="AA12" s="293">
        <f t="shared" si="4"/>
        <v>0.9610771401693321</v>
      </c>
      <c r="AB12" s="265">
        <f t="shared" si="5"/>
        <v>0.96305182341650664</v>
      </c>
      <c r="AC12" s="294">
        <f t="shared" si="6"/>
        <v>0.85040000000000004</v>
      </c>
      <c r="AD12" s="97">
        <f t="shared" si="7"/>
        <v>0.81730000000000003</v>
      </c>
      <c r="AE12" s="97">
        <f t="shared" si="8"/>
        <v>0.83360000000000001</v>
      </c>
      <c r="AF12" s="268">
        <f t="shared" si="9"/>
        <v>0.80279999999999996</v>
      </c>
      <c r="AG12" s="98">
        <f t="shared" si="10"/>
        <v>0.81759999999999999</v>
      </c>
      <c r="AH12" s="99">
        <f t="shared" si="11"/>
        <v>0.78577666980244587</v>
      </c>
      <c r="AI12" s="270">
        <f t="shared" si="12"/>
        <v>0.81499999999999995</v>
      </c>
      <c r="AJ12" s="268">
        <f t="shared" si="13"/>
        <v>0.78488723608445288</v>
      </c>
      <c r="AK12" s="98">
        <f t="shared" si="14"/>
        <v>1.0475000000000001</v>
      </c>
      <c r="AL12" s="99">
        <f t="shared" si="15"/>
        <v>1.0067283043273754</v>
      </c>
      <c r="AM12" s="270">
        <f t="shared" si="16"/>
        <v>1.0286</v>
      </c>
      <c r="AN12" s="268">
        <f t="shared" si="17"/>
        <v>0.99059510556621866</v>
      </c>
      <c r="AO12" s="98">
        <f t="shared" si="18"/>
        <v>1.1659999999999999</v>
      </c>
      <c r="AP12" s="99">
        <f t="shared" si="19"/>
        <v>1.1206159454374411</v>
      </c>
      <c r="AQ12" s="270">
        <f t="shared" si="20"/>
        <v>1.1207</v>
      </c>
      <c r="AR12" s="268">
        <f t="shared" si="21"/>
        <v>1.0792921785028791</v>
      </c>
      <c r="AS12" s="257" t="s">
        <v>1</v>
      </c>
      <c r="AT12" s="257" t="s">
        <v>1</v>
      </c>
    </row>
    <row r="13" spans="1:47" s="304" customFormat="1" ht="12.6" customHeight="1" x14ac:dyDescent="0.2">
      <c r="A13" s="251">
        <v>8</v>
      </c>
      <c r="B13" s="252" t="s">
        <v>160</v>
      </c>
      <c r="C13" s="253" t="s">
        <v>62</v>
      </c>
      <c r="D13" s="254" t="s">
        <v>57</v>
      </c>
      <c r="E13" s="255">
        <v>15383</v>
      </c>
      <c r="F13" s="252" t="s">
        <v>161</v>
      </c>
      <c r="G13" s="93" t="s">
        <v>162</v>
      </c>
      <c r="H13" s="257" t="s">
        <v>1</v>
      </c>
      <c r="I13" s="296" t="s">
        <v>2</v>
      </c>
      <c r="J13" s="258" t="str">
        <f t="shared" si="0"/>
        <v>18:00</v>
      </c>
      <c r="K13" s="259">
        <v>0.80011574074074077</v>
      </c>
      <c r="L13" s="101">
        <f t="shared" si="1"/>
        <v>1.0645</v>
      </c>
      <c r="M13" s="261">
        <f t="shared" si="2"/>
        <v>5.3348206018518543E-2</v>
      </c>
      <c r="N13" s="275">
        <f t="shared" si="3"/>
        <v>0.27586206896551724</v>
      </c>
      <c r="O13" s="263">
        <v>92435488</v>
      </c>
      <c r="P13" s="297" t="s">
        <v>163</v>
      </c>
      <c r="Q13" s="770">
        <v>0.88460000000000005</v>
      </c>
      <c r="R13" s="773">
        <v>0.88460000000000005</v>
      </c>
      <c r="S13" s="771">
        <v>0.8508</v>
      </c>
      <c r="T13" s="771">
        <v>1.0921000000000001</v>
      </c>
      <c r="U13" s="771">
        <v>1.2128000000000001</v>
      </c>
      <c r="V13" s="771">
        <v>0.86060000000000003</v>
      </c>
      <c r="W13" s="765">
        <v>0.86060000000000003</v>
      </c>
      <c r="X13" s="765">
        <v>0.84199999999999997</v>
      </c>
      <c r="Y13" s="765">
        <v>1.0645</v>
      </c>
      <c r="Z13" s="765">
        <v>1.1676</v>
      </c>
      <c r="AA13" s="293">
        <f t="shared" si="4"/>
        <v>1</v>
      </c>
      <c r="AB13" s="265">
        <f t="shared" si="5"/>
        <v>1</v>
      </c>
      <c r="AC13" s="294">
        <f t="shared" si="6"/>
        <v>0.88460000000000005</v>
      </c>
      <c r="AD13" s="97">
        <f t="shared" si="7"/>
        <v>0.88460000000000005</v>
      </c>
      <c r="AE13" s="97">
        <f t="shared" si="8"/>
        <v>0.86060000000000003</v>
      </c>
      <c r="AF13" s="268">
        <f t="shared" si="9"/>
        <v>0.86060000000000003</v>
      </c>
      <c r="AG13" s="98">
        <f t="shared" si="10"/>
        <v>0.8508</v>
      </c>
      <c r="AH13" s="99">
        <f t="shared" si="11"/>
        <v>0.8508</v>
      </c>
      <c r="AI13" s="270">
        <f t="shared" si="12"/>
        <v>0.84199999999999997</v>
      </c>
      <c r="AJ13" s="268">
        <f t="shared" si="13"/>
        <v>0.84199999999999997</v>
      </c>
      <c r="AK13" s="98">
        <f t="shared" si="14"/>
        <v>1.0921000000000001</v>
      </c>
      <c r="AL13" s="99">
        <f t="shared" si="15"/>
        <v>1.0921000000000001</v>
      </c>
      <c r="AM13" s="270">
        <f t="shared" si="16"/>
        <v>1.0645</v>
      </c>
      <c r="AN13" s="268">
        <f t="shared" si="17"/>
        <v>1.0645</v>
      </c>
      <c r="AO13" s="98">
        <f t="shared" si="18"/>
        <v>1.2128000000000001</v>
      </c>
      <c r="AP13" s="99">
        <f t="shared" si="19"/>
        <v>1.2128000000000001</v>
      </c>
      <c r="AQ13" s="270">
        <f t="shared" si="20"/>
        <v>1.1676</v>
      </c>
      <c r="AR13" s="268">
        <f t="shared" si="21"/>
        <v>1.1676</v>
      </c>
      <c r="AS13" s="257" t="s">
        <v>1</v>
      </c>
      <c r="AT13" s="179" t="s">
        <v>2</v>
      </c>
      <c r="AU13" s="81"/>
    </row>
    <row r="14" spans="1:47" s="131" customFormat="1" ht="12.75" customHeight="1" x14ac:dyDescent="0.2">
      <c r="A14" s="251">
        <v>9</v>
      </c>
      <c r="B14" s="305" t="s">
        <v>61</v>
      </c>
      <c r="C14" s="306" t="s">
        <v>62</v>
      </c>
      <c r="D14" s="125" t="s">
        <v>57</v>
      </c>
      <c r="E14" s="126">
        <v>88</v>
      </c>
      <c r="F14" s="305" t="s">
        <v>63</v>
      </c>
      <c r="G14" s="176" t="s">
        <v>64</v>
      </c>
      <c r="H14" s="177" t="s">
        <v>2</v>
      </c>
      <c r="I14" s="243" t="s">
        <v>2</v>
      </c>
      <c r="J14" s="258" t="str">
        <f t="shared" si="0"/>
        <v>18:10</v>
      </c>
      <c r="K14" s="287">
        <v>0.80203703703703699</v>
      </c>
      <c r="L14" s="101">
        <f t="shared" si="1"/>
        <v>1.1892316812248502</v>
      </c>
      <c r="M14" s="261">
        <f t="shared" si="2"/>
        <v>5.3625539699675963E-2</v>
      </c>
      <c r="N14" s="275">
        <f t="shared" si="3"/>
        <v>0.31034482758620691</v>
      </c>
      <c r="O14" s="127">
        <v>40290565</v>
      </c>
      <c r="P14" s="128" t="s">
        <v>65</v>
      </c>
      <c r="Q14" s="289">
        <v>1.0188999999999999</v>
      </c>
      <c r="R14" s="290">
        <v>0.96719999999999995</v>
      </c>
      <c r="S14" s="290">
        <v>0.99529999999999996</v>
      </c>
      <c r="T14" s="290">
        <v>1.2527999999999999</v>
      </c>
      <c r="U14" s="290">
        <v>1.3878999999999999</v>
      </c>
      <c r="V14" s="290">
        <v>0.99670000000000003</v>
      </c>
      <c r="W14" s="290">
        <v>0.95450000000000002</v>
      </c>
      <c r="X14" s="290">
        <v>0.9879</v>
      </c>
      <c r="Y14" s="290">
        <v>1.2242999999999999</v>
      </c>
      <c r="Z14" s="290">
        <v>1.341</v>
      </c>
      <c r="AA14" s="293">
        <f t="shared" si="4"/>
        <v>0.94925900480910785</v>
      </c>
      <c r="AB14" s="265">
        <f t="shared" si="5"/>
        <v>0.95766027892043748</v>
      </c>
      <c r="AC14" s="130">
        <f t="shared" si="6"/>
        <v>1.0188999999999999</v>
      </c>
      <c r="AD14" s="97">
        <f t="shared" si="7"/>
        <v>0.96719999999999995</v>
      </c>
      <c r="AE14" s="97">
        <f t="shared" si="8"/>
        <v>0.99670000000000003</v>
      </c>
      <c r="AF14" s="268">
        <f t="shared" si="9"/>
        <v>0.95450000000000002</v>
      </c>
      <c r="AG14" s="98">
        <f t="shared" si="10"/>
        <v>0.99529999999999996</v>
      </c>
      <c r="AH14" s="99">
        <f t="shared" si="11"/>
        <v>0.94479748748650505</v>
      </c>
      <c r="AI14" s="270">
        <f t="shared" si="12"/>
        <v>0.9879</v>
      </c>
      <c r="AJ14" s="268">
        <f t="shared" si="13"/>
        <v>0.94607258954550022</v>
      </c>
      <c r="AK14" s="98">
        <f t="shared" si="14"/>
        <v>1.2527999999999999</v>
      </c>
      <c r="AL14" s="99">
        <f t="shared" si="15"/>
        <v>1.1892316812248502</v>
      </c>
      <c r="AM14" s="270">
        <f t="shared" si="16"/>
        <v>1.2242999999999999</v>
      </c>
      <c r="AN14" s="268">
        <f t="shared" si="17"/>
        <v>1.1724634794822915</v>
      </c>
      <c r="AO14" s="98">
        <f t="shared" si="18"/>
        <v>1.3878999999999999</v>
      </c>
      <c r="AP14" s="99">
        <f t="shared" si="19"/>
        <v>1.3174765727745608</v>
      </c>
      <c r="AQ14" s="270">
        <f t="shared" si="20"/>
        <v>1.341</v>
      </c>
      <c r="AR14" s="268">
        <f t="shared" si="21"/>
        <v>1.2842224340323067</v>
      </c>
      <c r="AS14" s="177" t="s">
        <v>2</v>
      </c>
      <c r="AT14" s="177" t="s">
        <v>1</v>
      </c>
    </row>
    <row r="15" spans="1:47" s="131" customFormat="1" ht="12.75" customHeight="1" x14ac:dyDescent="0.2">
      <c r="A15" s="251">
        <v>10</v>
      </c>
      <c r="B15" s="305" t="s">
        <v>86</v>
      </c>
      <c r="C15" s="306" t="s">
        <v>56</v>
      </c>
      <c r="D15" s="125" t="s">
        <v>57</v>
      </c>
      <c r="E15" s="126">
        <v>13911</v>
      </c>
      <c r="F15" s="305" t="s">
        <v>87</v>
      </c>
      <c r="G15" s="231" t="s">
        <v>88</v>
      </c>
      <c r="H15" s="177" t="s">
        <v>2</v>
      </c>
      <c r="I15" s="178" t="s">
        <v>2</v>
      </c>
      <c r="J15" s="258" t="str">
        <f t="shared" si="0"/>
        <v>18:10</v>
      </c>
      <c r="K15" s="287">
        <v>0.8022800925925927</v>
      </c>
      <c r="L15" s="101">
        <f t="shared" si="1"/>
        <v>1.1841104968103615</v>
      </c>
      <c r="M15" s="261">
        <f t="shared" si="2"/>
        <v>5.3682416851923473E-2</v>
      </c>
      <c r="N15" s="275">
        <f t="shared" si="3"/>
        <v>0.34482758620689657</v>
      </c>
      <c r="O15" s="412">
        <v>97531861</v>
      </c>
      <c r="P15" s="128" t="s">
        <v>89</v>
      </c>
      <c r="Q15" s="772">
        <v>1.0346</v>
      </c>
      <c r="R15" s="778">
        <v>0.96130000000000004</v>
      </c>
      <c r="S15" s="778">
        <v>1.0219</v>
      </c>
      <c r="T15" s="778">
        <v>1.2744</v>
      </c>
      <c r="U15" s="778">
        <v>1.4117</v>
      </c>
      <c r="V15" s="778">
        <v>1.0085</v>
      </c>
      <c r="W15" s="778">
        <v>0.94399999999999995</v>
      </c>
      <c r="X15" s="778">
        <v>1.012</v>
      </c>
      <c r="Y15" s="778">
        <v>1.2442</v>
      </c>
      <c r="Z15" s="778">
        <v>1.3569</v>
      </c>
      <c r="AA15" s="293">
        <f t="shared" si="4"/>
        <v>0.92915136284554423</v>
      </c>
      <c r="AB15" s="265">
        <f t="shared" si="5"/>
        <v>0.93604362915220629</v>
      </c>
      <c r="AC15" s="130">
        <f t="shared" si="6"/>
        <v>1.0346</v>
      </c>
      <c r="AD15" s="97">
        <f t="shared" si="7"/>
        <v>0.96130000000000004</v>
      </c>
      <c r="AE15" s="97">
        <f t="shared" si="8"/>
        <v>1.0085</v>
      </c>
      <c r="AF15" s="268">
        <f t="shared" si="9"/>
        <v>0.94399999999999995</v>
      </c>
      <c r="AG15" s="98">
        <f t="shared" si="10"/>
        <v>1.0219</v>
      </c>
      <c r="AH15" s="99">
        <f t="shared" si="11"/>
        <v>0.94949977769186167</v>
      </c>
      <c r="AI15" s="270">
        <f t="shared" si="12"/>
        <v>1.012</v>
      </c>
      <c r="AJ15" s="268">
        <f t="shared" si="13"/>
        <v>0.9472761527020328</v>
      </c>
      <c r="AK15" s="98">
        <f t="shared" si="14"/>
        <v>1.2744</v>
      </c>
      <c r="AL15" s="99">
        <f t="shared" si="15"/>
        <v>1.1841104968103615</v>
      </c>
      <c r="AM15" s="270">
        <f t="shared" si="16"/>
        <v>1.2442</v>
      </c>
      <c r="AN15" s="268">
        <f t="shared" si="17"/>
        <v>1.1646254833911751</v>
      </c>
      <c r="AO15" s="98">
        <f t="shared" si="18"/>
        <v>1.4117</v>
      </c>
      <c r="AP15" s="99">
        <f t="shared" si="19"/>
        <v>1.3116829789290547</v>
      </c>
      <c r="AQ15" s="270">
        <f t="shared" si="20"/>
        <v>1.3569</v>
      </c>
      <c r="AR15" s="268">
        <f t="shared" si="21"/>
        <v>1.2701176003966288</v>
      </c>
      <c r="AS15" s="177" t="s">
        <v>1</v>
      </c>
      <c r="AT15" s="177" t="s">
        <v>2</v>
      </c>
    </row>
    <row r="16" spans="1:47" s="92" customFormat="1" ht="13.7" customHeight="1" x14ac:dyDescent="0.25">
      <c r="A16" s="251">
        <v>11</v>
      </c>
      <c r="B16" s="280" t="s">
        <v>187</v>
      </c>
      <c r="C16" s="281" t="s">
        <v>188</v>
      </c>
      <c r="D16" s="282" t="s">
        <v>57</v>
      </c>
      <c r="E16" s="283">
        <v>9775</v>
      </c>
      <c r="F16" s="280" t="s">
        <v>189</v>
      </c>
      <c r="G16" s="312" t="s">
        <v>190</v>
      </c>
      <c r="H16" s="124" t="s">
        <v>1</v>
      </c>
      <c r="I16" s="229" t="s">
        <v>2</v>
      </c>
      <c r="J16" s="258" t="str">
        <f t="shared" si="0"/>
        <v>18:00</v>
      </c>
      <c r="K16" s="303">
        <v>0.79974537037037041</v>
      </c>
      <c r="L16" s="260">
        <f t="shared" si="1"/>
        <v>1.0842349851337958</v>
      </c>
      <c r="M16" s="261">
        <f t="shared" si="2"/>
        <v>5.3935670903993732E-2</v>
      </c>
      <c r="N16" s="262">
        <f t="shared" si="3"/>
        <v>0.37931034482758619</v>
      </c>
      <c r="O16" s="368">
        <v>93430229</v>
      </c>
      <c r="P16" s="604" t="s">
        <v>191</v>
      </c>
      <c r="Q16" s="317">
        <v>0.92810000000000004</v>
      </c>
      <c r="R16" s="278">
        <v>0.89529999999999998</v>
      </c>
      <c r="S16" s="278">
        <v>0.87829999999999997</v>
      </c>
      <c r="T16" s="278">
        <v>1.1455</v>
      </c>
      <c r="U16" s="278">
        <v>1.2849999999999999</v>
      </c>
      <c r="V16" s="290">
        <v>0.90810000000000002</v>
      </c>
      <c r="W16" s="771">
        <v>0.87729999999999997</v>
      </c>
      <c r="X16" s="771">
        <v>0.87329999999999997</v>
      </c>
      <c r="Y16" s="771">
        <v>1.1223000000000001</v>
      </c>
      <c r="Z16" s="771">
        <v>1.2365999999999999</v>
      </c>
      <c r="AA16" s="264">
        <f t="shared" si="4"/>
        <v>0.96465898071328515</v>
      </c>
      <c r="AB16" s="265">
        <f t="shared" si="5"/>
        <v>0.96608303050324851</v>
      </c>
      <c r="AC16" s="266">
        <f t="shared" si="6"/>
        <v>0.92810000000000004</v>
      </c>
      <c r="AD16" s="267">
        <f t="shared" si="7"/>
        <v>0.89529999999999998</v>
      </c>
      <c r="AE16" s="267">
        <f t="shared" si="8"/>
        <v>0.90810000000000002</v>
      </c>
      <c r="AF16" s="268">
        <f t="shared" si="9"/>
        <v>0.87729999999999997</v>
      </c>
      <c r="AG16" s="269">
        <f t="shared" si="10"/>
        <v>0.87829999999999997</v>
      </c>
      <c r="AH16" s="270">
        <f t="shared" si="11"/>
        <v>0.84725998276047831</v>
      </c>
      <c r="AI16" s="270">
        <f t="shared" si="12"/>
        <v>0.87329999999999997</v>
      </c>
      <c r="AJ16" s="268">
        <f t="shared" si="13"/>
        <v>0.84368031053848691</v>
      </c>
      <c r="AK16" s="269">
        <f t="shared" si="14"/>
        <v>1.1455</v>
      </c>
      <c r="AL16" s="270">
        <f t="shared" si="15"/>
        <v>1.1050168624070682</v>
      </c>
      <c r="AM16" s="270">
        <f t="shared" si="16"/>
        <v>1.1223000000000001</v>
      </c>
      <c r="AN16" s="268">
        <f t="shared" si="17"/>
        <v>1.0842349851337958</v>
      </c>
      <c r="AO16" s="269">
        <f t="shared" si="18"/>
        <v>1.2849999999999999</v>
      </c>
      <c r="AP16" s="270">
        <f t="shared" si="19"/>
        <v>1.2395867902165714</v>
      </c>
      <c r="AQ16" s="270">
        <f t="shared" si="20"/>
        <v>1.2365999999999999</v>
      </c>
      <c r="AR16" s="268">
        <f t="shared" si="21"/>
        <v>1.194658275520317</v>
      </c>
      <c r="AS16" s="251" t="s">
        <v>2</v>
      </c>
      <c r="AT16" s="251" t="s">
        <v>1</v>
      </c>
    </row>
    <row r="17" spans="1:47" s="92" customFormat="1" ht="13.7" customHeight="1" x14ac:dyDescent="0.2">
      <c r="A17" s="251">
        <v>12</v>
      </c>
      <c r="B17" s="280" t="s">
        <v>184</v>
      </c>
      <c r="C17" s="281" t="s">
        <v>56</v>
      </c>
      <c r="D17" s="282" t="s">
        <v>57</v>
      </c>
      <c r="E17" s="283">
        <v>63</v>
      </c>
      <c r="F17" s="280" t="s">
        <v>132</v>
      </c>
      <c r="G17" s="312" t="s">
        <v>185</v>
      </c>
      <c r="H17" s="285" t="s">
        <v>1</v>
      </c>
      <c r="I17" s="295" t="s">
        <v>2</v>
      </c>
      <c r="J17" s="258" t="str">
        <f t="shared" si="0"/>
        <v>18:00</v>
      </c>
      <c r="K17" s="259">
        <v>0.80645833333333339</v>
      </c>
      <c r="L17" s="260">
        <f t="shared" si="1"/>
        <v>0.96017757183035779</v>
      </c>
      <c r="M17" s="261">
        <f t="shared" si="2"/>
        <v>5.4210025409589004E-2</v>
      </c>
      <c r="N17" s="262">
        <f t="shared" si="3"/>
        <v>0.41379310344827586</v>
      </c>
      <c r="O17" s="288">
        <v>90046568</v>
      </c>
      <c r="P17" s="334" t="s">
        <v>186</v>
      </c>
      <c r="Q17" s="313">
        <v>0.82609999999999995</v>
      </c>
      <c r="R17" s="314">
        <v>0.78839999999999999</v>
      </c>
      <c r="S17" s="314">
        <v>0.7792</v>
      </c>
      <c r="T17" s="314">
        <v>1.0207999999999999</v>
      </c>
      <c r="U17" s="315">
        <v>1.1511</v>
      </c>
      <c r="V17" s="314">
        <v>0.80710999999999999</v>
      </c>
      <c r="W17" s="314">
        <v>0.77590000000000003</v>
      </c>
      <c r="X17" s="314">
        <v>0.7762</v>
      </c>
      <c r="Y17" s="314">
        <v>0.99880000000000002</v>
      </c>
      <c r="Z17" s="314">
        <v>1.1006</v>
      </c>
      <c r="AA17" s="264">
        <f t="shared" si="4"/>
        <v>0.95436387846507686</v>
      </c>
      <c r="AB17" s="265">
        <f t="shared" si="5"/>
        <v>0.96133116923343787</v>
      </c>
      <c r="AC17" s="266">
        <f t="shared" si="6"/>
        <v>0.82609999999999995</v>
      </c>
      <c r="AD17" s="267">
        <f t="shared" si="7"/>
        <v>0.78839999999999999</v>
      </c>
      <c r="AE17" s="267">
        <f t="shared" si="8"/>
        <v>0.80710999999999999</v>
      </c>
      <c r="AF17" s="268">
        <f t="shared" si="9"/>
        <v>0.77590000000000003</v>
      </c>
      <c r="AG17" s="269">
        <f t="shared" si="10"/>
        <v>0.7792</v>
      </c>
      <c r="AH17" s="270">
        <f t="shared" si="11"/>
        <v>0.74364033409998787</v>
      </c>
      <c r="AI17" s="270">
        <f t="shared" si="12"/>
        <v>0.7762</v>
      </c>
      <c r="AJ17" s="268">
        <f t="shared" si="13"/>
        <v>0.74618525355899445</v>
      </c>
      <c r="AK17" s="269">
        <f t="shared" si="14"/>
        <v>1.0207999999999999</v>
      </c>
      <c r="AL17" s="270">
        <f t="shared" si="15"/>
        <v>0.97421464713715045</v>
      </c>
      <c r="AM17" s="270">
        <f t="shared" si="16"/>
        <v>0.99880000000000002</v>
      </c>
      <c r="AN17" s="268">
        <f t="shared" si="17"/>
        <v>0.96017757183035779</v>
      </c>
      <c r="AO17" s="269">
        <f t="shared" si="18"/>
        <v>1.1511</v>
      </c>
      <c r="AP17" s="270">
        <f t="shared" si="19"/>
        <v>1.09856826050115</v>
      </c>
      <c r="AQ17" s="270">
        <f t="shared" si="20"/>
        <v>1.1006</v>
      </c>
      <c r="AR17" s="268">
        <f t="shared" si="21"/>
        <v>1.0580410848583217</v>
      </c>
      <c r="AS17" s="285" t="s">
        <v>1</v>
      </c>
      <c r="AT17" s="251" t="s">
        <v>1</v>
      </c>
    </row>
    <row r="18" spans="1:47" s="92" customFormat="1" ht="13.7" customHeight="1" x14ac:dyDescent="0.2">
      <c r="A18" s="251">
        <v>13</v>
      </c>
      <c r="B18" s="280" t="s">
        <v>176</v>
      </c>
      <c r="C18" s="281" t="s">
        <v>56</v>
      </c>
      <c r="D18" s="282" t="s">
        <v>57</v>
      </c>
      <c r="E18" s="283">
        <v>13724</v>
      </c>
      <c r="F18" s="301" t="s">
        <v>177</v>
      </c>
      <c r="G18" s="273" t="s">
        <v>178</v>
      </c>
      <c r="H18" s="251" t="s">
        <v>1</v>
      </c>
      <c r="I18" s="302" t="s">
        <v>1</v>
      </c>
      <c r="J18" s="258" t="str">
        <f t="shared" si="0"/>
        <v>18:00</v>
      </c>
      <c r="K18" s="303">
        <v>0.79869212962962965</v>
      </c>
      <c r="L18" s="260">
        <f t="shared" si="1"/>
        <v>1.125</v>
      </c>
      <c r="M18" s="261">
        <f t="shared" si="2"/>
        <v>5.4778645833333361E-2</v>
      </c>
      <c r="N18" s="262">
        <f t="shared" si="3"/>
        <v>0.44827586206896552</v>
      </c>
      <c r="O18" s="288">
        <v>91374436</v>
      </c>
      <c r="P18" s="230" t="s">
        <v>179</v>
      </c>
      <c r="Q18" s="289">
        <v>0.93589999999999995</v>
      </c>
      <c r="R18" s="290">
        <v>0.88490000000000002</v>
      </c>
      <c r="S18" s="290">
        <v>0.90400000000000003</v>
      </c>
      <c r="T18" s="290">
        <v>1.1554</v>
      </c>
      <c r="U18" s="290">
        <v>1.2968999999999999</v>
      </c>
      <c r="V18" s="290">
        <v>0.91090000000000004</v>
      </c>
      <c r="W18" s="290">
        <v>0.86499999999999999</v>
      </c>
      <c r="X18" s="290">
        <v>0.89610000000000001</v>
      </c>
      <c r="Y18" s="290">
        <v>1.125</v>
      </c>
      <c r="Z18" s="290">
        <v>1.2370000000000001</v>
      </c>
      <c r="AA18" s="264">
        <f t="shared" si="4"/>
        <v>0.94550699861096277</v>
      </c>
      <c r="AB18" s="265">
        <f t="shared" si="5"/>
        <v>0.94961027555165212</v>
      </c>
      <c r="AC18" s="266">
        <f t="shared" si="6"/>
        <v>0.93589999999999995</v>
      </c>
      <c r="AD18" s="267">
        <f t="shared" si="7"/>
        <v>0.88490000000000002</v>
      </c>
      <c r="AE18" s="267">
        <f t="shared" si="8"/>
        <v>0.91090000000000004</v>
      </c>
      <c r="AF18" s="268">
        <f t="shared" si="9"/>
        <v>0.86499999999999999</v>
      </c>
      <c r="AG18" s="269">
        <f t="shared" si="10"/>
        <v>0.90400000000000003</v>
      </c>
      <c r="AH18" s="270">
        <f t="shared" si="11"/>
        <v>0.85473832674431038</v>
      </c>
      <c r="AI18" s="270">
        <f t="shared" si="12"/>
        <v>0.89610000000000001</v>
      </c>
      <c r="AJ18" s="268">
        <f t="shared" si="13"/>
        <v>0.85094576792183552</v>
      </c>
      <c r="AK18" s="269">
        <f t="shared" si="14"/>
        <v>1.1554</v>
      </c>
      <c r="AL18" s="270">
        <f t="shared" si="15"/>
        <v>1.0924387861951064</v>
      </c>
      <c r="AM18" s="270">
        <f t="shared" si="16"/>
        <v>1.125</v>
      </c>
      <c r="AN18" s="268">
        <f t="shared" si="17"/>
        <v>1.0683115599956086</v>
      </c>
      <c r="AO18" s="269">
        <f t="shared" si="18"/>
        <v>1.2968999999999999</v>
      </c>
      <c r="AP18" s="270">
        <f t="shared" si="19"/>
        <v>1.2262280264985577</v>
      </c>
      <c r="AQ18" s="270">
        <f t="shared" si="20"/>
        <v>1.2370000000000001</v>
      </c>
      <c r="AR18" s="268">
        <f t="shared" si="21"/>
        <v>1.1746679108573939</v>
      </c>
      <c r="AS18" s="251" t="s">
        <v>1</v>
      </c>
      <c r="AT18" s="251" t="s">
        <v>1</v>
      </c>
    </row>
    <row r="19" spans="1:47" s="92" customFormat="1" ht="12.75" customHeight="1" x14ac:dyDescent="0.2">
      <c r="A19" s="251">
        <v>14</v>
      </c>
      <c r="B19" s="280" t="s">
        <v>82</v>
      </c>
      <c r="C19" s="281" t="s">
        <v>62</v>
      </c>
      <c r="D19" s="282" t="s">
        <v>57</v>
      </c>
      <c r="E19" s="283">
        <v>11620</v>
      </c>
      <c r="F19" s="280" t="s">
        <v>83</v>
      </c>
      <c r="G19" s="284" t="s">
        <v>84</v>
      </c>
      <c r="H19" s="285" t="s">
        <v>2</v>
      </c>
      <c r="I19" s="295" t="s">
        <v>2</v>
      </c>
      <c r="J19" s="258" t="str">
        <f t="shared" si="0"/>
        <v>18:10</v>
      </c>
      <c r="K19" s="287">
        <v>0.80403935185185194</v>
      </c>
      <c r="L19" s="260">
        <f t="shared" si="1"/>
        <v>1.17337235968618</v>
      </c>
      <c r="M19" s="261">
        <f t="shared" si="2"/>
        <v>5.5259862633831786E-2</v>
      </c>
      <c r="N19" s="262">
        <f t="shared" si="3"/>
        <v>0.48275862068965519</v>
      </c>
      <c r="O19" s="288">
        <v>97723926</v>
      </c>
      <c r="P19" s="200" t="s">
        <v>85</v>
      </c>
      <c r="Q19" s="289">
        <v>0.99419999999999997</v>
      </c>
      <c r="R19" s="290">
        <v>0.94920000000000004</v>
      </c>
      <c r="S19" s="290">
        <v>0.95069999999999999</v>
      </c>
      <c r="T19" s="290">
        <v>1.2290000000000001</v>
      </c>
      <c r="U19" s="290">
        <v>1.371</v>
      </c>
      <c r="V19" s="290">
        <v>0.97840000000000005</v>
      </c>
      <c r="W19" s="290">
        <v>0.9355</v>
      </c>
      <c r="X19" s="290">
        <v>0.94689999999999996</v>
      </c>
      <c r="Y19" s="290">
        <v>1.2097</v>
      </c>
      <c r="Z19" s="290">
        <v>1.3327</v>
      </c>
      <c r="AA19" s="264">
        <f t="shared" si="4"/>
        <v>0.95473747736873871</v>
      </c>
      <c r="AB19" s="265">
        <f t="shared" si="5"/>
        <v>0.9561529026982829</v>
      </c>
      <c r="AC19" s="266">
        <f t="shared" si="6"/>
        <v>0.99419999999999997</v>
      </c>
      <c r="AD19" s="267">
        <f t="shared" si="7"/>
        <v>0.94920000000000004</v>
      </c>
      <c r="AE19" s="267">
        <f t="shared" si="8"/>
        <v>0.97840000000000005</v>
      </c>
      <c r="AF19" s="268">
        <f t="shared" si="9"/>
        <v>0.9355</v>
      </c>
      <c r="AG19" s="269">
        <f t="shared" si="10"/>
        <v>0.95069999999999999</v>
      </c>
      <c r="AH19" s="270">
        <f t="shared" si="11"/>
        <v>0.90766891973445984</v>
      </c>
      <c r="AI19" s="270">
        <f t="shared" si="12"/>
        <v>0.94689999999999996</v>
      </c>
      <c r="AJ19" s="268">
        <f t="shared" si="13"/>
        <v>0.90538118356500408</v>
      </c>
      <c r="AK19" s="269">
        <f t="shared" si="14"/>
        <v>1.2290000000000001</v>
      </c>
      <c r="AL19" s="270">
        <f t="shared" si="15"/>
        <v>1.17337235968618</v>
      </c>
      <c r="AM19" s="270">
        <f t="shared" si="16"/>
        <v>1.2097</v>
      </c>
      <c r="AN19" s="268">
        <f t="shared" si="17"/>
        <v>1.1566581663941129</v>
      </c>
      <c r="AO19" s="269">
        <f t="shared" si="18"/>
        <v>1.371</v>
      </c>
      <c r="AP19" s="270">
        <f t="shared" si="19"/>
        <v>1.3089450814725407</v>
      </c>
      <c r="AQ19" s="270">
        <f t="shared" si="20"/>
        <v>1.3327</v>
      </c>
      <c r="AR19" s="268">
        <f t="shared" si="21"/>
        <v>1.2742649734260016</v>
      </c>
      <c r="AS19" s="285" t="s">
        <v>2</v>
      </c>
      <c r="AT19" s="285" t="s">
        <v>1</v>
      </c>
    </row>
    <row r="20" spans="1:47" s="92" customFormat="1" ht="12.75" customHeight="1" x14ac:dyDescent="0.2">
      <c r="A20" s="251">
        <v>15</v>
      </c>
      <c r="B20" s="280" t="s">
        <v>192</v>
      </c>
      <c r="C20" s="281" t="s">
        <v>62</v>
      </c>
      <c r="D20" s="282" t="s">
        <v>57</v>
      </c>
      <c r="E20" s="283">
        <v>110</v>
      </c>
      <c r="F20" s="280" t="s">
        <v>132</v>
      </c>
      <c r="G20" s="312" t="s">
        <v>193</v>
      </c>
      <c r="H20" s="285" t="s">
        <v>2</v>
      </c>
      <c r="I20" s="295" t="s">
        <v>2</v>
      </c>
      <c r="J20" s="258" t="str">
        <f t="shared" si="0"/>
        <v>18:00</v>
      </c>
      <c r="K20" s="259">
        <v>0.8084837962962963</v>
      </c>
      <c r="L20" s="260">
        <f t="shared" si="1"/>
        <v>0.97421464713715045</v>
      </c>
      <c r="M20" s="261">
        <f t="shared" si="2"/>
        <v>5.6975770972037286E-2</v>
      </c>
      <c r="N20" s="262">
        <f t="shared" si="3"/>
        <v>0.51724137931034486</v>
      </c>
      <c r="O20" s="288">
        <v>93613991</v>
      </c>
      <c r="P20" s="397" t="s">
        <v>194</v>
      </c>
      <c r="Q20" s="313">
        <v>0.82609999999999995</v>
      </c>
      <c r="R20" s="314">
        <v>0.78839999999999999</v>
      </c>
      <c r="S20" s="314">
        <v>0.7792</v>
      </c>
      <c r="T20" s="314">
        <v>1.0207999999999999</v>
      </c>
      <c r="U20" s="315">
        <v>1.1511</v>
      </c>
      <c r="V20" s="314">
        <v>0.80710999999999999</v>
      </c>
      <c r="W20" s="314">
        <v>0.77590000000000003</v>
      </c>
      <c r="X20" s="314">
        <v>0.7762</v>
      </c>
      <c r="Y20" s="314">
        <v>0.99880000000000002</v>
      </c>
      <c r="Z20" s="314">
        <v>1.1006</v>
      </c>
      <c r="AA20" s="264">
        <f t="shared" si="4"/>
        <v>0.95436387846507686</v>
      </c>
      <c r="AB20" s="265">
        <f t="shared" si="5"/>
        <v>0.96133116923343787</v>
      </c>
      <c r="AC20" s="266">
        <f t="shared" si="6"/>
        <v>0.82609999999999995</v>
      </c>
      <c r="AD20" s="267">
        <f t="shared" si="7"/>
        <v>0.78839999999999999</v>
      </c>
      <c r="AE20" s="267">
        <f t="shared" si="8"/>
        <v>0.80710999999999999</v>
      </c>
      <c r="AF20" s="268">
        <f t="shared" si="9"/>
        <v>0.77590000000000003</v>
      </c>
      <c r="AG20" s="269">
        <f t="shared" si="10"/>
        <v>0.7792</v>
      </c>
      <c r="AH20" s="270">
        <f t="shared" si="11"/>
        <v>0.74364033409998787</v>
      </c>
      <c r="AI20" s="270">
        <f t="shared" si="12"/>
        <v>0.7762</v>
      </c>
      <c r="AJ20" s="268">
        <f t="shared" si="13"/>
        <v>0.74618525355899445</v>
      </c>
      <c r="AK20" s="269">
        <f t="shared" si="14"/>
        <v>1.0207999999999999</v>
      </c>
      <c r="AL20" s="270">
        <f t="shared" si="15"/>
        <v>0.97421464713715045</v>
      </c>
      <c r="AM20" s="270">
        <f t="shared" si="16"/>
        <v>0.99880000000000002</v>
      </c>
      <c r="AN20" s="268">
        <f t="shared" si="17"/>
        <v>0.96017757183035779</v>
      </c>
      <c r="AO20" s="269">
        <f t="shared" si="18"/>
        <v>1.1511</v>
      </c>
      <c r="AP20" s="270">
        <f t="shared" si="19"/>
        <v>1.09856826050115</v>
      </c>
      <c r="AQ20" s="270">
        <f t="shared" si="20"/>
        <v>1.1006</v>
      </c>
      <c r="AR20" s="268">
        <f t="shared" si="21"/>
        <v>1.0580410848583217</v>
      </c>
      <c r="AS20" s="285" t="s">
        <v>2</v>
      </c>
      <c r="AT20" s="251" t="s">
        <v>2</v>
      </c>
    </row>
    <row r="21" spans="1:47" s="92" customFormat="1" ht="13.7" customHeight="1" x14ac:dyDescent="0.2">
      <c r="A21" s="251">
        <v>16</v>
      </c>
      <c r="B21" s="298" t="s">
        <v>203</v>
      </c>
      <c r="C21" s="253" t="s">
        <v>56</v>
      </c>
      <c r="D21" s="254" t="s">
        <v>57</v>
      </c>
      <c r="E21" s="255">
        <v>11722</v>
      </c>
      <c r="F21" s="252" t="s">
        <v>165</v>
      </c>
      <c r="G21" s="256" t="s">
        <v>204</v>
      </c>
      <c r="H21" s="271" t="s">
        <v>2</v>
      </c>
      <c r="I21" s="299" t="s">
        <v>2</v>
      </c>
      <c r="J21" s="258" t="str">
        <f t="shared" si="0"/>
        <v>18:00</v>
      </c>
      <c r="K21" s="287">
        <v>0.80152777777777784</v>
      </c>
      <c r="L21" s="260">
        <f t="shared" si="1"/>
        <v>1.1066151495862508</v>
      </c>
      <c r="M21" s="233">
        <f t="shared" si="2"/>
        <v>5.7021419513402713E-2</v>
      </c>
      <c r="N21" s="262">
        <f t="shared" si="3"/>
        <v>0.55172413793103448</v>
      </c>
      <c r="O21" s="263">
        <v>91357690</v>
      </c>
      <c r="P21" s="398" t="s">
        <v>205</v>
      </c>
      <c r="Q21" s="317">
        <v>0.94259999999999999</v>
      </c>
      <c r="R21" s="278">
        <v>0.89490000000000003</v>
      </c>
      <c r="S21" s="278">
        <v>0.91139999999999999</v>
      </c>
      <c r="T21" s="278">
        <v>1.1656</v>
      </c>
      <c r="U21" s="278">
        <v>1.2795000000000001</v>
      </c>
      <c r="V21" s="290">
        <v>0.93459999999999999</v>
      </c>
      <c r="W21" s="771">
        <v>0.8881</v>
      </c>
      <c r="X21" s="771">
        <v>0.90849999999999997</v>
      </c>
      <c r="Y21" s="771">
        <v>1.1553</v>
      </c>
      <c r="Z21" s="771">
        <v>1.2619</v>
      </c>
      <c r="AA21" s="264">
        <f t="shared" si="4"/>
        <v>0.94939528962444308</v>
      </c>
      <c r="AB21" s="265">
        <f t="shared" si="5"/>
        <v>0.95024609458591913</v>
      </c>
      <c r="AC21" s="266">
        <f t="shared" si="6"/>
        <v>0.94259999999999999</v>
      </c>
      <c r="AD21" s="267">
        <f t="shared" si="7"/>
        <v>0.89490000000000003</v>
      </c>
      <c r="AE21" s="267">
        <f t="shared" si="8"/>
        <v>0.93459999999999999</v>
      </c>
      <c r="AF21" s="268">
        <f t="shared" si="9"/>
        <v>0.8881</v>
      </c>
      <c r="AG21" s="269">
        <f t="shared" si="10"/>
        <v>0.91139999999999999</v>
      </c>
      <c r="AH21" s="270">
        <f t="shared" si="11"/>
        <v>0.86527886696371736</v>
      </c>
      <c r="AI21" s="270">
        <f t="shared" si="12"/>
        <v>0.90849999999999997</v>
      </c>
      <c r="AJ21" s="268">
        <f t="shared" si="13"/>
        <v>0.86329857693130752</v>
      </c>
      <c r="AK21" s="269">
        <f t="shared" si="14"/>
        <v>1.1656</v>
      </c>
      <c r="AL21" s="270">
        <f t="shared" si="15"/>
        <v>1.1066151495862508</v>
      </c>
      <c r="AM21" s="270">
        <f t="shared" si="16"/>
        <v>1.1553</v>
      </c>
      <c r="AN21" s="268">
        <f t="shared" si="17"/>
        <v>1.0978193130751124</v>
      </c>
      <c r="AO21" s="269">
        <f t="shared" si="18"/>
        <v>1.2795000000000001</v>
      </c>
      <c r="AP21" s="270">
        <f t="shared" si="19"/>
        <v>1.2147512730744749</v>
      </c>
      <c r="AQ21" s="270">
        <f t="shared" si="20"/>
        <v>1.2619</v>
      </c>
      <c r="AR21" s="268">
        <f t="shared" si="21"/>
        <v>1.1991155467579713</v>
      </c>
      <c r="AS21" s="257" t="s">
        <v>2</v>
      </c>
      <c r="AT21" s="257" t="s">
        <v>2</v>
      </c>
    </row>
    <row r="22" spans="1:47" s="92" customFormat="1" ht="13.7" customHeight="1" x14ac:dyDescent="0.2">
      <c r="A22" s="251">
        <v>17</v>
      </c>
      <c r="B22" s="280" t="s">
        <v>55</v>
      </c>
      <c r="C22" s="281" t="s">
        <v>56</v>
      </c>
      <c r="D22" s="282" t="s">
        <v>57</v>
      </c>
      <c r="E22" s="283">
        <v>26</v>
      </c>
      <c r="F22" s="280" t="s">
        <v>58</v>
      </c>
      <c r="G22" s="284" t="s">
        <v>59</v>
      </c>
      <c r="H22" s="285" t="s">
        <v>2</v>
      </c>
      <c r="I22" s="286" t="s">
        <v>1</v>
      </c>
      <c r="J22" s="258" t="str">
        <f t="shared" si="0"/>
        <v>18:10</v>
      </c>
      <c r="K22" s="287">
        <v>0.80188657407407404</v>
      </c>
      <c r="L22" s="260">
        <f t="shared" si="1"/>
        <v>1.2774000000000001</v>
      </c>
      <c r="M22" s="261">
        <f t="shared" si="2"/>
        <v>5.7409076388888744E-2</v>
      </c>
      <c r="N22" s="275">
        <f t="shared" si="3"/>
        <v>0.58620689655172409</v>
      </c>
      <c r="O22" s="288">
        <v>99479805</v>
      </c>
      <c r="P22" s="291" t="s">
        <v>60</v>
      </c>
      <c r="Q22" s="774">
        <v>1.0456000000000001</v>
      </c>
      <c r="R22" s="771">
        <v>0.98080000000000001</v>
      </c>
      <c r="S22" s="773">
        <v>1.0426</v>
      </c>
      <c r="T22" s="775">
        <v>1.2774000000000001</v>
      </c>
      <c r="U22" s="773">
        <v>1.4394</v>
      </c>
      <c r="V22" s="771">
        <v>0.99419999999999997</v>
      </c>
      <c r="W22" s="765">
        <v>0.93959999999999999</v>
      </c>
      <c r="X22" s="765">
        <v>1.0204</v>
      </c>
      <c r="Y22" s="765">
        <v>1.2166999999999999</v>
      </c>
      <c r="Z22" s="765">
        <v>1.333</v>
      </c>
      <c r="AA22" s="264">
        <f t="shared" si="4"/>
        <v>0.9380260137719969</v>
      </c>
      <c r="AB22" s="265">
        <f t="shared" si="5"/>
        <v>0.94508147254073627</v>
      </c>
      <c r="AC22" s="266">
        <f t="shared" si="6"/>
        <v>1.0456000000000001</v>
      </c>
      <c r="AD22" s="267">
        <f t="shared" si="7"/>
        <v>0.98080000000000001</v>
      </c>
      <c r="AE22" s="267">
        <f t="shared" si="8"/>
        <v>0.99419999999999997</v>
      </c>
      <c r="AF22" s="268">
        <f t="shared" si="9"/>
        <v>0.93959999999999999</v>
      </c>
      <c r="AG22" s="269">
        <f t="shared" si="10"/>
        <v>1.0426</v>
      </c>
      <c r="AH22" s="270">
        <f t="shared" si="11"/>
        <v>0.97798592195868395</v>
      </c>
      <c r="AI22" s="270">
        <f t="shared" si="12"/>
        <v>1.0204</v>
      </c>
      <c r="AJ22" s="268">
        <f t="shared" si="13"/>
        <v>0.96436113458056727</v>
      </c>
      <c r="AK22" s="269">
        <f t="shared" si="14"/>
        <v>1.2774000000000001</v>
      </c>
      <c r="AL22" s="270">
        <f t="shared" si="15"/>
        <v>1.1982344299923489</v>
      </c>
      <c r="AM22" s="270">
        <f t="shared" si="16"/>
        <v>1.2166999999999999</v>
      </c>
      <c r="AN22" s="268">
        <f t="shared" si="17"/>
        <v>1.1498806276403137</v>
      </c>
      <c r="AO22" s="269">
        <f t="shared" si="18"/>
        <v>1.4394</v>
      </c>
      <c r="AP22" s="270">
        <f t="shared" si="19"/>
        <v>1.3501946442234123</v>
      </c>
      <c r="AQ22" s="270">
        <f t="shared" si="20"/>
        <v>1.333</v>
      </c>
      <c r="AR22" s="268">
        <f t="shared" si="21"/>
        <v>1.2597936028968013</v>
      </c>
      <c r="AS22" s="285" t="s">
        <v>2</v>
      </c>
      <c r="AT22" s="285" t="s">
        <v>1</v>
      </c>
    </row>
    <row r="23" spans="1:47" s="92" customFormat="1" ht="13.7" customHeight="1" x14ac:dyDescent="0.2">
      <c r="A23" s="251">
        <v>18</v>
      </c>
      <c r="B23" s="280" t="s">
        <v>102</v>
      </c>
      <c r="C23" s="281" t="s">
        <v>62</v>
      </c>
      <c r="D23" s="282" t="s">
        <v>57</v>
      </c>
      <c r="E23" s="283">
        <v>13847</v>
      </c>
      <c r="F23" s="280" t="s">
        <v>103</v>
      </c>
      <c r="G23" s="312" t="s">
        <v>104</v>
      </c>
      <c r="H23" s="251" t="s">
        <v>1</v>
      </c>
      <c r="I23" s="302" t="s">
        <v>2</v>
      </c>
      <c r="J23" s="258" t="str">
        <f t="shared" si="0"/>
        <v>18:10</v>
      </c>
      <c r="K23" s="287">
        <v>0.8070949074074073</v>
      </c>
      <c r="L23" s="260">
        <f t="shared" si="1"/>
        <v>1.146408726075324</v>
      </c>
      <c r="M23" s="233">
        <f t="shared" si="2"/>
        <v>5.7492928357457868E-2</v>
      </c>
      <c r="N23" s="275">
        <f t="shared" si="3"/>
        <v>0.62068965517241381</v>
      </c>
      <c r="O23" s="288">
        <v>92853100</v>
      </c>
      <c r="P23" s="200" t="s">
        <v>105</v>
      </c>
      <c r="Q23" s="317">
        <v>0.98740000000000006</v>
      </c>
      <c r="R23" s="278">
        <v>0.94189999999999996</v>
      </c>
      <c r="S23" s="278">
        <v>0.93700000000000006</v>
      </c>
      <c r="T23" s="278">
        <v>1.2193000000000001</v>
      </c>
      <c r="U23" s="278">
        <v>1.3688</v>
      </c>
      <c r="V23" s="290">
        <v>0.9718</v>
      </c>
      <c r="W23" s="765">
        <v>0.9284</v>
      </c>
      <c r="X23" s="765">
        <v>0.93259999999999998</v>
      </c>
      <c r="Y23" s="765">
        <v>1.2</v>
      </c>
      <c r="Z23" s="765">
        <v>1.331</v>
      </c>
      <c r="AA23" s="264">
        <f t="shared" si="4"/>
        <v>0.95391938424144207</v>
      </c>
      <c r="AB23" s="265">
        <f t="shared" si="5"/>
        <v>0.95534060506277008</v>
      </c>
      <c r="AC23" s="266">
        <f t="shared" si="6"/>
        <v>0.98740000000000006</v>
      </c>
      <c r="AD23" s="267">
        <f t="shared" si="7"/>
        <v>0.94189999999999996</v>
      </c>
      <c r="AE23" s="267">
        <f t="shared" si="8"/>
        <v>0.9718</v>
      </c>
      <c r="AF23" s="268">
        <f t="shared" si="9"/>
        <v>0.9284</v>
      </c>
      <c r="AG23" s="269">
        <f t="shared" si="10"/>
        <v>0.93700000000000006</v>
      </c>
      <c r="AH23" s="270">
        <f t="shared" si="11"/>
        <v>0.8938224630342313</v>
      </c>
      <c r="AI23" s="270">
        <f t="shared" si="12"/>
        <v>0.93259999999999998</v>
      </c>
      <c r="AJ23" s="268">
        <f t="shared" si="13"/>
        <v>0.89095064828153936</v>
      </c>
      <c r="AK23" s="269">
        <f t="shared" si="14"/>
        <v>1.2193000000000001</v>
      </c>
      <c r="AL23" s="270">
        <f t="shared" si="15"/>
        <v>1.1631139052055903</v>
      </c>
      <c r="AM23" s="270">
        <f t="shared" si="16"/>
        <v>1.2</v>
      </c>
      <c r="AN23" s="268">
        <f t="shared" si="17"/>
        <v>1.146408726075324</v>
      </c>
      <c r="AO23" s="269">
        <f t="shared" si="18"/>
        <v>1.3688</v>
      </c>
      <c r="AP23" s="270">
        <f t="shared" si="19"/>
        <v>1.3057248531496859</v>
      </c>
      <c r="AQ23" s="270">
        <f t="shared" si="20"/>
        <v>1.331</v>
      </c>
      <c r="AR23" s="268">
        <f t="shared" si="21"/>
        <v>1.2715583453385468</v>
      </c>
      <c r="AS23" s="285" t="s">
        <v>1</v>
      </c>
      <c r="AT23" s="285" t="s">
        <v>2</v>
      </c>
    </row>
    <row r="24" spans="1:47" s="92" customFormat="1" ht="12.75" customHeight="1" x14ac:dyDescent="0.2">
      <c r="A24" s="251">
        <v>19</v>
      </c>
      <c r="B24" s="280" t="s">
        <v>148</v>
      </c>
      <c r="C24" s="281" t="s">
        <v>62</v>
      </c>
      <c r="D24" s="282" t="s">
        <v>57</v>
      </c>
      <c r="E24" s="283">
        <v>5164</v>
      </c>
      <c r="F24" s="301" t="s">
        <v>149</v>
      </c>
      <c r="G24" s="281" t="s">
        <v>150</v>
      </c>
      <c r="H24" s="251" t="s">
        <v>1</v>
      </c>
      <c r="I24" s="302" t="s">
        <v>2</v>
      </c>
      <c r="J24" s="258" t="str">
        <f t="shared" si="0"/>
        <v>18:00</v>
      </c>
      <c r="K24" s="303">
        <v>0.80450231481481482</v>
      </c>
      <c r="L24" s="260">
        <f t="shared" si="1"/>
        <v>1.0563540961560012</v>
      </c>
      <c r="M24" s="261">
        <f t="shared" si="2"/>
        <v>5.7573743504613542E-2</v>
      </c>
      <c r="N24" s="262">
        <f t="shared" si="3"/>
        <v>0.65517241379310343</v>
      </c>
      <c r="O24" s="288">
        <v>90686494</v>
      </c>
      <c r="P24" s="230" t="s">
        <v>151</v>
      </c>
      <c r="Q24" s="289">
        <v>0.90800000000000003</v>
      </c>
      <c r="R24" s="290">
        <v>0.86739999999999995</v>
      </c>
      <c r="S24" s="290">
        <v>0.86199999999999999</v>
      </c>
      <c r="T24" s="290">
        <v>1.1228</v>
      </c>
      <c r="U24" s="290">
        <v>1.2589999999999999</v>
      </c>
      <c r="V24" s="290">
        <v>0.89229999999999998</v>
      </c>
      <c r="W24" s="96">
        <v>0.85409999999999997</v>
      </c>
      <c r="X24" s="96">
        <v>0.85819999999999996</v>
      </c>
      <c r="Y24" s="96">
        <v>1.1035999999999999</v>
      </c>
      <c r="Z24" s="96">
        <v>1.2196</v>
      </c>
      <c r="AA24" s="264">
        <f t="shared" si="4"/>
        <v>0.95528634361233467</v>
      </c>
      <c r="AB24" s="265">
        <f t="shared" si="5"/>
        <v>0.95718928611453546</v>
      </c>
      <c r="AC24" s="266">
        <f t="shared" si="6"/>
        <v>0.90800000000000003</v>
      </c>
      <c r="AD24" s="267">
        <f t="shared" si="7"/>
        <v>0.86739999999999995</v>
      </c>
      <c r="AE24" s="267">
        <f t="shared" si="8"/>
        <v>0.89229999999999998</v>
      </c>
      <c r="AF24" s="268">
        <f t="shared" si="9"/>
        <v>0.85409999999999997</v>
      </c>
      <c r="AG24" s="269">
        <f t="shared" si="10"/>
        <v>0.86199999999999999</v>
      </c>
      <c r="AH24" s="270">
        <f t="shared" si="11"/>
        <v>0.82345682819383248</v>
      </c>
      <c r="AI24" s="270">
        <f t="shared" si="12"/>
        <v>0.85819999999999996</v>
      </c>
      <c r="AJ24" s="268">
        <f t="shared" si="13"/>
        <v>0.82145984534349425</v>
      </c>
      <c r="AK24" s="269">
        <f t="shared" si="14"/>
        <v>1.1228</v>
      </c>
      <c r="AL24" s="270">
        <f t="shared" si="15"/>
        <v>1.0725955066079293</v>
      </c>
      <c r="AM24" s="270">
        <f t="shared" si="16"/>
        <v>1.1035999999999999</v>
      </c>
      <c r="AN24" s="268">
        <f t="shared" si="17"/>
        <v>1.0563540961560012</v>
      </c>
      <c r="AO24" s="269">
        <f t="shared" si="18"/>
        <v>1.2589999999999999</v>
      </c>
      <c r="AP24" s="270">
        <f t="shared" si="19"/>
        <v>1.2027055066079293</v>
      </c>
      <c r="AQ24" s="270">
        <f t="shared" si="20"/>
        <v>1.2196</v>
      </c>
      <c r="AR24" s="268">
        <f t="shared" si="21"/>
        <v>1.1673880533452874</v>
      </c>
      <c r="AS24" s="251" t="s">
        <v>1</v>
      </c>
      <c r="AT24" s="251" t="s">
        <v>2</v>
      </c>
    </row>
    <row r="25" spans="1:47" s="92" customFormat="1" ht="12.75" customHeight="1" x14ac:dyDescent="0.2">
      <c r="A25" s="251">
        <v>20</v>
      </c>
      <c r="B25" s="280" t="s">
        <v>195</v>
      </c>
      <c r="C25" s="281" t="s">
        <v>188</v>
      </c>
      <c r="D25" s="282" t="s">
        <v>57</v>
      </c>
      <c r="E25" s="283">
        <v>101</v>
      </c>
      <c r="F25" s="280" t="s">
        <v>196</v>
      </c>
      <c r="G25" s="312" t="s">
        <v>197</v>
      </c>
      <c r="H25" s="285" t="s">
        <v>1</v>
      </c>
      <c r="I25" s="295" t="s">
        <v>1</v>
      </c>
      <c r="J25" s="258" t="str">
        <f t="shared" si="0"/>
        <v>18:00</v>
      </c>
      <c r="K25" s="259">
        <v>0.80472222222222223</v>
      </c>
      <c r="L25" s="260">
        <f t="shared" si="1"/>
        <v>1.0677000000000001</v>
      </c>
      <c r="M25" s="261">
        <f t="shared" si="2"/>
        <v>5.8426916666666676E-2</v>
      </c>
      <c r="N25" s="262">
        <f t="shared" si="3"/>
        <v>0.68965517241379315</v>
      </c>
      <c r="O25" s="288">
        <v>92625063</v>
      </c>
      <c r="P25" s="394" t="s">
        <v>198</v>
      </c>
      <c r="Q25" s="313">
        <v>0.88829999999999998</v>
      </c>
      <c r="R25" s="314">
        <v>0.85970000000000002</v>
      </c>
      <c r="S25" s="314">
        <v>0.8629</v>
      </c>
      <c r="T25" s="314">
        <v>1.0921000000000001</v>
      </c>
      <c r="U25" s="315">
        <v>1.2128000000000001</v>
      </c>
      <c r="V25" s="313">
        <v>0.86860000000000004</v>
      </c>
      <c r="W25" s="314">
        <v>0.84160000000000001</v>
      </c>
      <c r="X25" s="314">
        <v>0.86170000000000002</v>
      </c>
      <c r="Y25" s="314">
        <v>1.0677000000000001</v>
      </c>
      <c r="Z25" s="314">
        <v>1.1591</v>
      </c>
      <c r="AA25" s="264">
        <f t="shared" si="4"/>
        <v>0.9678036699313296</v>
      </c>
      <c r="AB25" s="265">
        <f t="shared" si="5"/>
        <v>0.96891549620078288</v>
      </c>
      <c r="AC25" s="266">
        <f t="shared" si="6"/>
        <v>0.88829999999999998</v>
      </c>
      <c r="AD25" s="267">
        <f t="shared" si="7"/>
        <v>0.85970000000000002</v>
      </c>
      <c r="AE25" s="267">
        <f t="shared" si="8"/>
        <v>0.86860000000000004</v>
      </c>
      <c r="AF25" s="268">
        <f t="shared" si="9"/>
        <v>0.84160000000000001</v>
      </c>
      <c r="AG25" s="269">
        <f t="shared" si="10"/>
        <v>0.8629</v>
      </c>
      <c r="AH25" s="270">
        <f t="shared" si="11"/>
        <v>0.83511778678374426</v>
      </c>
      <c r="AI25" s="270">
        <f t="shared" si="12"/>
        <v>0.86170000000000002</v>
      </c>
      <c r="AJ25" s="268">
        <f t="shared" si="13"/>
        <v>0.83491448307621463</v>
      </c>
      <c r="AK25" s="269">
        <f t="shared" si="14"/>
        <v>1.0921000000000001</v>
      </c>
      <c r="AL25" s="270">
        <f t="shared" si="15"/>
        <v>1.0569383879320051</v>
      </c>
      <c r="AM25" s="270">
        <f t="shared" si="16"/>
        <v>1.0677000000000001</v>
      </c>
      <c r="AN25" s="268">
        <f t="shared" si="17"/>
        <v>1.034511075293576</v>
      </c>
      <c r="AO25" s="269">
        <f t="shared" si="18"/>
        <v>1.2128000000000001</v>
      </c>
      <c r="AP25" s="270">
        <f t="shared" si="19"/>
        <v>1.1737522908927167</v>
      </c>
      <c r="AQ25" s="270">
        <f t="shared" si="20"/>
        <v>1.1591</v>
      </c>
      <c r="AR25" s="268">
        <f t="shared" si="21"/>
        <v>1.1230699516463274</v>
      </c>
      <c r="AS25" s="285" t="s">
        <v>1</v>
      </c>
      <c r="AT25" s="251" t="s">
        <v>1</v>
      </c>
    </row>
    <row r="26" spans="1:47" s="92" customFormat="1" ht="12.75" customHeight="1" x14ac:dyDescent="0.2">
      <c r="A26" s="251">
        <v>21</v>
      </c>
      <c r="B26" s="301" t="s">
        <v>199</v>
      </c>
      <c r="C26" s="240" t="s">
        <v>56</v>
      </c>
      <c r="D26" s="241" t="s">
        <v>57</v>
      </c>
      <c r="E26" s="240">
        <v>9727</v>
      </c>
      <c r="F26" s="242" t="s">
        <v>200</v>
      </c>
      <c r="G26" s="312" t="s">
        <v>201</v>
      </c>
      <c r="H26" s="251" t="s">
        <v>1</v>
      </c>
      <c r="I26" s="302" t="s">
        <v>2</v>
      </c>
      <c r="J26" s="258" t="str">
        <f t="shared" si="0"/>
        <v>18:00</v>
      </c>
      <c r="K26" s="287">
        <v>0.80642361111111116</v>
      </c>
      <c r="L26" s="260">
        <f t="shared" si="1"/>
        <v>1.0455641314131412</v>
      </c>
      <c r="M26" s="233">
        <f t="shared" si="2"/>
        <v>5.8994503942581801E-2</v>
      </c>
      <c r="N26" s="275">
        <f t="shared" si="3"/>
        <v>0.72413793103448276</v>
      </c>
      <c r="O26" s="244">
        <v>90135104</v>
      </c>
      <c r="P26" s="601" t="s">
        <v>202</v>
      </c>
      <c r="Q26" s="770">
        <v>0.90610000000000002</v>
      </c>
      <c r="R26" s="431">
        <v>0.85829999999999995</v>
      </c>
      <c r="S26" s="431">
        <v>0.88160000000000005</v>
      </c>
      <c r="T26" s="431">
        <v>1.1202000000000001</v>
      </c>
      <c r="U26" s="431">
        <v>1.2423999999999999</v>
      </c>
      <c r="V26" s="431">
        <v>0.88880000000000003</v>
      </c>
      <c r="W26" s="431">
        <v>0.84519999999999995</v>
      </c>
      <c r="X26" s="431">
        <v>0.87660000000000005</v>
      </c>
      <c r="Y26" s="431">
        <v>1.0994999999999999</v>
      </c>
      <c r="Z26" s="431">
        <v>1.2031000000000001</v>
      </c>
      <c r="AA26" s="264">
        <f t="shared" si="4"/>
        <v>0.94724644079019971</v>
      </c>
      <c r="AB26" s="265">
        <f t="shared" si="5"/>
        <v>0.95094509450945086</v>
      </c>
      <c r="AC26" s="266">
        <f t="shared" si="6"/>
        <v>0.90610000000000002</v>
      </c>
      <c r="AD26" s="267">
        <f t="shared" si="7"/>
        <v>0.85829999999999995</v>
      </c>
      <c r="AE26" s="267">
        <f t="shared" si="8"/>
        <v>0.88880000000000003</v>
      </c>
      <c r="AF26" s="268">
        <f t="shared" si="9"/>
        <v>0.84519999999999995</v>
      </c>
      <c r="AG26" s="269">
        <f t="shared" si="10"/>
        <v>0.88160000000000005</v>
      </c>
      <c r="AH26" s="270">
        <f t="shared" si="11"/>
        <v>0.83509246220064015</v>
      </c>
      <c r="AI26" s="270">
        <f t="shared" si="12"/>
        <v>0.87660000000000005</v>
      </c>
      <c r="AJ26" s="268">
        <f t="shared" si="13"/>
        <v>0.83359846984698471</v>
      </c>
      <c r="AK26" s="269">
        <f t="shared" si="14"/>
        <v>1.1202000000000001</v>
      </c>
      <c r="AL26" s="270">
        <f t="shared" si="15"/>
        <v>1.0611054629731818</v>
      </c>
      <c r="AM26" s="270">
        <f t="shared" si="16"/>
        <v>1.0994999999999999</v>
      </c>
      <c r="AN26" s="268">
        <f t="shared" si="17"/>
        <v>1.0455641314131412</v>
      </c>
      <c r="AO26" s="269">
        <f t="shared" si="18"/>
        <v>1.2423999999999999</v>
      </c>
      <c r="AP26" s="270">
        <f t="shared" si="19"/>
        <v>1.1768589780377441</v>
      </c>
      <c r="AQ26" s="270">
        <f t="shared" si="20"/>
        <v>1.2031000000000001</v>
      </c>
      <c r="AR26" s="268">
        <f t="shared" si="21"/>
        <v>1.1440820432043204</v>
      </c>
      <c r="AS26" s="251" t="s">
        <v>1</v>
      </c>
      <c r="AT26" s="251" t="s">
        <v>2</v>
      </c>
    </row>
    <row r="27" spans="1:47" s="92" customFormat="1" ht="12.75" customHeight="1" x14ac:dyDescent="0.2">
      <c r="A27" s="251">
        <v>22</v>
      </c>
      <c r="B27" s="301" t="s">
        <v>180</v>
      </c>
      <c r="C27" s="240" t="s">
        <v>62</v>
      </c>
      <c r="D27" s="241" t="s">
        <v>57</v>
      </c>
      <c r="E27" s="240">
        <v>7838</v>
      </c>
      <c r="F27" s="242" t="s">
        <v>181</v>
      </c>
      <c r="G27" s="312" t="s">
        <v>182</v>
      </c>
      <c r="H27" s="251" t="s">
        <v>1</v>
      </c>
      <c r="I27" s="302" t="s">
        <v>2</v>
      </c>
      <c r="J27" s="258" t="str">
        <f t="shared" si="0"/>
        <v>18:00</v>
      </c>
      <c r="K27" s="287">
        <v>0.80745370370370362</v>
      </c>
      <c r="L27" s="260">
        <f t="shared" si="1"/>
        <v>1.0544932174505797</v>
      </c>
      <c r="M27" s="233">
        <f t="shared" si="2"/>
        <v>6.0584540872970716E-2</v>
      </c>
      <c r="N27" s="275">
        <f t="shared" si="3"/>
        <v>0.75862068965517238</v>
      </c>
      <c r="O27" s="244">
        <v>90122776</v>
      </c>
      <c r="P27" s="324" t="s">
        <v>183</v>
      </c>
      <c r="Q27" s="319">
        <v>0.89590000000000003</v>
      </c>
      <c r="R27" s="318">
        <v>0.86919999999999997</v>
      </c>
      <c r="S27" s="318">
        <v>0.85880000000000001</v>
      </c>
      <c r="T27" s="318">
        <v>1.1053999999999999</v>
      </c>
      <c r="U27" s="318">
        <v>1.2307999999999999</v>
      </c>
      <c r="V27" s="318">
        <v>0.88019999999999998</v>
      </c>
      <c r="W27" s="290">
        <v>0.85489999999999999</v>
      </c>
      <c r="X27" s="290">
        <v>0.85509999999999997</v>
      </c>
      <c r="Y27" s="290">
        <v>1.0857000000000001</v>
      </c>
      <c r="Z27" s="290">
        <v>1.1950000000000001</v>
      </c>
      <c r="AA27" s="264">
        <f t="shared" si="4"/>
        <v>0.97019756669271118</v>
      </c>
      <c r="AB27" s="265">
        <f t="shared" si="5"/>
        <v>0.97125653260622591</v>
      </c>
      <c r="AC27" s="266">
        <f t="shared" si="6"/>
        <v>0.89590000000000003</v>
      </c>
      <c r="AD27" s="267">
        <f t="shared" si="7"/>
        <v>0.86919999999999997</v>
      </c>
      <c r="AE27" s="267">
        <f t="shared" si="8"/>
        <v>0.88019999999999998</v>
      </c>
      <c r="AF27" s="268">
        <f t="shared" si="9"/>
        <v>0.85489999999999999</v>
      </c>
      <c r="AG27" s="269">
        <f t="shared" si="10"/>
        <v>0.85880000000000001</v>
      </c>
      <c r="AH27" s="270">
        <f t="shared" si="11"/>
        <v>0.83320567027570036</v>
      </c>
      <c r="AI27" s="270">
        <f t="shared" si="12"/>
        <v>0.85509999999999997</v>
      </c>
      <c r="AJ27" s="268">
        <f t="shared" si="13"/>
        <v>0.83052146103158375</v>
      </c>
      <c r="AK27" s="269">
        <f t="shared" si="14"/>
        <v>1.1053999999999999</v>
      </c>
      <c r="AL27" s="270">
        <f t="shared" si="15"/>
        <v>1.0724563902221229</v>
      </c>
      <c r="AM27" s="270">
        <f t="shared" si="16"/>
        <v>1.0857000000000001</v>
      </c>
      <c r="AN27" s="268">
        <f t="shared" si="17"/>
        <v>1.0544932174505797</v>
      </c>
      <c r="AO27" s="269">
        <f t="shared" si="18"/>
        <v>1.2307999999999999</v>
      </c>
      <c r="AP27" s="270">
        <f t="shared" si="19"/>
        <v>1.1941191650853888</v>
      </c>
      <c r="AQ27" s="270">
        <f t="shared" si="20"/>
        <v>1.1950000000000001</v>
      </c>
      <c r="AR27" s="268">
        <f t="shared" si="21"/>
        <v>1.16065155646444</v>
      </c>
      <c r="AS27" s="251" t="s">
        <v>1</v>
      </c>
      <c r="AT27" s="251" t="s">
        <v>2</v>
      </c>
    </row>
    <row r="28" spans="1:47" s="92" customFormat="1" ht="12.75" customHeight="1" x14ac:dyDescent="0.2">
      <c r="A28" s="251">
        <v>23</v>
      </c>
      <c r="B28" s="280" t="s">
        <v>164</v>
      </c>
      <c r="C28" s="281" t="s">
        <v>62</v>
      </c>
      <c r="D28" s="282" t="s">
        <v>57</v>
      </c>
      <c r="E28" s="283">
        <v>15735</v>
      </c>
      <c r="F28" s="280" t="s">
        <v>165</v>
      </c>
      <c r="G28" s="284" t="s">
        <v>166</v>
      </c>
      <c r="H28" s="285" t="s">
        <v>1</v>
      </c>
      <c r="I28" s="286" t="s">
        <v>2</v>
      </c>
      <c r="J28" s="258" t="str">
        <f t="shared" si="0"/>
        <v>18:00</v>
      </c>
      <c r="K28" s="259">
        <v>0.80517361111111108</v>
      </c>
      <c r="L28" s="260">
        <f t="shared" si="1"/>
        <v>1.1142127849040602</v>
      </c>
      <c r="M28" s="261">
        <f t="shared" si="2"/>
        <v>6.1475142889324673E-2</v>
      </c>
      <c r="N28" s="262">
        <f t="shared" si="3"/>
        <v>0.7931034482758621</v>
      </c>
      <c r="O28" s="288">
        <v>90059026</v>
      </c>
      <c r="P28" s="230" t="s">
        <v>167</v>
      </c>
      <c r="Q28" s="289">
        <v>0.95569999999999999</v>
      </c>
      <c r="R28" s="290">
        <v>0.91080000000000005</v>
      </c>
      <c r="S28" s="290">
        <v>0.90500000000000003</v>
      </c>
      <c r="T28" s="290">
        <v>1.1825000000000001</v>
      </c>
      <c r="U28" s="278">
        <v>1.3283</v>
      </c>
      <c r="V28" s="290">
        <v>0.94330000000000003</v>
      </c>
      <c r="W28" s="96">
        <v>0.90039999999999998</v>
      </c>
      <c r="X28" s="96">
        <v>0.90159999999999996</v>
      </c>
      <c r="Y28" s="96">
        <v>1.1673</v>
      </c>
      <c r="Z28" s="96">
        <v>1.2927</v>
      </c>
      <c r="AA28" s="264">
        <f t="shared" si="4"/>
        <v>0.95301872972690183</v>
      </c>
      <c r="AB28" s="265">
        <f t="shared" si="5"/>
        <v>0.95452136117884023</v>
      </c>
      <c r="AC28" s="266">
        <f t="shared" si="6"/>
        <v>0.95569999999999999</v>
      </c>
      <c r="AD28" s="267">
        <f t="shared" si="7"/>
        <v>0.91080000000000005</v>
      </c>
      <c r="AE28" s="267">
        <f t="shared" si="8"/>
        <v>0.94330000000000003</v>
      </c>
      <c r="AF28" s="268">
        <f t="shared" si="9"/>
        <v>0.90039999999999998</v>
      </c>
      <c r="AG28" s="269">
        <f t="shared" si="10"/>
        <v>0.90500000000000003</v>
      </c>
      <c r="AH28" s="270">
        <f t="shared" si="11"/>
        <v>0.86248195040284614</v>
      </c>
      <c r="AI28" s="270">
        <f t="shared" si="12"/>
        <v>0.90159999999999996</v>
      </c>
      <c r="AJ28" s="268">
        <f t="shared" si="13"/>
        <v>0.86059645923884232</v>
      </c>
      <c r="AK28" s="269">
        <f t="shared" si="14"/>
        <v>1.1825000000000001</v>
      </c>
      <c r="AL28" s="270">
        <f t="shared" si="15"/>
        <v>1.1269446479020615</v>
      </c>
      <c r="AM28" s="270">
        <f t="shared" si="16"/>
        <v>1.1673</v>
      </c>
      <c r="AN28" s="268">
        <f t="shared" si="17"/>
        <v>1.1142127849040602</v>
      </c>
      <c r="AO28" s="269">
        <f t="shared" si="18"/>
        <v>1.3283</v>
      </c>
      <c r="AP28" s="270">
        <f t="shared" si="19"/>
        <v>1.2658947786962438</v>
      </c>
      <c r="AQ28" s="270">
        <f t="shared" si="20"/>
        <v>1.2927</v>
      </c>
      <c r="AR28" s="268">
        <f t="shared" si="21"/>
        <v>1.2339097635958867</v>
      </c>
      <c r="AS28" s="285" t="s">
        <v>1</v>
      </c>
      <c r="AT28" s="292" t="s">
        <v>2</v>
      </c>
      <c r="AU28" s="133"/>
    </row>
    <row r="29" spans="1:47" s="92" customFormat="1" ht="12.75" customHeight="1" x14ac:dyDescent="0.2">
      <c r="A29" s="251">
        <v>24</v>
      </c>
      <c r="B29" s="280" t="s">
        <v>152</v>
      </c>
      <c r="C29" s="281" t="s">
        <v>62</v>
      </c>
      <c r="D29" s="282" t="s">
        <v>57</v>
      </c>
      <c r="E29" s="283">
        <v>13638</v>
      </c>
      <c r="F29" s="280" t="s">
        <v>153</v>
      </c>
      <c r="G29" s="284" t="s">
        <v>154</v>
      </c>
      <c r="H29" s="285" t="s">
        <v>1</v>
      </c>
      <c r="I29" s="286" t="s">
        <v>2</v>
      </c>
      <c r="J29" s="258" t="str">
        <f t="shared" si="0"/>
        <v>18:00</v>
      </c>
      <c r="K29" s="287">
        <v>0.80744212962962969</v>
      </c>
      <c r="L29" s="260">
        <f t="shared" si="1"/>
        <v>1.1169319473684212</v>
      </c>
      <c r="M29" s="261">
        <f t="shared" si="2"/>
        <v>6.4158949708211579E-2</v>
      </c>
      <c r="N29" s="275">
        <f t="shared" si="3"/>
        <v>0.82758620689655171</v>
      </c>
      <c r="O29" s="288">
        <v>91840710</v>
      </c>
      <c r="P29" s="291" t="s">
        <v>155</v>
      </c>
      <c r="Q29" s="289">
        <v>0.96</v>
      </c>
      <c r="R29" s="290">
        <v>0.91</v>
      </c>
      <c r="S29" s="290">
        <v>0.9113</v>
      </c>
      <c r="T29" s="290">
        <v>1.19</v>
      </c>
      <c r="U29" s="290">
        <v>1.3447</v>
      </c>
      <c r="V29" s="290">
        <v>0.95</v>
      </c>
      <c r="W29" s="290">
        <v>0.90190000000000003</v>
      </c>
      <c r="X29" s="290">
        <v>0.90900000000000003</v>
      </c>
      <c r="Y29" s="290">
        <v>1.1765000000000001</v>
      </c>
      <c r="Z29" s="290">
        <v>1.3111999999999999</v>
      </c>
      <c r="AA29" s="264">
        <f t="shared" si="4"/>
        <v>0.94791666666666674</v>
      </c>
      <c r="AB29" s="265">
        <f t="shared" si="5"/>
        <v>0.94936842105263164</v>
      </c>
      <c r="AC29" s="266">
        <f t="shared" si="6"/>
        <v>0.96</v>
      </c>
      <c r="AD29" s="267">
        <f t="shared" si="7"/>
        <v>0.91</v>
      </c>
      <c r="AE29" s="267">
        <f t="shared" si="8"/>
        <v>0.95</v>
      </c>
      <c r="AF29" s="268">
        <f t="shared" si="9"/>
        <v>0.90190000000000003</v>
      </c>
      <c r="AG29" s="269">
        <f t="shared" si="10"/>
        <v>0.9113</v>
      </c>
      <c r="AH29" s="270">
        <f t="shared" si="11"/>
        <v>0.86383645833333345</v>
      </c>
      <c r="AI29" s="270">
        <f t="shared" si="12"/>
        <v>0.90900000000000003</v>
      </c>
      <c r="AJ29" s="268">
        <f t="shared" si="13"/>
        <v>0.86297589473684222</v>
      </c>
      <c r="AK29" s="269">
        <f t="shared" si="14"/>
        <v>1.19</v>
      </c>
      <c r="AL29" s="270">
        <f t="shared" si="15"/>
        <v>1.1280208333333335</v>
      </c>
      <c r="AM29" s="270">
        <f t="shared" si="16"/>
        <v>1.1765000000000001</v>
      </c>
      <c r="AN29" s="268">
        <f t="shared" si="17"/>
        <v>1.1169319473684212</v>
      </c>
      <c r="AO29" s="269">
        <f t="shared" si="18"/>
        <v>1.3447</v>
      </c>
      <c r="AP29" s="270">
        <f t="shared" si="19"/>
        <v>1.2746635416666667</v>
      </c>
      <c r="AQ29" s="270">
        <f t="shared" si="20"/>
        <v>1.3111999999999999</v>
      </c>
      <c r="AR29" s="268">
        <f t="shared" si="21"/>
        <v>1.2448118736842104</v>
      </c>
      <c r="AS29" s="285" t="s">
        <v>2</v>
      </c>
      <c r="AT29" s="285" t="s">
        <v>1</v>
      </c>
    </row>
    <row r="30" spans="1:47" s="92" customFormat="1" ht="12.75" customHeight="1" x14ac:dyDescent="0.2">
      <c r="A30" s="251">
        <v>25</v>
      </c>
      <c r="B30" s="280" t="s">
        <v>168</v>
      </c>
      <c r="C30" s="281" t="s">
        <v>62</v>
      </c>
      <c r="D30" s="282" t="s">
        <v>57</v>
      </c>
      <c r="E30" s="283">
        <v>15953</v>
      </c>
      <c r="F30" s="301" t="s">
        <v>169</v>
      </c>
      <c r="G30" s="281" t="s">
        <v>170</v>
      </c>
      <c r="H30" s="285" t="s">
        <v>1</v>
      </c>
      <c r="I30" s="286" t="s">
        <v>2</v>
      </c>
      <c r="J30" s="258" t="str">
        <f t="shared" si="0"/>
        <v>18:00</v>
      </c>
      <c r="K30" s="303">
        <v>0.81373842592592593</v>
      </c>
      <c r="L30" s="260">
        <f t="shared" si="1"/>
        <v>1.0689</v>
      </c>
      <c r="M30" s="261">
        <f t="shared" si="2"/>
        <v>6.8130003472222228E-2</v>
      </c>
      <c r="N30" s="262">
        <f t="shared" si="3"/>
        <v>0.86206896551724133</v>
      </c>
      <c r="O30" s="288">
        <v>93087082</v>
      </c>
      <c r="P30" s="291" t="s">
        <v>171</v>
      </c>
      <c r="Q30" s="289">
        <v>0.88490000000000002</v>
      </c>
      <c r="R30" s="290">
        <v>0.88490000000000002</v>
      </c>
      <c r="S30" s="290">
        <v>0.81859999999999999</v>
      </c>
      <c r="T30" s="290">
        <v>1.0996999999999999</v>
      </c>
      <c r="U30" s="290">
        <v>1.2527999999999999</v>
      </c>
      <c r="V30" s="290">
        <v>0.86</v>
      </c>
      <c r="W30" s="290">
        <v>0.86</v>
      </c>
      <c r="X30" s="290">
        <v>0.80279999999999996</v>
      </c>
      <c r="Y30" s="290">
        <v>1.0689</v>
      </c>
      <c r="Z30" s="290">
        <v>1.2058</v>
      </c>
      <c r="AA30" s="264">
        <f t="shared" si="4"/>
        <v>1</v>
      </c>
      <c r="AB30" s="265">
        <f t="shared" si="5"/>
        <v>1</v>
      </c>
      <c r="AC30" s="266">
        <f t="shared" si="6"/>
        <v>0.88490000000000002</v>
      </c>
      <c r="AD30" s="267">
        <f t="shared" si="7"/>
        <v>0.88490000000000002</v>
      </c>
      <c r="AE30" s="267">
        <f t="shared" si="8"/>
        <v>0.86</v>
      </c>
      <c r="AF30" s="268">
        <f t="shared" si="9"/>
        <v>0.86</v>
      </c>
      <c r="AG30" s="269">
        <f t="shared" si="10"/>
        <v>0.81859999999999999</v>
      </c>
      <c r="AH30" s="270">
        <f t="shared" si="11"/>
        <v>0.81859999999999999</v>
      </c>
      <c r="AI30" s="270">
        <f t="shared" si="12"/>
        <v>0.80279999999999996</v>
      </c>
      <c r="AJ30" s="268">
        <f t="shared" si="13"/>
        <v>0.80279999999999996</v>
      </c>
      <c r="AK30" s="269">
        <f t="shared" si="14"/>
        <v>1.0996999999999999</v>
      </c>
      <c r="AL30" s="270">
        <f t="shared" si="15"/>
        <v>1.0996999999999999</v>
      </c>
      <c r="AM30" s="270">
        <f t="shared" si="16"/>
        <v>1.0689</v>
      </c>
      <c r="AN30" s="268">
        <f t="shared" si="17"/>
        <v>1.0689</v>
      </c>
      <c r="AO30" s="269">
        <f t="shared" si="18"/>
        <v>1.2527999999999999</v>
      </c>
      <c r="AP30" s="270">
        <f t="shared" si="19"/>
        <v>1.2527999999999999</v>
      </c>
      <c r="AQ30" s="270">
        <f t="shared" si="20"/>
        <v>1.2058</v>
      </c>
      <c r="AR30" s="268">
        <f t="shared" si="21"/>
        <v>1.2058</v>
      </c>
      <c r="AS30" s="251" t="s">
        <v>1</v>
      </c>
      <c r="AT30" s="251" t="s">
        <v>2</v>
      </c>
    </row>
    <row r="31" spans="1:47" s="92" customFormat="1" ht="13.7" customHeight="1" x14ac:dyDescent="0.2">
      <c r="A31" s="251">
        <v>26</v>
      </c>
      <c r="B31" s="298" t="s">
        <v>98</v>
      </c>
      <c r="C31" s="253" t="s">
        <v>56</v>
      </c>
      <c r="D31" s="254" t="s">
        <v>57</v>
      </c>
      <c r="E31" s="255">
        <v>15558</v>
      </c>
      <c r="F31" s="252" t="s">
        <v>99</v>
      </c>
      <c r="G31" s="256" t="s">
        <v>100</v>
      </c>
      <c r="H31" s="271" t="s">
        <v>2</v>
      </c>
      <c r="I31" s="299" t="s">
        <v>2</v>
      </c>
      <c r="J31" s="258" t="str">
        <f t="shared" si="0"/>
        <v>18:10</v>
      </c>
      <c r="K31" s="287">
        <v>0.81451388888888887</v>
      </c>
      <c r="L31" s="260">
        <f t="shared" si="1"/>
        <v>1.1880064463287723</v>
      </c>
      <c r="M31" s="233">
        <f t="shared" si="2"/>
        <v>6.8392871111566E-2</v>
      </c>
      <c r="N31" s="262">
        <f t="shared" si="3"/>
        <v>0.89655172413793105</v>
      </c>
      <c r="O31" s="263">
        <v>95130413</v>
      </c>
      <c r="P31" s="399" t="s">
        <v>101</v>
      </c>
      <c r="Q31" s="317">
        <v>1.0378000000000001</v>
      </c>
      <c r="R31" s="278">
        <v>0.95789999999999997</v>
      </c>
      <c r="S31" s="278">
        <v>0.99280000000000002</v>
      </c>
      <c r="T31" s="278">
        <v>1.2870999999999999</v>
      </c>
      <c r="U31" s="278">
        <v>1.4452</v>
      </c>
      <c r="V31" s="290">
        <v>1.0291999999999999</v>
      </c>
      <c r="W31" s="771">
        <v>0.94399999999999995</v>
      </c>
      <c r="X31" s="771">
        <v>1.012</v>
      </c>
      <c r="Y31" s="771">
        <v>1.2442</v>
      </c>
      <c r="Z31" s="771">
        <v>1.3569</v>
      </c>
      <c r="AA31" s="264">
        <f t="shared" si="4"/>
        <v>0.92301021391404892</v>
      </c>
      <c r="AB31" s="265">
        <f t="shared" si="5"/>
        <v>0.91721725612125926</v>
      </c>
      <c r="AC31" s="266">
        <f t="shared" si="6"/>
        <v>1.0378000000000001</v>
      </c>
      <c r="AD31" s="267">
        <f t="shared" si="7"/>
        <v>0.95789999999999997</v>
      </c>
      <c r="AE31" s="267">
        <f t="shared" si="8"/>
        <v>1.0291999999999999</v>
      </c>
      <c r="AF31" s="268">
        <f t="shared" si="9"/>
        <v>0.94399999999999995</v>
      </c>
      <c r="AG31" s="269">
        <f t="shared" si="10"/>
        <v>0.99280000000000002</v>
      </c>
      <c r="AH31" s="270">
        <f t="shared" si="11"/>
        <v>0.91636454037386783</v>
      </c>
      <c r="AI31" s="270">
        <f t="shared" si="12"/>
        <v>1.012</v>
      </c>
      <c r="AJ31" s="268">
        <f t="shared" si="13"/>
        <v>0.92822386319471439</v>
      </c>
      <c r="AK31" s="269">
        <f t="shared" si="14"/>
        <v>1.2870999999999999</v>
      </c>
      <c r="AL31" s="270">
        <f t="shared" si="15"/>
        <v>1.1880064463287723</v>
      </c>
      <c r="AM31" s="270">
        <f t="shared" si="16"/>
        <v>1.2442</v>
      </c>
      <c r="AN31" s="268">
        <f t="shared" si="17"/>
        <v>1.1412017100660707</v>
      </c>
      <c r="AO31" s="269">
        <f t="shared" si="18"/>
        <v>1.4452</v>
      </c>
      <c r="AP31" s="270">
        <f t="shared" si="19"/>
        <v>1.3339343611485834</v>
      </c>
      <c r="AQ31" s="270">
        <f t="shared" si="20"/>
        <v>1.3569</v>
      </c>
      <c r="AR31" s="268">
        <f t="shared" si="21"/>
        <v>1.2445720948309367</v>
      </c>
      <c r="AS31" s="257" t="s">
        <v>2</v>
      </c>
      <c r="AT31" s="257" t="s">
        <v>2</v>
      </c>
    </row>
    <row r="32" spans="1:47" s="92" customFormat="1" ht="12.75" customHeight="1" x14ac:dyDescent="0.2">
      <c r="A32" s="251">
        <v>27</v>
      </c>
      <c r="B32" s="280" t="s">
        <v>71</v>
      </c>
      <c r="C32" s="281" t="s">
        <v>62</v>
      </c>
      <c r="D32" s="282" t="s">
        <v>72</v>
      </c>
      <c r="E32" s="283">
        <v>240</v>
      </c>
      <c r="F32" s="301" t="s">
        <v>73</v>
      </c>
      <c r="G32" s="133" t="s">
        <v>74</v>
      </c>
      <c r="H32" s="251" t="s">
        <v>1</v>
      </c>
      <c r="I32" s="302" t="s">
        <v>2</v>
      </c>
      <c r="J32" s="258" t="str">
        <f t="shared" si="0"/>
        <v>18:10</v>
      </c>
      <c r="K32" s="88">
        <v>0.80374999999999996</v>
      </c>
      <c r="L32" s="260">
        <f t="shared" si="1"/>
        <v>1.502186</v>
      </c>
      <c r="M32" s="261">
        <f t="shared" si="2"/>
        <v>7.0310650277777595E-2</v>
      </c>
      <c r="N32" s="275">
        <f t="shared" si="3"/>
        <v>0.93103448275862066</v>
      </c>
      <c r="O32" s="288">
        <v>91916214</v>
      </c>
      <c r="P32" s="291" t="s">
        <v>75</v>
      </c>
      <c r="Q32" s="289">
        <v>1.22</v>
      </c>
      <c r="R32" s="290">
        <v>1.22</v>
      </c>
      <c r="S32" s="290">
        <f>Q32*0.9612</f>
        <v>1.1726640000000002</v>
      </c>
      <c r="T32" s="290">
        <f>Q32*1.2313</f>
        <v>1.502186</v>
      </c>
      <c r="U32" s="290">
        <f>Q32*1.3653</f>
        <v>1.6656659999999999</v>
      </c>
      <c r="V32" s="290">
        <v>1.22</v>
      </c>
      <c r="W32" s="290">
        <v>1.22</v>
      </c>
      <c r="X32" s="290">
        <f>V32*0.9612</f>
        <v>1.1726640000000002</v>
      </c>
      <c r="Y32" s="290">
        <f>V32*1.2313</f>
        <v>1.502186</v>
      </c>
      <c r="Z32" s="290">
        <f>V32*1.3653</f>
        <v>1.6656659999999999</v>
      </c>
      <c r="AA32" s="264">
        <f t="shared" si="4"/>
        <v>1</v>
      </c>
      <c r="AB32" s="265">
        <f t="shared" si="5"/>
        <v>1</v>
      </c>
      <c r="AC32" s="266">
        <f t="shared" si="6"/>
        <v>1.22</v>
      </c>
      <c r="AD32" s="267">
        <f t="shared" si="7"/>
        <v>1.22</v>
      </c>
      <c r="AE32" s="267">
        <f t="shared" si="8"/>
        <v>1.22</v>
      </c>
      <c r="AF32" s="268">
        <f t="shared" si="9"/>
        <v>1.22</v>
      </c>
      <c r="AG32" s="269">
        <f t="shared" si="10"/>
        <v>1.1726640000000002</v>
      </c>
      <c r="AH32" s="270">
        <f t="shared" si="11"/>
        <v>1.1726640000000002</v>
      </c>
      <c r="AI32" s="270">
        <f t="shared" si="12"/>
        <v>1.1726640000000002</v>
      </c>
      <c r="AJ32" s="268">
        <f t="shared" si="13"/>
        <v>1.1726640000000002</v>
      </c>
      <c r="AK32" s="269">
        <f t="shared" si="14"/>
        <v>1.502186</v>
      </c>
      <c r="AL32" s="270">
        <f t="shared" si="15"/>
        <v>1.502186</v>
      </c>
      <c r="AM32" s="270">
        <f t="shared" si="16"/>
        <v>1.502186</v>
      </c>
      <c r="AN32" s="268">
        <f t="shared" si="17"/>
        <v>1.502186</v>
      </c>
      <c r="AO32" s="269">
        <f t="shared" si="18"/>
        <v>1.6656659999999999</v>
      </c>
      <c r="AP32" s="270">
        <f t="shared" si="19"/>
        <v>1.6656659999999999</v>
      </c>
      <c r="AQ32" s="270">
        <f t="shared" si="20"/>
        <v>1.6656659999999999</v>
      </c>
      <c r="AR32" s="268">
        <f t="shared" si="21"/>
        <v>1.6656659999999999</v>
      </c>
      <c r="AS32" s="251" t="s">
        <v>1</v>
      </c>
      <c r="AT32" s="251" t="s">
        <v>2</v>
      </c>
    </row>
    <row r="33" spans="1:47" s="92" customFormat="1" ht="13.7" customHeight="1" x14ac:dyDescent="0.25">
      <c r="A33" s="251">
        <v>28</v>
      </c>
      <c r="B33" s="252" t="s">
        <v>172</v>
      </c>
      <c r="C33" s="253" t="s">
        <v>56</v>
      </c>
      <c r="D33" s="254" t="s">
        <v>57</v>
      </c>
      <c r="E33" s="331">
        <v>10044</v>
      </c>
      <c r="F33" s="298" t="s">
        <v>173</v>
      </c>
      <c r="G33" s="170" t="s">
        <v>174</v>
      </c>
      <c r="H33" s="257" t="s">
        <v>1</v>
      </c>
      <c r="I33" s="296" t="s">
        <v>1</v>
      </c>
      <c r="J33" s="258" t="str">
        <f t="shared" si="0"/>
        <v>18:00</v>
      </c>
      <c r="K33" s="303" t="s">
        <v>271</v>
      </c>
      <c r="L33" s="260">
        <f t="shared" si="1"/>
        <v>1.1891</v>
      </c>
      <c r="M33" s="261"/>
      <c r="N33" s="262">
        <f t="shared" si="3"/>
        <v>1</v>
      </c>
      <c r="O33" s="263">
        <v>93200166</v>
      </c>
      <c r="P33" s="323" t="s">
        <v>175</v>
      </c>
      <c r="Q33" s="289">
        <v>0.97640000000000005</v>
      </c>
      <c r="R33" s="290">
        <v>0.92879999999999996</v>
      </c>
      <c r="S33" s="290">
        <v>0.92630000000000001</v>
      </c>
      <c r="T33" s="290">
        <v>1.206</v>
      </c>
      <c r="U33" s="290">
        <v>1.3534999999999999</v>
      </c>
      <c r="V33" s="290">
        <v>0.96260000000000001</v>
      </c>
      <c r="W33" s="290">
        <v>0.91710000000000003</v>
      </c>
      <c r="X33" s="290">
        <v>0.92259999999999998</v>
      </c>
      <c r="Y33" s="290">
        <v>1.1891</v>
      </c>
      <c r="Z33" s="290">
        <v>1.3174999999999999</v>
      </c>
      <c r="AA33" s="264">
        <f t="shared" si="4"/>
        <v>0.95124948791478892</v>
      </c>
      <c r="AB33" s="265">
        <f t="shared" si="5"/>
        <v>0.95273218366922918</v>
      </c>
      <c r="AC33" s="266">
        <f t="shared" si="6"/>
        <v>0.97640000000000005</v>
      </c>
      <c r="AD33" s="267">
        <f t="shared" si="7"/>
        <v>0.92879999999999996</v>
      </c>
      <c r="AE33" s="267">
        <f t="shared" si="8"/>
        <v>0.96260000000000001</v>
      </c>
      <c r="AF33" s="268">
        <f t="shared" si="9"/>
        <v>0.91710000000000003</v>
      </c>
      <c r="AG33" s="269">
        <f t="shared" si="10"/>
        <v>0.92630000000000001</v>
      </c>
      <c r="AH33" s="270">
        <f t="shared" si="11"/>
        <v>0.881142400655469</v>
      </c>
      <c r="AI33" s="270">
        <f t="shared" si="12"/>
        <v>0.92259999999999998</v>
      </c>
      <c r="AJ33" s="268">
        <f t="shared" si="13"/>
        <v>0.87899071265323081</v>
      </c>
      <c r="AK33" s="269">
        <f t="shared" si="14"/>
        <v>1.206</v>
      </c>
      <c r="AL33" s="270">
        <f t="shared" si="15"/>
        <v>1.1472068824252355</v>
      </c>
      <c r="AM33" s="270">
        <f t="shared" si="16"/>
        <v>1.1891</v>
      </c>
      <c r="AN33" s="268">
        <f t="shared" si="17"/>
        <v>1.1328938396010804</v>
      </c>
      <c r="AO33" s="269">
        <f t="shared" si="18"/>
        <v>1.3534999999999999</v>
      </c>
      <c r="AP33" s="270">
        <f t="shared" si="19"/>
        <v>1.2875161818926668</v>
      </c>
      <c r="AQ33" s="270">
        <f t="shared" si="20"/>
        <v>1.3174999999999999</v>
      </c>
      <c r="AR33" s="268">
        <f t="shared" si="21"/>
        <v>1.2552246519842094</v>
      </c>
      <c r="AS33" s="271" t="s">
        <v>1</v>
      </c>
      <c r="AT33" s="271" t="s">
        <v>1</v>
      </c>
    </row>
    <row r="34" spans="1:47" s="404" customFormat="1" ht="13.7" customHeight="1" thickBot="1" x14ac:dyDescent="0.25">
      <c r="A34" s="251">
        <v>29</v>
      </c>
      <c r="B34" s="203" t="s">
        <v>143</v>
      </c>
      <c r="C34" s="204" t="s">
        <v>144</v>
      </c>
      <c r="D34" s="205" t="s">
        <v>57</v>
      </c>
      <c r="E34" s="206">
        <v>329</v>
      </c>
      <c r="F34" s="400" t="s">
        <v>145</v>
      </c>
      <c r="G34" s="204" t="s">
        <v>146</v>
      </c>
      <c r="H34" s="202" t="s">
        <v>1</v>
      </c>
      <c r="I34" s="401" t="s">
        <v>1</v>
      </c>
      <c r="J34" s="210" t="str">
        <f t="shared" si="0"/>
        <v>18:00</v>
      </c>
      <c r="K34" s="211" t="s">
        <v>278</v>
      </c>
      <c r="L34" s="212">
        <f t="shared" si="1"/>
        <v>1.1109</v>
      </c>
      <c r="M34" s="213"/>
      <c r="N34" s="214">
        <f t="shared" si="3"/>
        <v>1.5</v>
      </c>
      <c r="O34" s="402">
        <v>41576767</v>
      </c>
      <c r="P34" s="403" t="s">
        <v>147</v>
      </c>
      <c r="Q34" s="217">
        <v>0.93140000000000001</v>
      </c>
      <c r="R34" s="218">
        <v>0.87309999999999999</v>
      </c>
      <c r="S34" s="218">
        <v>0.9133</v>
      </c>
      <c r="T34" s="218">
        <v>1.1411</v>
      </c>
      <c r="U34" s="218">
        <v>1.2822</v>
      </c>
      <c r="V34" s="218">
        <v>0.90769999999999995</v>
      </c>
      <c r="W34" s="218">
        <v>0.85870000000000002</v>
      </c>
      <c r="X34" s="218">
        <v>0.90769999999999995</v>
      </c>
      <c r="Y34" s="218">
        <v>1.1109</v>
      </c>
      <c r="Z34" s="218">
        <v>1.2235</v>
      </c>
      <c r="AA34" s="219">
        <f t="shared" si="4"/>
        <v>0.93740605540047239</v>
      </c>
      <c r="AB34" s="220">
        <f t="shared" si="5"/>
        <v>0.94601740663214728</v>
      </c>
      <c r="AC34" s="221">
        <f t="shared" si="6"/>
        <v>0.93140000000000001</v>
      </c>
      <c r="AD34" s="222">
        <f t="shared" si="7"/>
        <v>0.87309999999999999</v>
      </c>
      <c r="AE34" s="222">
        <f t="shared" si="8"/>
        <v>0.90769999999999995</v>
      </c>
      <c r="AF34" s="223">
        <f t="shared" si="9"/>
        <v>0.85870000000000002</v>
      </c>
      <c r="AG34" s="224">
        <f t="shared" si="10"/>
        <v>0.9133</v>
      </c>
      <c r="AH34" s="225">
        <f t="shared" si="11"/>
        <v>0.85613295039725146</v>
      </c>
      <c r="AI34" s="225">
        <f t="shared" si="12"/>
        <v>0.90769999999999995</v>
      </c>
      <c r="AJ34" s="223">
        <f t="shared" si="13"/>
        <v>0.85870000000000002</v>
      </c>
      <c r="AK34" s="224">
        <f t="shared" si="14"/>
        <v>1.1411</v>
      </c>
      <c r="AL34" s="225">
        <f t="shared" si="15"/>
        <v>1.069674049817479</v>
      </c>
      <c r="AM34" s="225">
        <f t="shared" si="16"/>
        <v>1.1109</v>
      </c>
      <c r="AN34" s="223">
        <f t="shared" si="17"/>
        <v>1.0509307370276524</v>
      </c>
      <c r="AO34" s="224">
        <f t="shared" si="18"/>
        <v>1.2822</v>
      </c>
      <c r="AP34" s="225">
        <f t="shared" si="19"/>
        <v>1.2019420442344857</v>
      </c>
      <c r="AQ34" s="225">
        <f t="shared" si="20"/>
        <v>1.2235</v>
      </c>
      <c r="AR34" s="223">
        <f t="shared" si="21"/>
        <v>1.1574522970144323</v>
      </c>
      <c r="AS34" s="202" t="s">
        <v>1</v>
      </c>
      <c r="AT34" s="202" t="s">
        <v>1</v>
      </c>
    </row>
    <row r="35" spans="1:47" s="131" customFormat="1" ht="12.75" customHeight="1" x14ac:dyDescent="0.2">
      <c r="A35" s="405"/>
      <c r="B35" s="406"/>
      <c r="C35" s="405"/>
      <c r="D35" s="407"/>
      <c r="E35" s="408"/>
      <c r="F35" s="406"/>
      <c r="G35" s="406"/>
      <c r="H35" s="407"/>
      <c r="I35" s="407"/>
      <c r="J35" s="405"/>
      <c r="K35" s="407"/>
      <c r="L35" s="405"/>
      <c r="M35" s="409"/>
      <c r="N35" s="409"/>
      <c r="O35" s="409"/>
      <c r="P35" s="410"/>
      <c r="AC35" s="409"/>
      <c r="AD35" s="409"/>
      <c r="AE35" s="409"/>
      <c r="AF35" s="409"/>
      <c r="AG35" s="409"/>
      <c r="AH35" s="409"/>
      <c r="AI35" s="409"/>
      <c r="AJ35" s="409"/>
      <c r="AK35" s="409"/>
      <c r="AL35" s="409"/>
      <c r="AM35" s="409"/>
      <c r="AN35" s="409"/>
      <c r="AO35" s="409"/>
      <c r="AP35" s="409"/>
      <c r="AQ35" s="409"/>
      <c r="AR35" s="409"/>
      <c r="AS35" s="411"/>
      <c r="AT35" s="411"/>
    </row>
    <row r="36" spans="1:47" s="131" customFormat="1" ht="12.75" customHeight="1" x14ac:dyDescent="0.2">
      <c r="A36" s="405"/>
      <c r="B36" s="406" t="s">
        <v>279</v>
      </c>
      <c r="C36" s="405"/>
      <c r="D36" s="407"/>
      <c r="E36" s="408"/>
      <c r="F36" s="406"/>
      <c r="G36" s="406"/>
      <c r="H36" s="407"/>
      <c r="I36" s="407"/>
      <c r="J36" s="405"/>
      <c r="K36" s="407"/>
      <c r="L36" s="405"/>
      <c r="M36" s="409"/>
      <c r="N36" s="409"/>
      <c r="O36" s="409"/>
      <c r="P36" s="410"/>
      <c r="AC36" s="409"/>
      <c r="AD36" s="409"/>
      <c r="AE36" s="409"/>
      <c r="AF36" s="409"/>
      <c r="AG36" s="409"/>
      <c r="AH36" s="409"/>
      <c r="AI36" s="409"/>
      <c r="AJ36" s="409"/>
      <c r="AK36" s="409"/>
      <c r="AL36" s="409"/>
      <c r="AM36" s="409"/>
      <c r="AN36" s="409"/>
      <c r="AO36" s="409"/>
      <c r="AP36" s="409"/>
      <c r="AQ36" s="409"/>
      <c r="AR36" s="409"/>
      <c r="AS36" s="411"/>
      <c r="AT36" s="411"/>
    </row>
    <row r="37" spans="1:47" ht="12.75" customHeight="1" x14ac:dyDescent="0.2">
      <c r="A37" s="10"/>
      <c r="B37" s="19"/>
      <c r="C37" s="10"/>
      <c r="D37" s="9"/>
      <c r="E37" s="115"/>
      <c r="F37" s="19"/>
      <c r="G37" s="19"/>
      <c r="J37" s="10"/>
      <c r="K37" s="9"/>
      <c r="L37" s="10"/>
      <c r="M37" s="11"/>
      <c r="N37" s="11"/>
      <c r="O37" s="11"/>
      <c r="P37" s="2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7" ht="12.75" customHeight="1" x14ac:dyDescent="0.2">
      <c r="A38" s="10"/>
      <c r="B38" s="19"/>
      <c r="C38" s="10"/>
      <c r="D38" s="9"/>
      <c r="E38" s="115"/>
      <c r="F38" s="19"/>
      <c r="G38" s="19"/>
      <c r="J38" s="10"/>
      <c r="K38" s="9"/>
      <c r="L38" s="10"/>
      <c r="M38" s="11"/>
      <c r="N38" s="11"/>
      <c r="O38" s="11"/>
      <c r="P38" s="2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7" ht="12.75" customHeight="1" x14ac:dyDescent="0.2">
      <c r="A39" s="10"/>
      <c r="B39" s="19"/>
      <c r="C39" s="10"/>
      <c r="D39" s="9"/>
      <c r="E39" s="115"/>
      <c r="F39" s="19"/>
      <c r="G39" s="19"/>
      <c r="J39" s="10"/>
      <c r="K39" s="9"/>
      <c r="L39" s="10"/>
      <c r="M39" s="11"/>
      <c r="N39" s="11"/>
      <c r="O39" s="11"/>
      <c r="P39" s="2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7" ht="12.75" customHeight="1" x14ac:dyDescent="0.2">
      <c r="A40" s="10"/>
      <c r="B40" s="19"/>
      <c r="C40" s="10"/>
      <c r="D40" s="9"/>
      <c r="E40" s="115"/>
      <c r="F40" s="19"/>
      <c r="G40" s="19"/>
      <c r="J40" s="10"/>
      <c r="K40" s="9"/>
      <c r="L40" s="10"/>
      <c r="M40" s="11"/>
      <c r="N40" s="11"/>
      <c r="O40" s="11"/>
      <c r="P40" s="2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7" s="106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 s="11"/>
      <c r="N41" s="11"/>
      <c r="O41" s="11"/>
      <c r="P41" s="21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U41" s="17"/>
    </row>
    <row r="42" spans="1:47" s="106" customFormat="1" ht="12.75" customHeight="1" x14ac:dyDescent="0.2">
      <c r="A42" s="10"/>
      <c r="B42" s="19"/>
      <c r="C42" s="10"/>
      <c r="D42" s="9"/>
      <c r="E42" s="115"/>
      <c r="F42" s="19"/>
      <c r="G42" s="19"/>
      <c r="H42" s="9"/>
      <c r="I42" s="9"/>
      <c r="J42" s="10"/>
      <c r="K42" s="9"/>
      <c r="L42" s="10"/>
      <c r="M42" s="11"/>
      <c r="N42" s="11"/>
      <c r="O42" s="11"/>
      <c r="P42" s="21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U42" s="17"/>
    </row>
    <row r="43" spans="1:47" s="106" customFormat="1" ht="12.75" customHeight="1" x14ac:dyDescent="0.2">
      <c r="A43" s="10"/>
      <c r="B43" s="19"/>
      <c r="C43" s="10"/>
      <c r="D43" s="9"/>
      <c r="E43" s="115"/>
      <c r="F43" s="19"/>
      <c r="G43" s="19"/>
      <c r="H43" s="9"/>
      <c r="I43" s="9"/>
      <c r="J43" s="10"/>
      <c r="K43" s="9"/>
      <c r="L43" s="10"/>
      <c r="M43" s="11"/>
      <c r="N43" s="11"/>
      <c r="O43" s="11"/>
      <c r="P43" s="21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U43" s="17"/>
    </row>
    <row r="44" spans="1:47" s="106" customFormat="1" ht="12.75" customHeight="1" x14ac:dyDescent="0.2">
      <c r="A44" s="10"/>
      <c r="B44" s="19"/>
      <c r="C44" s="10"/>
      <c r="D44" s="9"/>
      <c r="E44" s="115"/>
      <c r="F44" s="19"/>
      <c r="G44" s="19"/>
      <c r="H44" s="9"/>
      <c r="I44" s="9"/>
      <c r="J44" s="10"/>
      <c r="K44" s="9"/>
      <c r="L44" s="10"/>
      <c r="M44" s="11"/>
      <c r="N44" s="11"/>
      <c r="O44" s="11"/>
      <c r="P44" s="21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U44" s="17"/>
    </row>
    <row r="45" spans="1:47" s="106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 s="11"/>
      <c r="N45" s="11"/>
      <c r="O45" s="11"/>
      <c r="P45" s="21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U45" s="17"/>
    </row>
    <row r="46" spans="1:47" s="106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 s="11"/>
      <c r="N46" s="11"/>
      <c r="O46" s="11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U46" s="17"/>
    </row>
    <row r="47" spans="1:47" s="106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 s="11"/>
      <c r="N47" s="11"/>
      <c r="O47" s="11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U47" s="17"/>
    </row>
    <row r="48" spans="1:47" s="106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 s="11"/>
      <c r="N48" s="11"/>
      <c r="O48" s="11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U48" s="17"/>
    </row>
    <row r="49" spans="1:47" s="106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 s="11"/>
      <c r="N49" s="11"/>
      <c r="O49" s="11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U49" s="17"/>
    </row>
    <row r="50" spans="1:47" s="106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 s="11"/>
      <c r="N50" s="11"/>
      <c r="O50" s="11"/>
      <c r="P50" s="21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U50" s="17"/>
    </row>
    <row r="51" spans="1:47" s="106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 s="11"/>
      <c r="N51" s="11"/>
      <c r="O51" s="11"/>
      <c r="P51" s="21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U51" s="17"/>
    </row>
    <row r="52" spans="1:47" s="106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 s="11"/>
      <c r="N52" s="11"/>
      <c r="O52" s="11"/>
      <c r="P52" s="21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U52" s="17"/>
    </row>
    <row r="53" spans="1:47" s="106" customFormat="1" ht="12.75" customHeight="1" x14ac:dyDescent="0.2">
      <c r="A53" s="10"/>
      <c r="B53" s="19"/>
      <c r="C53" s="10"/>
      <c r="D53" s="9"/>
      <c r="E53" s="115"/>
      <c r="F53" s="19"/>
      <c r="G53" s="19"/>
      <c r="H53" s="9"/>
      <c r="I53" s="9"/>
      <c r="J53" s="10"/>
      <c r="K53" s="9"/>
      <c r="L53" s="10"/>
      <c r="M53" s="11"/>
      <c r="N53" s="11"/>
      <c r="O53" s="11"/>
      <c r="P53" s="21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U53" s="17"/>
    </row>
    <row r="54" spans="1:47" s="106" customFormat="1" ht="12.75" customHeight="1" x14ac:dyDescent="0.2">
      <c r="A54" s="10"/>
      <c r="B54" s="19"/>
      <c r="C54" s="10"/>
      <c r="D54" s="9"/>
      <c r="E54" s="115"/>
      <c r="F54" s="19"/>
      <c r="G54" s="19"/>
      <c r="H54" s="9"/>
      <c r="I54" s="9"/>
      <c r="J54" s="10"/>
      <c r="K54" s="9"/>
      <c r="L54" s="10"/>
      <c r="M54" s="11"/>
      <c r="N54" s="11"/>
      <c r="O54" s="11"/>
      <c r="P54" s="21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U54" s="17"/>
    </row>
    <row r="55" spans="1:47" s="106" customFormat="1" ht="12.75" customHeight="1" x14ac:dyDescent="0.2">
      <c r="A55" s="10"/>
      <c r="B55" s="19"/>
      <c r="C55" s="10"/>
      <c r="D55" s="9"/>
      <c r="E55" s="115"/>
      <c r="F55" s="19"/>
      <c r="G55" s="19"/>
      <c r="H55" s="9"/>
      <c r="I55" s="9"/>
      <c r="J55" s="10"/>
      <c r="K55" s="9"/>
      <c r="L55" s="10"/>
      <c r="M55" s="11"/>
      <c r="N55" s="11"/>
      <c r="O55" s="11"/>
      <c r="P55" s="21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U55" s="17"/>
    </row>
    <row r="56" spans="1:47" s="106" customFormat="1" ht="12.75" customHeight="1" x14ac:dyDescent="0.2">
      <c r="A56" s="10"/>
      <c r="B56" s="19"/>
      <c r="C56" s="10"/>
      <c r="D56" s="9"/>
      <c r="E56" s="115"/>
      <c r="F56" s="19"/>
      <c r="G56" s="19"/>
      <c r="H56" s="9"/>
      <c r="I56" s="9"/>
      <c r="J56" s="10"/>
      <c r="K56" s="9"/>
      <c r="L56" s="10"/>
      <c r="M56" s="11"/>
      <c r="N56" s="11"/>
      <c r="O56" s="11"/>
      <c r="P56" s="21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U56" s="17"/>
    </row>
    <row r="57" spans="1:47" s="106" customFormat="1" ht="12.75" customHeight="1" x14ac:dyDescent="0.2">
      <c r="A57" s="10"/>
      <c r="B57" s="19"/>
      <c r="C57" s="10"/>
      <c r="D57" s="9"/>
      <c r="E57" s="115"/>
      <c r="F57" s="19"/>
      <c r="G57" s="19"/>
      <c r="H57" s="9"/>
      <c r="I57" s="9"/>
      <c r="J57" s="10"/>
      <c r="K57" s="9"/>
      <c r="L57" s="10"/>
      <c r="M57" s="11"/>
      <c r="N57" s="11"/>
      <c r="O57" s="11"/>
      <c r="P57" s="21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U57" s="17"/>
    </row>
    <row r="58" spans="1:47" s="106" customFormat="1" ht="12.75" customHeight="1" x14ac:dyDescent="0.2">
      <c r="A58" s="10"/>
      <c r="B58" s="19"/>
      <c r="C58" s="10"/>
      <c r="D58" s="9"/>
      <c r="E58" s="115"/>
      <c r="F58" s="19"/>
      <c r="G58" s="19"/>
      <c r="H58" s="9"/>
      <c r="I58" s="9"/>
      <c r="J58" s="10"/>
      <c r="K58" s="9"/>
      <c r="L58" s="10"/>
      <c r="M58" s="11"/>
      <c r="N58" s="11"/>
      <c r="O58" s="11"/>
      <c r="P58" s="21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U58" s="17"/>
    </row>
    <row r="59" spans="1:47" s="106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 s="11"/>
      <c r="N59" s="11"/>
      <c r="O59" s="11"/>
      <c r="P59" s="21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U59" s="17"/>
    </row>
    <row r="60" spans="1:47" s="106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 s="11"/>
      <c r="N60" s="11"/>
      <c r="O60" s="11"/>
      <c r="P60" s="21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U60" s="17"/>
    </row>
    <row r="61" spans="1:47" s="106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 s="11"/>
      <c r="N61" s="11"/>
      <c r="O61" s="11"/>
      <c r="P61" s="21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U61" s="17"/>
    </row>
    <row r="62" spans="1:47" s="106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 s="11"/>
      <c r="N62" s="11"/>
      <c r="O62" s="11"/>
      <c r="P62" s="21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U62" s="17"/>
    </row>
    <row r="63" spans="1:47" s="106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 s="11"/>
      <c r="N63" s="11"/>
      <c r="O63" s="11"/>
      <c r="P63" s="21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U63" s="17"/>
    </row>
    <row r="64" spans="1:47" s="106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 s="11"/>
      <c r="N64" s="11"/>
      <c r="O64" s="11"/>
      <c r="P64" s="21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U64" s="17"/>
    </row>
    <row r="65" spans="1:47" s="106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 s="11"/>
      <c r="N65" s="11"/>
      <c r="O65" s="11"/>
      <c r="P65" s="21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U65" s="17"/>
    </row>
    <row r="66" spans="1:47" s="106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 s="11"/>
      <c r="N66" s="11"/>
      <c r="O66" s="11"/>
      <c r="P66" s="21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U66" s="17"/>
    </row>
    <row r="67" spans="1:47" s="106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 s="11"/>
      <c r="N67" s="11"/>
      <c r="O67" s="11"/>
      <c r="P67" s="2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U67" s="17"/>
    </row>
    <row r="68" spans="1:47" s="106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 s="11"/>
      <c r="N68" s="11"/>
      <c r="O68" s="11"/>
      <c r="P68" s="2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U68" s="17"/>
    </row>
    <row r="69" spans="1:47" s="106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 s="11"/>
      <c r="N69" s="11"/>
      <c r="O69" s="11"/>
      <c r="P69" s="2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U69" s="17"/>
    </row>
    <row r="70" spans="1:47" s="106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 s="11"/>
      <c r="N70" s="11"/>
      <c r="O70" s="11"/>
      <c r="P70" s="2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U70" s="17"/>
    </row>
    <row r="71" spans="1:47" s="106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 s="11"/>
      <c r="N71" s="11"/>
      <c r="O71" s="11"/>
      <c r="P71" s="2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U71" s="17"/>
    </row>
    <row r="72" spans="1:47" s="106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U72" s="17"/>
    </row>
    <row r="73" spans="1:47" s="106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U73" s="17"/>
    </row>
    <row r="74" spans="1:47" s="106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U74" s="17"/>
    </row>
    <row r="75" spans="1:47" s="106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U75" s="17"/>
    </row>
    <row r="76" spans="1:47" s="106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U76" s="17"/>
    </row>
    <row r="77" spans="1:47" s="106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U77" s="17"/>
    </row>
    <row r="78" spans="1:47" s="106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U78" s="17"/>
    </row>
    <row r="79" spans="1:47" s="106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U79" s="17"/>
    </row>
    <row r="80" spans="1:47" s="106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U80" s="17"/>
    </row>
    <row r="81" spans="1:47" s="106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U81" s="17"/>
    </row>
    <row r="82" spans="1:47" s="106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U82" s="17"/>
    </row>
    <row r="83" spans="1:47" s="106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U83" s="17"/>
    </row>
    <row r="84" spans="1:47" s="106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U84" s="17"/>
    </row>
    <row r="85" spans="1:47" s="106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U85" s="17"/>
    </row>
    <row r="86" spans="1:47" s="106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U86" s="17"/>
    </row>
    <row r="87" spans="1:47" s="106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U87" s="17"/>
    </row>
    <row r="88" spans="1:47" s="106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U88" s="17"/>
    </row>
    <row r="89" spans="1:47" s="106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U89" s="17"/>
    </row>
    <row r="90" spans="1:47" s="106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U90" s="17"/>
    </row>
    <row r="91" spans="1:47" s="106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U91" s="17"/>
    </row>
    <row r="92" spans="1:47" s="106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U92" s="17"/>
    </row>
    <row r="93" spans="1:47" s="106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U93" s="17"/>
    </row>
    <row r="94" spans="1:47" s="106" customFormat="1" ht="12.75" customHeight="1" x14ac:dyDescent="0.2">
      <c r="A94" s="10"/>
      <c r="B94" s="19"/>
      <c r="C94" s="10"/>
      <c r="D94" s="9"/>
      <c r="E94" s="10"/>
      <c r="F94" s="19"/>
      <c r="G94" s="19"/>
      <c r="H94" s="9"/>
      <c r="I94" s="9"/>
      <c r="J94" s="10"/>
      <c r="K94" s="9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U94" s="17"/>
    </row>
    <row r="95" spans="1:47" s="106" customFormat="1" ht="12.75" customHeight="1" x14ac:dyDescent="0.2">
      <c r="A95" s="10"/>
      <c r="B95" s="19"/>
      <c r="C95" s="10"/>
      <c r="D95" s="9"/>
      <c r="E95" s="10"/>
      <c r="F95" s="19"/>
      <c r="G95" s="19"/>
      <c r="H95" s="9"/>
      <c r="I95" s="9"/>
      <c r="J95" s="10"/>
      <c r="K95" s="9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U95" s="17"/>
    </row>
    <row r="96" spans="1:47" s="106" customFormat="1" ht="12.75" customHeight="1" x14ac:dyDescent="0.2">
      <c r="A96" s="10"/>
      <c r="B96" s="19"/>
      <c r="C96" s="10"/>
      <c r="D96" s="9"/>
      <c r="E96" s="10"/>
      <c r="F96" s="19"/>
      <c r="G96" s="19"/>
      <c r="H96" s="9"/>
      <c r="I96" s="9"/>
      <c r="J96" s="10"/>
      <c r="K96" s="9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7"/>
    </row>
    <row r="97" spans="1:47" s="106" customFormat="1" ht="12.75" customHeight="1" x14ac:dyDescent="0.2">
      <c r="A97" s="10"/>
      <c r="B97" s="19"/>
      <c r="C97" s="10"/>
      <c r="D97" s="9"/>
      <c r="E97" s="10"/>
      <c r="F97" s="19"/>
      <c r="G97" s="19"/>
      <c r="H97" s="9"/>
      <c r="I97" s="9"/>
      <c r="J97" s="10"/>
      <c r="K97" s="9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U97" s="17"/>
    </row>
    <row r="98" spans="1:47" s="106" customFormat="1" ht="12.75" customHeight="1" x14ac:dyDescent="0.2">
      <c r="A98" s="10"/>
      <c r="B98" s="19"/>
      <c r="C98" s="10"/>
      <c r="D98" s="9"/>
      <c r="E98" s="10"/>
      <c r="F98" s="19"/>
      <c r="G98" s="19"/>
      <c r="H98" s="9"/>
      <c r="I98" s="9"/>
      <c r="J98" s="10"/>
      <c r="K98" s="9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U98" s="17"/>
    </row>
    <row r="99" spans="1:47" s="106" customFormat="1" ht="12.75" customHeight="1" x14ac:dyDescent="0.2">
      <c r="A99" s="10"/>
      <c r="B99" s="19"/>
      <c r="C99" s="10"/>
      <c r="D99" s="9"/>
      <c r="E99" s="10"/>
      <c r="F99" s="19"/>
      <c r="G99" s="19"/>
      <c r="H99" s="9"/>
      <c r="I99" s="9"/>
      <c r="J99" s="10"/>
      <c r="K99" s="9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U99" s="17"/>
    </row>
    <row r="100" spans="1:47" s="106" customFormat="1" ht="12.75" customHeight="1" x14ac:dyDescent="0.2">
      <c r="A100" s="10"/>
      <c r="B100" s="19"/>
      <c r="C100" s="10"/>
      <c r="D100" s="10"/>
      <c r="E100" s="10"/>
      <c r="F100" s="19"/>
      <c r="G100" s="19"/>
      <c r="H100" s="9"/>
      <c r="I100" s="9"/>
      <c r="J100" s="10"/>
      <c r="K100" s="9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U100" s="17"/>
    </row>
    <row r="101" spans="1:47" s="106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U101" s="17"/>
    </row>
    <row r="102" spans="1:47" s="106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U102" s="17"/>
    </row>
    <row r="103" spans="1:47" s="106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U103" s="17"/>
    </row>
    <row r="104" spans="1:47" s="106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U104" s="17"/>
    </row>
    <row r="105" spans="1:47" s="106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U105" s="17"/>
    </row>
    <row r="106" spans="1:47" s="106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U106" s="17"/>
    </row>
    <row r="107" spans="1:47" s="106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U107" s="17"/>
    </row>
    <row r="108" spans="1:47" s="106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U108" s="17"/>
    </row>
    <row r="109" spans="1:47" s="106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U109" s="17"/>
    </row>
    <row r="110" spans="1:47" s="106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U110" s="17"/>
    </row>
    <row r="111" spans="1:47" s="106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U111" s="17"/>
    </row>
    <row r="112" spans="1:47" s="106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U112" s="17"/>
    </row>
    <row r="113" spans="1:47" s="106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U113" s="17"/>
    </row>
    <row r="114" spans="1:47" s="106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U114" s="17"/>
    </row>
    <row r="115" spans="1:47" s="106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U115" s="17"/>
    </row>
    <row r="116" spans="1:47" s="106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U116" s="17"/>
    </row>
    <row r="117" spans="1:47" s="106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U117" s="17"/>
    </row>
    <row r="118" spans="1:47" s="106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U118" s="17"/>
    </row>
    <row r="119" spans="1:47" s="106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U119" s="17"/>
    </row>
    <row r="120" spans="1:47" s="106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U120" s="17"/>
    </row>
    <row r="121" spans="1:47" s="106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U121" s="17"/>
    </row>
    <row r="122" spans="1:47" s="106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U122" s="17"/>
    </row>
    <row r="123" spans="1:47" s="106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U123" s="17"/>
    </row>
    <row r="124" spans="1:47" s="106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U124" s="17"/>
    </row>
    <row r="125" spans="1:47" s="106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U125" s="17"/>
    </row>
    <row r="126" spans="1:47" s="106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U126" s="17"/>
    </row>
    <row r="127" spans="1:47" s="106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U127" s="17"/>
    </row>
    <row r="128" spans="1:47" s="106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U128" s="17"/>
    </row>
    <row r="129" spans="1:47" s="106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U129" s="17"/>
    </row>
    <row r="130" spans="1:47" s="106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U130" s="17"/>
    </row>
    <row r="131" spans="1:47" s="106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U131" s="17"/>
    </row>
    <row r="132" spans="1:47" s="106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U132" s="17"/>
    </row>
    <row r="133" spans="1:47" s="106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U133" s="17"/>
    </row>
    <row r="134" spans="1:47" s="106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U134" s="17"/>
    </row>
    <row r="135" spans="1:47" s="106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U135" s="17"/>
    </row>
    <row r="136" spans="1:47" s="106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U136" s="17"/>
    </row>
    <row r="137" spans="1:47" s="106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U137" s="17"/>
    </row>
    <row r="138" spans="1:47" s="106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U138" s="17"/>
    </row>
    <row r="139" spans="1:47" s="106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U139" s="17"/>
    </row>
    <row r="140" spans="1:47" s="106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U140" s="17"/>
    </row>
    <row r="141" spans="1:47" s="106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U141" s="17"/>
    </row>
    <row r="142" spans="1:47" s="106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U142" s="17"/>
    </row>
    <row r="143" spans="1:47" s="106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U143" s="17"/>
    </row>
    <row r="144" spans="1:47" s="106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U144" s="17"/>
    </row>
    <row r="145" spans="1:47" s="106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U145" s="17"/>
    </row>
    <row r="146" spans="1:47" s="106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U146" s="17"/>
    </row>
    <row r="147" spans="1:47" s="106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U147" s="17"/>
    </row>
    <row r="148" spans="1:47" s="106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U148" s="17"/>
    </row>
    <row r="149" spans="1:47" s="106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U149" s="17"/>
    </row>
    <row r="150" spans="1:47" s="106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U150" s="17"/>
    </row>
    <row r="151" spans="1:47" s="106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U151" s="17"/>
    </row>
    <row r="152" spans="1:47" s="106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U152" s="17"/>
    </row>
    <row r="153" spans="1:47" s="106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U153" s="17"/>
    </row>
    <row r="154" spans="1:47" s="106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U154" s="17"/>
    </row>
    <row r="155" spans="1:47" s="106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U155" s="17"/>
    </row>
    <row r="156" spans="1:47" s="106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U156" s="17"/>
    </row>
    <row r="157" spans="1:47" s="106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U157" s="17"/>
    </row>
    <row r="158" spans="1:47" s="106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U158" s="17"/>
    </row>
    <row r="159" spans="1:47" s="106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U159" s="17"/>
    </row>
    <row r="160" spans="1:47" s="106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U160" s="17"/>
    </row>
    <row r="161" spans="1:47" s="106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U161" s="17"/>
    </row>
    <row r="162" spans="1:47" s="106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U162" s="17"/>
    </row>
    <row r="163" spans="1:47" s="106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U163" s="17"/>
    </row>
    <row r="164" spans="1:47" s="106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U164" s="17"/>
    </row>
    <row r="165" spans="1:47" s="106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U165" s="17"/>
    </row>
    <row r="166" spans="1:47" s="106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U166" s="17"/>
    </row>
    <row r="167" spans="1:47" s="106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U167" s="17"/>
    </row>
    <row r="168" spans="1:47" s="106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U168" s="17"/>
    </row>
    <row r="169" spans="1:47" s="106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U169" s="17"/>
    </row>
    <row r="170" spans="1:47" s="106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U170" s="17"/>
    </row>
    <row r="171" spans="1:47" s="106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U171" s="17"/>
    </row>
    <row r="172" spans="1:47" s="106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U172" s="17"/>
    </row>
    <row r="173" spans="1:47" s="106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U173" s="17"/>
    </row>
    <row r="174" spans="1:47" s="106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U174" s="17"/>
    </row>
    <row r="175" spans="1:47" s="106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U175" s="17"/>
    </row>
    <row r="176" spans="1:47" s="106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U176" s="17"/>
    </row>
    <row r="177" spans="1:47" s="106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U177" s="17"/>
    </row>
    <row r="178" spans="1:47" s="106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U178" s="17"/>
    </row>
    <row r="179" spans="1:47" s="106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U179" s="17"/>
    </row>
    <row r="180" spans="1:47" s="106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U180" s="17"/>
    </row>
    <row r="181" spans="1:47" s="106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U181" s="17"/>
    </row>
    <row r="182" spans="1:47" s="106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U182" s="17"/>
    </row>
    <row r="183" spans="1:47" s="106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U183" s="17"/>
    </row>
    <row r="184" spans="1:47" s="106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U184" s="17"/>
    </row>
    <row r="185" spans="1:47" s="106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U185" s="17"/>
    </row>
    <row r="186" spans="1:47" s="106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U186" s="17"/>
    </row>
    <row r="187" spans="1:47" s="106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U187" s="17"/>
    </row>
    <row r="188" spans="1:47" s="106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U188" s="17"/>
    </row>
    <row r="189" spans="1:47" s="106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U189" s="17"/>
    </row>
    <row r="190" spans="1:47" s="106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U190" s="17"/>
    </row>
    <row r="191" spans="1:47" s="106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U191" s="17"/>
    </row>
    <row r="192" spans="1:47" s="106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U192" s="17"/>
    </row>
    <row r="193" spans="1:47" s="106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U193" s="17"/>
    </row>
    <row r="194" spans="1:47" s="106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U194" s="17"/>
    </row>
    <row r="195" spans="1:47" s="106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U195" s="17"/>
    </row>
    <row r="196" spans="1:47" s="106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U196" s="17"/>
    </row>
    <row r="197" spans="1:47" s="106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U197" s="17"/>
    </row>
    <row r="198" spans="1:47" s="106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U198" s="17"/>
    </row>
    <row r="199" spans="1:47" s="106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U199" s="17"/>
    </row>
    <row r="200" spans="1:47" s="106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U200" s="17"/>
    </row>
    <row r="201" spans="1:47" s="106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U201" s="17"/>
    </row>
    <row r="202" spans="1:47" s="106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U202" s="17"/>
    </row>
    <row r="203" spans="1:47" s="106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U203" s="17"/>
    </row>
    <row r="204" spans="1:47" s="106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U204" s="17"/>
    </row>
    <row r="205" spans="1:47" s="106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U205" s="17"/>
    </row>
    <row r="206" spans="1:47" s="106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U206" s="17"/>
    </row>
    <row r="207" spans="1:47" s="106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U207" s="17"/>
    </row>
    <row r="208" spans="1:47" s="106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U208" s="17"/>
    </row>
    <row r="209" spans="1:47" s="106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U209" s="17"/>
    </row>
    <row r="210" spans="1:47" s="106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U210" s="17"/>
    </row>
    <row r="211" spans="1:47" s="106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U211" s="17"/>
    </row>
    <row r="212" spans="1:47" s="106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U212" s="17"/>
    </row>
    <row r="213" spans="1:47" s="106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U213" s="17"/>
    </row>
    <row r="214" spans="1:47" s="106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U214" s="17"/>
    </row>
    <row r="215" spans="1:47" s="106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U215" s="17"/>
    </row>
    <row r="216" spans="1:47" s="106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U216" s="17"/>
    </row>
    <row r="217" spans="1:47" s="106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U217" s="17"/>
    </row>
    <row r="218" spans="1:47" s="106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U218" s="17"/>
    </row>
    <row r="219" spans="1:47" s="106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U219" s="17"/>
    </row>
    <row r="220" spans="1:47" s="106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U220" s="17"/>
    </row>
    <row r="221" spans="1:47" s="106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U221" s="17"/>
    </row>
    <row r="222" spans="1:47" s="106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U222" s="17"/>
    </row>
    <row r="223" spans="1:47" s="106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U223" s="17"/>
    </row>
    <row r="224" spans="1:47" s="106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U224" s="17"/>
    </row>
    <row r="225" spans="1:47" s="106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U225" s="17"/>
    </row>
    <row r="226" spans="1:47" s="106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U226" s="17"/>
    </row>
    <row r="227" spans="1:47" s="106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U227" s="17"/>
    </row>
    <row r="228" spans="1:47" s="106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U228" s="17"/>
    </row>
    <row r="229" spans="1:47" s="106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U229" s="17"/>
    </row>
    <row r="230" spans="1:47" s="106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U230" s="17"/>
    </row>
    <row r="231" spans="1:47" s="106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U231" s="17"/>
    </row>
    <row r="232" spans="1:47" s="106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U232" s="17"/>
    </row>
    <row r="233" spans="1:47" s="106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U233" s="17"/>
    </row>
    <row r="234" spans="1:47" s="106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U234" s="17"/>
    </row>
    <row r="235" spans="1:47" s="106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U235" s="17"/>
    </row>
    <row r="236" spans="1:47" s="106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U236" s="17"/>
    </row>
    <row r="237" spans="1:47" s="106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U237" s="17"/>
    </row>
    <row r="238" spans="1:47" s="106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U238" s="17"/>
    </row>
    <row r="239" spans="1:47" s="106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U239" s="17"/>
    </row>
    <row r="240" spans="1:47" s="106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U240" s="17"/>
    </row>
    <row r="241" spans="1:47" s="106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U241" s="17"/>
    </row>
    <row r="242" spans="1:47" s="106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U242" s="17"/>
    </row>
    <row r="243" spans="1:47" s="106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U243" s="17"/>
    </row>
    <row r="244" spans="1:47" s="106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U244" s="17"/>
    </row>
    <row r="245" spans="1:47" s="106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U245" s="17"/>
    </row>
    <row r="246" spans="1:47" s="106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U246" s="17"/>
    </row>
    <row r="247" spans="1:47" s="106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U247" s="17"/>
    </row>
    <row r="248" spans="1:47" s="106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U248" s="17"/>
    </row>
    <row r="249" spans="1:47" s="106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U249" s="17"/>
    </row>
    <row r="250" spans="1:47" s="106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U250" s="17"/>
    </row>
    <row r="251" spans="1:47" s="106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U251" s="17"/>
    </row>
    <row r="252" spans="1:47" s="106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U252" s="17"/>
    </row>
    <row r="253" spans="1:47" s="106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U253" s="17"/>
    </row>
    <row r="254" spans="1:47" s="106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U254" s="17"/>
    </row>
    <row r="255" spans="1:47" s="106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U255" s="17"/>
    </row>
    <row r="256" spans="1:47" s="106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U256" s="17"/>
    </row>
    <row r="257" spans="1:47" s="106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U257" s="17"/>
    </row>
    <row r="258" spans="1:47" s="106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U258" s="17"/>
    </row>
    <row r="259" spans="1:47" s="106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U259" s="17"/>
    </row>
    <row r="260" spans="1:47" s="106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U260" s="17"/>
    </row>
    <row r="261" spans="1:47" s="106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U261" s="17"/>
    </row>
    <row r="262" spans="1:47" s="106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U262" s="17"/>
    </row>
    <row r="263" spans="1:47" s="106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U263" s="17"/>
    </row>
    <row r="264" spans="1:47" s="106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U264" s="17"/>
    </row>
    <row r="265" spans="1:47" s="106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U265" s="17"/>
    </row>
    <row r="266" spans="1:47" s="106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U266" s="17"/>
    </row>
    <row r="267" spans="1:47" s="106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U267" s="17"/>
    </row>
    <row r="268" spans="1:47" s="106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U268" s="17"/>
    </row>
    <row r="269" spans="1:47" s="106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U269" s="17"/>
    </row>
    <row r="270" spans="1:47" s="106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U270" s="17"/>
    </row>
    <row r="271" spans="1:47" s="106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U271" s="17"/>
    </row>
    <row r="272" spans="1:47" s="106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U272" s="17"/>
    </row>
    <row r="273" spans="1:47" s="106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U273" s="17"/>
    </row>
    <row r="274" spans="1:47" s="106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U274" s="17"/>
    </row>
    <row r="275" spans="1:47" s="106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U275" s="17"/>
    </row>
    <row r="276" spans="1:47" s="106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U276" s="17"/>
    </row>
    <row r="277" spans="1:47" s="106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U277" s="17"/>
    </row>
    <row r="278" spans="1:47" s="106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U278" s="17"/>
    </row>
    <row r="279" spans="1:47" s="106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U279" s="17"/>
    </row>
    <row r="280" spans="1:47" s="106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U280" s="17"/>
    </row>
    <row r="281" spans="1:47" s="106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U281" s="17"/>
    </row>
    <row r="282" spans="1:47" s="106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U282" s="17"/>
    </row>
    <row r="283" spans="1:47" s="106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U283" s="17"/>
    </row>
    <row r="284" spans="1:47" s="106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U284" s="17"/>
    </row>
    <row r="285" spans="1:47" s="106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U285" s="17"/>
    </row>
    <row r="286" spans="1:47" s="106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U286" s="17"/>
    </row>
    <row r="287" spans="1:47" s="106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U287" s="17"/>
    </row>
    <row r="288" spans="1:47" s="106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U288" s="17"/>
    </row>
    <row r="289" spans="1:47" s="106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U289" s="17"/>
    </row>
    <row r="290" spans="1:47" s="106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U290" s="17"/>
    </row>
    <row r="291" spans="1:47" s="106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U291" s="17"/>
    </row>
    <row r="292" spans="1:47" s="106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U292" s="17"/>
    </row>
    <row r="293" spans="1:47" s="106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U293" s="17"/>
    </row>
    <row r="294" spans="1:47" s="106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U294" s="17"/>
    </row>
    <row r="295" spans="1:47" s="106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U295" s="17"/>
    </row>
    <row r="296" spans="1:47" s="106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U296" s="17"/>
    </row>
    <row r="297" spans="1:47" s="106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U297" s="17"/>
    </row>
    <row r="298" spans="1:47" s="106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U298" s="17"/>
    </row>
    <row r="299" spans="1:47" s="106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U299" s="17"/>
    </row>
    <row r="300" spans="1:47" s="106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U300" s="17"/>
    </row>
    <row r="301" spans="1:47" s="106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U301" s="17"/>
    </row>
    <row r="302" spans="1:47" s="106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U302" s="17"/>
    </row>
    <row r="303" spans="1:47" s="106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U303" s="17"/>
    </row>
    <row r="304" spans="1:47" s="106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U304" s="17"/>
    </row>
    <row r="305" spans="1:47" s="106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U305" s="17"/>
    </row>
    <row r="306" spans="1:47" s="106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U306" s="17"/>
    </row>
    <row r="307" spans="1:47" s="106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U307" s="17"/>
    </row>
    <row r="308" spans="1:47" s="106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U308" s="17"/>
    </row>
    <row r="309" spans="1:47" s="106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U309" s="17"/>
    </row>
    <row r="310" spans="1:47" s="106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U310" s="17"/>
    </row>
    <row r="311" spans="1:47" s="106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U311" s="17"/>
    </row>
    <row r="312" spans="1:47" s="106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U312" s="17"/>
    </row>
    <row r="313" spans="1:47" s="106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U313" s="17"/>
    </row>
    <row r="314" spans="1:47" s="106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U314" s="17"/>
    </row>
    <row r="315" spans="1:47" s="106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U315" s="17"/>
    </row>
    <row r="316" spans="1:47" s="106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U316" s="17"/>
    </row>
    <row r="317" spans="1:47" s="106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U317" s="17"/>
    </row>
    <row r="318" spans="1:47" s="106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U318" s="17"/>
    </row>
    <row r="319" spans="1:47" s="106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U319" s="17"/>
    </row>
    <row r="320" spans="1:47" s="106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U320" s="17"/>
    </row>
    <row r="321" spans="1:47" s="106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U321" s="17"/>
    </row>
    <row r="322" spans="1:47" s="106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U322" s="17"/>
    </row>
    <row r="323" spans="1:47" s="106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U323" s="17"/>
    </row>
    <row r="324" spans="1:47" s="106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U324" s="17"/>
    </row>
    <row r="325" spans="1:47" s="106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U325" s="17"/>
    </row>
    <row r="326" spans="1:47" s="106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U326" s="17"/>
    </row>
    <row r="327" spans="1:47" s="106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U327" s="17"/>
    </row>
    <row r="328" spans="1:47" s="106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U328" s="17"/>
    </row>
    <row r="329" spans="1:47" s="106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U329" s="17"/>
    </row>
    <row r="330" spans="1:47" s="106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U330" s="17"/>
    </row>
    <row r="331" spans="1:47" s="106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U331" s="17"/>
    </row>
    <row r="332" spans="1:47" s="106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U332" s="17"/>
    </row>
    <row r="333" spans="1:47" s="106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U333" s="17"/>
    </row>
    <row r="334" spans="1:47" s="106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U334" s="17"/>
    </row>
    <row r="335" spans="1:47" s="106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U335" s="17"/>
    </row>
    <row r="336" spans="1:47" s="106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U336" s="17"/>
    </row>
    <row r="337" spans="1:47" s="106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U337" s="17"/>
    </row>
    <row r="338" spans="1:47" s="106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U338" s="17"/>
    </row>
    <row r="339" spans="1:47" s="106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U339" s="17"/>
    </row>
    <row r="340" spans="1:47" s="106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U340" s="17"/>
    </row>
    <row r="341" spans="1:47" s="106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U341" s="17"/>
    </row>
    <row r="342" spans="1:47" s="106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U342" s="17"/>
    </row>
    <row r="343" spans="1:47" s="106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U343" s="17"/>
    </row>
    <row r="344" spans="1:47" s="106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U344" s="17"/>
    </row>
    <row r="345" spans="1:47" s="106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U345" s="17"/>
    </row>
    <row r="346" spans="1:47" s="106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U346" s="17"/>
    </row>
    <row r="347" spans="1:47" s="106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U347" s="17"/>
    </row>
    <row r="348" spans="1:47" s="106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U348" s="17"/>
    </row>
    <row r="349" spans="1:47" s="106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U349" s="17"/>
    </row>
    <row r="350" spans="1:47" s="106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U350" s="17"/>
    </row>
    <row r="351" spans="1:47" s="106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U351" s="17"/>
    </row>
    <row r="352" spans="1:47" s="106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U352" s="17"/>
    </row>
    <row r="353" spans="1:47" s="106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U353" s="17"/>
    </row>
    <row r="354" spans="1:47" s="106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U354" s="17"/>
    </row>
    <row r="355" spans="1:47" s="106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U355" s="17"/>
    </row>
    <row r="356" spans="1:47" s="106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U356" s="17"/>
    </row>
    <row r="357" spans="1:47" s="106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U357" s="17"/>
    </row>
    <row r="358" spans="1:47" s="106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U358" s="17"/>
    </row>
    <row r="359" spans="1:47" s="106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U359" s="17"/>
    </row>
    <row r="360" spans="1:47" s="106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U360" s="17"/>
    </row>
    <row r="361" spans="1:47" s="106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U361" s="17"/>
    </row>
    <row r="362" spans="1:47" s="106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U362" s="17"/>
    </row>
    <row r="363" spans="1:47" s="106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U363" s="17"/>
    </row>
    <row r="364" spans="1:47" s="106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U364" s="17"/>
    </row>
    <row r="365" spans="1:47" s="106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U365" s="17"/>
    </row>
    <row r="366" spans="1:47" s="106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U366" s="17"/>
    </row>
    <row r="367" spans="1:47" s="106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U367" s="17"/>
    </row>
    <row r="368" spans="1:47" s="106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U368" s="17"/>
    </row>
    <row r="369" spans="1:47" s="106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U369" s="17"/>
    </row>
    <row r="370" spans="1:47" s="106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U370" s="17"/>
    </row>
    <row r="371" spans="1:47" s="106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U371" s="17"/>
    </row>
    <row r="372" spans="1:47" s="106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U372" s="17"/>
    </row>
    <row r="373" spans="1:47" s="106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U373" s="17"/>
    </row>
    <row r="374" spans="1:47" s="106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U374" s="17"/>
    </row>
    <row r="375" spans="1:47" s="106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U375" s="17"/>
    </row>
    <row r="376" spans="1:47" s="106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U376" s="17"/>
    </row>
    <row r="377" spans="1:47" s="106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U377" s="17"/>
    </row>
    <row r="378" spans="1:47" s="106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U378" s="17"/>
    </row>
    <row r="379" spans="1:47" s="106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U379" s="17"/>
    </row>
    <row r="380" spans="1:47" s="106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U380" s="17"/>
    </row>
    <row r="381" spans="1:47" s="106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U381" s="17"/>
    </row>
    <row r="382" spans="1:47" s="106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U382" s="17"/>
    </row>
    <row r="383" spans="1:47" s="106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U383" s="17"/>
    </row>
    <row r="384" spans="1:47" s="106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U384" s="17"/>
    </row>
    <row r="385" spans="1:47" s="106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U385" s="17"/>
    </row>
    <row r="386" spans="1:47" s="106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U386" s="17"/>
    </row>
    <row r="387" spans="1:47" s="106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U387" s="17"/>
    </row>
    <row r="388" spans="1:47" s="106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U388" s="17"/>
    </row>
    <row r="389" spans="1:47" s="106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U389" s="17"/>
    </row>
    <row r="390" spans="1:47" s="106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U390" s="17"/>
    </row>
    <row r="391" spans="1:47" s="106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U391" s="17"/>
    </row>
    <row r="392" spans="1:47" s="106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U392" s="17"/>
    </row>
    <row r="393" spans="1:47" s="106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U393" s="17"/>
    </row>
    <row r="394" spans="1:47" s="106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U394" s="17"/>
    </row>
    <row r="395" spans="1:47" s="106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U395" s="17"/>
    </row>
    <row r="396" spans="1:47" s="106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U396" s="17"/>
    </row>
    <row r="397" spans="1:47" s="106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U397" s="17"/>
    </row>
    <row r="398" spans="1:47" s="106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U398" s="17"/>
    </row>
    <row r="399" spans="1:47" s="106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U399" s="17"/>
    </row>
    <row r="400" spans="1:47" s="106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U400" s="17"/>
    </row>
    <row r="401" spans="1:47" s="106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U401" s="17"/>
    </row>
    <row r="402" spans="1:47" s="106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U402" s="17"/>
    </row>
    <row r="403" spans="1:47" s="106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U403" s="17"/>
    </row>
    <row r="404" spans="1:47" s="106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U404" s="17"/>
    </row>
    <row r="405" spans="1:47" s="106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U405" s="17"/>
    </row>
    <row r="406" spans="1:47" s="106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U406" s="17"/>
    </row>
    <row r="407" spans="1:47" s="106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U407" s="17"/>
    </row>
    <row r="408" spans="1:47" s="106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U408" s="17"/>
    </row>
    <row r="409" spans="1:47" s="106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U409" s="17"/>
    </row>
    <row r="410" spans="1:47" s="106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U410" s="17"/>
    </row>
    <row r="411" spans="1:47" s="106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U411" s="17"/>
    </row>
    <row r="412" spans="1:47" s="106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U412" s="17"/>
    </row>
    <row r="413" spans="1:47" s="106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U413" s="17"/>
    </row>
    <row r="414" spans="1:47" s="106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U414" s="17"/>
    </row>
    <row r="415" spans="1:47" s="106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U415" s="17"/>
    </row>
    <row r="416" spans="1:47" s="106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U416" s="17"/>
    </row>
    <row r="417" spans="1:47" s="106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U417" s="17"/>
    </row>
    <row r="418" spans="1:47" s="106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U418" s="17"/>
    </row>
    <row r="419" spans="1:47" s="106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U419" s="17"/>
    </row>
    <row r="420" spans="1:47" s="106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U420" s="17"/>
    </row>
    <row r="421" spans="1:47" s="106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U421" s="17"/>
    </row>
    <row r="422" spans="1:47" s="106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U422" s="17"/>
    </row>
    <row r="423" spans="1:47" s="106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U423" s="17"/>
    </row>
    <row r="424" spans="1:47" s="106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U424" s="17"/>
    </row>
    <row r="425" spans="1:47" s="106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U425" s="17"/>
    </row>
    <row r="426" spans="1:47" s="106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U426" s="17"/>
    </row>
    <row r="427" spans="1:47" s="106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U427" s="17"/>
    </row>
    <row r="428" spans="1:47" s="106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U428" s="17"/>
    </row>
    <row r="429" spans="1:47" s="106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U429" s="17"/>
    </row>
    <row r="430" spans="1:47" s="106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U430" s="17"/>
    </row>
    <row r="431" spans="1:47" s="106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U431" s="17"/>
    </row>
    <row r="432" spans="1:47" s="106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U432" s="17"/>
    </row>
    <row r="433" spans="1:47" s="106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U433" s="17"/>
    </row>
    <row r="434" spans="1:47" s="106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U434" s="17"/>
    </row>
    <row r="435" spans="1:47" s="106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U435" s="17"/>
    </row>
    <row r="436" spans="1:47" s="106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U436" s="17"/>
    </row>
    <row r="437" spans="1:47" s="106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U437" s="17"/>
    </row>
    <row r="438" spans="1:47" s="106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U438" s="17"/>
    </row>
    <row r="439" spans="1:47" s="106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U439" s="17"/>
    </row>
    <row r="440" spans="1:47" s="106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U440" s="17"/>
    </row>
    <row r="441" spans="1:47" s="106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U441" s="17"/>
    </row>
    <row r="442" spans="1:47" s="106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U442" s="17"/>
    </row>
    <row r="443" spans="1:47" s="106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U443" s="17"/>
    </row>
    <row r="444" spans="1:47" s="106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U444" s="17"/>
    </row>
    <row r="445" spans="1:47" s="106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U445" s="17"/>
    </row>
    <row r="446" spans="1:47" s="106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U446" s="17"/>
    </row>
    <row r="447" spans="1:47" s="106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U447" s="17"/>
    </row>
    <row r="448" spans="1:47" s="106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U448" s="17"/>
    </row>
    <row r="449" spans="1:47" s="106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U449" s="17"/>
    </row>
    <row r="450" spans="1:47" s="106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U450" s="17"/>
    </row>
    <row r="451" spans="1:47" s="106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U451" s="17"/>
    </row>
    <row r="452" spans="1:47" s="106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U452" s="17"/>
    </row>
    <row r="453" spans="1:47" s="106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U453" s="17"/>
    </row>
    <row r="454" spans="1:47" s="106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U454" s="17"/>
    </row>
    <row r="455" spans="1:47" s="106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U455" s="17"/>
    </row>
    <row r="456" spans="1:47" s="106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U456" s="17"/>
    </row>
    <row r="457" spans="1:47" s="106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U457" s="17"/>
    </row>
    <row r="458" spans="1:47" s="106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U458" s="17"/>
    </row>
    <row r="459" spans="1:47" s="106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U459" s="17"/>
    </row>
    <row r="460" spans="1:47" s="106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U460" s="17"/>
    </row>
    <row r="461" spans="1:47" s="106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U461" s="17"/>
    </row>
    <row r="462" spans="1:47" s="106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U462" s="17"/>
    </row>
    <row r="463" spans="1:47" s="106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U463" s="17"/>
    </row>
    <row r="464" spans="1:47" s="106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U464" s="17"/>
    </row>
    <row r="465" spans="1:47" s="106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U465" s="17"/>
    </row>
    <row r="466" spans="1:47" s="106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U466" s="17"/>
    </row>
    <row r="467" spans="1:47" s="106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U467" s="17"/>
    </row>
    <row r="468" spans="1:47" s="106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U468" s="17"/>
    </row>
    <row r="469" spans="1:47" s="106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U469" s="17"/>
    </row>
    <row r="470" spans="1:47" s="106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U470" s="17"/>
    </row>
    <row r="471" spans="1:47" s="106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U471" s="17"/>
    </row>
    <row r="472" spans="1:47" s="106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U472" s="17"/>
    </row>
    <row r="473" spans="1:47" s="106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U473" s="17"/>
    </row>
    <row r="474" spans="1:47" s="106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U474" s="17"/>
    </row>
    <row r="475" spans="1:47" s="106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U475" s="17"/>
    </row>
    <row r="476" spans="1:47" s="106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U476" s="17"/>
    </row>
    <row r="477" spans="1:47" s="106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U477" s="17"/>
    </row>
    <row r="478" spans="1:47" s="106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U478" s="17"/>
    </row>
    <row r="479" spans="1:47" s="106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U479" s="17"/>
    </row>
    <row r="480" spans="1:47" s="106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U480" s="17"/>
    </row>
    <row r="481" spans="1:47" s="106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U481" s="17"/>
    </row>
    <row r="482" spans="1:47" s="106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U482" s="17"/>
    </row>
    <row r="483" spans="1:47" s="106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U483" s="17"/>
    </row>
    <row r="484" spans="1:47" s="106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U484" s="17"/>
    </row>
    <row r="485" spans="1:47" s="106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U485" s="17"/>
    </row>
    <row r="486" spans="1:47" s="106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U486" s="17"/>
    </row>
    <row r="487" spans="1:47" s="106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U487" s="17"/>
    </row>
    <row r="488" spans="1:47" s="106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U488" s="17"/>
    </row>
    <row r="489" spans="1:47" s="106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U489" s="17"/>
    </row>
    <row r="490" spans="1:47" s="106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U490" s="17"/>
    </row>
    <row r="491" spans="1:47" s="106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U491" s="17"/>
    </row>
    <row r="492" spans="1:47" s="106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U492" s="17"/>
    </row>
    <row r="493" spans="1:47" s="106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U493" s="17"/>
    </row>
    <row r="494" spans="1:47" s="106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U494" s="17"/>
    </row>
    <row r="495" spans="1:47" s="106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U495" s="17"/>
    </row>
    <row r="496" spans="1:47" s="106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U496" s="17"/>
    </row>
    <row r="497" spans="1:47" s="106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U497" s="17"/>
    </row>
    <row r="498" spans="1:47" s="106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U498" s="17"/>
    </row>
    <row r="499" spans="1:47" s="106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U499" s="17"/>
    </row>
    <row r="500" spans="1:47" s="106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U500" s="17"/>
    </row>
    <row r="501" spans="1:47" s="106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U501" s="17"/>
    </row>
    <row r="502" spans="1:47" s="106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U502" s="17"/>
    </row>
    <row r="503" spans="1:47" s="106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U503" s="17"/>
    </row>
    <row r="504" spans="1:47" s="106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U504" s="17"/>
    </row>
    <row r="505" spans="1:47" s="106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U505" s="17"/>
    </row>
    <row r="506" spans="1:47" s="106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U506" s="17"/>
    </row>
    <row r="507" spans="1:47" s="106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U507" s="17"/>
    </row>
    <row r="508" spans="1:47" s="106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U508" s="17"/>
    </row>
    <row r="509" spans="1:47" s="106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U509" s="17"/>
    </row>
    <row r="510" spans="1:47" s="106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U510" s="17"/>
    </row>
    <row r="511" spans="1:47" s="106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U511" s="17"/>
    </row>
    <row r="512" spans="1:47" s="106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U512" s="17"/>
    </row>
    <row r="513" spans="1:47" s="106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U513" s="17"/>
    </row>
    <row r="514" spans="1:47" s="106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U514" s="17"/>
    </row>
    <row r="515" spans="1:47" s="106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U515" s="17"/>
    </row>
    <row r="516" spans="1:47" s="106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U516" s="17"/>
    </row>
    <row r="517" spans="1:47" s="106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U517" s="17"/>
    </row>
    <row r="518" spans="1:47" s="106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U518" s="17"/>
    </row>
    <row r="519" spans="1:47" s="106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U519" s="17"/>
    </row>
    <row r="520" spans="1:47" s="106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U520" s="17"/>
    </row>
    <row r="521" spans="1:47" s="106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U521" s="17"/>
    </row>
    <row r="522" spans="1:47" s="106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U522" s="17"/>
    </row>
    <row r="523" spans="1:47" s="106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U523" s="17"/>
    </row>
    <row r="524" spans="1:47" s="106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U524" s="17"/>
    </row>
    <row r="525" spans="1:47" s="106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U525" s="17"/>
    </row>
    <row r="526" spans="1:47" s="106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U526" s="17"/>
    </row>
    <row r="527" spans="1:47" s="106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U527" s="17"/>
    </row>
    <row r="528" spans="1:47" s="106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U528" s="17"/>
    </row>
    <row r="529" spans="1:47" s="106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U529" s="17"/>
    </row>
    <row r="530" spans="1:47" s="106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U530" s="17"/>
    </row>
    <row r="531" spans="1:47" s="106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U531" s="17"/>
    </row>
    <row r="532" spans="1:47" s="106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U532" s="17"/>
    </row>
    <row r="533" spans="1:47" s="106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U533" s="17"/>
    </row>
    <row r="534" spans="1:47" s="106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U534" s="17"/>
    </row>
    <row r="535" spans="1:47" s="106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U535" s="17"/>
    </row>
    <row r="536" spans="1:47" s="106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U536" s="17"/>
    </row>
    <row r="537" spans="1:47" s="106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U537" s="17"/>
    </row>
    <row r="538" spans="1:47" s="106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U538" s="17"/>
    </row>
    <row r="539" spans="1:47" s="106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U539" s="17"/>
    </row>
    <row r="540" spans="1:47" s="106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U540" s="17"/>
    </row>
    <row r="541" spans="1:47" s="106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U541" s="17"/>
    </row>
    <row r="542" spans="1:47" s="106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U542" s="17"/>
    </row>
    <row r="543" spans="1:47" s="106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U543" s="17"/>
    </row>
    <row r="544" spans="1:47" s="106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U544" s="17"/>
    </row>
    <row r="545" spans="1:47" s="106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U545" s="17"/>
    </row>
    <row r="546" spans="1:47" s="106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U546" s="17"/>
    </row>
    <row r="547" spans="1:47" s="106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U547" s="17"/>
    </row>
    <row r="548" spans="1:47" s="106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U548" s="17"/>
    </row>
    <row r="549" spans="1:47" s="106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U549" s="17"/>
    </row>
    <row r="550" spans="1:47" s="106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U550" s="17"/>
    </row>
    <row r="551" spans="1:47" s="106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U551" s="17"/>
    </row>
    <row r="552" spans="1:47" s="106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U552" s="17"/>
    </row>
    <row r="553" spans="1:47" s="106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U553" s="17"/>
    </row>
    <row r="554" spans="1:47" s="106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U554" s="17"/>
    </row>
    <row r="555" spans="1:47" s="106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U555" s="17"/>
    </row>
    <row r="556" spans="1:47" s="106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U556" s="17"/>
    </row>
    <row r="557" spans="1:47" s="106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U557" s="17"/>
    </row>
    <row r="558" spans="1:47" s="106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U558" s="17"/>
    </row>
    <row r="559" spans="1:47" s="106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U559" s="17"/>
    </row>
    <row r="560" spans="1:47" s="106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U560" s="17"/>
    </row>
    <row r="561" spans="1:47" s="106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U561" s="17"/>
    </row>
    <row r="562" spans="1:47" s="106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U562" s="17"/>
    </row>
    <row r="563" spans="1:47" s="106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U563" s="17"/>
    </row>
    <row r="564" spans="1:47" s="106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U564" s="17"/>
    </row>
    <row r="565" spans="1:47" s="106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U565" s="17"/>
    </row>
    <row r="566" spans="1:47" s="106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U566" s="17"/>
    </row>
    <row r="567" spans="1:47" s="106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U567" s="17"/>
    </row>
    <row r="568" spans="1:47" s="106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U568" s="17"/>
    </row>
    <row r="569" spans="1:47" s="106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U569" s="17"/>
    </row>
    <row r="570" spans="1:47" s="106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U570" s="17"/>
    </row>
    <row r="571" spans="1:47" s="106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U571" s="17"/>
    </row>
    <row r="572" spans="1:47" s="106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U572" s="17"/>
    </row>
    <row r="573" spans="1:47" s="106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U573" s="17"/>
    </row>
    <row r="574" spans="1:47" s="106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U574" s="17"/>
    </row>
    <row r="575" spans="1:47" s="106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U575" s="17"/>
    </row>
    <row r="576" spans="1:47" s="106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U576" s="17"/>
    </row>
    <row r="577" spans="1:47" s="106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U577" s="17"/>
    </row>
    <row r="578" spans="1:47" s="106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U578" s="17"/>
    </row>
    <row r="579" spans="1:47" s="106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U579" s="17"/>
    </row>
    <row r="580" spans="1:47" s="106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U580" s="17"/>
    </row>
    <row r="581" spans="1:47" s="106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U581" s="17"/>
    </row>
    <row r="582" spans="1:47" s="106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U582" s="17"/>
    </row>
    <row r="583" spans="1:47" s="106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U583" s="17"/>
    </row>
    <row r="584" spans="1:47" s="106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U584" s="17"/>
    </row>
    <row r="585" spans="1:47" s="106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U585" s="17"/>
    </row>
    <row r="586" spans="1:47" s="106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U586" s="17"/>
    </row>
    <row r="587" spans="1:47" s="106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U587" s="17"/>
    </row>
    <row r="588" spans="1:47" s="106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U588" s="17"/>
    </row>
    <row r="589" spans="1:47" s="106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U589" s="17"/>
    </row>
    <row r="590" spans="1:47" s="106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U590" s="17"/>
    </row>
    <row r="591" spans="1:47" s="106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U591" s="17"/>
    </row>
    <row r="592" spans="1:47" s="106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U592" s="17"/>
    </row>
    <row r="593" spans="1:47" s="106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U593" s="17"/>
    </row>
    <row r="594" spans="1:47" s="106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U594" s="17"/>
    </row>
    <row r="595" spans="1:47" s="106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U595" s="17"/>
    </row>
    <row r="596" spans="1:47" s="106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U596" s="17"/>
    </row>
    <row r="597" spans="1:47" s="106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U597" s="17"/>
    </row>
    <row r="598" spans="1:47" s="106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U598" s="17"/>
    </row>
    <row r="599" spans="1:47" s="106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U599" s="17"/>
    </row>
    <row r="600" spans="1:47" s="106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U600" s="17"/>
    </row>
    <row r="601" spans="1:47" s="106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U601" s="17"/>
    </row>
    <row r="602" spans="1:47" s="106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U602" s="17"/>
    </row>
    <row r="603" spans="1:47" s="106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U603" s="17"/>
    </row>
    <row r="604" spans="1:47" s="106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U604" s="17"/>
    </row>
    <row r="605" spans="1:47" s="106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U605" s="17"/>
    </row>
    <row r="606" spans="1:47" s="106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U606" s="17"/>
    </row>
    <row r="607" spans="1:47" s="106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U607" s="17"/>
    </row>
    <row r="608" spans="1:47" s="106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U608" s="17"/>
    </row>
    <row r="609" spans="1:47" s="106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U609" s="17"/>
    </row>
    <row r="610" spans="1:47" s="106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U610" s="17"/>
    </row>
    <row r="611" spans="1:47" s="106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U611" s="17"/>
    </row>
    <row r="612" spans="1:47" s="106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U612" s="17"/>
    </row>
    <row r="613" spans="1:47" s="106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U613" s="17"/>
    </row>
    <row r="614" spans="1:47" s="106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U614" s="17"/>
    </row>
    <row r="615" spans="1:47" s="106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U615" s="17"/>
    </row>
    <row r="616" spans="1:47" s="106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U616" s="17"/>
    </row>
    <row r="617" spans="1:47" s="106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U617" s="17"/>
    </row>
    <row r="618" spans="1:47" s="106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U618" s="17"/>
    </row>
    <row r="619" spans="1:47" s="106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U619" s="17"/>
    </row>
    <row r="620" spans="1:47" s="106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U620" s="17"/>
    </row>
    <row r="621" spans="1:47" s="106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U621" s="17"/>
    </row>
    <row r="622" spans="1:47" s="106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U622" s="17"/>
    </row>
    <row r="623" spans="1:47" s="106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U623" s="17"/>
    </row>
    <row r="624" spans="1:47" s="106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U624" s="17"/>
    </row>
    <row r="625" spans="1:47" s="106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U625" s="17"/>
    </row>
    <row r="626" spans="1:47" s="106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U626" s="17"/>
    </row>
    <row r="627" spans="1:47" s="106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U627" s="17"/>
    </row>
    <row r="628" spans="1:47" s="106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U628" s="17"/>
    </row>
    <row r="629" spans="1:47" s="106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U629" s="17"/>
    </row>
    <row r="630" spans="1:47" s="106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U630" s="17"/>
    </row>
    <row r="631" spans="1:47" s="106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U631" s="17"/>
    </row>
    <row r="632" spans="1:47" s="106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U632" s="17"/>
    </row>
    <row r="633" spans="1:47" s="106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U633" s="17"/>
    </row>
    <row r="634" spans="1:47" s="106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U634" s="17"/>
    </row>
    <row r="635" spans="1:47" s="106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U635" s="17"/>
    </row>
    <row r="636" spans="1:47" s="106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U636" s="17"/>
    </row>
    <row r="637" spans="1:47" s="106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U637" s="17"/>
    </row>
    <row r="638" spans="1:47" s="106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U638" s="17"/>
    </row>
    <row r="639" spans="1:47" s="106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U639" s="17"/>
    </row>
    <row r="640" spans="1:47" s="106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U640" s="17"/>
    </row>
    <row r="641" spans="1:47" s="106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U641" s="17"/>
    </row>
    <row r="642" spans="1:47" s="106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U642" s="17"/>
    </row>
    <row r="643" spans="1:47" s="106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U643" s="17"/>
    </row>
    <row r="644" spans="1:47" s="106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U644" s="17"/>
    </row>
    <row r="645" spans="1:47" s="106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U645" s="17"/>
    </row>
    <row r="646" spans="1:47" s="106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U646" s="17"/>
    </row>
    <row r="647" spans="1:47" s="106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U647" s="17"/>
    </row>
    <row r="648" spans="1:47" s="106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U648" s="17"/>
    </row>
    <row r="649" spans="1:47" s="106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U649" s="17"/>
    </row>
    <row r="650" spans="1:47" s="106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U650" s="17"/>
    </row>
    <row r="651" spans="1:47" s="106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U651" s="17"/>
    </row>
    <row r="652" spans="1:47" s="106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U652" s="17"/>
    </row>
    <row r="653" spans="1:47" s="106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U653" s="17"/>
    </row>
    <row r="654" spans="1:47" s="106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U654" s="17"/>
    </row>
    <row r="655" spans="1:47" s="106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U655" s="17"/>
    </row>
    <row r="656" spans="1:47" s="106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U656" s="17"/>
    </row>
    <row r="657" spans="1:47" s="106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U657" s="17"/>
    </row>
    <row r="658" spans="1:47" s="106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U658" s="17"/>
    </row>
    <row r="659" spans="1:47" s="106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U659" s="17"/>
    </row>
    <row r="660" spans="1:47" s="106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U660" s="17"/>
    </row>
    <row r="661" spans="1:47" s="106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U661" s="17"/>
    </row>
    <row r="662" spans="1:47" s="106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U662" s="17"/>
    </row>
    <row r="663" spans="1:47" s="106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U663" s="17"/>
    </row>
    <row r="664" spans="1:47" s="106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U664" s="17"/>
    </row>
    <row r="665" spans="1:47" s="106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U665" s="17"/>
    </row>
    <row r="666" spans="1:47" s="106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U666" s="17"/>
    </row>
    <row r="667" spans="1:47" s="106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U667" s="17"/>
    </row>
    <row r="668" spans="1:47" s="106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U668" s="17"/>
    </row>
    <row r="669" spans="1:47" s="106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U669" s="17"/>
    </row>
    <row r="670" spans="1:47" s="106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U670" s="17"/>
    </row>
    <row r="671" spans="1:47" s="106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U671" s="17"/>
    </row>
    <row r="672" spans="1:47" s="106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U672" s="17"/>
    </row>
    <row r="673" spans="1:47" s="106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U673" s="17"/>
    </row>
    <row r="674" spans="1:47" s="106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U674" s="17"/>
    </row>
    <row r="675" spans="1:47" s="106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U675" s="17"/>
    </row>
    <row r="676" spans="1:47" s="106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U676" s="17"/>
    </row>
    <row r="677" spans="1:47" s="106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U677" s="17"/>
    </row>
    <row r="678" spans="1:47" s="106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U678" s="17"/>
    </row>
    <row r="679" spans="1:47" s="106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U679" s="17"/>
    </row>
    <row r="680" spans="1:47" s="106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U680" s="17"/>
    </row>
    <row r="681" spans="1:47" s="106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U681" s="17"/>
    </row>
    <row r="682" spans="1:47" s="106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U682" s="17"/>
    </row>
    <row r="683" spans="1:47" s="106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U683" s="17"/>
    </row>
    <row r="684" spans="1:47" s="106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U684" s="17"/>
    </row>
    <row r="685" spans="1:47" s="106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U685" s="17"/>
    </row>
    <row r="686" spans="1:47" s="106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U686" s="17"/>
    </row>
    <row r="687" spans="1:47" s="106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U687" s="17"/>
    </row>
    <row r="688" spans="1:47" s="106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U688" s="17"/>
    </row>
    <row r="689" spans="1:47" s="106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U689" s="17"/>
    </row>
    <row r="690" spans="1:47" s="106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U690" s="17"/>
    </row>
    <row r="691" spans="1:47" s="106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U691" s="17"/>
    </row>
    <row r="692" spans="1:47" s="106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U692" s="17"/>
    </row>
    <row r="693" spans="1:47" s="106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U693" s="17"/>
    </row>
    <row r="694" spans="1:47" s="106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U694" s="17"/>
    </row>
    <row r="695" spans="1:47" s="106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U695" s="17"/>
    </row>
    <row r="696" spans="1:47" s="106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U696" s="17"/>
    </row>
    <row r="697" spans="1:47" s="106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U697" s="17"/>
    </row>
    <row r="698" spans="1:47" s="106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U698" s="17"/>
    </row>
    <row r="699" spans="1:47" s="106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U699" s="17"/>
    </row>
    <row r="700" spans="1:47" s="106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U700" s="17"/>
    </row>
    <row r="701" spans="1:47" s="106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U701" s="17"/>
    </row>
    <row r="702" spans="1:47" s="106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U702" s="17"/>
    </row>
    <row r="703" spans="1:47" s="106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U703" s="17"/>
    </row>
    <row r="704" spans="1:47" s="106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U704" s="17"/>
    </row>
    <row r="705" spans="1:47" s="106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U705" s="17"/>
    </row>
    <row r="706" spans="1:47" s="106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U706" s="17"/>
    </row>
    <row r="707" spans="1:47" s="106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U707" s="17"/>
    </row>
    <row r="708" spans="1:47" s="106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U708" s="17"/>
    </row>
    <row r="709" spans="1:47" s="106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U709" s="17"/>
    </row>
    <row r="710" spans="1:47" s="106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U710" s="17"/>
    </row>
    <row r="711" spans="1:47" s="106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U711" s="17"/>
    </row>
    <row r="712" spans="1:47" s="106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U712" s="17"/>
    </row>
    <row r="713" spans="1:47" s="106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U713" s="17"/>
    </row>
    <row r="714" spans="1:47" s="106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U714" s="17"/>
    </row>
    <row r="715" spans="1:47" s="106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U715" s="17"/>
    </row>
    <row r="716" spans="1:47" s="106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U716" s="17"/>
    </row>
    <row r="717" spans="1:47" s="106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U717" s="17"/>
    </row>
    <row r="718" spans="1:47" s="106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U718" s="17"/>
    </row>
    <row r="719" spans="1:47" s="106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U719" s="17"/>
    </row>
    <row r="720" spans="1:47" s="106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U720" s="17"/>
    </row>
    <row r="721" spans="1:47" s="106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U721" s="17"/>
    </row>
    <row r="722" spans="1:47" s="106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U722" s="17"/>
    </row>
    <row r="723" spans="1:47" s="106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U723" s="17"/>
    </row>
    <row r="724" spans="1:47" s="106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U724" s="17"/>
    </row>
    <row r="725" spans="1:47" s="106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U725" s="17"/>
    </row>
    <row r="726" spans="1:47" s="106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U726" s="17"/>
    </row>
    <row r="727" spans="1:47" s="106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U727" s="17"/>
    </row>
    <row r="728" spans="1:47" s="106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U728" s="17"/>
    </row>
    <row r="729" spans="1:47" s="106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U729" s="17"/>
    </row>
    <row r="730" spans="1:47" s="106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U730" s="17"/>
    </row>
    <row r="731" spans="1:47" s="106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U731" s="17"/>
    </row>
    <row r="732" spans="1:47" s="106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U732" s="17"/>
    </row>
    <row r="733" spans="1:47" s="106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U733" s="17"/>
    </row>
    <row r="734" spans="1:47" s="106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U734" s="17"/>
    </row>
    <row r="735" spans="1:47" s="106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U735" s="17"/>
    </row>
    <row r="736" spans="1:47" s="106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U736" s="17"/>
    </row>
    <row r="737" spans="1:47" s="106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U737" s="17"/>
    </row>
    <row r="738" spans="1:47" s="106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U738" s="17"/>
    </row>
    <row r="739" spans="1:47" s="106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U739" s="17"/>
    </row>
    <row r="740" spans="1:47" s="106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U740" s="17"/>
    </row>
    <row r="741" spans="1:47" s="106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U741" s="17"/>
    </row>
    <row r="742" spans="1:47" s="106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U742" s="17"/>
    </row>
    <row r="743" spans="1:47" s="106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U743" s="17"/>
    </row>
    <row r="744" spans="1:47" s="106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U744" s="17"/>
    </row>
    <row r="745" spans="1:47" s="106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U745" s="17"/>
    </row>
    <row r="746" spans="1:47" s="106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U746" s="17"/>
    </row>
    <row r="747" spans="1:47" s="106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U747" s="17"/>
    </row>
    <row r="748" spans="1:47" s="106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U748" s="17"/>
    </row>
    <row r="749" spans="1:47" s="106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U749" s="17"/>
    </row>
    <row r="750" spans="1:47" s="106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U750" s="17"/>
    </row>
    <row r="751" spans="1:47" s="106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U751" s="17"/>
    </row>
    <row r="752" spans="1:47" s="106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U752" s="17"/>
    </row>
    <row r="753" spans="1:47" s="106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U753" s="17"/>
    </row>
    <row r="754" spans="1:47" s="106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U754" s="17"/>
    </row>
    <row r="755" spans="1:47" s="106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U755" s="17"/>
    </row>
    <row r="756" spans="1:47" s="106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U756" s="17"/>
    </row>
    <row r="757" spans="1:47" s="106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U757" s="17"/>
    </row>
    <row r="758" spans="1:47" s="106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U758" s="17"/>
    </row>
    <row r="759" spans="1:47" s="106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U759" s="17"/>
    </row>
    <row r="760" spans="1:47" s="106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U760" s="17"/>
    </row>
    <row r="761" spans="1:47" s="106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U761" s="17"/>
    </row>
    <row r="762" spans="1:47" s="106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U762" s="17"/>
    </row>
    <row r="763" spans="1:47" s="106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U763" s="17"/>
    </row>
    <row r="764" spans="1:47" s="106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U764" s="17"/>
    </row>
    <row r="765" spans="1:47" s="106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U765" s="17"/>
    </row>
    <row r="766" spans="1:47" s="106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U766" s="17"/>
    </row>
    <row r="767" spans="1:47" s="106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U767" s="17"/>
    </row>
    <row r="768" spans="1:47" s="106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U768" s="17"/>
    </row>
    <row r="769" spans="1:47" s="106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U769" s="17"/>
    </row>
    <row r="770" spans="1:47" s="106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U770" s="17"/>
    </row>
    <row r="771" spans="1:47" s="106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U771" s="17"/>
    </row>
    <row r="772" spans="1:47" s="106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U772" s="17"/>
    </row>
    <row r="773" spans="1:47" s="106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U773" s="17"/>
    </row>
    <row r="774" spans="1:47" s="106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U774" s="17"/>
    </row>
    <row r="775" spans="1:47" s="106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U775" s="17"/>
    </row>
    <row r="776" spans="1:47" s="106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U776" s="17"/>
    </row>
    <row r="777" spans="1:47" s="106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U777" s="17"/>
    </row>
    <row r="778" spans="1:47" s="106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U778" s="17"/>
    </row>
    <row r="779" spans="1:47" s="106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U779" s="17"/>
    </row>
    <row r="780" spans="1:47" s="106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U780" s="17"/>
    </row>
    <row r="781" spans="1:47" s="106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U781" s="17"/>
    </row>
    <row r="782" spans="1:47" s="106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U782" s="17"/>
    </row>
    <row r="783" spans="1:47" s="106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U783" s="17"/>
    </row>
    <row r="784" spans="1:47" s="106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U784" s="17"/>
    </row>
    <row r="785" spans="1:47" s="106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U785" s="17"/>
    </row>
    <row r="786" spans="1:47" s="106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U786" s="17"/>
    </row>
    <row r="787" spans="1:47" s="106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U787" s="17"/>
    </row>
    <row r="788" spans="1:47" s="106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U788" s="17"/>
    </row>
    <row r="789" spans="1:47" s="106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U789" s="17"/>
    </row>
    <row r="790" spans="1:47" s="106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U790" s="17"/>
    </row>
    <row r="791" spans="1:47" s="106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U791" s="17"/>
    </row>
    <row r="792" spans="1:47" s="106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U792" s="17"/>
    </row>
    <row r="793" spans="1:47" s="106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U793" s="17"/>
    </row>
    <row r="794" spans="1:47" s="106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U794" s="17"/>
    </row>
    <row r="795" spans="1:47" s="106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U795" s="17"/>
    </row>
    <row r="796" spans="1:47" s="106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U796" s="17"/>
    </row>
    <row r="797" spans="1:47" s="106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U797" s="17"/>
    </row>
    <row r="798" spans="1:47" s="106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U798" s="17"/>
    </row>
    <row r="799" spans="1:47" s="106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U799" s="17"/>
    </row>
    <row r="800" spans="1:47" s="106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U800" s="17"/>
    </row>
    <row r="801" spans="1:47" s="106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U801" s="17"/>
    </row>
    <row r="802" spans="1:47" s="106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U802" s="17"/>
    </row>
    <row r="803" spans="1:47" s="106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U803" s="17"/>
    </row>
    <row r="804" spans="1:47" s="106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U804" s="17"/>
    </row>
    <row r="805" spans="1:47" s="106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U805" s="17"/>
    </row>
    <row r="806" spans="1:47" s="106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U806" s="17"/>
    </row>
    <row r="807" spans="1:47" s="106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U807" s="17"/>
    </row>
    <row r="808" spans="1:47" s="106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U808" s="17"/>
    </row>
    <row r="809" spans="1:47" s="106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U809" s="17"/>
    </row>
    <row r="810" spans="1:47" s="106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U810" s="17"/>
    </row>
    <row r="811" spans="1:47" s="106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U811" s="17"/>
    </row>
    <row r="812" spans="1:47" s="106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U812" s="17"/>
    </row>
    <row r="813" spans="1:47" s="106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U813" s="17"/>
    </row>
    <row r="814" spans="1:47" s="106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U814" s="17"/>
    </row>
    <row r="815" spans="1:47" s="106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U815" s="17"/>
    </row>
    <row r="816" spans="1:47" s="106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U816" s="17"/>
    </row>
    <row r="817" spans="1:47" s="106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U817" s="17"/>
    </row>
    <row r="818" spans="1:47" s="106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U818" s="17"/>
    </row>
    <row r="819" spans="1:47" s="106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U819" s="17"/>
    </row>
    <row r="820" spans="1:47" s="106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U820" s="17"/>
    </row>
    <row r="821" spans="1:47" s="106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U821" s="17"/>
    </row>
    <row r="822" spans="1:47" s="106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U822" s="17"/>
    </row>
    <row r="823" spans="1:47" s="106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U823" s="17"/>
    </row>
    <row r="824" spans="1:47" s="106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U824" s="17"/>
    </row>
    <row r="825" spans="1:47" s="106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U825" s="17"/>
    </row>
    <row r="826" spans="1:47" s="106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U826" s="17"/>
    </row>
    <row r="827" spans="1:47" s="106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U827" s="17"/>
    </row>
    <row r="828" spans="1:47" s="106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U828" s="17"/>
    </row>
    <row r="829" spans="1:47" s="106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U829" s="17"/>
    </row>
    <row r="830" spans="1:47" s="106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U830" s="17"/>
    </row>
    <row r="831" spans="1:47" s="106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U831" s="17"/>
    </row>
    <row r="832" spans="1:47" s="106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U832" s="17"/>
    </row>
    <row r="833" spans="1:47" s="106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U833" s="17"/>
    </row>
    <row r="834" spans="1:47" s="106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U834" s="17"/>
    </row>
    <row r="835" spans="1:47" s="106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U835" s="17"/>
    </row>
    <row r="836" spans="1:47" s="106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U836" s="17"/>
    </row>
    <row r="837" spans="1:47" s="106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U837" s="17"/>
    </row>
    <row r="838" spans="1:47" s="106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U838" s="17"/>
    </row>
    <row r="839" spans="1:47" s="106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U839" s="17"/>
    </row>
    <row r="840" spans="1:47" s="106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U840" s="17"/>
    </row>
    <row r="841" spans="1:47" s="106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U841" s="17"/>
    </row>
    <row r="842" spans="1:47" s="106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U842" s="17"/>
    </row>
    <row r="843" spans="1:47" s="106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U843" s="17"/>
    </row>
    <row r="844" spans="1:47" s="106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U844" s="17"/>
    </row>
    <row r="845" spans="1:47" s="106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U845" s="17"/>
    </row>
    <row r="846" spans="1:47" s="106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U846" s="17"/>
    </row>
    <row r="847" spans="1:47" s="106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U847" s="17"/>
    </row>
    <row r="848" spans="1:47" s="106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U848" s="17"/>
    </row>
    <row r="849" spans="1:47" s="106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U849" s="17"/>
    </row>
    <row r="850" spans="1:47" s="106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U850" s="17"/>
    </row>
    <row r="851" spans="1:47" s="106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U851" s="17"/>
    </row>
    <row r="852" spans="1:47" s="106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U852" s="17"/>
    </row>
    <row r="853" spans="1:47" s="106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U853" s="17"/>
    </row>
    <row r="854" spans="1:47" s="106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U854" s="17"/>
    </row>
    <row r="855" spans="1:47" s="106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U855" s="17"/>
    </row>
    <row r="856" spans="1:47" s="106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U856" s="17"/>
    </row>
    <row r="857" spans="1:47" s="106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U857" s="17"/>
    </row>
    <row r="858" spans="1:47" s="106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U858" s="17"/>
    </row>
    <row r="859" spans="1:47" s="106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U859" s="17"/>
    </row>
    <row r="860" spans="1:47" s="106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U860" s="17"/>
    </row>
    <row r="861" spans="1:47" s="106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U861" s="17"/>
    </row>
    <row r="862" spans="1:47" s="106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U862" s="17"/>
    </row>
    <row r="863" spans="1:47" s="106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U863" s="17"/>
    </row>
    <row r="864" spans="1:47" s="106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U864" s="17"/>
    </row>
    <row r="865" spans="1:47" s="106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U865" s="17"/>
    </row>
    <row r="866" spans="1:47" s="106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U866" s="17"/>
    </row>
    <row r="867" spans="1:47" s="106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U867" s="17"/>
    </row>
    <row r="868" spans="1:47" s="106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U868" s="17"/>
    </row>
    <row r="869" spans="1:47" s="106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U869" s="17"/>
    </row>
    <row r="870" spans="1:47" s="106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U870" s="17"/>
    </row>
    <row r="871" spans="1:47" s="106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U871" s="17"/>
    </row>
    <row r="872" spans="1:47" s="106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U872" s="17"/>
    </row>
    <row r="873" spans="1:47" s="106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U873" s="17"/>
    </row>
    <row r="874" spans="1:47" s="106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U874" s="17"/>
    </row>
    <row r="875" spans="1:47" s="106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U875" s="17"/>
    </row>
    <row r="876" spans="1:47" s="106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U876" s="17"/>
    </row>
    <row r="877" spans="1:47" s="106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U877" s="17"/>
    </row>
    <row r="878" spans="1:47" s="106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U878" s="17"/>
    </row>
    <row r="879" spans="1:47" s="106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U879" s="17"/>
    </row>
    <row r="880" spans="1:47" s="106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U880" s="17"/>
    </row>
    <row r="881" spans="1:47" s="106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U881" s="17"/>
    </row>
    <row r="882" spans="1:47" s="106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U882" s="17"/>
    </row>
    <row r="883" spans="1:47" s="106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U883" s="17"/>
    </row>
    <row r="884" spans="1:47" s="106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U884" s="17"/>
    </row>
    <row r="885" spans="1:47" s="106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U885" s="17"/>
    </row>
    <row r="886" spans="1:47" s="106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U886" s="17"/>
    </row>
    <row r="887" spans="1:47" s="106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U887" s="17"/>
    </row>
    <row r="888" spans="1:47" s="106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U888" s="17"/>
    </row>
    <row r="889" spans="1:47" s="106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U889" s="17"/>
    </row>
    <row r="890" spans="1:47" s="106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U890" s="17"/>
    </row>
    <row r="891" spans="1:47" s="106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U891" s="17"/>
    </row>
    <row r="892" spans="1:47" s="106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U892" s="17"/>
    </row>
    <row r="893" spans="1:47" s="106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U893" s="17"/>
    </row>
    <row r="894" spans="1:47" s="106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U894" s="17"/>
    </row>
    <row r="895" spans="1:47" s="106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U895" s="17"/>
    </row>
    <row r="896" spans="1:47" s="106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U896" s="17"/>
    </row>
    <row r="897" spans="1:47" s="106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U897" s="17"/>
    </row>
    <row r="898" spans="1:47" s="106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U898" s="17"/>
    </row>
    <row r="899" spans="1:47" s="106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U899" s="17"/>
    </row>
    <row r="900" spans="1:47" s="106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U900" s="17"/>
    </row>
    <row r="901" spans="1:47" s="106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U901" s="17"/>
    </row>
    <row r="902" spans="1:47" s="106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U902" s="17"/>
    </row>
    <row r="903" spans="1:47" s="106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U903" s="17"/>
    </row>
    <row r="904" spans="1:47" s="106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U904" s="17"/>
    </row>
    <row r="905" spans="1:47" s="106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U905" s="17"/>
    </row>
    <row r="906" spans="1:47" s="106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U906" s="17"/>
    </row>
    <row r="907" spans="1:47" s="106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U907" s="17"/>
    </row>
    <row r="908" spans="1:47" s="106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U908" s="17"/>
    </row>
    <row r="909" spans="1:47" s="106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U909" s="17"/>
    </row>
    <row r="910" spans="1:47" s="106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U910" s="17"/>
    </row>
    <row r="911" spans="1:47" s="106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U911" s="17"/>
    </row>
    <row r="912" spans="1:47" s="106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U912" s="17"/>
    </row>
    <row r="913" spans="1:47" s="106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U913" s="17"/>
    </row>
    <row r="914" spans="1:47" s="106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U914" s="17"/>
    </row>
    <row r="915" spans="1:47" s="106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U915" s="17"/>
    </row>
    <row r="916" spans="1:47" s="106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U916" s="17"/>
    </row>
    <row r="917" spans="1:47" s="106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U917" s="17"/>
    </row>
    <row r="918" spans="1:47" s="106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U918" s="17"/>
    </row>
    <row r="919" spans="1:47" s="106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U919" s="17"/>
    </row>
    <row r="920" spans="1:47" s="106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U920" s="17"/>
    </row>
    <row r="921" spans="1:47" s="106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U921" s="17"/>
    </row>
    <row r="922" spans="1:47" s="106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U922" s="17"/>
    </row>
    <row r="923" spans="1:47" s="106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U923" s="17"/>
    </row>
    <row r="924" spans="1:47" s="106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U924" s="17"/>
    </row>
    <row r="925" spans="1:47" s="106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U925" s="17"/>
    </row>
    <row r="926" spans="1:47" s="106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U926" s="17"/>
    </row>
    <row r="927" spans="1:47" s="106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U927" s="17"/>
    </row>
    <row r="928" spans="1:47" s="106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U928" s="17"/>
    </row>
    <row r="929" spans="1:47" s="106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U929" s="17"/>
    </row>
    <row r="930" spans="1:47" s="106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U930" s="17"/>
    </row>
    <row r="931" spans="1:47" s="106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U931" s="17"/>
    </row>
    <row r="932" spans="1:47" s="106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U932" s="17"/>
    </row>
    <row r="933" spans="1:47" s="106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U933" s="17"/>
    </row>
    <row r="934" spans="1:47" s="106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U934" s="17"/>
    </row>
    <row r="935" spans="1:47" s="106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U935" s="17"/>
    </row>
    <row r="936" spans="1:47" s="106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U936" s="17"/>
    </row>
    <row r="937" spans="1:47" s="106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U937" s="17"/>
    </row>
    <row r="938" spans="1:47" s="106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U938" s="17"/>
    </row>
    <row r="939" spans="1:47" s="106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U939" s="17"/>
    </row>
    <row r="940" spans="1:47" s="106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U940" s="17"/>
    </row>
    <row r="941" spans="1:47" s="106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U941" s="17"/>
    </row>
    <row r="942" spans="1:47" s="106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U942" s="17"/>
    </row>
    <row r="943" spans="1:47" s="106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U943" s="17"/>
    </row>
    <row r="944" spans="1:47" s="106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U944" s="17"/>
    </row>
    <row r="945" spans="1:47" s="106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U945" s="17"/>
    </row>
    <row r="946" spans="1:47" s="106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U946" s="17"/>
    </row>
    <row r="947" spans="1:47" s="106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U947" s="17"/>
    </row>
    <row r="948" spans="1:47" s="106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U948" s="17"/>
    </row>
    <row r="949" spans="1:47" s="106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U949" s="17"/>
    </row>
    <row r="950" spans="1:47" s="106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U950" s="17"/>
    </row>
    <row r="951" spans="1:47" s="106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U951" s="17"/>
    </row>
    <row r="952" spans="1:47" s="106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U952" s="17"/>
    </row>
    <row r="953" spans="1:47" s="106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U953" s="17"/>
    </row>
    <row r="954" spans="1:47" s="106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U954" s="17"/>
    </row>
    <row r="955" spans="1:47" s="106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 s="11"/>
      <c r="N955" s="11"/>
      <c r="O955" s="11"/>
      <c r="P955" s="2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U955" s="17"/>
    </row>
    <row r="956" spans="1:47" s="106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 s="11"/>
      <c r="N956" s="11"/>
      <c r="O956" s="11"/>
      <c r="P956" s="2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U956" s="17"/>
    </row>
    <row r="957" spans="1:47" s="106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 s="11"/>
      <c r="N957" s="11"/>
      <c r="O957" s="11"/>
      <c r="P957" s="2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U957" s="17"/>
    </row>
    <row r="958" spans="1:47" s="106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 s="11"/>
      <c r="N958" s="11"/>
      <c r="O958" s="11"/>
      <c r="P958" s="2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U958" s="17"/>
    </row>
    <row r="959" spans="1:47" s="106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 s="11"/>
      <c r="N959" s="11"/>
      <c r="O959" s="11"/>
      <c r="P959" s="2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U959" s="17"/>
    </row>
    <row r="960" spans="1:47" s="106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 s="11"/>
      <c r="N960" s="11"/>
      <c r="O960" s="11"/>
      <c r="P960" s="2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U960" s="17"/>
    </row>
    <row r="961" spans="1:47" s="106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 s="11"/>
      <c r="N961" s="11"/>
      <c r="O961" s="11"/>
      <c r="P961" s="2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U961" s="17"/>
    </row>
    <row r="962" spans="1:47" s="106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 s="11"/>
      <c r="N962" s="11"/>
      <c r="O962" s="11"/>
      <c r="P962" s="2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U962" s="17"/>
    </row>
    <row r="963" spans="1:47" s="106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 s="11"/>
      <c r="N963" s="11"/>
      <c r="O963" s="11"/>
      <c r="P963" s="2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U963" s="17"/>
    </row>
    <row r="964" spans="1:47" s="106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 s="11"/>
      <c r="N964" s="11"/>
      <c r="O964" s="11"/>
      <c r="P964" s="2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U964" s="17"/>
    </row>
    <row r="965" spans="1:47" s="106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 s="11"/>
      <c r="N965" s="11"/>
      <c r="O965" s="11"/>
      <c r="P965" s="2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U965" s="17"/>
    </row>
    <row r="966" spans="1:47" s="106" customFormat="1" ht="12.75" x14ac:dyDescent="0.2">
      <c r="A966" s="10"/>
      <c r="B966" s="19"/>
      <c r="C966" s="10"/>
      <c r="D966" s="10"/>
      <c r="E966" s="10"/>
      <c r="F966" s="10"/>
      <c r="G966" s="10"/>
      <c r="H966" s="9"/>
      <c r="I966" s="9"/>
      <c r="J966" s="10"/>
      <c r="K966" s="10"/>
      <c r="L966" s="10"/>
      <c r="M966" s="11"/>
      <c r="N966" s="11"/>
      <c r="O966" s="11"/>
      <c r="P966" s="2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U966" s="17"/>
    </row>
    <row r="967" spans="1:47" s="106" customFormat="1" ht="12.75" x14ac:dyDescent="0.2">
      <c r="A967" s="10"/>
      <c r="B967" s="19"/>
      <c r="C967" s="10"/>
      <c r="D967" s="10"/>
      <c r="E967" s="10"/>
      <c r="F967" s="10"/>
      <c r="G967" s="10"/>
      <c r="H967" s="9"/>
      <c r="I967" s="9"/>
      <c r="J967" s="10"/>
      <c r="K967" s="10"/>
      <c r="L967" s="10"/>
      <c r="M967" s="11"/>
      <c r="N967" s="11"/>
      <c r="O967" s="11"/>
      <c r="P967" s="2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U967" s="17"/>
    </row>
    <row r="968" spans="1:47" s="106" customFormat="1" ht="12.75" x14ac:dyDescent="0.2">
      <c r="A968" s="10"/>
      <c r="B968" s="19"/>
      <c r="C968" s="10"/>
      <c r="D968" s="10"/>
      <c r="E968" s="10"/>
      <c r="F968" s="10"/>
      <c r="G968" s="10"/>
      <c r="H968" s="9"/>
      <c r="I968" s="9"/>
      <c r="J968" s="10"/>
      <c r="K968" s="10"/>
      <c r="L968" s="10"/>
      <c r="M968" s="11"/>
      <c r="N968" s="11"/>
      <c r="O968" s="11"/>
      <c r="P968" s="2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U968" s="17"/>
    </row>
    <row r="969" spans="1:47" s="106" customFormat="1" ht="12.75" x14ac:dyDescent="0.2">
      <c r="A969" s="10"/>
      <c r="B969" s="19"/>
      <c r="C969" s="10"/>
      <c r="D969" s="10"/>
      <c r="E969" s="10"/>
      <c r="F969" s="10"/>
      <c r="G969" s="10"/>
      <c r="H969" s="9"/>
      <c r="I969" s="9"/>
      <c r="J969" s="10"/>
      <c r="K969" s="10"/>
      <c r="L969" s="10"/>
      <c r="M969" s="11"/>
      <c r="N969" s="11"/>
      <c r="O969" s="11"/>
      <c r="P969" s="2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U969" s="17"/>
    </row>
    <row r="970" spans="1:47" s="106" customFormat="1" ht="12.75" x14ac:dyDescent="0.2">
      <c r="A970" s="10"/>
      <c r="B970" s="19"/>
      <c r="C970" s="10"/>
      <c r="D970" s="10"/>
      <c r="E970" s="10"/>
      <c r="F970" s="10"/>
      <c r="G970" s="10"/>
      <c r="H970" s="9"/>
      <c r="I970" s="9"/>
      <c r="J970" s="10"/>
      <c r="K970" s="10"/>
      <c r="L970" s="10"/>
      <c r="M970" s="11"/>
      <c r="N970" s="11"/>
      <c r="O970" s="11"/>
      <c r="P970" s="2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U970" s="17"/>
    </row>
    <row r="971" spans="1:47" s="106" customFormat="1" ht="12.75" x14ac:dyDescent="0.2">
      <c r="A971" s="10"/>
      <c r="B971" s="19"/>
      <c r="C971" s="10"/>
      <c r="D971" s="10"/>
      <c r="E971" s="10"/>
      <c r="F971" s="10"/>
      <c r="G971" s="10"/>
      <c r="H971" s="9"/>
      <c r="I971" s="9"/>
      <c r="J971" s="10"/>
      <c r="K971" s="10"/>
      <c r="L971" s="10"/>
      <c r="M971" s="11"/>
      <c r="N971" s="11"/>
      <c r="O971" s="11"/>
      <c r="P971" s="2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U971" s="17"/>
    </row>
    <row r="972" spans="1:47" s="106" customFormat="1" ht="15" customHeight="1" x14ac:dyDescent="0.2">
      <c r="A972" s="10"/>
      <c r="B972" s="104"/>
      <c r="C972" s="104"/>
      <c r="D972" s="104"/>
      <c r="E972" s="104"/>
      <c r="F972" s="104"/>
      <c r="G972" s="104"/>
      <c r="H972" s="9"/>
      <c r="I972" s="9"/>
      <c r="J972" s="104"/>
      <c r="K972" s="104"/>
      <c r="L972" s="104"/>
      <c r="M972" s="17"/>
      <c r="N972" s="17"/>
      <c r="O972" s="17"/>
      <c r="P972" s="105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U972" s="17"/>
    </row>
    <row r="973" spans="1:47" s="106" customFormat="1" ht="15" customHeight="1" x14ac:dyDescent="0.2">
      <c r="A973" s="10"/>
      <c r="B973" s="104"/>
      <c r="C973" s="104"/>
      <c r="D973" s="104"/>
      <c r="E973" s="104"/>
      <c r="F973" s="104"/>
      <c r="G973" s="104"/>
      <c r="H973" s="9"/>
      <c r="I973" s="9"/>
      <c r="J973" s="104"/>
      <c r="K973" s="104"/>
      <c r="L973" s="104"/>
      <c r="M973" s="17"/>
      <c r="N973" s="17"/>
      <c r="O973" s="17"/>
      <c r="P973" s="105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U973" s="17"/>
    </row>
  </sheetData>
  <autoFilter ref="A5:AT38" xr:uid="{63CC3BBF-B5BE-41AA-970B-20BF7157863F}">
    <sortState xmlns:xlrd2="http://schemas.microsoft.com/office/spreadsheetml/2017/richdata2" ref="A6:AT38">
      <sortCondition ref="M5:M38"/>
    </sortState>
  </autoFilter>
  <mergeCells count="4">
    <mergeCell ref="AG3:AJ3"/>
    <mergeCell ref="AK3:AN3"/>
    <mergeCell ref="AO3:AR3"/>
    <mergeCell ref="D4:E4"/>
  </mergeCells>
  <conditionalFormatting sqref="H14:I14 H7:I12">
    <cfRule type="expression" dxfId="169" priority="17">
      <formula>H7&lt;&gt;AS7</formula>
    </cfRule>
  </conditionalFormatting>
  <conditionalFormatting sqref="H10:I10">
    <cfRule type="expression" dxfId="168" priority="16">
      <formula>H10&lt;&gt;AS10</formula>
    </cfRule>
  </conditionalFormatting>
  <conditionalFormatting sqref="H6:I6">
    <cfRule type="expression" dxfId="167" priority="15">
      <formula>H6&lt;&gt;AS6</formula>
    </cfRule>
  </conditionalFormatting>
  <conditionalFormatting sqref="H15:I18">
    <cfRule type="expression" dxfId="166" priority="14">
      <formula>H15&lt;&gt;AS15</formula>
    </cfRule>
  </conditionalFormatting>
  <conditionalFormatting sqref="H19:I19">
    <cfRule type="expression" dxfId="165" priority="13">
      <formula>H19&lt;&gt;AS19</formula>
    </cfRule>
  </conditionalFormatting>
  <conditionalFormatting sqref="H20:I20">
    <cfRule type="expression" dxfId="164" priority="12">
      <formula>H20&lt;&gt;AS20</formula>
    </cfRule>
  </conditionalFormatting>
  <conditionalFormatting sqref="H22:I22">
    <cfRule type="expression" dxfId="163" priority="11">
      <formula>H22&lt;&gt;AS22</formula>
    </cfRule>
  </conditionalFormatting>
  <conditionalFormatting sqref="H23:I23">
    <cfRule type="expression" dxfId="162" priority="10">
      <formula>H23&lt;&gt;AS23</formula>
    </cfRule>
  </conditionalFormatting>
  <conditionalFormatting sqref="H24:I24">
    <cfRule type="expression" dxfId="161" priority="9">
      <formula>H24&lt;&gt;AS24</formula>
    </cfRule>
  </conditionalFormatting>
  <conditionalFormatting sqref="H25:I25">
    <cfRule type="expression" dxfId="160" priority="8">
      <formula>H25&lt;&gt;AS25</formula>
    </cfRule>
  </conditionalFormatting>
  <conditionalFormatting sqref="H26:I26">
    <cfRule type="expression" dxfId="159" priority="7">
      <formula>H26&lt;&gt;AS26</formula>
    </cfRule>
  </conditionalFormatting>
  <conditionalFormatting sqref="H27:I27">
    <cfRule type="expression" dxfId="158" priority="6">
      <formula>H27&lt;&gt;AS27</formula>
    </cfRule>
  </conditionalFormatting>
  <conditionalFormatting sqref="H28:I28">
    <cfRule type="expression" dxfId="157" priority="5">
      <formula>H28&lt;&gt;AS28</formula>
    </cfRule>
  </conditionalFormatting>
  <conditionalFormatting sqref="H29:I29">
    <cfRule type="expression" dxfId="156" priority="4">
      <formula>H29&lt;&gt;AS29</formula>
    </cfRule>
  </conditionalFormatting>
  <conditionalFormatting sqref="H30:I30">
    <cfRule type="expression" dxfId="155" priority="3">
      <formula>H30&lt;&gt;AS30</formula>
    </cfRule>
  </conditionalFormatting>
  <conditionalFormatting sqref="H32:I32">
    <cfRule type="expression" dxfId="154" priority="2">
      <formula>H32&lt;&gt;AS32</formula>
    </cfRule>
  </conditionalFormatting>
  <conditionalFormatting sqref="H34:I34">
    <cfRule type="expression" dxfId="153" priority="1">
      <formula>H34&lt;&gt;AS34</formula>
    </cfRule>
  </conditionalFormatting>
  <dataValidations count="2">
    <dataValidation type="list" allowBlank="1" sqref="H14:I20 AS14:AT20 AS22:AT30 H22:I30 AS32:AT32 H32:I32 AS34:AT34 H34:I34 AS6:AT12 H6:I12" xr:uid="{0B93CBB2-F4C4-44BD-92B3-C34FB8DC5204}">
      <formula1>$AG$1:$AH$1</formula1>
    </dataValidation>
    <dataValidation type="list" allowBlank="1" showInputMessage="1" prompt="Click and enter a value from range '2016'!AC2:AE2" sqref="E3" xr:uid="{869AB3AB-2694-4A5D-BE56-C812A2F9B77C}">
      <formula1>$AG$2:$AI$2</formula1>
    </dataValidation>
  </dataValidations>
  <hyperlinks>
    <hyperlink ref="P28" r:id="rId1" xr:uid="{B2C8F798-9812-4780-B2CA-5EE6BD1DF98A}"/>
    <hyperlink ref="P22" r:id="rId2" xr:uid="{BF46B27C-06B9-49C8-9787-C3042CA1F5EF}"/>
    <hyperlink ref="P14" r:id="rId3" xr:uid="{A3178E71-38A5-47D8-9865-7DE6EB68FB6B}"/>
    <hyperlink ref="P24" r:id="rId4" xr:uid="{9B2DDFFF-3951-430B-9FA6-43892C36F983}"/>
    <hyperlink ref="P34" r:id="rId5" xr:uid="{B7E24F3E-5CF7-4727-85FE-2BC691C6AE53}"/>
    <hyperlink ref="P7" r:id="rId6" xr:uid="{21018F1A-DA43-4C52-B1DF-ADF3D16A5346}"/>
    <hyperlink ref="P32" r:id="rId7" xr:uid="{43F2D974-3686-4849-9D1E-0A294416E698}"/>
    <hyperlink ref="P8" r:id="rId8" xr:uid="{95510F3F-C429-4A8D-AEB6-E813BC04A376}"/>
    <hyperlink ref="P29" r:id="rId9" xr:uid="{27162442-6F99-40BA-A1C0-DD754CE6F9D0}"/>
    <hyperlink ref="P33" r:id="rId10" display="mailto:wendigo4296@gmail.com" xr:uid="{D525B849-B786-4C96-9F69-9D1FE4AD2B86}"/>
    <hyperlink ref="P30" r:id="rId11" xr:uid="{F940FD62-3F36-4C12-AA00-6D6AD0C85402}"/>
    <hyperlink ref="P13" r:id="rId12" xr:uid="{F6056CAF-AD9E-4762-AA73-727BEBBD2BBC}"/>
    <hyperlink ref="P19" r:id="rId13" xr:uid="{77A7882F-2CD3-4011-913B-5A1AE54F020A}"/>
    <hyperlink ref="P9" r:id="rId14" xr:uid="{1F23EAAD-8963-47AD-BCD2-E728C59A588F}"/>
    <hyperlink ref="P12" r:id="rId15" xr:uid="{F8F38FEF-941F-492B-846D-C0411527AFD6}"/>
    <hyperlink ref="P11" r:id="rId16" xr:uid="{251971A3-10B2-4738-B854-FB47AD865649}"/>
    <hyperlink ref="P18" r:id="rId17" xr:uid="{3C64BEED-D6CF-406A-8BFB-619FA636E46F}"/>
    <hyperlink ref="P31" r:id="rId18" display="magnuje@gmail.com" xr:uid="{7600C320-5FC9-4D5A-A6A6-5F75B73A9D85}"/>
    <hyperlink ref="P27" r:id="rId19" xr:uid="{C982B836-0ED3-454C-BE2F-B12FADD383B6}"/>
    <hyperlink ref="P23" r:id="rId20" xr:uid="{CB417C10-88F7-4C9A-9BAB-13293EA1AFFF}"/>
    <hyperlink ref="P6" r:id="rId21" xr:uid="{8373E937-5175-4A14-8627-C920E03268AA}"/>
    <hyperlink ref="P17" r:id="rId22" xr:uid="{204085D5-A7E5-41AD-B74A-F85C5572D66F}"/>
    <hyperlink ref="P10" r:id="rId23" xr:uid="{9A5F4265-6C23-4B2A-B166-90C3B29D2690}"/>
    <hyperlink ref="P16" r:id="rId24" xr:uid="{34FD4EB9-1897-444E-97CD-E2125FEE1B9F}"/>
    <hyperlink ref="P20" r:id="rId25" xr:uid="{4E09F049-B739-4741-819E-EBEA38525B52}"/>
    <hyperlink ref="P25" r:id="rId26" xr:uid="{494CF97E-7D8F-4894-8A5B-A432D4978CDC}"/>
    <hyperlink ref="P26" r:id="rId27" xr:uid="{6B4E88D3-F51E-46D3-9081-472BA49122EC}"/>
    <hyperlink ref="P21" r:id="rId28" xr:uid="{EF9B5A94-66E2-4EDA-BDB4-EEA62EE4C13F}"/>
  </hyperlinks>
  <pageMargins left="0.19685039370078741" right="0.19685039370078741" top="0.39370078740157483" bottom="0" header="0.31496062992125984" footer="0.31496062992125984"/>
  <pageSetup paperSize="9" orientation="landscape" r:id="rId29"/>
  <drawing r:id="rId30"/>
  <legacyDrawing r:id="rId3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6071B30F-8E3F-4B07-80E7-09E951EDFA1D}">
          <x14:formula1>
            <xm:f>'C:\Users\Eier\Documents\Frognerkilen Seilforening\Tirsdagsregatta 2016\[Startliste 30.08.2016 (4).xlsx]2016'!#REF!</xm:f>
          </x14:formula1>
          <xm:sqref>H10:I10 AS10:AT10</xm:sqref>
        </x14:dataValidation>
        <x14:dataValidation type="list" allowBlank="1" xr:uid="{213B47C3-B65E-478A-BF7A-2836CD64FFBC}">
          <x14:formula1>
            <xm:f>'C:\Users\Bruker\Documents\Frognerkilen Seilforening\Tirsdagsregatta 2017\[Resultatliste 06.06.2017.xlsx]2017'!#REF!</xm:f>
          </x14:formula1>
          <xm:sqref>H14:I15 H12:I12 AS12:AT12 AS14:AT15</xm:sqref>
        </x14:dataValidation>
        <x14:dataValidation type="list" allowBlank="1" xr:uid="{0DA21982-D340-489E-8349-5D03E37470AA}">
          <x14:formula1>
            <xm:f>'C:\Users\Eier\AppData\Local\Microsoft\Windows\Temporary Internet Files\Content.IE5\9VQQSM5R\[Resultatliste 22. 08.2017.xlsx]2017'!#REF!</xm:f>
          </x14:formula1>
          <xm:sqref>AS14:AT20 H14:I20 H24:I25 AS24:AT25 H28:I28 AS28:AT28 H30:I30 AS30:AT30 H6:I12 AS6:AT12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4BD3D-ED80-4891-9A82-7C1329C783FD}">
  <dimension ref="A1:AU967"/>
  <sheetViews>
    <sheetView zoomScaleNormal="100" workbookViewId="0">
      <pane ySplit="5" topLeftCell="A6" activePane="bottomLeft" state="frozenSplit"/>
      <selection pane="bottomLeft" activeCell="J28" sqref="J28"/>
    </sheetView>
  </sheetViews>
  <sheetFormatPr baseColWidth="10" defaultColWidth="17.42578125" defaultRowHeight="15" customHeight="1" x14ac:dyDescent="0.2"/>
  <cols>
    <col min="1" max="1" width="5.5703125" style="104" customWidth="1"/>
    <col min="2" max="2" width="22.5703125" style="104" bestFit="1" customWidth="1"/>
    <col min="3" max="3" width="8.5703125" style="104" customWidth="1"/>
    <col min="4" max="4" width="6.140625" style="104" customWidth="1"/>
    <col min="5" max="5" width="7.5703125" style="104" customWidth="1"/>
    <col min="6" max="6" width="16.85546875" style="104" customWidth="1"/>
    <col min="7" max="7" width="14.5703125" style="104" customWidth="1"/>
    <col min="8" max="9" width="6" style="9" customWidth="1"/>
    <col min="10" max="11" width="8.5703125" style="104" customWidth="1"/>
    <col min="12" max="12" width="8.85546875" style="104" customWidth="1"/>
    <col min="13" max="13" width="10.5703125" style="17" customWidth="1"/>
    <col min="14" max="14" width="6.5703125" style="17" customWidth="1"/>
    <col min="15" max="15" width="12.42578125" style="17" customWidth="1"/>
    <col min="16" max="16" width="26.42578125" style="105" customWidth="1"/>
    <col min="17" max="19" width="9" style="17" customWidth="1"/>
    <col min="20" max="20" width="8.42578125" style="17" customWidth="1"/>
    <col min="21" max="21" width="8.5703125" style="17" customWidth="1"/>
    <col min="22" max="26" width="9" style="17" customWidth="1"/>
    <col min="27" max="27" width="9.5703125" style="17" customWidth="1"/>
    <col min="28" max="28" width="12.5703125" style="17" customWidth="1"/>
    <col min="29" max="44" width="8.5703125" style="17" customWidth="1"/>
    <col min="45" max="46" width="6.5703125" style="106" customWidth="1"/>
    <col min="47" max="16384" width="17.42578125" style="17"/>
  </cols>
  <sheetData>
    <row r="1" spans="1:47" ht="19.5" customHeight="1" x14ac:dyDescent="0.2">
      <c r="A1" s="1" t="s">
        <v>0</v>
      </c>
      <c r="B1" s="2"/>
      <c r="C1" s="3"/>
      <c r="D1" s="4"/>
      <c r="E1" s="5"/>
      <c r="F1" s="6"/>
      <c r="G1" s="6"/>
      <c r="H1" s="4"/>
      <c r="I1" s="7"/>
      <c r="J1" s="8"/>
      <c r="K1" s="9"/>
      <c r="L1" s="10"/>
      <c r="M1" s="11"/>
      <c r="N1" s="4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1"/>
      <c r="AD1" s="11"/>
      <c r="AE1" s="11"/>
      <c r="AF1" s="11"/>
      <c r="AG1" s="11" t="s">
        <v>1</v>
      </c>
      <c r="AH1" s="11" t="s">
        <v>2</v>
      </c>
      <c r="AI1" s="11"/>
      <c r="AJ1" s="15" t="s">
        <v>3</v>
      </c>
      <c r="AK1" s="16"/>
      <c r="AL1" s="15" t="s">
        <v>4</v>
      </c>
      <c r="AM1" s="16"/>
      <c r="AN1" s="16"/>
      <c r="AO1" s="11"/>
      <c r="AP1" s="11"/>
      <c r="AQ1" s="11"/>
      <c r="AR1" s="11"/>
      <c r="AS1" s="4"/>
      <c r="AT1" s="7"/>
    </row>
    <row r="2" spans="1:47" ht="19.5" customHeight="1" thickBot="1" x14ac:dyDescent="0.25">
      <c r="A2" s="166" t="s">
        <v>280</v>
      </c>
      <c r="B2" s="167"/>
      <c r="C2" s="10"/>
      <c r="D2" s="9"/>
      <c r="E2" s="5" t="s">
        <v>6</v>
      </c>
      <c r="F2" s="19"/>
      <c r="G2" s="19"/>
      <c r="H2" s="20"/>
      <c r="I2" s="16" t="s">
        <v>7</v>
      </c>
      <c r="J2" s="4" t="s">
        <v>8</v>
      </c>
      <c r="K2" s="9"/>
      <c r="L2" s="10"/>
      <c r="M2" s="11"/>
      <c r="N2" s="11"/>
      <c r="O2" s="1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11"/>
      <c r="AD2" s="11"/>
      <c r="AE2" s="11"/>
      <c r="AF2" s="11" t="s">
        <v>9</v>
      </c>
      <c r="AG2" s="23" t="s">
        <v>10</v>
      </c>
      <c r="AH2" s="23" t="s">
        <v>11</v>
      </c>
      <c r="AI2" s="24" t="s">
        <v>12</v>
      </c>
      <c r="AJ2" s="25" t="s">
        <v>13</v>
      </c>
      <c r="AK2" s="26"/>
      <c r="AL2" s="27" t="s">
        <v>14</v>
      </c>
      <c r="AM2" s="26"/>
      <c r="AN2" s="26"/>
      <c r="AO2" s="11"/>
      <c r="AP2" s="11"/>
      <c r="AQ2" s="11"/>
      <c r="AR2" s="11"/>
      <c r="AS2" s="20"/>
      <c r="AT2" s="16"/>
    </row>
    <row r="3" spans="1:47" ht="19.5" customHeight="1" thickBot="1" x14ac:dyDescent="0.25">
      <c r="A3" s="18"/>
      <c r="B3" s="18"/>
      <c r="C3" s="10"/>
      <c r="D3" s="9"/>
      <c r="E3" s="28" t="s">
        <v>10</v>
      </c>
      <c r="F3" s="19"/>
      <c r="G3" s="19"/>
      <c r="H3" s="20" t="s">
        <v>15</v>
      </c>
      <c r="I3" s="29">
        <v>26</v>
      </c>
      <c r="J3" s="20">
        <v>26</v>
      </c>
      <c r="K3" s="30"/>
      <c r="L3" s="26"/>
      <c r="M3" s="30"/>
      <c r="N3" s="31"/>
      <c r="O3" s="32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18" t="s">
        <v>21</v>
      </c>
      <c r="AT3" s="29"/>
    </row>
    <row r="4" spans="1:47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7" s="81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7" s="81" customFormat="1" ht="12.75" customHeight="1" x14ac:dyDescent="0.25">
      <c r="A6" s="251">
        <v>1</v>
      </c>
      <c r="B6" s="252" t="s">
        <v>106</v>
      </c>
      <c r="C6" s="253" t="s">
        <v>56</v>
      </c>
      <c r="D6" s="254" t="s">
        <v>57</v>
      </c>
      <c r="E6" s="255">
        <v>11655</v>
      </c>
      <c r="F6" s="252" t="s">
        <v>107</v>
      </c>
      <c r="G6" s="256" t="s">
        <v>108</v>
      </c>
      <c r="H6" s="251" t="s">
        <v>2</v>
      </c>
      <c r="I6" s="299" t="s">
        <v>1</v>
      </c>
      <c r="J6" s="258" t="str">
        <f t="shared" ref="J6:J31" si="0">IF(Q6&lt;0.98,"18:00","18:10")</f>
        <v>18:10</v>
      </c>
      <c r="K6" s="303">
        <v>0.80172453703703705</v>
      </c>
      <c r="L6" s="260">
        <f t="shared" ref="L6:L31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0.9597</v>
      </c>
      <c r="M6" s="261">
        <f t="shared" ref="M6:M31" si="2">(K6-J6)*L6</f>
        <v>4.2975454861111047E-2</v>
      </c>
      <c r="N6" s="262">
        <f t="shared" ref="N6:N31" si="3">IF(K6="Dnf",1,(IF(K6="Dns",1.5,(IF(K6="Dsq",1.5,(A6/I$3))))))</f>
        <v>3.8461538461538464E-2</v>
      </c>
      <c r="O6" s="368">
        <v>92022071</v>
      </c>
      <c r="P6" s="323" t="s">
        <v>274</v>
      </c>
      <c r="Q6" s="326">
        <v>1.0023</v>
      </c>
      <c r="R6" s="327">
        <v>0.96309999999999996</v>
      </c>
      <c r="S6" s="327">
        <v>0.9597</v>
      </c>
      <c r="T6" s="327">
        <v>1.2361</v>
      </c>
      <c r="U6" s="327">
        <v>1.3776999999999999</v>
      </c>
      <c r="V6" s="96">
        <v>0.98499999999999999</v>
      </c>
      <c r="W6" s="765">
        <v>0.94789999999999996</v>
      </c>
      <c r="X6" s="765">
        <v>0.95420000000000005</v>
      </c>
      <c r="Y6" s="765">
        <v>1.2151000000000001</v>
      </c>
      <c r="Z6" s="765">
        <v>1.3391</v>
      </c>
      <c r="AA6" s="264">
        <f t="shared" ref="AA6:AA31" si="4">R6/Q6</f>
        <v>0.96088995310785197</v>
      </c>
      <c r="AB6" s="265">
        <f t="shared" ref="AB6:AB31" si="5">W6/V6</f>
        <v>0.96233502538071058</v>
      </c>
      <c r="AC6" s="266">
        <f t="shared" ref="AC6:AC31" si="6">Q6</f>
        <v>1.0023</v>
      </c>
      <c r="AD6" s="267">
        <f t="shared" ref="AD6:AD31" si="7">R6</f>
        <v>0.96309999999999996</v>
      </c>
      <c r="AE6" s="267">
        <f t="shared" ref="AE6:AE31" si="8">V6</f>
        <v>0.98499999999999999</v>
      </c>
      <c r="AF6" s="268">
        <f t="shared" ref="AF6:AF31" si="9">W6</f>
        <v>0.94789999999999996</v>
      </c>
      <c r="AG6" s="269">
        <f t="shared" ref="AG6:AG31" si="10">S6</f>
        <v>0.9597</v>
      </c>
      <c r="AH6" s="270">
        <f t="shared" ref="AH6:AH31" si="11">AG6*AA6</f>
        <v>0.92216608799760558</v>
      </c>
      <c r="AI6" s="270">
        <f t="shared" ref="AI6:AI31" si="12">X6</f>
        <v>0.95420000000000005</v>
      </c>
      <c r="AJ6" s="268">
        <f t="shared" ref="AJ6:AJ31" si="13">AI6*AB6</f>
        <v>0.91826008121827407</v>
      </c>
      <c r="AK6" s="269">
        <f t="shared" ref="AK6:AK31" si="14">T6</f>
        <v>1.2361</v>
      </c>
      <c r="AL6" s="270">
        <f t="shared" ref="AL6:AL31" si="15">AK6*AA6</f>
        <v>1.1877560710366157</v>
      </c>
      <c r="AM6" s="270">
        <f t="shared" ref="AM6:AM31" si="16">Y6</f>
        <v>1.2151000000000001</v>
      </c>
      <c r="AN6" s="268">
        <f t="shared" ref="AN6:AN31" si="17">AM6*AB6</f>
        <v>1.1693332893401014</v>
      </c>
      <c r="AO6" s="269">
        <f t="shared" ref="AO6:AO31" si="18">U6</f>
        <v>1.3776999999999999</v>
      </c>
      <c r="AP6" s="270">
        <f t="shared" ref="AP6:AP31" si="19">AO6*AA6</f>
        <v>1.3238180883966877</v>
      </c>
      <c r="AQ6" s="270">
        <f t="shared" ref="AQ6:AQ31" si="20">Z6</f>
        <v>1.3391</v>
      </c>
      <c r="AR6" s="268">
        <f t="shared" ref="AR6:AR31" si="21">AQ6*AB6</f>
        <v>1.2886628324873095</v>
      </c>
      <c r="AS6" s="271" t="s">
        <v>2</v>
      </c>
      <c r="AT6" s="271" t="s">
        <v>1</v>
      </c>
    </row>
    <row r="7" spans="1:47" s="92" customFormat="1" ht="12.75" customHeight="1" x14ac:dyDescent="0.2">
      <c r="A7" s="251">
        <v>2</v>
      </c>
      <c r="B7" s="280" t="s">
        <v>156</v>
      </c>
      <c r="C7" s="281" t="s">
        <v>62</v>
      </c>
      <c r="D7" s="282" t="s">
        <v>57</v>
      </c>
      <c r="E7" s="283">
        <v>14784</v>
      </c>
      <c r="F7" s="301" t="s">
        <v>157</v>
      </c>
      <c r="G7" s="133" t="s">
        <v>158</v>
      </c>
      <c r="H7" s="285" t="s">
        <v>1</v>
      </c>
      <c r="I7" s="286" t="s">
        <v>1</v>
      </c>
      <c r="J7" s="258" t="str">
        <f t="shared" si="0"/>
        <v>18:00</v>
      </c>
      <c r="K7" s="303">
        <v>0.79749999999999999</v>
      </c>
      <c r="L7" s="260">
        <f t="shared" si="1"/>
        <v>0.91659999999999997</v>
      </c>
      <c r="M7" s="261">
        <f t="shared" si="2"/>
        <v>4.3538499999999987E-2</v>
      </c>
      <c r="N7" s="275">
        <f t="shared" si="3"/>
        <v>7.6923076923076927E-2</v>
      </c>
      <c r="O7" s="288">
        <v>92057626</v>
      </c>
      <c r="P7" s="334" t="s">
        <v>159</v>
      </c>
      <c r="Q7" s="289">
        <v>0.96099999999999997</v>
      </c>
      <c r="R7" s="290">
        <v>0.90290000000000004</v>
      </c>
      <c r="S7" s="290">
        <v>0.9254</v>
      </c>
      <c r="T7" s="290">
        <v>1.1836</v>
      </c>
      <c r="U7" s="290">
        <v>1.3180000000000001</v>
      </c>
      <c r="V7" s="290">
        <v>0.93469999999999998</v>
      </c>
      <c r="W7" s="290">
        <v>0.88149999999999995</v>
      </c>
      <c r="X7" s="290">
        <v>0.91659999999999997</v>
      </c>
      <c r="Y7" s="290">
        <v>1.1515</v>
      </c>
      <c r="Z7" s="290">
        <v>1.2585999999999999</v>
      </c>
      <c r="AA7" s="264">
        <f t="shared" si="4"/>
        <v>0.93954214360041632</v>
      </c>
      <c r="AB7" s="265">
        <f t="shared" si="5"/>
        <v>0.94308334224884982</v>
      </c>
      <c r="AC7" s="266">
        <f t="shared" si="6"/>
        <v>0.96099999999999997</v>
      </c>
      <c r="AD7" s="267">
        <f t="shared" si="7"/>
        <v>0.90290000000000004</v>
      </c>
      <c r="AE7" s="267">
        <f t="shared" si="8"/>
        <v>0.93469999999999998</v>
      </c>
      <c r="AF7" s="268">
        <f t="shared" si="9"/>
        <v>0.88149999999999995</v>
      </c>
      <c r="AG7" s="269">
        <f t="shared" si="10"/>
        <v>0.9254</v>
      </c>
      <c r="AH7" s="270">
        <f t="shared" si="11"/>
        <v>0.86945229968782523</v>
      </c>
      <c r="AI7" s="270">
        <f t="shared" si="12"/>
        <v>0.91659999999999997</v>
      </c>
      <c r="AJ7" s="268">
        <f t="shared" si="13"/>
        <v>0.86443019150529576</v>
      </c>
      <c r="AK7" s="269">
        <f t="shared" si="14"/>
        <v>1.1836</v>
      </c>
      <c r="AL7" s="270">
        <f t="shared" si="15"/>
        <v>1.1120420811654528</v>
      </c>
      <c r="AM7" s="270">
        <f t="shared" si="16"/>
        <v>1.1515</v>
      </c>
      <c r="AN7" s="268">
        <f t="shared" si="17"/>
        <v>1.0859604685995505</v>
      </c>
      <c r="AO7" s="269">
        <f t="shared" si="18"/>
        <v>1.3180000000000001</v>
      </c>
      <c r="AP7" s="270">
        <f t="shared" si="19"/>
        <v>1.2383165452653488</v>
      </c>
      <c r="AQ7" s="270">
        <f t="shared" si="20"/>
        <v>1.2585999999999999</v>
      </c>
      <c r="AR7" s="268">
        <f t="shared" si="21"/>
        <v>1.1869646945544023</v>
      </c>
      <c r="AS7" s="251" t="s">
        <v>1</v>
      </c>
      <c r="AT7" s="251" t="s">
        <v>2</v>
      </c>
    </row>
    <row r="8" spans="1:47" s="92" customFormat="1" ht="13.7" customHeight="1" x14ac:dyDescent="0.2">
      <c r="A8" s="251">
        <v>3</v>
      </c>
      <c r="B8" s="280" t="s">
        <v>55</v>
      </c>
      <c r="C8" s="281" t="s">
        <v>56</v>
      </c>
      <c r="D8" s="282" t="s">
        <v>57</v>
      </c>
      <c r="E8" s="283">
        <v>26</v>
      </c>
      <c r="F8" s="280" t="s">
        <v>58</v>
      </c>
      <c r="G8" s="284" t="s">
        <v>59</v>
      </c>
      <c r="H8" s="285" t="s">
        <v>2</v>
      </c>
      <c r="I8" s="286" t="s">
        <v>1</v>
      </c>
      <c r="J8" s="258" t="str">
        <f t="shared" si="0"/>
        <v>18:10</v>
      </c>
      <c r="K8" s="287">
        <v>0.79890046296296291</v>
      </c>
      <c r="L8" s="260">
        <f t="shared" si="1"/>
        <v>1.0426</v>
      </c>
      <c r="M8" s="261">
        <f t="shared" si="2"/>
        <v>4.3743344907407264E-2</v>
      </c>
      <c r="N8" s="262">
        <f t="shared" si="3"/>
        <v>0.11538461538461539</v>
      </c>
      <c r="O8" s="288">
        <v>99479805</v>
      </c>
      <c r="P8" s="291" t="s">
        <v>60</v>
      </c>
      <c r="Q8" s="774">
        <v>1.0456000000000001</v>
      </c>
      <c r="R8" s="771">
        <v>0.98080000000000001</v>
      </c>
      <c r="S8" s="773">
        <v>1.0426</v>
      </c>
      <c r="T8" s="775">
        <v>1.2774000000000001</v>
      </c>
      <c r="U8" s="773">
        <v>1.4394</v>
      </c>
      <c r="V8" s="771">
        <v>0.99419999999999997</v>
      </c>
      <c r="W8" s="771">
        <v>0.93959999999999999</v>
      </c>
      <c r="X8" s="771">
        <v>1.0204</v>
      </c>
      <c r="Y8" s="771">
        <v>1.2166999999999999</v>
      </c>
      <c r="Z8" s="771">
        <v>1.333</v>
      </c>
      <c r="AA8" s="264">
        <f t="shared" si="4"/>
        <v>0.9380260137719969</v>
      </c>
      <c r="AB8" s="265">
        <f t="shared" si="5"/>
        <v>0.94508147254073627</v>
      </c>
      <c r="AC8" s="266">
        <f t="shared" si="6"/>
        <v>1.0456000000000001</v>
      </c>
      <c r="AD8" s="267">
        <f t="shared" si="7"/>
        <v>0.98080000000000001</v>
      </c>
      <c r="AE8" s="267">
        <f t="shared" si="8"/>
        <v>0.99419999999999997</v>
      </c>
      <c r="AF8" s="268">
        <f t="shared" si="9"/>
        <v>0.93959999999999999</v>
      </c>
      <c r="AG8" s="269">
        <f t="shared" si="10"/>
        <v>1.0426</v>
      </c>
      <c r="AH8" s="270">
        <f t="shared" si="11"/>
        <v>0.97798592195868395</v>
      </c>
      <c r="AI8" s="270">
        <f t="shared" si="12"/>
        <v>1.0204</v>
      </c>
      <c r="AJ8" s="268">
        <f t="shared" si="13"/>
        <v>0.96436113458056727</v>
      </c>
      <c r="AK8" s="269">
        <f t="shared" si="14"/>
        <v>1.2774000000000001</v>
      </c>
      <c r="AL8" s="270">
        <f t="shared" si="15"/>
        <v>1.1982344299923489</v>
      </c>
      <c r="AM8" s="270">
        <f t="shared" si="16"/>
        <v>1.2166999999999999</v>
      </c>
      <c r="AN8" s="268">
        <f t="shared" si="17"/>
        <v>1.1498806276403137</v>
      </c>
      <c r="AO8" s="269">
        <f t="shared" si="18"/>
        <v>1.4394</v>
      </c>
      <c r="AP8" s="270">
        <f t="shared" si="19"/>
        <v>1.3501946442234123</v>
      </c>
      <c r="AQ8" s="270">
        <f t="shared" si="20"/>
        <v>1.333</v>
      </c>
      <c r="AR8" s="268">
        <f t="shared" si="21"/>
        <v>1.2597936028968013</v>
      </c>
      <c r="AS8" s="285" t="s">
        <v>2</v>
      </c>
      <c r="AT8" s="285" t="s">
        <v>1</v>
      </c>
    </row>
    <row r="9" spans="1:47" s="92" customFormat="1" ht="13.35" customHeight="1" x14ac:dyDescent="0.2">
      <c r="A9" s="251">
        <v>4</v>
      </c>
      <c r="B9" s="280" t="s">
        <v>143</v>
      </c>
      <c r="C9" s="281" t="s">
        <v>144</v>
      </c>
      <c r="D9" s="282" t="s">
        <v>57</v>
      </c>
      <c r="E9" s="283">
        <v>329</v>
      </c>
      <c r="F9" s="301" t="s">
        <v>145</v>
      </c>
      <c r="G9" s="281" t="s">
        <v>146</v>
      </c>
      <c r="H9" s="251" t="s">
        <v>1</v>
      </c>
      <c r="I9" s="302" t="s">
        <v>1</v>
      </c>
      <c r="J9" s="258" t="str">
        <f t="shared" si="0"/>
        <v>18:00</v>
      </c>
      <c r="K9" s="303">
        <v>0.79932870370370368</v>
      </c>
      <c r="L9" s="260">
        <f t="shared" si="1"/>
        <v>0.90769999999999995</v>
      </c>
      <c r="M9" s="261">
        <f t="shared" si="2"/>
        <v>4.4775664351851825E-2</v>
      </c>
      <c r="N9" s="262">
        <f t="shared" si="3"/>
        <v>0.15384615384615385</v>
      </c>
      <c r="O9" s="288">
        <v>41576767</v>
      </c>
      <c r="P9" s="291" t="s">
        <v>147</v>
      </c>
      <c r="Q9" s="289">
        <v>0.93140000000000001</v>
      </c>
      <c r="R9" s="290">
        <v>0.87309999999999999</v>
      </c>
      <c r="S9" s="290">
        <v>0.9133</v>
      </c>
      <c r="T9" s="290">
        <v>1.1411</v>
      </c>
      <c r="U9" s="290">
        <v>1.2822</v>
      </c>
      <c r="V9" s="290">
        <v>0.90769999999999995</v>
      </c>
      <c r="W9" s="290">
        <v>0.85870000000000002</v>
      </c>
      <c r="X9" s="290">
        <v>0.90769999999999995</v>
      </c>
      <c r="Y9" s="290">
        <v>1.1109</v>
      </c>
      <c r="Z9" s="290">
        <v>1.2235</v>
      </c>
      <c r="AA9" s="264">
        <f t="shared" si="4"/>
        <v>0.93740605540047239</v>
      </c>
      <c r="AB9" s="265">
        <f t="shared" si="5"/>
        <v>0.94601740663214728</v>
      </c>
      <c r="AC9" s="266">
        <f t="shared" si="6"/>
        <v>0.93140000000000001</v>
      </c>
      <c r="AD9" s="267">
        <f t="shared" si="7"/>
        <v>0.87309999999999999</v>
      </c>
      <c r="AE9" s="267">
        <f t="shared" si="8"/>
        <v>0.90769999999999995</v>
      </c>
      <c r="AF9" s="268">
        <f t="shared" si="9"/>
        <v>0.85870000000000002</v>
      </c>
      <c r="AG9" s="269">
        <f t="shared" si="10"/>
        <v>0.9133</v>
      </c>
      <c r="AH9" s="270">
        <f t="shared" si="11"/>
        <v>0.85613295039725146</v>
      </c>
      <c r="AI9" s="270">
        <f t="shared" si="12"/>
        <v>0.90769999999999995</v>
      </c>
      <c r="AJ9" s="268">
        <f t="shared" si="13"/>
        <v>0.85870000000000002</v>
      </c>
      <c r="AK9" s="269">
        <f t="shared" si="14"/>
        <v>1.1411</v>
      </c>
      <c r="AL9" s="270">
        <f t="shared" si="15"/>
        <v>1.069674049817479</v>
      </c>
      <c r="AM9" s="270">
        <f t="shared" si="16"/>
        <v>1.1109</v>
      </c>
      <c r="AN9" s="268">
        <f t="shared" si="17"/>
        <v>1.0509307370276524</v>
      </c>
      <c r="AO9" s="269">
        <f t="shared" si="18"/>
        <v>1.2822</v>
      </c>
      <c r="AP9" s="270">
        <f t="shared" si="19"/>
        <v>1.2019420442344857</v>
      </c>
      <c r="AQ9" s="270">
        <f t="shared" si="20"/>
        <v>1.2235</v>
      </c>
      <c r="AR9" s="268">
        <f t="shared" si="21"/>
        <v>1.1574522970144323</v>
      </c>
      <c r="AS9" s="251" t="s">
        <v>1</v>
      </c>
      <c r="AT9" s="251" t="s">
        <v>1</v>
      </c>
    </row>
    <row r="10" spans="1:47" s="81" customFormat="1" ht="12.75" customHeight="1" x14ac:dyDescent="0.2">
      <c r="A10" s="251">
        <v>5</v>
      </c>
      <c r="B10" s="252" t="s">
        <v>66</v>
      </c>
      <c r="C10" s="253" t="s">
        <v>62</v>
      </c>
      <c r="D10" s="254" t="s">
        <v>57</v>
      </c>
      <c r="E10" s="255">
        <v>175</v>
      </c>
      <c r="F10" s="252" t="s">
        <v>67</v>
      </c>
      <c r="G10" s="93" t="s">
        <v>68</v>
      </c>
      <c r="H10" s="257" t="s">
        <v>2</v>
      </c>
      <c r="I10" s="330" t="s">
        <v>1</v>
      </c>
      <c r="J10" s="258" t="str">
        <f t="shared" si="0"/>
        <v>18:10</v>
      </c>
      <c r="K10" s="300">
        <v>0.80505787037037047</v>
      </c>
      <c r="L10" s="260">
        <f t="shared" si="1"/>
        <v>1.0048999999999999</v>
      </c>
      <c r="M10" s="95">
        <f t="shared" si="2"/>
        <v>4.8349181712962964E-2</v>
      </c>
      <c r="N10" s="275">
        <f t="shared" si="3"/>
        <v>0.19230769230769232</v>
      </c>
      <c r="O10" s="183">
        <v>22554387</v>
      </c>
      <c r="P10" s="413" t="s">
        <v>69</v>
      </c>
      <c r="Q10" s="289">
        <v>1.0253000000000001</v>
      </c>
      <c r="R10" s="290">
        <v>0.95</v>
      </c>
      <c r="S10" s="290">
        <v>1.0048999999999999</v>
      </c>
      <c r="T10" s="290">
        <v>1.2564</v>
      </c>
      <c r="U10" s="290">
        <v>1.4159999999999999</v>
      </c>
      <c r="V10" s="290">
        <v>0.99229999999999996</v>
      </c>
      <c r="W10" s="96">
        <v>0.92889999999999995</v>
      </c>
      <c r="X10" s="96">
        <v>0.99470000000000003</v>
      </c>
      <c r="Y10" s="96">
        <v>1.2171000000000001</v>
      </c>
      <c r="Z10" s="96">
        <v>1.3467</v>
      </c>
      <c r="AA10" s="293">
        <f t="shared" si="4"/>
        <v>0.92655808056178668</v>
      </c>
      <c r="AB10" s="265">
        <f t="shared" si="5"/>
        <v>0.93610803184520808</v>
      </c>
      <c r="AC10" s="294">
        <f t="shared" si="6"/>
        <v>1.0253000000000001</v>
      </c>
      <c r="AD10" s="267">
        <f t="shared" si="7"/>
        <v>0.95</v>
      </c>
      <c r="AE10" s="97">
        <f t="shared" si="8"/>
        <v>0.99229999999999996</v>
      </c>
      <c r="AF10" s="268">
        <f t="shared" si="9"/>
        <v>0.92889999999999995</v>
      </c>
      <c r="AG10" s="98">
        <f t="shared" si="10"/>
        <v>1.0048999999999999</v>
      </c>
      <c r="AH10" s="99">
        <f t="shared" si="11"/>
        <v>0.93109821515653934</v>
      </c>
      <c r="AI10" s="270">
        <f t="shared" si="12"/>
        <v>0.99470000000000003</v>
      </c>
      <c r="AJ10" s="268">
        <f t="shared" si="13"/>
        <v>0.93114665927642848</v>
      </c>
      <c r="AK10" s="98">
        <f t="shared" si="14"/>
        <v>1.2564</v>
      </c>
      <c r="AL10" s="99">
        <f t="shared" si="15"/>
        <v>1.1641275724178288</v>
      </c>
      <c r="AM10" s="270">
        <f t="shared" si="16"/>
        <v>1.2171000000000001</v>
      </c>
      <c r="AN10" s="268">
        <f t="shared" si="17"/>
        <v>1.1393370855588028</v>
      </c>
      <c r="AO10" s="98">
        <f t="shared" si="18"/>
        <v>1.4159999999999999</v>
      </c>
      <c r="AP10" s="99">
        <f t="shared" si="19"/>
        <v>1.3120062420754899</v>
      </c>
      <c r="AQ10" s="270">
        <f t="shared" si="20"/>
        <v>1.3467</v>
      </c>
      <c r="AR10" s="268">
        <f t="shared" si="21"/>
        <v>1.2606566864859416</v>
      </c>
      <c r="AS10" s="257" t="s">
        <v>2</v>
      </c>
      <c r="AT10" s="257" t="s">
        <v>1</v>
      </c>
    </row>
    <row r="11" spans="1:47" s="92" customFormat="1" ht="12.6" customHeight="1" x14ac:dyDescent="0.2">
      <c r="A11" s="251">
        <v>6</v>
      </c>
      <c r="B11" s="280" t="s">
        <v>78</v>
      </c>
      <c r="C11" s="281" t="s">
        <v>62</v>
      </c>
      <c r="D11" s="282" t="s">
        <v>57</v>
      </c>
      <c r="E11" s="283">
        <v>11541</v>
      </c>
      <c r="F11" s="280" t="s">
        <v>79</v>
      </c>
      <c r="G11" s="284" t="s">
        <v>80</v>
      </c>
      <c r="H11" s="285" t="s">
        <v>1</v>
      </c>
      <c r="I11" s="320" t="s">
        <v>1</v>
      </c>
      <c r="J11" s="258" t="str">
        <f t="shared" si="0"/>
        <v>18:10</v>
      </c>
      <c r="K11" s="259">
        <v>0.80570601851851853</v>
      </c>
      <c r="L11" s="260">
        <f t="shared" si="1"/>
        <v>0.998</v>
      </c>
      <c r="M11" s="261">
        <f t="shared" si="2"/>
        <v>4.866405092592585E-2</v>
      </c>
      <c r="N11" s="275">
        <f t="shared" si="3"/>
        <v>0.23076923076923078</v>
      </c>
      <c r="O11" s="288">
        <v>92418968</v>
      </c>
      <c r="P11" s="291" t="s">
        <v>81</v>
      </c>
      <c r="Q11" s="768">
        <v>1.0169999999999999</v>
      </c>
      <c r="R11" s="769">
        <v>0.96619999999999995</v>
      </c>
      <c r="S11" s="769">
        <v>1.0025999999999999</v>
      </c>
      <c r="T11" s="769">
        <v>1.2538</v>
      </c>
      <c r="U11" s="769">
        <v>1.379</v>
      </c>
      <c r="V11" s="769">
        <v>0.99539999999999995</v>
      </c>
      <c r="W11" s="769">
        <v>0.94869999999999999</v>
      </c>
      <c r="X11" s="769">
        <v>0.998</v>
      </c>
      <c r="Y11" s="769">
        <v>1.2271000000000001</v>
      </c>
      <c r="Z11" s="769">
        <v>1.3331999999999999</v>
      </c>
      <c r="AA11" s="264">
        <f t="shared" si="4"/>
        <v>0.95004916420845631</v>
      </c>
      <c r="AB11" s="265">
        <f t="shared" si="5"/>
        <v>0.95308418726140254</v>
      </c>
      <c r="AC11" s="266">
        <f t="shared" si="6"/>
        <v>1.0169999999999999</v>
      </c>
      <c r="AD11" s="267">
        <f t="shared" si="7"/>
        <v>0.96619999999999995</v>
      </c>
      <c r="AE11" s="267">
        <f t="shared" si="8"/>
        <v>0.99539999999999995</v>
      </c>
      <c r="AF11" s="268">
        <f t="shared" si="9"/>
        <v>0.94869999999999999</v>
      </c>
      <c r="AG11" s="269">
        <f t="shared" si="10"/>
        <v>1.0025999999999999</v>
      </c>
      <c r="AH11" s="270">
        <f t="shared" si="11"/>
        <v>0.9525192920353982</v>
      </c>
      <c r="AI11" s="270">
        <f t="shared" si="12"/>
        <v>0.998</v>
      </c>
      <c r="AJ11" s="268">
        <f t="shared" si="13"/>
        <v>0.95117801888687969</v>
      </c>
      <c r="AK11" s="269">
        <f t="shared" si="14"/>
        <v>1.2538</v>
      </c>
      <c r="AL11" s="270">
        <f t="shared" si="15"/>
        <v>1.1911716420845626</v>
      </c>
      <c r="AM11" s="270">
        <f t="shared" si="16"/>
        <v>1.2271000000000001</v>
      </c>
      <c r="AN11" s="268">
        <f t="shared" si="17"/>
        <v>1.169529606188467</v>
      </c>
      <c r="AO11" s="269">
        <f t="shared" si="18"/>
        <v>1.379</v>
      </c>
      <c r="AP11" s="270">
        <f t="shared" si="19"/>
        <v>1.3101177974434612</v>
      </c>
      <c r="AQ11" s="270">
        <f t="shared" si="20"/>
        <v>1.3331999999999999</v>
      </c>
      <c r="AR11" s="268">
        <f t="shared" si="21"/>
        <v>1.2706518384569019</v>
      </c>
      <c r="AS11" s="285" t="s">
        <v>1</v>
      </c>
      <c r="AT11" s="292" t="s">
        <v>1</v>
      </c>
    </row>
    <row r="12" spans="1:47" s="92" customFormat="1" ht="12.75" customHeight="1" x14ac:dyDescent="0.2">
      <c r="A12" s="251">
        <v>7</v>
      </c>
      <c r="B12" s="272" t="s">
        <v>90</v>
      </c>
      <c r="C12" s="85" t="s">
        <v>62</v>
      </c>
      <c r="D12" s="414" t="s">
        <v>57</v>
      </c>
      <c r="E12" s="196">
        <v>47</v>
      </c>
      <c r="F12" s="415" t="s">
        <v>132</v>
      </c>
      <c r="G12" s="194" t="s">
        <v>281</v>
      </c>
      <c r="H12" s="416" t="s">
        <v>1</v>
      </c>
      <c r="I12" s="195" t="s">
        <v>2</v>
      </c>
      <c r="J12" s="258" t="str">
        <f t="shared" si="0"/>
        <v>18:00</v>
      </c>
      <c r="K12" s="417">
        <v>0.81572916666666673</v>
      </c>
      <c r="L12" s="260">
        <f t="shared" si="1"/>
        <v>0.74618525355899445</v>
      </c>
      <c r="M12" s="261">
        <f t="shared" si="2"/>
        <v>4.9046134895388116E-2</v>
      </c>
      <c r="N12" s="275">
        <f t="shared" si="3"/>
        <v>0.26923076923076922</v>
      </c>
      <c r="O12" s="276">
        <v>90691690</v>
      </c>
      <c r="P12" s="90" t="s">
        <v>93</v>
      </c>
      <c r="Q12" s="313">
        <v>0.82609999999999995</v>
      </c>
      <c r="R12" s="314">
        <v>0.78839999999999999</v>
      </c>
      <c r="S12" s="314">
        <v>0.7792</v>
      </c>
      <c r="T12" s="314">
        <v>1.0207999999999999</v>
      </c>
      <c r="U12" s="315">
        <v>1.1511</v>
      </c>
      <c r="V12" s="314">
        <v>0.80710999999999999</v>
      </c>
      <c r="W12" s="314">
        <v>0.77590000000000003</v>
      </c>
      <c r="X12" s="314">
        <v>0.7762</v>
      </c>
      <c r="Y12" s="314">
        <v>0.99880000000000002</v>
      </c>
      <c r="Z12" s="314">
        <v>1.1006</v>
      </c>
      <c r="AA12" s="264">
        <f t="shared" si="4"/>
        <v>0.95436387846507686</v>
      </c>
      <c r="AB12" s="265">
        <f t="shared" si="5"/>
        <v>0.96133116923343787</v>
      </c>
      <c r="AC12" s="266">
        <f t="shared" si="6"/>
        <v>0.82609999999999995</v>
      </c>
      <c r="AD12" s="267">
        <f t="shared" si="7"/>
        <v>0.78839999999999999</v>
      </c>
      <c r="AE12" s="267">
        <f t="shared" si="8"/>
        <v>0.80710999999999999</v>
      </c>
      <c r="AF12" s="268">
        <f t="shared" si="9"/>
        <v>0.77590000000000003</v>
      </c>
      <c r="AG12" s="269">
        <f t="shared" si="10"/>
        <v>0.7792</v>
      </c>
      <c r="AH12" s="270">
        <f t="shared" si="11"/>
        <v>0.74364033409998787</v>
      </c>
      <c r="AI12" s="270">
        <f t="shared" si="12"/>
        <v>0.7762</v>
      </c>
      <c r="AJ12" s="268">
        <f t="shared" si="13"/>
        <v>0.74618525355899445</v>
      </c>
      <c r="AK12" s="269">
        <f t="shared" si="14"/>
        <v>1.0207999999999999</v>
      </c>
      <c r="AL12" s="270">
        <f t="shared" si="15"/>
        <v>0.97421464713715045</v>
      </c>
      <c r="AM12" s="270">
        <f t="shared" si="16"/>
        <v>0.99880000000000002</v>
      </c>
      <c r="AN12" s="268">
        <f t="shared" si="17"/>
        <v>0.96017757183035779</v>
      </c>
      <c r="AO12" s="269">
        <f t="shared" si="18"/>
        <v>1.1511</v>
      </c>
      <c r="AP12" s="270">
        <f t="shared" si="19"/>
        <v>1.09856826050115</v>
      </c>
      <c r="AQ12" s="270">
        <f t="shared" si="20"/>
        <v>1.1006</v>
      </c>
      <c r="AR12" s="268">
        <f t="shared" si="21"/>
        <v>1.0580410848583217</v>
      </c>
      <c r="AS12" s="251" t="s">
        <v>1</v>
      </c>
      <c r="AT12" s="251" t="s">
        <v>2</v>
      </c>
    </row>
    <row r="13" spans="1:47" s="92" customFormat="1" ht="12.75" customHeight="1" x14ac:dyDescent="0.2">
      <c r="A13" s="251">
        <v>8</v>
      </c>
      <c r="B13" s="280" t="s">
        <v>135</v>
      </c>
      <c r="C13" s="281" t="s">
        <v>62</v>
      </c>
      <c r="D13" s="282" t="s">
        <v>57</v>
      </c>
      <c r="E13" s="283">
        <v>896</v>
      </c>
      <c r="F13" s="280" t="s">
        <v>136</v>
      </c>
      <c r="G13" s="284" t="s">
        <v>137</v>
      </c>
      <c r="H13" s="285" t="s">
        <v>2</v>
      </c>
      <c r="I13" s="286" t="s">
        <v>1</v>
      </c>
      <c r="J13" s="258" t="str">
        <f t="shared" si="0"/>
        <v>18:00</v>
      </c>
      <c r="K13" s="287">
        <v>0.810613425925926</v>
      </c>
      <c r="L13" s="260">
        <f t="shared" si="1"/>
        <v>0.81759999999999999</v>
      </c>
      <c r="M13" s="261">
        <f t="shared" si="2"/>
        <v>4.9557537037037101E-2</v>
      </c>
      <c r="N13" s="262">
        <f t="shared" si="3"/>
        <v>0.30769230769230771</v>
      </c>
      <c r="O13" s="100">
        <v>93458224</v>
      </c>
      <c r="P13" s="291" t="s">
        <v>138</v>
      </c>
      <c r="Q13" s="289">
        <v>0.85040000000000004</v>
      </c>
      <c r="R13" s="290">
        <v>0.81730000000000003</v>
      </c>
      <c r="S13" s="290">
        <v>0.81759999999999999</v>
      </c>
      <c r="T13" s="290">
        <v>1.0475000000000001</v>
      </c>
      <c r="U13" s="290">
        <v>1.1659999999999999</v>
      </c>
      <c r="V13" s="290">
        <v>0.83360000000000001</v>
      </c>
      <c r="W13" s="290">
        <v>0.80279999999999996</v>
      </c>
      <c r="X13" s="290">
        <v>0.81499999999999995</v>
      </c>
      <c r="Y13" s="290">
        <v>1.0286</v>
      </c>
      <c r="Z13" s="290">
        <v>1.1207</v>
      </c>
      <c r="AA13" s="264">
        <f t="shared" si="4"/>
        <v>0.9610771401693321</v>
      </c>
      <c r="AB13" s="265">
        <f t="shared" si="5"/>
        <v>0.96305182341650664</v>
      </c>
      <c r="AC13" s="266">
        <f t="shared" si="6"/>
        <v>0.85040000000000004</v>
      </c>
      <c r="AD13" s="267">
        <f t="shared" si="7"/>
        <v>0.81730000000000003</v>
      </c>
      <c r="AE13" s="267">
        <f t="shared" si="8"/>
        <v>0.83360000000000001</v>
      </c>
      <c r="AF13" s="268">
        <f t="shared" si="9"/>
        <v>0.80279999999999996</v>
      </c>
      <c r="AG13" s="269">
        <f t="shared" si="10"/>
        <v>0.81759999999999999</v>
      </c>
      <c r="AH13" s="270">
        <f t="shared" si="11"/>
        <v>0.78577666980244587</v>
      </c>
      <c r="AI13" s="270">
        <f t="shared" si="12"/>
        <v>0.81499999999999995</v>
      </c>
      <c r="AJ13" s="268">
        <f t="shared" si="13"/>
        <v>0.78488723608445288</v>
      </c>
      <c r="AK13" s="269">
        <f t="shared" si="14"/>
        <v>1.0475000000000001</v>
      </c>
      <c r="AL13" s="270">
        <f t="shared" si="15"/>
        <v>1.0067283043273754</v>
      </c>
      <c r="AM13" s="270">
        <f t="shared" si="16"/>
        <v>1.0286</v>
      </c>
      <c r="AN13" s="268">
        <f t="shared" si="17"/>
        <v>0.99059510556621866</v>
      </c>
      <c r="AO13" s="269">
        <f t="shared" si="18"/>
        <v>1.1659999999999999</v>
      </c>
      <c r="AP13" s="270">
        <f t="shared" si="19"/>
        <v>1.1206159454374411</v>
      </c>
      <c r="AQ13" s="270">
        <f t="shared" si="20"/>
        <v>1.1207</v>
      </c>
      <c r="AR13" s="268">
        <f t="shared" si="21"/>
        <v>1.0792921785028791</v>
      </c>
      <c r="AS13" s="285" t="s">
        <v>1</v>
      </c>
      <c r="AT13" s="285" t="s">
        <v>1</v>
      </c>
    </row>
    <row r="14" spans="1:47" s="92" customFormat="1" ht="12.75" customHeight="1" x14ac:dyDescent="0.2">
      <c r="A14" s="251">
        <v>9</v>
      </c>
      <c r="B14" s="280" t="s">
        <v>130</v>
      </c>
      <c r="C14" s="281" t="s">
        <v>62</v>
      </c>
      <c r="D14" s="282" t="s">
        <v>131</v>
      </c>
      <c r="E14" s="283">
        <v>70</v>
      </c>
      <c r="F14" s="280" t="s">
        <v>132</v>
      </c>
      <c r="G14" s="312" t="s">
        <v>133</v>
      </c>
      <c r="H14" s="285" t="s">
        <v>1</v>
      </c>
      <c r="I14" s="295" t="s">
        <v>1</v>
      </c>
      <c r="J14" s="258" t="str">
        <f t="shared" si="0"/>
        <v>18:00</v>
      </c>
      <c r="K14" s="259">
        <v>0.81435185185185188</v>
      </c>
      <c r="L14" s="260">
        <f t="shared" si="1"/>
        <v>0.7762</v>
      </c>
      <c r="M14" s="261">
        <f t="shared" si="2"/>
        <v>4.9949907407407429E-2</v>
      </c>
      <c r="N14" s="262">
        <f t="shared" si="3"/>
        <v>0.34615384615384615</v>
      </c>
      <c r="O14" s="288">
        <v>95227075</v>
      </c>
      <c r="P14" s="291" t="s">
        <v>134</v>
      </c>
      <c r="Q14" s="313">
        <v>0.82609999999999995</v>
      </c>
      <c r="R14" s="314">
        <v>0.78839999999999999</v>
      </c>
      <c r="S14" s="314">
        <v>0.7792</v>
      </c>
      <c r="T14" s="314">
        <v>1.0207999999999999</v>
      </c>
      <c r="U14" s="315">
        <v>1.1511</v>
      </c>
      <c r="V14" s="314">
        <v>0.80710999999999999</v>
      </c>
      <c r="W14" s="314">
        <v>0.77590000000000003</v>
      </c>
      <c r="X14" s="314">
        <v>0.7762</v>
      </c>
      <c r="Y14" s="314">
        <v>0.99880000000000002</v>
      </c>
      <c r="Z14" s="314">
        <v>1.1006</v>
      </c>
      <c r="AA14" s="264">
        <f t="shared" si="4"/>
        <v>0.95436387846507686</v>
      </c>
      <c r="AB14" s="265">
        <f t="shared" si="5"/>
        <v>0.96133116923343787</v>
      </c>
      <c r="AC14" s="266">
        <f t="shared" si="6"/>
        <v>0.82609999999999995</v>
      </c>
      <c r="AD14" s="267">
        <f t="shared" si="7"/>
        <v>0.78839999999999999</v>
      </c>
      <c r="AE14" s="267">
        <f t="shared" si="8"/>
        <v>0.80710999999999999</v>
      </c>
      <c r="AF14" s="268">
        <f t="shared" si="9"/>
        <v>0.77590000000000003</v>
      </c>
      <c r="AG14" s="269">
        <f t="shared" si="10"/>
        <v>0.7792</v>
      </c>
      <c r="AH14" s="270">
        <f t="shared" si="11"/>
        <v>0.74364033409998787</v>
      </c>
      <c r="AI14" s="270">
        <f t="shared" si="12"/>
        <v>0.7762</v>
      </c>
      <c r="AJ14" s="268">
        <f t="shared" si="13"/>
        <v>0.74618525355899445</v>
      </c>
      <c r="AK14" s="269">
        <f t="shared" si="14"/>
        <v>1.0207999999999999</v>
      </c>
      <c r="AL14" s="270">
        <f t="shared" si="15"/>
        <v>0.97421464713715045</v>
      </c>
      <c r="AM14" s="270">
        <f t="shared" si="16"/>
        <v>0.99880000000000002</v>
      </c>
      <c r="AN14" s="268">
        <f t="shared" si="17"/>
        <v>0.96017757183035779</v>
      </c>
      <c r="AO14" s="269">
        <f t="shared" si="18"/>
        <v>1.1511</v>
      </c>
      <c r="AP14" s="270">
        <f t="shared" si="19"/>
        <v>1.09856826050115</v>
      </c>
      <c r="AQ14" s="270">
        <f t="shared" si="20"/>
        <v>1.1006</v>
      </c>
      <c r="AR14" s="268">
        <f t="shared" si="21"/>
        <v>1.0580410848583217</v>
      </c>
      <c r="AS14" s="285" t="s">
        <v>1</v>
      </c>
      <c r="AT14" s="251" t="s">
        <v>2</v>
      </c>
    </row>
    <row r="15" spans="1:47" s="81" customFormat="1" ht="12.75" customHeight="1" x14ac:dyDescent="0.2">
      <c r="A15" s="251">
        <v>10</v>
      </c>
      <c r="B15" s="252" t="s">
        <v>114</v>
      </c>
      <c r="C15" s="253" t="s">
        <v>56</v>
      </c>
      <c r="D15" s="254" t="s">
        <v>57</v>
      </c>
      <c r="E15" s="255">
        <v>15666</v>
      </c>
      <c r="F15" s="252" t="s">
        <v>115</v>
      </c>
      <c r="G15" s="256" t="s">
        <v>116</v>
      </c>
      <c r="H15" s="257" t="s">
        <v>2</v>
      </c>
      <c r="I15" s="330" t="s">
        <v>1</v>
      </c>
      <c r="J15" s="258" t="str">
        <f t="shared" si="0"/>
        <v>18:10</v>
      </c>
      <c r="K15" s="181">
        <v>0.80447916666666675</v>
      </c>
      <c r="L15" s="260">
        <f t="shared" si="1"/>
        <v>1.0511999999999999</v>
      </c>
      <c r="M15" s="261">
        <f t="shared" si="2"/>
        <v>4.9968499999999985E-2</v>
      </c>
      <c r="N15" s="262">
        <f t="shared" si="3"/>
        <v>0.38461538461538464</v>
      </c>
      <c r="O15" s="288">
        <v>91521030</v>
      </c>
      <c r="P15" s="396" t="s">
        <v>117</v>
      </c>
      <c r="Q15" s="313">
        <v>1.0702</v>
      </c>
      <c r="R15" s="314">
        <v>1.0154000000000001</v>
      </c>
      <c r="S15" s="314">
        <v>1.0511999999999999</v>
      </c>
      <c r="T15" s="314">
        <v>1.3209</v>
      </c>
      <c r="U15" s="315">
        <v>1.4618</v>
      </c>
      <c r="V15" s="314">
        <v>1.0491999999999999</v>
      </c>
      <c r="W15" s="314">
        <v>0.99760000000000004</v>
      </c>
      <c r="X15" s="314">
        <v>1.0472999999999999</v>
      </c>
      <c r="Y15" s="314">
        <v>1.2928999999999999</v>
      </c>
      <c r="Z15" s="314">
        <v>1.4159999999999999</v>
      </c>
      <c r="AA15" s="264">
        <f t="shared" si="4"/>
        <v>0.94879461782844332</v>
      </c>
      <c r="AB15" s="265">
        <f t="shared" si="5"/>
        <v>0.95081967213114771</v>
      </c>
      <c r="AC15" s="266">
        <f t="shared" si="6"/>
        <v>1.0702</v>
      </c>
      <c r="AD15" s="267">
        <f t="shared" si="7"/>
        <v>1.0154000000000001</v>
      </c>
      <c r="AE15" s="267">
        <f t="shared" si="8"/>
        <v>1.0491999999999999</v>
      </c>
      <c r="AF15" s="268">
        <f t="shared" si="9"/>
        <v>0.99760000000000004</v>
      </c>
      <c r="AG15" s="269">
        <f t="shared" si="10"/>
        <v>1.0511999999999999</v>
      </c>
      <c r="AH15" s="270">
        <f t="shared" si="11"/>
        <v>0.99737290226125952</v>
      </c>
      <c r="AI15" s="270">
        <f t="shared" si="12"/>
        <v>1.0472999999999999</v>
      </c>
      <c r="AJ15" s="268">
        <f t="shared" si="13"/>
        <v>0.99579344262295089</v>
      </c>
      <c r="AK15" s="269">
        <f t="shared" si="14"/>
        <v>1.3209</v>
      </c>
      <c r="AL15" s="270">
        <f t="shared" si="15"/>
        <v>1.2532628106895907</v>
      </c>
      <c r="AM15" s="270">
        <f t="shared" si="16"/>
        <v>1.2928999999999999</v>
      </c>
      <c r="AN15" s="268">
        <f t="shared" si="17"/>
        <v>1.2293147540983609</v>
      </c>
      <c r="AO15" s="269">
        <f t="shared" si="18"/>
        <v>1.4618</v>
      </c>
      <c r="AP15" s="270">
        <f t="shared" si="19"/>
        <v>1.3869479723416185</v>
      </c>
      <c r="AQ15" s="270">
        <f t="shared" si="20"/>
        <v>1.4159999999999999</v>
      </c>
      <c r="AR15" s="268">
        <f t="shared" si="21"/>
        <v>1.346360655737705</v>
      </c>
      <c r="AS15" s="257" t="s">
        <v>1</v>
      </c>
      <c r="AT15" s="271" t="s">
        <v>1</v>
      </c>
      <c r="AU15" s="304"/>
    </row>
    <row r="16" spans="1:47" s="81" customFormat="1" ht="12.75" customHeight="1" x14ac:dyDescent="0.2">
      <c r="A16" s="251">
        <v>11</v>
      </c>
      <c r="B16" s="252" t="s">
        <v>118</v>
      </c>
      <c r="C16" s="253" t="s">
        <v>62</v>
      </c>
      <c r="D16" s="254" t="s">
        <v>57</v>
      </c>
      <c r="E16" s="255">
        <v>14887</v>
      </c>
      <c r="F16" s="252" t="s">
        <v>79</v>
      </c>
      <c r="G16" s="93" t="s">
        <v>119</v>
      </c>
      <c r="H16" s="271" t="s">
        <v>2</v>
      </c>
      <c r="I16" s="299" t="s">
        <v>1</v>
      </c>
      <c r="J16" s="258" t="str">
        <f t="shared" si="0"/>
        <v>18:10</v>
      </c>
      <c r="K16" s="321">
        <v>0.8090046296296296</v>
      </c>
      <c r="L16" s="260">
        <f t="shared" si="1"/>
        <v>0.9647</v>
      </c>
      <c r="M16" s="261">
        <f t="shared" si="2"/>
        <v>5.0222460648148039E-2</v>
      </c>
      <c r="N16" s="262">
        <f t="shared" si="3"/>
        <v>0.42307692307692307</v>
      </c>
      <c r="O16" s="288">
        <v>90830545</v>
      </c>
      <c r="P16" s="396" t="s">
        <v>120</v>
      </c>
      <c r="Q16" s="289">
        <v>1.0021</v>
      </c>
      <c r="R16" s="290">
        <v>0.94299999999999995</v>
      </c>
      <c r="S16" s="290">
        <v>0.9647</v>
      </c>
      <c r="T16" s="290">
        <v>1.2357</v>
      </c>
      <c r="U16" s="278">
        <v>1.3724000000000001</v>
      </c>
      <c r="V16" s="290">
        <v>0.98409999999999997</v>
      </c>
      <c r="W16" s="290">
        <v>0.92849999999999999</v>
      </c>
      <c r="X16" s="290">
        <v>0.96120000000000005</v>
      </c>
      <c r="Y16" s="290">
        <v>1.2131000000000001</v>
      </c>
      <c r="Z16" s="290">
        <v>1.3272999999999999</v>
      </c>
      <c r="AA16" s="264">
        <f t="shared" si="4"/>
        <v>0.94102384991517807</v>
      </c>
      <c r="AB16" s="265">
        <f t="shared" si="5"/>
        <v>0.94350167665887619</v>
      </c>
      <c r="AC16" s="266">
        <f t="shared" si="6"/>
        <v>1.0021</v>
      </c>
      <c r="AD16" s="267">
        <f t="shared" si="7"/>
        <v>0.94299999999999995</v>
      </c>
      <c r="AE16" s="267">
        <f t="shared" si="8"/>
        <v>0.98409999999999997</v>
      </c>
      <c r="AF16" s="268">
        <f t="shared" si="9"/>
        <v>0.92849999999999999</v>
      </c>
      <c r="AG16" s="269">
        <f t="shared" si="10"/>
        <v>0.9647</v>
      </c>
      <c r="AH16" s="270">
        <f t="shared" si="11"/>
        <v>0.90780570801317229</v>
      </c>
      <c r="AI16" s="270">
        <f t="shared" si="12"/>
        <v>0.96120000000000005</v>
      </c>
      <c r="AJ16" s="268">
        <f t="shared" si="13"/>
        <v>0.90689381160451188</v>
      </c>
      <c r="AK16" s="269">
        <f t="shared" si="14"/>
        <v>1.2357</v>
      </c>
      <c r="AL16" s="270">
        <f t="shared" si="15"/>
        <v>1.1628231713401855</v>
      </c>
      <c r="AM16" s="270">
        <f t="shared" si="16"/>
        <v>1.2131000000000001</v>
      </c>
      <c r="AN16" s="268">
        <f t="shared" si="17"/>
        <v>1.1445618839548828</v>
      </c>
      <c r="AO16" s="269">
        <f t="shared" si="18"/>
        <v>1.3724000000000001</v>
      </c>
      <c r="AP16" s="270">
        <f t="shared" si="19"/>
        <v>1.2914611316235904</v>
      </c>
      <c r="AQ16" s="270">
        <f t="shared" si="20"/>
        <v>1.3272999999999999</v>
      </c>
      <c r="AR16" s="268">
        <f t="shared" si="21"/>
        <v>1.2523097754293262</v>
      </c>
      <c r="AS16" s="271" t="s">
        <v>2</v>
      </c>
      <c r="AT16" s="271" t="s">
        <v>1</v>
      </c>
    </row>
    <row r="17" spans="1:47" s="92" customFormat="1" ht="12.75" customHeight="1" x14ac:dyDescent="0.2">
      <c r="A17" s="251">
        <v>12</v>
      </c>
      <c r="B17" s="280" t="s">
        <v>82</v>
      </c>
      <c r="C17" s="281" t="s">
        <v>62</v>
      </c>
      <c r="D17" s="282" t="s">
        <v>57</v>
      </c>
      <c r="E17" s="283">
        <v>11620</v>
      </c>
      <c r="F17" s="280" t="s">
        <v>83</v>
      </c>
      <c r="G17" s="284" t="s">
        <v>84</v>
      </c>
      <c r="H17" s="285" t="s">
        <v>2</v>
      </c>
      <c r="I17" s="295" t="s">
        <v>2</v>
      </c>
      <c r="J17" s="258" t="str">
        <f t="shared" si="0"/>
        <v>18:10</v>
      </c>
      <c r="K17" s="287">
        <v>0.81304398148148149</v>
      </c>
      <c r="L17" s="260">
        <f t="shared" si="1"/>
        <v>0.90766891973445984</v>
      </c>
      <c r="M17" s="261">
        <f t="shared" si="2"/>
        <v>5.0919806180010657E-2</v>
      </c>
      <c r="N17" s="262">
        <f t="shared" si="3"/>
        <v>0.46153846153846156</v>
      </c>
      <c r="O17" s="288">
        <v>97723926</v>
      </c>
      <c r="P17" s="291" t="s">
        <v>85</v>
      </c>
      <c r="Q17" s="289">
        <v>0.99419999999999997</v>
      </c>
      <c r="R17" s="290">
        <v>0.94920000000000004</v>
      </c>
      <c r="S17" s="290">
        <v>0.95069999999999999</v>
      </c>
      <c r="T17" s="290">
        <v>1.2290000000000001</v>
      </c>
      <c r="U17" s="290">
        <v>1.371</v>
      </c>
      <c r="V17" s="290">
        <v>0.97840000000000005</v>
      </c>
      <c r="W17" s="290">
        <v>0.9355</v>
      </c>
      <c r="X17" s="290">
        <v>0.94689999999999996</v>
      </c>
      <c r="Y17" s="290">
        <v>1.2097</v>
      </c>
      <c r="Z17" s="290">
        <v>1.3327</v>
      </c>
      <c r="AA17" s="264">
        <f t="shared" si="4"/>
        <v>0.95473747736873871</v>
      </c>
      <c r="AB17" s="265">
        <f t="shared" si="5"/>
        <v>0.9561529026982829</v>
      </c>
      <c r="AC17" s="266">
        <f t="shared" si="6"/>
        <v>0.99419999999999997</v>
      </c>
      <c r="AD17" s="267">
        <f t="shared" si="7"/>
        <v>0.94920000000000004</v>
      </c>
      <c r="AE17" s="267">
        <f t="shared" si="8"/>
        <v>0.97840000000000005</v>
      </c>
      <c r="AF17" s="268">
        <f t="shared" si="9"/>
        <v>0.9355</v>
      </c>
      <c r="AG17" s="269">
        <f t="shared" si="10"/>
        <v>0.95069999999999999</v>
      </c>
      <c r="AH17" s="270">
        <f t="shared" si="11"/>
        <v>0.90766891973445984</v>
      </c>
      <c r="AI17" s="270">
        <f t="shared" si="12"/>
        <v>0.94689999999999996</v>
      </c>
      <c r="AJ17" s="268">
        <f t="shared" si="13"/>
        <v>0.90538118356500408</v>
      </c>
      <c r="AK17" s="269">
        <f t="shared" si="14"/>
        <v>1.2290000000000001</v>
      </c>
      <c r="AL17" s="270">
        <f t="shared" si="15"/>
        <v>1.17337235968618</v>
      </c>
      <c r="AM17" s="270">
        <f t="shared" si="16"/>
        <v>1.2097</v>
      </c>
      <c r="AN17" s="268">
        <f t="shared" si="17"/>
        <v>1.1566581663941129</v>
      </c>
      <c r="AO17" s="269">
        <f t="shared" si="18"/>
        <v>1.371</v>
      </c>
      <c r="AP17" s="270">
        <f t="shared" si="19"/>
        <v>1.3089450814725407</v>
      </c>
      <c r="AQ17" s="270">
        <f t="shared" si="20"/>
        <v>1.3327</v>
      </c>
      <c r="AR17" s="268">
        <f t="shared" si="21"/>
        <v>1.2742649734260016</v>
      </c>
      <c r="AS17" s="285" t="s">
        <v>2</v>
      </c>
      <c r="AT17" s="285" t="s">
        <v>1</v>
      </c>
    </row>
    <row r="18" spans="1:47" s="92" customFormat="1" ht="12.75" customHeight="1" x14ac:dyDescent="0.2">
      <c r="A18" s="251">
        <v>13</v>
      </c>
      <c r="B18" s="280" t="s">
        <v>192</v>
      </c>
      <c r="C18" s="281" t="s">
        <v>62</v>
      </c>
      <c r="D18" s="282" t="s">
        <v>57</v>
      </c>
      <c r="E18" s="283">
        <v>110</v>
      </c>
      <c r="F18" s="280" t="s">
        <v>132</v>
      </c>
      <c r="G18" s="312" t="s">
        <v>193</v>
      </c>
      <c r="H18" s="285" t="s">
        <v>2</v>
      </c>
      <c r="I18" s="295" t="s">
        <v>2</v>
      </c>
      <c r="J18" s="258" t="str">
        <f t="shared" si="0"/>
        <v>18:00</v>
      </c>
      <c r="K18" s="259">
        <v>0.81857638888888884</v>
      </c>
      <c r="L18" s="260">
        <f t="shared" si="1"/>
        <v>0.74364033409998787</v>
      </c>
      <c r="M18" s="261">
        <f t="shared" si="2"/>
        <v>5.0996168744703994E-2</v>
      </c>
      <c r="N18" s="262">
        <f t="shared" si="3"/>
        <v>0.5</v>
      </c>
      <c r="O18" s="288">
        <v>93613991</v>
      </c>
      <c r="P18" s="334" t="s">
        <v>194</v>
      </c>
      <c r="Q18" s="313">
        <v>0.82609999999999995</v>
      </c>
      <c r="R18" s="314">
        <v>0.78839999999999999</v>
      </c>
      <c r="S18" s="314">
        <v>0.7792</v>
      </c>
      <c r="T18" s="314">
        <v>1.0207999999999999</v>
      </c>
      <c r="U18" s="315">
        <v>1.1511</v>
      </c>
      <c r="V18" s="314">
        <v>0.80710999999999999</v>
      </c>
      <c r="W18" s="314">
        <v>0.77590000000000003</v>
      </c>
      <c r="X18" s="314">
        <v>0.7762</v>
      </c>
      <c r="Y18" s="314">
        <v>0.99880000000000002</v>
      </c>
      <c r="Z18" s="314">
        <v>1.1006</v>
      </c>
      <c r="AA18" s="264">
        <f t="shared" si="4"/>
        <v>0.95436387846507686</v>
      </c>
      <c r="AB18" s="265">
        <f t="shared" si="5"/>
        <v>0.96133116923343787</v>
      </c>
      <c r="AC18" s="266">
        <f t="shared" si="6"/>
        <v>0.82609999999999995</v>
      </c>
      <c r="AD18" s="267">
        <f t="shared" si="7"/>
        <v>0.78839999999999999</v>
      </c>
      <c r="AE18" s="267">
        <f t="shared" si="8"/>
        <v>0.80710999999999999</v>
      </c>
      <c r="AF18" s="268">
        <f t="shared" si="9"/>
        <v>0.77590000000000003</v>
      </c>
      <c r="AG18" s="269">
        <f t="shared" si="10"/>
        <v>0.7792</v>
      </c>
      <c r="AH18" s="270">
        <f t="shared" si="11"/>
        <v>0.74364033409998787</v>
      </c>
      <c r="AI18" s="270">
        <f t="shared" si="12"/>
        <v>0.7762</v>
      </c>
      <c r="AJ18" s="268">
        <f t="shared" si="13"/>
        <v>0.74618525355899445</v>
      </c>
      <c r="AK18" s="269">
        <f t="shared" si="14"/>
        <v>1.0207999999999999</v>
      </c>
      <c r="AL18" s="270">
        <f t="shared" si="15"/>
        <v>0.97421464713715045</v>
      </c>
      <c r="AM18" s="270">
        <f t="shared" si="16"/>
        <v>0.99880000000000002</v>
      </c>
      <c r="AN18" s="268">
        <f t="shared" si="17"/>
        <v>0.96017757183035779</v>
      </c>
      <c r="AO18" s="269">
        <f t="shared" si="18"/>
        <v>1.1511</v>
      </c>
      <c r="AP18" s="270">
        <f t="shared" si="19"/>
        <v>1.09856826050115</v>
      </c>
      <c r="AQ18" s="270">
        <f t="shared" si="20"/>
        <v>1.1006</v>
      </c>
      <c r="AR18" s="268">
        <f t="shared" si="21"/>
        <v>1.0580410848583217</v>
      </c>
      <c r="AS18" s="285" t="s">
        <v>2</v>
      </c>
      <c r="AT18" s="251" t="s">
        <v>2</v>
      </c>
    </row>
    <row r="19" spans="1:47" s="81" customFormat="1" ht="12.75" customHeight="1" x14ac:dyDescent="0.2">
      <c r="A19" s="251">
        <v>14</v>
      </c>
      <c r="B19" s="252" t="s">
        <v>139</v>
      </c>
      <c r="C19" s="253" t="s">
        <v>62</v>
      </c>
      <c r="D19" s="254" t="s">
        <v>57</v>
      </c>
      <c r="E19" s="255">
        <v>203</v>
      </c>
      <c r="F19" s="252" t="s">
        <v>136</v>
      </c>
      <c r="G19" s="93" t="s">
        <v>232</v>
      </c>
      <c r="H19" s="257" t="s">
        <v>2</v>
      </c>
      <c r="I19" s="296" t="s">
        <v>2</v>
      </c>
      <c r="J19" s="258" t="str">
        <f t="shared" si="0"/>
        <v>18:00</v>
      </c>
      <c r="K19" s="287">
        <v>0.81541666666666668</v>
      </c>
      <c r="L19" s="101">
        <f t="shared" si="1"/>
        <v>0.78577666980244587</v>
      </c>
      <c r="M19" s="261">
        <f t="shared" si="2"/>
        <v>5.140289048291001E-2</v>
      </c>
      <c r="N19" s="275">
        <f t="shared" si="3"/>
        <v>0.53846153846153844</v>
      </c>
      <c r="O19" s="263">
        <v>91649715</v>
      </c>
      <c r="P19" s="297" t="s">
        <v>142</v>
      </c>
      <c r="Q19" s="102">
        <v>0.85040000000000004</v>
      </c>
      <c r="R19" s="96">
        <v>0.81730000000000003</v>
      </c>
      <c r="S19" s="96">
        <v>0.81759999999999999</v>
      </c>
      <c r="T19" s="96">
        <v>1.0475000000000001</v>
      </c>
      <c r="U19" s="96">
        <v>1.1659999999999999</v>
      </c>
      <c r="V19" s="96">
        <v>0.83360000000000001</v>
      </c>
      <c r="W19" s="96">
        <v>0.80279999999999996</v>
      </c>
      <c r="X19" s="96">
        <v>0.81499999999999995</v>
      </c>
      <c r="Y19" s="96">
        <v>1.0286</v>
      </c>
      <c r="Z19" s="96">
        <v>1.1207</v>
      </c>
      <c r="AA19" s="293">
        <f t="shared" si="4"/>
        <v>0.9610771401693321</v>
      </c>
      <c r="AB19" s="265">
        <f t="shared" si="5"/>
        <v>0.96305182341650664</v>
      </c>
      <c r="AC19" s="294">
        <f t="shared" si="6"/>
        <v>0.85040000000000004</v>
      </c>
      <c r="AD19" s="97">
        <f t="shared" si="7"/>
        <v>0.81730000000000003</v>
      </c>
      <c r="AE19" s="97">
        <f t="shared" si="8"/>
        <v>0.83360000000000001</v>
      </c>
      <c r="AF19" s="268">
        <f t="shared" si="9"/>
        <v>0.80279999999999996</v>
      </c>
      <c r="AG19" s="98">
        <f t="shared" si="10"/>
        <v>0.81759999999999999</v>
      </c>
      <c r="AH19" s="99">
        <f t="shared" si="11"/>
        <v>0.78577666980244587</v>
      </c>
      <c r="AI19" s="270">
        <f t="shared" si="12"/>
        <v>0.81499999999999995</v>
      </c>
      <c r="AJ19" s="268">
        <f t="shared" si="13"/>
        <v>0.78488723608445288</v>
      </c>
      <c r="AK19" s="98">
        <f t="shared" si="14"/>
        <v>1.0475000000000001</v>
      </c>
      <c r="AL19" s="99">
        <f t="shared" si="15"/>
        <v>1.0067283043273754</v>
      </c>
      <c r="AM19" s="270">
        <f t="shared" si="16"/>
        <v>1.0286</v>
      </c>
      <c r="AN19" s="268">
        <f t="shared" si="17"/>
        <v>0.99059510556621866</v>
      </c>
      <c r="AO19" s="98">
        <f t="shared" si="18"/>
        <v>1.1659999999999999</v>
      </c>
      <c r="AP19" s="99">
        <f t="shared" si="19"/>
        <v>1.1206159454374411</v>
      </c>
      <c r="AQ19" s="270">
        <f t="shared" si="20"/>
        <v>1.1207</v>
      </c>
      <c r="AR19" s="268">
        <f t="shared" si="21"/>
        <v>1.0792921785028791</v>
      </c>
      <c r="AS19" s="257" t="s">
        <v>1</v>
      </c>
      <c r="AT19" s="257" t="s">
        <v>1</v>
      </c>
    </row>
    <row r="20" spans="1:47" s="304" customFormat="1" ht="12.6" customHeight="1" x14ac:dyDescent="0.2">
      <c r="A20" s="251">
        <v>15</v>
      </c>
      <c r="B20" s="252" t="s">
        <v>86</v>
      </c>
      <c r="C20" s="253" t="s">
        <v>56</v>
      </c>
      <c r="D20" s="254" t="s">
        <v>57</v>
      </c>
      <c r="E20" s="255">
        <v>13911</v>
      </c>
      <c r="F20" s="252" t="s">
        <v>87</v>
      </c>
      <c r="G20" s="256" t="s">
        <v>88</v>
      </c>
      <c r="H20" s="257" t="s">
        <v>2</v>
      </c>
      <c r="I20" s="296" t="s">
        <v>2</v>
      </c>
      <c r="J20" s="258" t="str">
        <f t="shared" si="0"/>
        <v>18:10</v>
      </c>
      <c r="K20" s="287">
        <v>0.81334490740740739</v>
      </c>
      <c r="L20" s="101">
        <f t="shared" si="1"/>
        <v>0.94949977769186167</v>
      </c>
      <c r="M20" s="261">
        <f t="shared" si="2"/>
        <v>5.3552227045051311E-2</v>
      </c>
      <c r="N20" s="275">
        <f t="shared" si="3"/>
        <v>0.57692307692307687</v>
      </c>
      <c r="O20" s="132">
        <v>97531861</v>
      </c>
      <c r="P20" s="297" t="s">
        <v>89</v>
      </c>
      <c r="Q20" s="770">
        <v>1.0346</v>
      </c>
      <c r="R20" s="771">
        <v>0.96130000000000004</v>
      </c>
      <c r="S20" s="771">
        <v>1.0219</v>
      </c>
      <c r="T20" s="771">
        <v>1.2744</v>
      </c>
      <c r="U20" s="771">
        <v>1.4117</v>
      </c>
      <c r="V20" s="771">
        <v>1.0085</v>
      </c>
      <c r="W20" s="765">
        <v>0.94399999999999995</v>
      </c>
      <c r="X20" s="765">
        <v>1.012</v>
      </c>
      <c r="Y20" s="765">
        <v>1.2442</v>
      </c>
      <c r="Z20" s="765">
        <v>1.3569</v>
      </c>
      <c r="AA20" s="293">
        <f t="shared" si="4"/>
        <v>0.92915136284554423</v>
      </c>
      <c r="AB20" s="265">
        <f t="shared" si="5"/>
        <v>0.93604362915220629</v>
      </c>
      <c r="AC20" s="294">
        <f t="shared" si="6"/>
        <v>1.0346</v>
      </c>
      <c r="AD20" s="97">
        <f t="shared" si="7"/>
        <v>0.96130000000000004</v>
      </c>
      <c r="AE20" s="97">
        <f t="shared" si="8"/>
        <v>1.0085</v>
      </c>
      <c r="AF20" s="268">
        <f t="shared" si="9"/>
        <v>0.94399999999999995</v>
      </c>
      <c r="AG20" s="98">
        <f t="shared" si="10"/>
        <v>1.0219</v>
      </c>
      <c r="AH20" s="99">
        <f t="shared" si="11"/>
        <v>0.94949977769186167</v>
      </c>
      <c r="AI20" s="270">
        <f t="shared" si="12"/>
        <v>1.012</v>
      </c>
      <c r="AJ20" s="268">
        <f t="shared" si="13"/>
        <v>0.9472761527020328</v>
      </c>
      <c r="AK20" s="98">
        <f t="shared" si="14"/>
        <v>1.2744</v>
      </c>
      <c r="AL20" s="99">
        <f t="shared" si="15"/>
        <v>1.1841104968103615</v>
      </c>
      <c r="AM20" s="270">
        <f t="shared" si="16"/>
        <v>1.2442</v>
      </c>
      <c r="AN20" s="268">
        <f t="shared" si="17"/>
        <v>1.1646254833911751</v>
      </c>
      <c r="AO20" s="98">
        <f t="shared" si="18"/>
        <v>1.4117</v>
      </c>
      <c r="AP20" s="99">
        <f t="shared" si="19"/>
        <v>1.3116829789290547</v>
      </c>
      <c r="AQ20" s="270">
        <f t="shared" si="20"/>
        <v>1.3569</v>
      </c>
      <c r="AR20" s="268">
        <f t="shared" si="21"/>
        <v>1.2701176003966288</v>
      </c>
      <c r="AS20" s="257" t="s">
        <v>1</v>
      </c>
      <c r="AT20" s="257" t="s">
        <v>2</v>
      </c>
      <c r="AU20" s="81"/>
    </row>
    <row r="21" spans="1:47" s="131" customFormat="1" ht="12.75" customHeight="1" x14ac:dyDescent="0.2">
      <c r="A21" s="251">
        <v>16</v>
      </c>
      <c r="B21" s="305" t="s">
        <v>61</v>
      </c>
      <c r="C21" s="306" t="s">
        <v>62</v>
      </c>
      <c r="D21" s="125" t="s">
        <v>57</v>
      </c>
      <c r="E21" s="126">
        <v>88</v>
      </c>
      <c r="F21" s="305" t="s">
        <v>63</v>
      </c>
      <c r="G21" s="176" t="s">
        <v>64</v>
      </c>
      <c r="H21" s="177" t="s">
        <v>2</v>
      </c>
      <c r="I21" s="243" t="s">
        <v>2</v>
      </c>
      <c r="J21" s="258" t="str">
        <f t="shared" si="0"/>
        <v>18:10</v>
      </c>
      <c r="K21" s="287">
        <v>0.81364583333333329</v>
      </c>
      <c r="L21" s="101">
        <f t="shared" si="1"/>
        <v>0.94479748748650505</v>
      </c>
      <c r="M21" s="261">
        <f t="shared" si="2"/>
        <v>5.3571329759217336E-2</v>
      </c>
      <c r="N21" s="275">
        <f t="shared" si="3"/>
        <v>0.61538461538461542</v>
      </c>
      <c r="O21" s="127">
        <v>40290565</v>
      </c>
      <c r="P21" s="128" t="s">
        <v>65</v>
      </c>
      <c r="Q21" s="289">
        <v>1.0188999999999999</v>
      </c>
      <c r="R21" s="290">
        <v>0.96719999999999995</v>
      </c>
      <c r="S21" s="290">
        <v>0.99529999999999996</v>
      </c>
      <c r="T21" s="290">
        <v>1.2527999999999999</v>
      </c>
      <c r="U21" s="290">
        <v>1.3878999999999999</v>
      </c>
      <c r="V21" s="290">
        <v>0.99670000000000003</v>
      </c>
      <c r="W21" s="290">
        <v>0.95450000000000002</v>
      </c>
      <c r="X21" s="290">
        <v>0.9879</v>
      </c>
      <c r="Y21" s="290">
        <v>1.2242999999999999</v>
      </c>
      <c r="Z21" s="290">
        <v>1.341</v>
      </c>
      <c r="AA21" s="293">
        <f t="shared" si="4"/>
        <v>0.94925900480910785</v>
      </c>
      <c r="AB21" s="265">
        <f t="shared" si="5"/>
        <v>0.95766027892043748</v>
      </c>
      <c r="AC21" s="130">
        <f t="shared" si="6"/>
        <v>1.0188999999999999</v>
      </c>
      <c r="AD21" s="97">
        <f t="shared" si="7"/>
        <v>0.96719999999999995</v>
      </c>
      <c r="AE21" s="97">
        <f t="shared" si="8"/>
        <v>0.99670000000000003</v>
      </c>
      <c r="AF21" s="268">
        <f t="shared" si="9"/>
        <v>0.95450000000000002</v>
      </c>
      <c r="AG21" s="98">
        <f t="shared" si="10"/>
        <v>0.99529999999999996</v>
      </c>
      <c r="AH21" s="99">
        <f t="shared" si="11"/>
        <v>0.94479748748650505</v>
      </c>
      <c r="AI21" s="270">
        <f t="shared" si="12"/>
        <v>0.9879</v>
      </c>
      <c r="AJ21" s="268">
        <f t="shared" si="13"/>
        <v>0.94607258954550022</v>
      </c>
      <c r="AK21" s="98">
        <f t="shared" si="14"/>
        <v>1.2527999999999999</v>
      </c>
      <c r="AL21" s="99">
        <f t="shared" si="15"/>
        <v>1.1892316812248502</v>
      </c>
      <c r="AM21" s="270">
        <f t="shared" si="16"/>
        <v>1.2242999999999999</v>
      </c>
      <c r="AN21" s="268">
        <f t="shared" si="17"/>
        <v>1.1724634794822915</v>
      </c>
      <c r="AO21" s="98">
        <f t="shared" si="18"/>
        <v>1.3878999999999999</v>
      </c>
      <c r="AP21" s="99">
        <f t="shared" si="19"/>
        <v>1.3174765727745608</v>
      </c>
      <c r="AQ21" s="270">
        <f t="shared" si="20"/>
        <v>1.341</v>
      </c>
      <c r="AR21" s="268">
        <f t="shared" si="21"/>
        <v>1.2842224340323067</v>
      </c>
      <c r="AS21" s="177" t="s">
        <v>2</v>
      </c>
      <c r="AT21" s="177" t="s">
        <v>1</v>
      </c>
    </row>
    <row r="22" spans="1:47" s="131" customFormat="1" ht="12.75" customHeight="1" x14ac:dyDescent="0.2">
      <c r="A22" s="251">
        <v>17</v>
      </c>
      <c r="B22" s="305" t="s">
        <v>160</v>
      </c>
      <c r="C22" s="306" t="s">
        <v>62</v>
      </c>
      <c r="D22" s="125" t="s">
        <v>57</v>
      </c>
      <c r="E22" s="126">
        <v>15383</v>
      </c>
      <c r="F22" s="305" t="s">
        <v>161</v>
      </c>
      <c r="G22" s="176" t="s">
        <v>162</v>
      </c>
      <c r="H22" s="177" t="s">
        <v>1</v>
      </c>
      <c r="I22" s="178" t="s">
        <v>2</v>
      </c>
      <c r="J22" s="258" t="str">
        <f t="shared" si="0"/>
        <v>18:00</v>
      </c>
      <c r="K22" s="259">
        <v>0.81450231481481483</v>
      </c>
      <c r="L22" s="101">
        <f t="shared" si="1"/>
        <v>0.84199999999999997</v>
      </c>
      <c r="M22" s="261">
        <f t="shared" si="2"/>
        <v>5.4310949074074084E-2</v>
      </c>
      <c r="N22" s="275">
        <f t="shared" si="3"/>
        <v>0.65384615384615385</v>
      </c>
      <c r="O22" s="127">
        <v>92435488</v>
      </c>
      <c r="P22" s="128" t="s">
        <v>163</v>
      </c>
      <c r="Q22" s="772">
        <v>0.88460000000000005</v>
      </c>
      <c r="R22" s="779">
        <v>0.88460000000000005</v>
      </c>
      <c r="S22" s="778">
        <v>0.8508</v>
      </c>
      <c r="T22" s="778">
        <v>1.0921000000000001</v>
      </c>
      <c r="U22" s="778">
        <v>1.2128000000000001</v>
      </c>
      <c r="V22" s="778">
        <v>0.86060000000000003</v>
      </c>
      <c r="W22" s="778">
        <v>0.86060000000000003</v>
      </c>
      <c r="X22" s="778">
        <v>0.84199999999999997</v>
      </c>
      <c r="Y22" s="778">
        <v>1.0645</v>
      </c>
      <c r="Z22" s="778">
        <v>1.1676</v>
      </c>
      <c r="AA22" s="293">
        <f t="shared" si="4"/>
        <v>1</v>
      </c>
      <c r="AB22" s="265">
        <f t="shared" si="5"/>
        <v>1</v>
      </c>
      <c r="AC22" s="130">
        <f t="shared" si="6"/>
        <v>0.88460000000000005</v>
      </c>
      <c r="AD22" s="97">
        <f t="shared" si="7"/>
        <v>0.88460000000000005</v>
      </c>
      <c r="AE22" s="97">
        <f t="shared" si="8"/>
        <v>0.86060000000000003</v>
      </c>
      <c r="AF22" s="268">
        <f t="shared" si="9"/>
        <v>0.86060000000000003</v>
      </c>
      <c r="AG22" s="98">
        <f t="shared" si="10"/>
        <v>0.8508</v>
      </c>
      <c r="AH22" s="99">
        <f t="shared" si="11"/>
        <v>0.8508</v>
      </c>
      <c r="AI22" s="270">
        <f t="shared" si="12"/>
        <v>0.84199999999999997</v>
      </c>
      <c r="AJ22" s="268">
        <f t="shared" si="13"/>
        <v>0.84199999999999997</v>
      </c>
      <c r="AK22" s="98">
        <f t="shared" si="14"/>
        <v>1.0921000000000001</v>
      </c>
      <c r="AL22" s="99">
        <f t="shared" si="15"/>
        <v>1.0921000000000001</v>
      </c>
      <c r="AM22" s="270">
        <f t="shared" si="16"/>
        <v>1.0645</v>
      </c>
      <c r="AN22" s="268">
        <f t="shared" si="17"/>
        <v>1.0645</v>
      </c>
      <c r="AO22" s="98">
        <f t="shared" si="18"/>
        <v>1.2128000000000001</v>
      </c>
      <c r="AP22" s="99">
        <f t="shared" si="19"/>
        <v>1.2128000000000001</v>
      </c>
      <c r="AQ22" s="270">
        <f t="shared" si="20"/>
        <v>1.1676</v>
      </c>
      <c r="AR22" s="268">
        <f t="shared" si="21"/>
        <v>1.1676</v>
      </c>
      <c r="AS22" s="177" t="s">
        <v>1</v>
      </c>
      <c r="AT22" s="186" t="s">
        <v>2</v>
      </c>
    </row>
    <row r="23" spans="1:47" s="92" customFormat="1" ht="13.7" customHeight="1" x14ac:dyDescent="0.2">
      <c r="A23" s="251">
        <v>18</v>
      </c>
      <c r="B23" s="280" t="s">
        <v>148</v>
      </c>
      <c r="C23" s="281" t="s">
        <v>62</v>
      </c>
      <c r="D23" s="282" t="s">
        <v>57</v>
      </c>
      <c r="E23" s="283">
        <v>5164</v>
      </c>
      <c r="F23" s="301" t="s">
        <v>149</v>
      </c>
      <c r="G23" s="281" t="s">
        <v>150</v>
      </c>
      <c r="H23" s="124" t="s">
        <v>1</v>
      </c>
      <c r="I23" s="229" t="s">
        <v>2</v>
      </c>
      <c r="J23" s="258" t="str">
        <f t="shared" si="0"/>
        <v>18:00</v>
      </c>
      <c r="K23" s="303">
        <v>0.81653935185185189</v>
      </c>
      <c r="L23" s="260">
        <f t="shared" si="1"/>
        <v>0.82145984534349425</v>
      </c>
      <c r="M23" s="261">
        <f t="shared" si="2"/>
        <v>5.4659405681478604E-2</v>
      </c>
      <c r="N23" s="262">
        <f t="shared" si="3"/>
        <v>0.69230769230769229</v>
      </c>
      <c r="O23" s="263">
        <v>90686494</v>
      </c>
      <c r="P23" s="297" t="s">
        <v>151</v>
      </c>
      <c r="Q23" s="289">
        <v>0.90800000000000003</v>
      </c>
      <c r="R23" s="290">
        <v>0.86739999999999995</v>
      </c>
      <c r="S23" s="290">
        <v>0.86199999999999999</v>
      </c>
      <c r="T23" s="290">
        <v>1.1228</v>
      </c>
      <c r="U23" s="290">
        <v>1.2589999999999999</v>
      </c>
      <c r="V23" s="290">
        <v>0.89229999999999998</v>
      </c>
      <c r="W23" s="290">
        <v>0.85409999999999997</v>
      </c>
      <c r="X23" s="290">
        <v>0.85819999999999996</v>
      </c>
      <c r="Y23" s="290">
        <v>1.1035999999999999</v>
      </c>
      <c r="Z23" s="290">
        <v>1.2196</v>
      </c>
      <c r="AA23" s="264">
        <f t="shared" si="4"/>
        <v>0.95528634361233467</v>
      </c>
      <c r="AB23" s="265">
        <f t="shared" si="5"/>
        <v>0.95718928611453546</v>
      </c>
      <c r="AC23" s="266">
        <f t="shared" si="6"/>
        <v>0.90800000000000003</v>
      </c>
      <c r="AD23" s="267">
        <f t="shared" si="7"/>
        <v>0.86739999999999995</v>
      </c>
      <c r="AE23" s="267">
        <f t="shared" si="8"/>
        <v>0.89229999999999998</v>
      </c>
      <c r="AF23" s="268">
        <f t="shared" si="9"/>
        <v>0.85409999999999997</v>
      </c>
      <c r="AG23" s="269">
        <f t="shared" si="10"/>
        <v>0.86199999999999999</v>
      </c>
      <c r="AH23" s="270">
        <f t="shared" si="11"/>
        <v>0.82345682819383248</v>
      </c>
      <c r="AI23" s="270">
        <f t="shared" si="12"/>
        <v>0.85819999999999996</v>
      </c>
      <c r="AJ23" s="268">
        <f t="shared" si="13"/>
        <v>0.82145984534349425</v>
      </c>
      <c r="AK23" s="269">
        <f t="shared" si="14"/>
        <v>1.1228</v>
      </c>
      <c r="AL23" s="270">
        <f t="shared" si="15"/>
        <v>1.0725955066079293</v>
      </c>
      <c r="AM23" s="270">
        <f t="shared" si="16"/>
        <v>1.1035999999999999</v>
      </c>
      <c r="AN23" s="268">
        <f t="shared" si="17"/>
        <v>1.0563540961560012</v>
      </c>
      <c r="AO23" s="269">
        <f t="shared" si="18"/>
        <v>1.2589999999999999</v>
      </c>
      <c r="AP23" s="270">
        <f t="shared" si="19"/>
        <v>1.2027055066079293</v>
      </c>
      <c r="AQ23" s="270">
        <f t="shared" si="20"/>
        <v>1.2196</v>
      </c>
      <c r="AR23" s="268">
        <f t="shared" si="21"/>
        <v>1.1673880533452874</v>
      </c>
      <c r="AS23" s="251" t="s">
        <v>1</v>
      </c>
      <c r="AT23" s="251" t="s">
        <v>2</v>
      </c>
    </row>
    <row r="24" spans="1:47" s="92" customFormat="1" ht="13.7" customHeight="1" x14ac:dyDescent="0.2">
      <c r="A24" s="251">
        <v>19</v>
      </c>
      <c r="B24" s="280" t="s">
        <v>195</v>
      </c>
      <c r="C24" s="281" t="s">
        <v>188</v>
      </c>
      <c r="D24" s="282" t="s">
        <v>57</v>
      </c>
      <c r="E24" s="283">
        <v>101</v>
      </c>
      <c r="F24" s="280" t="s">
        <v>196</v>
      </c>
      <c r="G24" s="312" t="s">
        <v>197</v>
      </c>
      <c r="H24" s="285" t="s">
        <v>1</v>
      </c>
      <c r="I24" s="295" t="s">
        <v>1</v>
      </c>
      <c r="J24" s="258" t="str">
        <f t="shared" si="0"/>
        <v>18:00</v>
      </c>
      <c r="K24" s="259">
        <v>0.81390046296296292</v>
      </c>
      <c r="L24" s="260">
        <f t="shared" si="1"/>
        <v>0.86170000000000002</v>
      </c>
      <c r="M24" s="261">
        <f t="shared" si="2"/>
        <v>5.5063028935185152E-2</v>
      </c>
      <c r="N24" s="262">
        <f t="shared" si="3"/>
        <v>0.73076923076923073</v>
      </c>
      <c r="O24" s="288">
        <v>92625063</v>
      </c>
      <c r="P24" s="334" t="s">
        <v>198</v>
      </c>
      <c r="Q24" s="313">
        <v>0.88829999999999998</v>
      </c>
      <c r="R24" s="314">
        <v>0.85970000000000002</v>
      </c>
      <c r="S24" s="314">
        <v>0.8629</v>
      </c>
      <c r="T24" s="314">
        <v>1.0921000000000001</v>
      </c>
      <c r="U24" s="315">
        <v>1.2128000000000001</v>
      </c>
      <c r="V24" s="314">
        <v>0.86860000000000004</v>
      </c>
      <c r="W24" s="314">
        <v>0.84160000000000001</v>
      </c>
      <c r="X24" s="314">
        <v>0.86170000000000002</v>
      </c>
      <c r="Y24" s="314">
        <v>1.0677000000000001</v>
      </c>
      <c r="Z24" s="314">
        <v>1.1591</v>
      </c>
      <c r="AA24" s="264">
        <f t="shared" si="4"/>
        <v>0.9678036699313296</v>
      </c>
      <c r="AB24" s="265">
        <f t="shared" si="5"/>
        <v>0.96891549620078288</v>
      </c>
      <c r="AC24" s="266">
        <f t="shared" si="6"/>
        <v>0.88829999999999998</v>
      </c>
      <c r="AD24" s="267">
        <f t="shared" si="7"/>
        <v>0.85970000000000002</v>
      </c>
      <c r="AE24" s="267">
        <f t="shared" si="8"/>
        <v>0.86860000000000004</v>
      </c>
      <c r="AF24" s="268">
        <f t="shared" si="9"/>
        <v>0.84160000000000001</v>
      </c>
      <c r="AG24" s="269">
        <f t="shared" si="10"/>
        <v>0.8629</v>
      </c>
      <c r="AH24" s="270">
        <f t="shared" si="11"/>
        <v>0.83511778678374426</v>
      </c>
      <c r="AI24" s="270">
        <f t="shared" si="12"/>
        <v>0.86170000000000002</v>
      </c>
      <c r="AJ24" s="268">
        <f t="shared" si="13"/>
        <v>0.83491448307621463</v>
      </c>
      <c r="AK24" s="269">
        <f t="shared" si="14"/>
        <v>1.0921000000000001</v>
      </c>
      <c r="AL24" s="270">
        <f t="shared" si="15"/>
        <v>1.0569383879320051</v>
      </c>
      <c r="AM24" s="270">
        <f t="shared" si="16"/>
        <v>1.0677000000000001</v>
      </c>
      <c r="AN24" s="268">
        <f t="shared" si="17"/>
        <v>1.034511075293576</v>
      </c>
      <c r="AO24" s="269">
        <f t="shared" si="18"/>
        <v>1.2128000000000001</v>
      </c>
      <c r="AP24" s="270">
        <f t="shared" si="19"/>
        <v>1.1737522908927167</v>
      </c>
      <c r="AQ24" s="270">
        <f t="shared" si="20"/>
        <v>1.1591</v>
      </c>
      <c r="AR24" s="268">
        <f t="shared" si="21"/>
        <v>1.1230699516463274</v>
      </c>
      <c r="AS24" s="285" t="s">
        <v>1</v>
      </c>
      <c r="AT24" s="251" t="s">
        <v>1</v>
      </c>
    </row>
    <row r="25" spans="1:47" s="92" customFormat="1" ht="13.7" customHeight="1" x14ac:dyDescent="0.2">
      <c r="A25" s="251">
        <v>20</v>
      </c>
      <c r="B25" s="301" t="s">
        <v>203</v>
      </c>
      <c r="C25" s="281" t="s">
        <v>56</v>
      </c>
      <c r="D25" s="282" t="s">
        <v>57</v>
      </c>
      <c r="E25" s="283">
        <v>11722</v>
      </c>
      <c r="F25" s="280" t="s">
        <v>165</v>
      </c>
      <c r="G25" s="312" t="s">
        <v>204</v>
      </c>
      <c r="H25" s="251" t="s">
        <v>1</v>
      </c>
      <c r="I25" s="302" t="s">
        <v>2</v>
      </c>
      <c r="J25" s="258" t="str">
        <f t="shared" si="0"/>
        <v>18:00</v>
      </c>
      <c r="K25" s="287">
        <v>0.81512731481481471</v>
      </c>
      <c r="L25" s="260">
        <f t="shared" si="1"/>
        <v>0.86329857693130752</v>
      </c>
      <c r="M25" s="233">
        <f t="shared" si="2"/>
        <v>5.6224318198986802E-2</v>
      </c>
      <c r="N25" s="262">
        <f t="shared" si="3"/>
        <v>0.76923076923076927</v>
      </c>
      <c r="O25" s="288">
        <v>91357690</v>
      </c>
      <c r="P25" s="418" t="s">
        <v>205</v>
      </c>
      <c r="Q25" s="317">
        <v>0.94259999999999999</v>
      </c>
      <c r="R25" s="278">
        <v>0.89490000000000003</v>
      </c>
      <c r="S25" s="278">
        <v>0.91139999999999999</v>
      </c>
      <c r="T25" s="278">
        <v>1.1656</v>
      </c>
      <c r="U25" s="278">
        <v>1.2795000000000001</v>
      </c>
      <c r="V25" s="290">
        <v>0.93459999999999999</v>
      </c>
      <c r="W25" s="771">
        <v>0.8881</v>
      </c>
      <c r="X25" s="771">
        <v>0.90849999999999997</v>
      </c>
      <c r="Y25" s="771">
        <v>1.1553</v>
      </c>
      <c r="Z25" s="771">
        <v>1.2619</v>
      </c>
      <c r="AA25" s="264">
        <f t="shared" si="4"/>
        <v>0.94939528962444308</v>
      </c>
      <c r="AB25" s="265">
        <f t="shared" si="5"/>
        <v>0.95024609458591913</v>
      </c>
      <c r="AC25" s="266">
        <f t="shared" si="6"/>
        <v>0.94259999999999999</v>
      </c>
      <c r="AD25" s="267">
        <f t="shared" si="7"/>
        <v>0.89490000000000003</v>
      </c>
      <c r="AE25" s="267">
        <f t="shared" si="8"/>
        <v>0.93459999999999999</v>
      </c>
      <c r="AF25" s="268">
        <f t="shared" si="9"/>
        <v>0.8881</v>
      </c>
      <c r="AG25" s="269">
        <f t="shared" si="10"/>
        <v>0.91139999999999999</v>
      </c>
      <c r="AH25" s="270">
        <f t="shared" si="11"/>
        <v>0.86527886696371736</v>
      </c>
      <c r="AI25" s="270">
        <f t="shared" si="12"/>
        <v>0.90849999999999997</v>
      </c>
      <c r="AJ25" s="268">
        <f t="shared" si="13"/>
        <v>0.86329857693130752</v>
      </c>
      <c r="AK25" s="269">
        <f t="shared" si="14"/>
        <v>1.1656</v>
      </c>
      <c r="AL25" s="270">
        <f t="shared" si="15"/>
        <v>1.1066151495862508</v>
      </c>
      <c r="AM25" s="270">
        <f t="shared" si="16"/>
        <v>1.1553</v>
      </c>
      <c r="AN25" s="268">
        <f t="shared" si="17"/>
        <v>1.0978193130751124</v>
      </c>
      <c r="AO25" s="269">
        <f t="shared" si="18"/>
        <v>1.2795000000000001</v>
      </c>
      <c r="AP25" s="270">
        <f t="shared" si="19"/>
        <v>1.2147512730744749</v>
      </c>
      <c r="AQ25" s="270">
        <f t="shared" si="20"/>
        <v>1.2619</v>
      </c>
      <c r="AR25" s="268">
        <f t="shared" si="21"/>
        <v>1.1991155467579713</v>
      </c>
      <c r="AS25" s="285" t="s">
        <v>2</v>
      </c>
      <c r="AT25" s="285" t="s">
        <v>2</v>
      </c>
    </row>
    <row r="26" spans="1:47" s="92" customFormat="1" ht="12.75" customHeight="1" x14ac:dyDescent="0.2">
      <c r="A26" s="251">
        <v>21</v>
      </c>
      <c r="B26" s="301" t="s">
        <v>180</v>
      </c>
      <c r="C26" s="240" t="s">
        <v>62</v>
      </c>
      <c r="D26" s="241" t="s">
        <v>57</v>
      </c>
      <c r="E26" s="240">
        <v>7838</v>
      </c>
      <c r="F26" s="242" t="s">
        <v>181</v>
      </c>
      <c r="G26" s="312" t="s">
        <v>182</v>
      </c>
      <c r="H26" s="251" t="s">
        <v>1</v>
      </c>
      <c r="I26" s="302" t="s">
        <v>2</v>
      </c>
      <c r="J26" s="258" t="str">
        <f t="shared" si="0"/>
        <v>18:00</v>
      </c>
      <c r="K26" s="287">
        <v>0.81774305555555549</v>
      </c>
      <c r="L26" s="260">
        <f t="shared" si="1"/>
        <v>0.83052146103158375</v>
      </c>
      <c r="M26" s="233">
        <f t="shared" si="2"/>
        <v>5.6262061474743691E-2</v>
      </c>
      <c r="N26" s="262">
        <f t="shared" si="3"/>
        <v>0.80769230769230771</v>
      </c>
      <c r="O26" s="244">
        <v>90122776</v>
      </c>
      <c r="P26" s="419" t="s">
        <v>183</v>
      </c>
      <c r="Q26" s="319">
        <v>0.89590000000000003</v>
      </c>
      <c r="R26" s="318">
        <v>0.86919999999999997</v>
      </c>
      <c r="S26" s="318">
        <v>0.85880000000000001</v>
      </c>
      <c r="T26" s="318">
        <v>1.1053999999999999</v>
      </c>
      <c r="U26" s="318">
        <v>1.2307999999999999</v>
      </c>
      <c r="V26" s="318">
        <v>0.88019999999999998</v>
      </c>
      <c r="W26" s="290">
        <v>0.85489999999999999</v>
      </c>
      <c r="X26" s="290">
        <v>0.85509999999999997</v>
      </c>
      <c r="Y26" s="290">
        <v>1.0857000000000001</v>
      </c>
      <c r="Z26" s="290">
        <v>1.1950000000000001</v>
      </c>
      <c r="AA26" s="264">
        <f t="shared" si="4"/>
        <v>0.97019756669271118</v>
      </c>
      <c r="AB26" s="265">
        <f t="shared" si="5"/>
        <v>0.97125653260622591</v>
      </c>
      <c r="AC26" s="266">
        <f t="shared" si="6"/>
        <v>0.89590000000000003</v>
      </c>
      <c r="AD26" s="267">
        <f t="shared" si="7"/>
        <v>0.86919999999999997</v>
      </c>
      <c r="AE26" s="267">
        <f t="shared" si="8"/>
        <v>0.88019999999999998</v>
      </c>
      <c r="AF26" s="268">
        <f t="shared" si="9"/>
        <v>0.85489999999999999</v>
      </c>
      <c r="AG26" s="269">
        <f t="shared" si="10"/>
        <v>0.85880000000000001</v>
      </c>
      <c r="AH26" s="270">
        <f t="shared" si="11"/>
        <v>0.83320567027570036</v>
      </c>
      <c r="AI26" s="270">
        <f t="shared" si="12"/>
        <v>0.85509999999999997</v>
      </c>
      <c r="AJ26" s="268">
        <f t="shared" si="13"/>
        <v>0.83052146103158375</v>
      </c>
      <c r="AK26" s="269">
        <f t="shared" si="14"/>
        <v>1.1053999999999999</v>
      </c>
      <c r="AL26" s="270">
        <f t="shared" si="15"/>
        <v>1.0724563902221229</v>
      </c>
      <c r="AM26" s="270">
        <f t="shared" si="16"/>
        <v>1.0857000000000001</v>
      </c>
      <c r="AN26" s="268">
        <f t="shared" si="17"/>
        <v>1.0544932174505797</v>
      </c>
      <c r="AO26" s="269">
        <f t="shared" si="18"/>
        <v>1.2307999999999999</v>
      </c>
      <c r="AP26" s="270">
        <f t="shared" si="19"/>
        <v>1.1941191650853888</v>
      </c>
      <c r="AQ26" s="270">
        <f t="shared" si="20"/>
        <v>1.1950000000000001</v>
      </c>
      <c r="AR26" s="268">
        <f t="shared" si="21"/>
        <v>1.16065155646444</v>
      </c>
      <c r="AS26" s="251" t="s">
        <v>1</v>
      </c>
      <c r="AT26" s="251" t="s">
        <v>2</v>
      </c>
    </row>
    <row r="27" spans="1:47" s="92" customFormat="1" ht="12.75" customHeight="1" x14ac:dyDescent="0.25">
      <c r="A27" s="251">
        <v>22</v>
      </c>
      <c r="B27" s="280" t="s">
        <v>187</v>
      </c>
      <c r="C27" s="281" t="s">
        <v>188</v>
      </c>
      <c r="D27" s="282" t="s">
        <v>57</v>
      </c>
      <c r="E27" s="283">
        <v>9775</v>
      </c>
      <c r="F27" s="280" t="s">
        <v>189</v>
      </c>
      <c r="G27" s="312" t="s">
        <v>190</v>
      </c>
      <c r="H27" s="251" t="s">
        <v>2</v>
      </c>
      <c r="I27" s="302" t="s">
        <v>1</v>
      </c>
      <c r="J27" s="258" t="str">
        <f t="shared" si="0"/>
        <v>18:00</v>
      </c>
      <c r="K27" s="303">
        <v>0.81431712962962965</v>
      </c>
      <c r="L27" s="260">
        <f t="shared" si="1"/>
        <v>0.87829999999999997</v>
      </c>
      <c r="M27" s="261">
        <f t="shared" si="2"/>
        <v>5.6489734953703727E-2</v>
      </c>
      <c r="N27" s="262">
        <f t="shared" si="3"/>
        <v>0.84615384615384615</v>
      </c>
      <c r="O27" s="201">
        <v>93430229</v>
      </c>
      <c r="P27" s="335" t="s">
        <v>191</v>
      </c>
      <c r="Q27" s="317">
        <v>0.92810000000000004</v>
      </c>
      <c r="R27" s="278">
        <v>0.89529999999999998</v>
      </c>
      <c r="S27" s="278">
        <v>0.87829999999999997</v>
      </c>
      <c r="T27" s="278">
        <v>1.1455</v>
      </c>
      <c r="U27" s="278">
        <v>1.2849999999999999</v>
      </c>
      <c r="V27" s="290">
        <v>0.90810000000000002</v>
      </c>
      <c r="W27" s="771">
        <v>0.87729999999999997</v>
      </c>
      <c r="X27" s="771">
        <v>0.87329999999999997</v>
      </c>
      <c r="Y27" s="771">
        <v>1.1223000000000001</v>
      </c>
      <c r="Z27" s="771">
        <v>1.2365999999999999</v>
      </c>
      <c r="AA27" s="264">
        <f t="shared" si="4"/>
        <v>0.96465898071328515</v>
      </c>
      <c r="AB27" s="265">
        <f t="shared" si="5"/>
        <v>0.96608303050324851</v>
      </c>
      <c r="AC27" s="266">
        <f t="shared" si="6"/>
        <v>0.92810000000000004</v>
      </c>
      <c r="AD27" s="267">
        <f t="shared" si="7"/>
        <v>0.89529999999999998</v>
      </c>
      <c r="AE27" s="267">
        <f t="shared" si="8"/>
        <v>0.90810000000000002</v>
      </c>
      <c r="AF27" s="268">
        <f t="shared" si="9"/>
        <v>0.87729999999999997</v>
      </c>
      <c r="AG27" s="269">
        <f t="shared" si="10"/>
        <v>0.87829999999999997</v>
      </c>
      <c r="AH27" s="270">
        <f t="shared" si="11"/>
        <v>0.84725998276047831</v>
      </c>
      <c r="AI27" s="270">
        <f t="shared" si="12"/>
        <v>0.87329999999999997</v>
      </c>
      <c r="AJ27" s="268">
        <f t="shared" si="13"/>
        <v>0.84368031053848691</v>
      </c>
      <c r="AK27" s="269">
        <f t="shared" si="14"/>
        <v>1.1455</v>
      </c>
      <c r="AL27" s="270">
        <f t="shared" si="15"/>
        <v>1.1050168624070682</v>
      </c>
      <c r="AM27" s="270">
        <f t="shared" si="16"/>
        <v>1.1223000000000001</v>
      </c>
      <c r="AN27" s="268">
        <f t="shared" si="17"/>
        <v>1.0842349851337958</v>
      </c>
      <c r="AO27" s="269">
        <f t="shared" si="18"/>
        <v>1.2849999999999999</v>
      </c>
      <c r="AP27" s="270">
        <f t="shared" si="19"/>
        <v>1.2395867902165714</v>
      </c>
      <c r="AQ27" s="270">
        <f t="shared" si="20"/>
        <v>1.2365999999999999</v>
      </c>
      <c r="AR27" s="268">
        <f t="shared" si="21"/>
        <v>1.194658275520317</v>
      </c>
      <c r="AS27" s="251" t="s">
        <v>2</v>
      </c>
      <c r="AT27" s="251" t="s">
        <v>1</v>
      </c>
    </row>
    <row r="28" spans="1:47" s="92" customFormat="1" ht="13.7" customHeight="1" x14ac:dyDescent="0.2">
      <c r="A28" s="251">
        <v>23</v>
      </c>
      <c r="B28" s="252" t="s">
        <v>176</v>
      </c>
      <c r="C28" s="253" t="s">
        <v>56</v>
      </c>
      <c r="D28" s="254" t="s">
        <v>57</v>
      </c>
      <c r="E28" s="255">
        <v>13724</v>
      </c>
      <c r="F28" s="298" t="s">
        <v>177</v>
      </c>
      <c r="G28" s="170" t="s">
        <v>178</v>
      </c>
      <c r="H28" s="271" t="s">
        <v>1</v>
      </c>
      <c r="I28" s="299" t="s">
        <v>1</v>
      </c>
      <c r="J28" s="258" t="str">
        <f t="shared" si="0"/>
        <v>18:00</v>
      </c>
      <c r="K28" s="303">
        <v>0.81475694444444446</v>
      </c>
      <c r="L28" s="260">
        <f t="shared" si="1"/>
        <v>0.89610000000000001</v>
      </c>
      <c r="M28" s="261">
        <f t="shared" si="2"/>
        <v>5.8028697916666684E-2</v>
      </c>
      <c r="N28" s="262">
        <f t="shared" si="3"/>
        <v>0.88461538461538458</v>
      </c>
      <c r="O28" s="263">
        <v>91374436</v>
      </c>
      <c r="P28" s="297" t="s">
        <v>179</v>
      </c>
      <c r="Q28" s="289">
        <v>0.93589999999999995</v>
      </c>
      <c r="R28" s="290">
        <v>0.88490000000000002</v>
      </c>
      <c r="S28" s="290">
        <v>0.90400000000000003</v>
      </c>
      <c r="T28" s="290">
        <v>1.1554</v>
      </c>
      <c r="U28" s="290">
        <v>1.2968999999999999</v>
      </c>
      <c r="V28" s="290">
        <v>0.91090000000000004</v>
      </c>
      <c r="W28" s="290">
        <v>0.86499999999999999</v>
      </c>
      <c r="X28" s="290">
        <v>0.89610000000000001</v>
      </c>
      <c r="Y28" s="290">
        <v>1.125</v>
      </c>
      <c r="Z28" s="290">
        <v>1.2370000000000001</v>
      </c>
      <c r="AA28" s="264">
        <f t="shared" si="4"/>
        <v>0.94550699861096277</v>
      </c>
      <c r="AB28" s="265">
        <f t="shared" si="5"/>
        <v>0.94961027555165212</v>
      </c>
      <c r="AC28" s="266">
        <f t="shared" si="6"/>
        <v>0.93589999999999995</v>
      </c>
      <c r="AD28" s="267">
        <f t="shared" si="7"/>
        <v>0.88490000000000002</v>
      </c>
      <c r="AE28" s="267">
        <f t="shared" si="8"/>
        <v>0.91090000000000004</v>
      </c>
      <c r="AF28" s="268">
        <f t="shared" si="9"/>
        <v>0.86499999999999999</v>
      </c>
      <c r="AG28" s="269">
        <f t="shared" si="10"/>
        <v>0.90400000000000003</v>
      </c>
      <c r="AH28" s="270">
        <f t="shared" si="11"/>
        <v>0.85473832674431038</v>
      </c>
      <c r="AI28" s="270">
        <f t="shared" si="12"/>
        <v>0.89610000000000001</v>
      </c>
      <c r="AJ28" s="268">
        <f t="shared" si="13"/>
        <v>0.85094576792183552</v>
      </c>
      <c r="AK28" s="269">
        <f t="shared" si="14"/>
        <v>1.1554</v>
      </c>
      <c r="AL28" s="270">
        <f t="shared" si="15"/>
        <v>1.0924387861951064</v>
      </c>
      <c r="AM28" s="270">
        <f t="shared" si="16"/>
        <v>1.125</v>
      </c>
      <c r="AN28" s="268">
        <f t="shared" si="17"/>
        <v>1.0683115599956086</v>
      </c>
      <c r="AO28" s="269">
        <f t="shared" si="18"/>
        <v>1.2968999999999999</v>
      </c>
      <c r="AP28" s="270">
        <f t="shared" si="19"/>
        <v>1.2262280264985577</v>
      </c>
      <c r="AQ28" s="270">
        <f t="shared" si="20"/>
        <v>1.2370000000000001</v>
      </c>
      <c r="AR28" s="268">
        <f t="shared" si="21"/>
        <v>1.1746679108573939</v>
      </c>
      <c r="AS28" s="271" t="s">
        <v>1</v>
      </c>
      <c r="AT28" s="271" t="s">
        <v>1</v>
      </c>
    </row>
    <row r="29" spans="1:47" s="92" customFormat="1" ht="13.7" customHeight="1" x14ac:dyDescent="0.2">
      <c r="A29" s="251">
        <v>24</v>
      </c>
      <c r="B29" s="280" t="s">
        <v>164</v>
      </c>
      <c r="C29" s="281" t="s">
        <v>62</v>
      </c>
      <c r="D29" s="282" t="s">
        <v>57</v>
      </c>
      <c r="E29" s="283">
        <v>15735</v>
      </c>
      <c r="F29" s="280" t="s">
        <v>165</v>
      </c>
      <c r="G29" s="284" t="s">
        <v>166</v>
      </c>
      <c r="H29" s="285" t="s">
        <v>1</v>
      </c>
      <c r="I29" s="286" t="s">
        <v>2</v>
      </c>
      <c r="J29" s="258" t="str">
        <f t="shared" si="0"/>
        <v>18:00</v>
      </c>
      <c r="K29" s="259">
        <v>0.81817129629629637</v>
      </c>
      <c r="L29" s="260">
        <f t="shared" si="1"/>
        <v>0.86059645923884232</v>
      </c>
      <c r="M29" s="261">
        <f t="shared" si="2"/>
        <v>5.866797621431466E-2</v>
      </c>
      <c r="N29" s="275">
        <f t="shared" si="3"/>
        <v>0.92307692307692313</v>
      </c>
      <c r="O29" s="288">
        <v>90059026</v>
      </c>
      <c r="P29" s="291" t="s">
        <v>167</v>
      </c>
      <c r="Q29" s="289">
        <v>0.95569999999999999</v>
      </c>
      <c r="R29" s="290">
        <v>0.91080000000000005</v>
      </c>
      <c r="S29" s="290">
        <v>0.90500000000000003</v>
      </c>
      <c r="T29" s="290">
        <v>1.1825000000000001</v>
      </c>
      <c r="U29" s="278">
        <v>1.3283</v>
      </c>
      <c r="V29" s="290">
        <v>0.94330000000000003</v>
      </c>
      <c r="W29" s="96">
        <v>0.90039999999999998</v>
      </c>
      <c r="X29" s="96">
        <v>0.90159999999999996</v>
      </c>
      <c r="Y29" s="96">
        <v>1.1673</v>
      </c>
      <c r="Z29" s="96">
        <v>1.2927</v>
      </c>
      <c r="AA29" s="264">
        <f t="shared" si="4"/>
        <v>0.95301872972690183</v>
      </c>
      <c r="AB29" s="265">
        <f t="shared" si="5"/>
        <v>0.95452136117884023</v>
      </c>
      <c r="AC29" s="266">
        <f t="shared" si="6"/>
        <v>0.95569999999999999</v>
      </c>
      <c r="AD29" s="267">
        <f t="shared" si="7"/>
        <v>0.91080000000000005</v>
      </c>
      <c r="AE29" s="267">
        <f t="shared" si="8"/>
        <v>0.94330000000000003</v>
      </c>
      <c r="AF29" s="268">
        <f t="shared" si="9"/>
        <v>0.90039999999999998</v>
      </c>
      <c r="AG29" s="269">
        <f t="shared" si="10"/>
        <v>0.90500000000000003</v>
      </c>
      <c r="AH29" s="270">
        <f t="shared" si="11"/>
        <v>0.86248195040284614</v>
      </c>
      <c r="AI29" s="270">
        <f t="shared" si="12"/>
        <v>0.90159999999999996</v>
      </c>
      <c r="AJ29" s="268">
        <f t="shared" si="13"/>
        <v>0.86059645923884232</v>
      </c>
      <c r="AK29" s="269">
        <f t="shared" si="14"/>
        <v>1.1825000000000001</v>
      </c>
      <c r="AL29" s="270">
        <f t="shared" si="15"/>
        <v>1.1269446479020615</v>
      </c>
      <c r="AM29" s="270">
        <f t="shared" si="16"/>
        <v>1.1673</v>
      </c>
      <c r="AN29" s="268">
        <f t="shared" si="17"/>
        <v>1.1142127849040602</v>
      </c>
      <c r="AO29" s="269">
        <f t="shared" si="18"/>
        <v>1.3283</v>
      </c>
      <c r="AP29" s="270">
        <f t="shared" si="19"/>
        <v>1.2658947786962438</v>
      </c>
      <c r="AQ29" s="270">
        <f t="shared" si="20"/>
        <v>1.2927</v>
      </c>
      <c r="AR29" s="268">
        <f t="shared" si="21"/>
        <v>1.2339097635958867</v>
      </c>
      <c r="AS29" s="285" t="s">
        <v>1</v>
      </c>
      <c r="AT29" s="292" t="s">
        <v>2</v>
      </c>
    </row>
    <row r="30" spans="1:47" s="92" customFormat="1" ht="13.7" customHeight="1" x14ac:dyDescent="0.2">
      <c r="A30" s="251">
        <v>25</v>
      </c>
      <c r="B30" s="301" t="s">
        <v>206</v>
      </c>
      <c r="C30" s="240" t="s">
        <v>62</v>
      </c>
      <c r="D30" s="241" t="s">
        <v>57</v>
      </c>
      <c r="E30" s="240">
        <v>9999</v>
      </c>
      <c r="F30" s="242" t="s">
        <v>207</v>
      </c>
      <c r="G30" s="312" t="s">
        <v>208</v>
      </c>
      <c r="H30" s="251" t="s">
        <v>1</v>
      </c>
      <c r="I30" s="302" t="s">
        <v>2</v>
      </c>
      <c r="J30" s="258" t="str">
        <f t="shared" si="0"/>
        <v>18:00</v>
      </c>
      <c r="K30" s="287">
        <v>0.81597222222222221</v>
      </c>
      <c r="L30" s="260">
        <f t="shared" si="1"/>
        <v>0.89638878504672914</v>
      </c>
      <c r="M30" s="233">
        <f t="shared" si="2"/>
        <v>5.9136760124610589E-2</v>
      </c>
      <c r="N30" s="275">
        <f t="shared" si="3"/>
        <v>0.96153846153846156</v>
      </c>
      <c r="O30" s="244">
        <v>90981508</v>
      </c>
      <c r="P30" s="420" t="s">
        <v>209</v>
      </c>
      <c r="Q30" s="770">
        <v>0.97940000000000005</v>
      </c>
      <c r="R30" s="431">
        <v>0.94610000000000005</v>
      </c>
      <c r="S30" s="431">
        <v>0.93089999999999995</v>
      </c>
      <c r="T30" s="431">
        <v>1.2092000000000001</v>
      </c>
      <c r="U30" s="431">
        <v>1.3548</v>
      </c>
      <c r="V30" s="431">
        <v>0.96299999999999997</v>
      </c>
      <c r="W30" s="769">
        <v>0.93120000000000003</v>
      </c>
      <c r="X30" s="769">
        <v>0.92700000000000005</v>
      </c>
      <c r="Y30" s="769">
        <v>1.1897</v>
      </c>
      <c r="Z30" s="769">
        <v>1.3174999999999999</v>
      </c>
      <c r="AA30" s="264">
        <f t="shared" si="4"/>
        <v>0.96599959158668569</v>
      </c>
      <c r="AB30" s="265">
        <f t="shared" si="5"/>
        <v>0.96697819314641753</v>
      </c>
      <c r="AC30" s="266">
        <f t="shared" si="6"/>
        <v>0.97940000000000005</v>
      </c>
      <c r="AD30" s="267">
        <f t="shared" si="7"/>
        <v>0.94610000000000005</v>
      </c>
      <c r="AE30" s="267">
        <f t="shared" si="8"/>
        <v>0.96299999999999997</v>
      </c>
      <c r="AF30" s="268">
        <f t="shared" si="9"/>
        <v>0.93120000000000003</v>
      </c>
      <c r="AG30" s="269">
        <f t="shared" si="10"/>
        <v>0.93089999999999995</v>
      </c>
      <c r="AH30" s="270">
        <f t="shared" si="11"/>
        <v>0.89924901980804561</v>
      </c>
      <c r="AI30" s="270">
        <f t="shared" si="12"/>
        <v>0.92700000000000005</v>
      </c>
      <c r="AJ30" s="268">
        <f t="shared" si="13"/>
        <v>0.89638878504672914</v>
      </c>
      <c r="AK30" s="269">
        <f t="shared" si="14"/>
        <v>1.2092000000000001</v>
      </c>
      <c r="AL30" s="270">
        <f t="shared" si="15"/>
        <v>1.1680867061466205</v>
      </c>
      <c r="AM30" s="270">
        <f t="shared" si="16"/>
        <v>1.1897</v>
      </c>
      <c r="AN30" s="268">
        <f t="shared" si="17"/>
        <v>1.150413956386293</v>
      </c>
      <c r="AO30" s="269">
        <f t="shared" si="18"/>
        <v>1.3548</v>
      </c>
      <c r="AP30" s="270">
        <f t="shared" si="19"/>
        <v>1.3087362466816417</v>
      </c>
      <c r="AQ30" s="270">
        <f t="shared" si="20"/>
        <v>1.3174999999999999</v>
      </c>
      <c r="AR30" s="268">
        <f t="shared" si="21"/>
        <v>1.2739937694704051</v>
      </c>
      <c r="AS30" s="251" t="s">
        <v>1</v>
      </c>
      <c r="AT30" s="251" t="s">
        <v>2</v>
      </c>
    </row>
    <row r="31" spans="1:47" s="92" customFormat="1" ht="12.75" customHeight="1" x14ac:dyDescent="0.2">
      <c r="A31" s="251">
        <v>26</v>
      </c>
      <c r="B31" s="280" t="s">
        <v>152</v>
      </c>
      <c r="C31" s="281" t="s">
        <v>62</v>
      </c>
      <c r="D31" s="282" t="s">
        <v>57</v>
      </c>
      <c r="E31" s="283">
        <v>13638</v>
      </c>
      <c r="F31" s="280" t="s">
        <v>153</v>
      </c>
      <c r="G31" s="284" t="s">
        <v>154</v>
      </c>
      <c r="H31" s="285" t="s">
        <v>1</v>
      </c>
      <c r="I31" s="286" t="s">
        <v>2</v>
      </c>
      <c r="J31" s="258" t="str">
        <f t="shared" si="0"/>
        <v>18:00</v>
      </c>
      <c r="K31" s="287">
        <v>0.81950231481481473</v>
      </c>
      <c r="L31" s="260">
        <f t="shared" si="1"/>
        <v>0.86297589473684222</v>
      </c>
      <c r="M31" s="261">
        <f t="shared" si="2"/>
        <v>5.9978822313596421E-2</v>
      </c>
      <c r="N31" s="262">
        <f t="shared" si="3"/>
        <v>1</v>
      </c>
      <c r="O31" s="288">
        <v>91840710</v>
      </c>
      <c r="P31" s="230" t="s">
        <v>155</v>
      </c>
      <c r="Q31" s="289">
        <v>0.96</v>
      </c>
      <c r="R31" s="290">
        <v>0.91</v>
      </c>
      <c r="S31" s="290">
        <v>0.9113</v>
      </c>
      <c r="T31" s="290">
        <v>1.19</v>
      </c>
      <c r="U31" s="290">
        <v>1.3447</v>
      </c>
      <c r="V31" s="290">
        <v>0.95</v>
      </c>
      <c r="W31" s="96">
        <v>0.90190000000000003</v>
      </c>
      <c r="X31" s="96">
        <v>0.90900000000000003</v>
      </c>
      <c r="Y31" s="96">
        <v>1.1765000000000001</v>
      </c>
      <c r="Z31" s="96">
        <v>1.3111999999999999</v>
      </c>
      <c r="AA31" s="264">
        <f t="shared" si="4"/>
        <v>0.94791666666666674</v>
      </c>
      <c r="AB31" s="265">
        <f t="shared" si="5"/>
        <v>0.94936842105263164</v>
      </c>
      <c r="AC31" s="266">
        <f t="shared" si="6"/>
        <v>0.96</v>
      </c>
      <c r="AD31" s="267">
        <f t="shared" si="7"/>
        <v>0.91</v>
      </c>
      <c r="AE31" s="267">
        <f t="shared" si="8"/>
        <v>0.95</v>
      </c>
      <c r="AF31" s="268">
        <f t="shared" si="9"/>
        <v>0.90190000000000003</v>
      </c>
      <c r="AG31" s="269">
        <f t="shared" si="10"/>
        <v>0.9113</v>
      </c>
      <c r="AH31" s="270">
        <f t="shared" si="11"/>
        <v>0.86383645833333345</v>
      </c>
      <c r="AI31" s="270">
        <f t="shared" si="12"/>
        <v>0.90900000000000003</v>
      </c>
      <c r="AJ31" s="268">
        <f t="shared" si="13"/>
        <v>0.86297589473684222</v>
      </c>
      <c r="AK31" s="269">
        <f t="shared" si="14"/>
        <v>1.19</v>
      </c>
      <c r="AL31" s="270">
        <f t="shared" si="15"/>
        <v>1.1280208333333335</v>
      </c>
      <c r="AM31" s="270">
        <f t="shared" si="16"/>
        <v>1.1765000000000001</v>
      </c>
      <c r="AN31" s="268">
        <f t="shared" si="17"/>
        <v>1.1169319473684212</v>
      </c>
      <c r="AO31" s="269">
        <f t="shared" si="18"/>
        <v>1.3447</v>
      </c>
      <c r="AP31" s="270">
        <f t="shared" si="19"/>
        <v>1.2746635416666667</v>
      </c>
      <c r="AQ31" s="270">
        <f t="shared" si="20"/>
        <v>1.3111999999999999</v>
      </c>
      <c r="AR31" s="268">
        <f t="shared" si="21"/>
        <v>1.2448118736842104</v>
      </c>
      <c r="AS31" s="285" t="s">
        <v>2</v>
      </c>
      <c r="AT31" s="285" t="s">
        <v>1</v>
      </c>
    </row>
    <row r="32" spans="1:47" ht="12.75" customHeight="1" x14ac:dyDescent="0.2">
      <c r="A32" s="10"/>
      <c r="B32" s="19"/>
      <c r="C32" s="10"/>
      <c r="D32" s="9"/>
      <c r="E32" s="115"/>
      <c r="F32" s="19"/>
      <c r="G32" s="19"/>
      <c r="J32" s="10"/>
      <c r="K32" s="9"/>
      <c r="L32" s="10"/>
      <c r="M32" s="11"/>
      <c r="N32" s="11"/>
      <c r="O32" s="11"/>
      <c r="P32" s="2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7" ht="12.75" customHeight="1" x14ac:dyDescent="0.2">
      <c r="A33" s="10"/>
      <c r="B33" s="19"/>
      <c r="C33" s="10"/>
      <c r="D33" s="9"/>
      <c r="E33" s="115"/>
      <c r="F33" s="19"/>
      <c r="G33" s="19"/>
      <c r="J33" s="10"/>
      <c r="K33" s="9"/>
      <c r="L33" s="10"/>
      <c r="M33" s="11"/>
      <c r="N33" s="11"/>
      <c r="O33" s="11"/>
      <c r="P33" s="2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7" ht="12.75" customHeight="1" x14ac:dyDescent="0.2">
      <c r="A34" s="10"/>
      <c r="B34" s="19"/>
      <c r="C34" s="10"/>
      <c r="D34" s="9"/>
      <c r="E34" s="115"/>
      <c r="F34" s="19"/>
      <c r="G34" s="19"/>
      <c r="J34" s="10"/>
      <c r="K34" s="9"/>
      <c r="L34" s="10"/>
      <c r="M34" s="11"/>
      <c r="N34" s="11"/>
      <c r="O34" s="11"/>
      <c r="P34" s="2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7" s="106" customFormat="1" ht="12.75" customHeight="1" x14ac:dyDescent="0.2">
      <c r="A35" s="10"/>
      <c r="B35" s="19"/>
      <c r="C35" s="10"/>
      <c r="D35" s="9"/>
      <c r="E35" s="115"/>
      <c r="F35" s="19"/>
      <c r="G35" s="19"/>
      <c r="H35" s="9"/>
      <c r="I35" s="9"/>
      <c r="J35" s="10"/>
      <c r="K35" s="9"/>
      <c r="L35" s="10"/>
      <c r="M35" s="11"/>
      <c r="N35" s="11"/>
      <c r="O35" s="11"/>
      <c r="P35" s="21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U35" s="17"/>
    </row>
    <row r="36" spans="1:47" s="106" customFormat="1" ht="12.75" customHeight="1" x14ac:dyDescent="0.2">
      <c r="A36" s="10"/>
      <c r="B36" s="19"/>
      <c r="C36" s="10"/>
      <c r="D36" s="9"/>
      <c r="E36" s="115"/>
      <c r="F36" s="19"/>
      <c r="G36" s="19"/>
      <c r="H36" s="9"/>
      <c r="I36" s="9"/>
      <c r="J36" s="10"/>
      <c r="K36" s="9"/>
      <c r="L36" s="10"/>
      <c r="M36" s="11"/>
      <c r="N36" s="11"/>
      <c r="O36" s="11"/>
      <c r="P36" s="21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U36" s="17"/>
    </row>
    <row r="37" spans="1:47" s="106" customFormat="1" ht="12.75" customHeight="1" x14ac:dyDescent="0.2">
      <c r="A37" s="10"/>
      <c r="B37" s="19"/>
      <c r="C37" s="10"/>
      <c r="D37" s="9"/>
      <c r="E37" s="115"/>
      <c r="F37" s="19"/>
      <c r="G37" s="19"/>
      <c r="H37" s="9"/>
      <c r="I37" s="9"/>
      <c r="J37" s="10"/>
      <c r="K37" s="9"/>
      <c r="L37" s="10"/>
      <c r="M37" s="11"/>
      <c r="N37" s="11"/>
      <c r="O37" s="11"/>
      <c r="P37" s="21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U37" s="17"/>
    </row>
    <row r="38" spans="1:47" s="106" customFormat="1" ht="12.75" customHeight="1" x14ac:dyDescent="0.2">
      <c r="A38" s="10"/>
      <c r="B38" s="19"/>
      <c r="C38" s="10"/>
      <c r="D38" s="9"/>
      <c r="E38" s="115"/>
      <c r="F38" s="19"/>
      <c r="G38" s="19"/>
      <c r="H38" s="9"/>
      <c r="I38" s="9"/>
      <c r="J38" s="10"/>
      <c r="K38" s="9"/>
      <c r="L38" s="10"/>
      <c r="M38" s="11"/>
      <c r="N38" s="11"/>
      <c r="O38" s="11"/>
      <c r="P38" s="21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U38" s="17"/>
    </row>
    <row r="39" spans="1:47" s="106" customFormat="1" ht="12.75" customHeight="1" x14ac:dyDescent="0.2">
      <c r="A39" s="10"/>
      <c r="B39" s="19"/>
      <c r="C39" s="10"/>
      <c r="D39" s="9"/>
      <c r="E39" s="115"/>
      <c r="F39" s="19"/>
      <c r="G39" s="19"/>
      <c r="H39" s="9"/>
      <c r="I39" s="9"/>
      <c r="J39" s="10"/>
      <c r="K39" s="9"/>
      <c r="L39" s="10"/>
      <c r="M39" s="11"/>
      <c r="N39" s="11"/>
      <c r="O39" s="11"/>
      <c r="P39" s="21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U39" s="17"/>
    </row>
    <row r="40" spans="1:47" s="106" customFormat="1" ht="12.75" customHeight="1" x14ac:dyDescent="0.2">
      <c r="A40" s="10"/>
      <c r="B40" s="19"/>
      <c r="C40" s="10"/>
      <c r="D40" s="9"/>
      <c r="E40" s="115"/>
      <c r="F40" s="19"/>
      <c r="G40" s="19"/>
      <c r="H40" s="9"/>
      <c r="I40" s="9"/>
      <c r="J40" s="10"/>
      <c r="K40" s="9"/>
      <c r="L40" s="10"/>
      <c r="M40" s="11"/>
      <c r="N40" s="11"/>
      <c r="O40" s="11"/>
      <c r="P40" s="21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U40" s="17"/>
    </row>
    <row r="41" spans="1:47" s="106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 s="11"/>
      <c r="N41" s="11"/>
      <c r="O41" s="11"/>
      <c r="P41" s="21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U41" s="17"/>
    </row>
    <row r="42" spans="1:47" s="106" customFormat="1" ht="12.75" customHeight="1" x14ac:dyDescent="0.2">
      <c r="A42" s="10"/>
      <c r="B42" s="19"/>
      <c r="C42" s="10"/>
      <c r="D42" s="9"/>
      <c r="E42" s="115"/>
      <c r="F42" s="19"/>
      <c r="G42" s="19"/>
      <c r="H42" s="9"/>
      <c r="I42" s="9"/>
      <c r="J42" s="10"/>
      <c r="K42" s="9"/>
      <c r="L42" s="10"/>
      <c r="M42" s="11"/>
      <c r="N42" s="11"/>
      <c r="O42" s="11"/>
      <c r="P42" s="21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U42" s="17"/>
    </row>
    <row r="43" spans="1:47" s="106" customFormat="1" ht="12.75" customHeight="1" x14ac:dyDescent="0.2">
      <c r="A43" s="10"/>
      <c r="B43" s="19"/>
      <c r="C43" s="10"/>
      <c r="D43" s="9"/>
      <c r="E43" s="115"/>
      <c r="F43" s="19"/>
      <c r="G43" s="19"/>
      <c r="H43" s="9"/>
      <c r="I43" s="9"/>
      <c r="J43" s="10"/>
      <c r="K43" s="9"/>
      <c r="L43" s="10"/>
      <c r="M43" s="11"/>
      <c r="N43" s="11"/>
      <c r="O43" s="11"/>
      <c r="P43" s="21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U43" s="17"/>
    </row>
    <row r="44" spans="1:47" s="106" customFormat="1" ht="12.75" customHeight="1" x14ac:dyDescent="0.2">
      <c r="A44" s="10"/>
      <c r="B44" s="19"/>
      <c r="C44" s="10"/>
      <c r="D44" s="9"/>
      <c r="E44" s="115"/>
      <c r="F44" s="19"/>
      <c r="G44" s="19"/>
      <c r="H44" s="9"/>
      <c r="I44" s="9"/>
      <c r="J44" s="10"/>
      <c r="K44" s="9"/>
      <c r="L44" s="10"/>
      <c r="M44" s="11"/>
      <c r="N44" s="11"/>
      <c r="O44" s="11"/>
      <c r="P44" s="21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U44" s="17"/>
    </row>
    <row r="45" spans="1:47" s="106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 s="11"/>
      <c r="N45" s="11"/>
      <c r="O45" s="11"/>
      <c r="P45" s="21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U45" s="17"/>
    </row>
    <row r="46" spans="1:47" s="106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 s="11"/>
      <c r="N46" s="11"/>
      <c r="O46" s="11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U46" s="17"/>
    </row>
    <row r="47" spans="1:47" s="106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 s="11"/>
      <c r="N47" s="11"/>
      <c r="O47" s="11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U47" s="17"/>
    </row>
    <row r="48" spans="1:47" s="106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 s="11"/>
      <c r="N48" s="11"/>
      <c r="O48" s="11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U48" s="17"/>
    </row>
    <row r="49" spans="1:47" s="106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 s="11"/>
      <c r="N49" s="11"/>
      <c r="O49" s="11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U49" s="17"/>
    </row>
    <row r="50" spans="1:47" s="106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 s="11"/>
      <c r="N50" s="11"/>
      <c r="O50" s="11"/>
      <c r="P50" s="21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U50" s="17"/>
    </row>
    <row r="51" spans="1:47" s="106" customFormat="1" ht="12.75" customHeight="1" x14ac:dyDescent="0.2">
      <c r="A51" s="10"/>
      <c r="B51" s="19"/>
      <c r="C51" s="10"/>
      <c r="D51" s="9"/>
      <c r="E51" s="115"/>
      <c r="F51" s="19"/>
      <c r="G51" s="19"/>
      <c r="H51" s="9"/>
      <c r="I51" s="9"/>
      <c r="J51" s="10"/>
      <c r="K51" s="9"/>
      <c r="L51" s="10"/>
      <c r="M51" s="11"/>
      <c r="N51" s="11"/>
      <c r="O51" s="11"/>
      <c r="P51" s="21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U51" s="17"/>
    </row>
    <row r="52" spans="1:47" s="106" customFormat="1" ht="12.75" customHeight="1" x14ac:dyDescent="0.2">
      <c r="A52" s="10"/>
      <c r="B52" s="19"/>
      <c r="C52" s="10"/>
      <c r="D52" s="9"/>
      <c r="E52" s="115"/>
      <c r="F52" s="19"/>
      <c r="G52" s="19"/>
      <c r="H52" s="9"/>
      <c r="I52" s="9"/>
      <c r="J52" s="10"/>
      <c r="K52" s="9"/>
      <c r="L52" s="10"/>
      <c r="M52" s="11"/>
      <c r="N52" s="11"/>
      <c r="O52" s="11"/>
      <c r="P52" s="21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U52" s="17"/>
    </row>
    <row r="53" spans="1:47" s="106" customFormat="1" ht="12.75" customHeight="1" x14ac:dyDescent="0.2">
      <c r="A53" s="10"/>
      <c r="B53" s="19"/>
      <c r="C53" s="10"/>
      <c r="D53" s="9"/>
      <c r="E53" s="10"/>
      <c r="F53" s="19"/>
      <c r="G53" s="19"/>
      <c r="H53" s="9"/>
      <c r="I53" s="9"/>
      <c r="J53" s="10"/>
      <c r="K53" s="9"/>
      <c r="L53" s="10"/>
      <c r="M53" s="11"/>
      <c r="N53" s="11"/>
      <c r="O53" s="11"/>
      <c r="P53" s="21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U53" s="17"/>
    </row>
    <row r="54" spans="1:47" s="106" customFormat="1" ht="12.75" customHeight="1" x14ac:dyDescent="0.2">
      <c r="A54" s="10"/>
      <c r="B54" s="19"/>
      <c r="C54" s="10"/>
      <c r="D54" s="9"/>
      <c r="E54" s="10"/>
      <c r="F54" s="19"/>
      <c r="G54" s="19"/>
      <c r="H54" s="9"/>
      <c r="I54" s="9"/>
      <c r="J54" s="10"/>
      <c r="K54" s="9"/>
      <c r="L54" s="10"/>
      <c r="M54" s="11"/>
      <c r="N54" s="11"/>
      <c r="O54" s="11"/>
      <c r="P54" s="21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U54" s="17"/>
    </row>
    <row r="55" spans="1:47" s="106" customFormat="1" ht="12.75" customHeight="1" x14ac:dyDescent="0.2">
      <c r="A55" s="10"/>
      <c r="B55" s="19"/>
      <c r="C55" s="10"/>
      <c r="D55" s="9"/>
      <c r="E55" s="10"/>
      <c r="F55" s="19"/>
      <c r="G55" s="19"/>
      <c r="H55" s="9"/>
      <c r="I55" s="9"/>
      <c r="J55" s="10"/>
      <c r="K55" s="9"/>
      <c r="L55" s="10"/>
      <c r="M55" s="11"/>
      <c r="N55" s="11"/>
      <c r="O55" s="11"/>
      <c r="P55" s="21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U55" s="17"/>
    </row>
    <row r="56" spans="1:47" s="106" customFormat="1" ht="12.75" customHeight="1" x14ac:dyDescent="0.2">
      <c r="A56" s="10"/>
      <c r="B56" s="19"/>
      <c r="C56" s="10"/>
      <c r="D56" s="9"/>
      <c r="E56" s="10"/>
      <c r="F56" s="19"/>
      <c r="G56" s="19"/>
      <c r="H56" s="9"/>
      <c r="I56" s="9"/>
      <c r="J56" s="10"/>
      <c r="K56" s="9"/>
      <c r="L56" s="10"/>
      <c r="M56" s="11"/>
      <c r="N56" s="11"/>
      <c r="O56" s="11"/>
      <c r="P56" s="21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U56" s="17"/>
    </row>
    <row r="57" spans="1:47" s="106" customFormat="1" ht="12.75" customHeight="1" x14ac:dyDescent="0.2">
      <c r="A57" s="10"/>
      <c r="B57" s="19"/>
      <c r="C57" s="10"/>
      <c r="D57" s="9"/>
      <c r="E57" s="10"/>
      <c r="F57" s="19"/>
      <c r="G57" s="19"/>
      <c r="H57" s="9"/>
      <c r="I57" s="9"/>
      <c r="J57" s="10"/>
      <c r="K57" s="9"/>
      <c r="L57" s="10"/>
      <c r="M57" s="11"/>
      <c r="N57" s="11"/>
      <c r="O57" s="11"/>
      <c r="P57" s="21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U57" s="17"/>
    </row>
    <row r="58" spans="1:47" s="106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 s="11"/>
      <c r="N58" s="11"/>
      <c r="O58" s="11"/>
      <c r="P58" s="21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U58" s="17"/>
    </row>
    <row r="59" spans="1:47" s="106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 s="11"/>
      <c r="N59" s="11"/>
      <c r="O59" s="11"/>
      <c r="P59" s="21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U59" s="17"/>
    </row>
    <row r="60" spans="1:47" s="106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 s="11"/>
      <c r="N60" s="11"/>
      <c r="O60" s="11"/>
      <c r="P60" s="21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U60" s="17"/>
    </row>
    <row r="61" spans="1:47" s="106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 s="11"/>
      <c r="N61" s="11"/>
      <c r="O61" s="11"/>
      <c r="P61" s="2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U61" s="17"/>
    </row>
    <row r="62" spans="1:47" s="106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 s="11"/>
      <c r="N62" s="11"/>
      <c r="O62" s="11"/>
      <c r="P62" s="2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U62" s="17"/>
    </row>
    <row r="63" spans="1:47" s="106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 s="11"/>
      <c r="N63" s="11"/>
      <c r="O63" s="11"/>
      <c r="P63" s="2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U63" s="17"/>
    </row>
    <row r="64" spans="1:47" s="106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 s="11"/>
      <c r="N64" s="11"/>
      <c r="O64" s="11"/>
      <c r="P64" s="2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U64" s="17"/>
    </row>
    <row r="65" spans="1:47" s="106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 s="11"/>
      <c r="N65" s="11"/>
      <c r="O65" s="11"/>
      <c r="P65" s="2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U65" s="17"/>
    </row>
    <row r="66" spans="1:47" s="106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 s="11"/>
      <c r="N66" s="11"/>
      <c r="O66" s="11"/>
      <c r="P66" s="2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U66" s="17"/>
    </row>
    <row r="67" spans="1:47" s="106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 s="11"/>
      <c r="N67" s="11"/>
      <c r="O67" s="11"/>
      <c r="P67" s="2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U67" s="17"/>
    </row>
    <row r="68" spans="1:47" s="106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 s="11"/>
      <c r="N68" s="11"/>
      <c r="O68" s="11"/>
      <c r="P68" s="2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U68" s="17"/>
    </row>
    <row r="69" spans="1:47" s="106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 s="11"/>
      <c r="N69" s="11"/>
      <c r="O69" s="11"/>
      <c r="P69" s="2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U69" s="17"/>
    </row>
    <row r="70" spans="1:47" s="106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 s="11"/>
      <c r="N70" s="11"/>
      <c r="O70" s="11"/>
      <c r="P70" s="2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U70" s="17"/>
    </row>
    <row r="71" spans="1:47" s="106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 s="11"/>
      <c r="N71" s="11"/>
      <c r="O71" s="11"/>
      <c r="P71" s="2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U71" s="17"/>
    </row>
    <row r="72" spans="1:47" s="106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 s="11"/>
      <c r="N72" s="11"/>
      <c r="O72" s="11"/>
      <c r="P72" s="2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U72" s="17"/>
    </row>
    <row r="73" spans="1:47" s="106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 s="11"/>
      <c r="N73" s="11"/>
      <c r="O73" s="11"/>
      <c r="P73" s="2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U73" s="17"/>
    </row>
    <row r="74" spans="1:47" s="106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 s="11"/>
      <c r="N74" s="11"/>
      <c r="O74" s="11"/>
      <c r="P74" s="2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U74" s="17"/>
    </row>
    <row r="75" spans="1:47" s="106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 s="11"/>
      <c r="N75" s="11"/>
      <c r="O75" s="11"/>
      <c r="P75" s="2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U75" s="17"/>
    </row>
    <row r="76" spans="1:47" s="106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 s="11"/>
      <c r="N76" s="11"/>
      <c r="O76" s="11"/>
      <c r="P76" s="2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U76" s="17"/>
    </row>
    <row r="77" spans="1:47" s="106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 s="11"/>
      <c r="N77" s="11"/>
      <c r="O77" s="11"/>
      <c r="P77" s="2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U77" s="17"/>
    </row>
    <row r="78" spans="1:47" s="106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 s="11"/>
      <c r="N78" s="11"/>
      <c r="O78" s="11"/>
      <c r="P78" s="2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U78" s="17"/>
    </row>
    <row r="79" spans="1:47" s="106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 s="11"/>
      <c r="N79" s="11"/>
      <c r="O79" s="11"/>
      <c r="P79" s="2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U79" s="17"/>
    </row>
    <row r="80" spans="1:47" s="106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 s="11"/>
      <c r="N80" s="11"/>
      <c r="O80" s="11"/>
      <c r="P80" s="2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U80" s="17"/>
    </row>
    <row r="81" spans="1:47" s="106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 s="11"/>
      <c r="N81" s="11"/>
      <c r="O81" s="11"/>
      <c r="P81" s="2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U81" s="17"/>
    </row>
    <row r="82" spans="1:47" s="106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 s="11"/>
      <c r="N82" s="11"/>
      <c r="O82" s="11"/>
      <c r="P82" s="2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U82" s="17"/>
    </row>
    <row r="83" spans="1:47" s="106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 s="11"/>
      <c r="N83" s="11"/>
      <c r="O83" s="11"/>
      <c r="P83" s="2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U83" s="17"/>
    </row>
    <row r="84" spans="1:47" s="106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 s="11"/>
      <c r="N84" s="11"/>
      <c r="O84" s="11"/>
      <c r="P84" s="2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U84" s="17"/>
    </row>
    <row r="85" spans="1:47" s="106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 s="11"/>
      <c r="N85" s="11"/>
      <c r="O85" s="11"/>
      <c r="P85" s="2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U85" s="17"/>
    </row>
    <row r="86" spans="1:47" s="106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 s="11"/>
      <c r="N86" s="11"/>
      <c r="O86" s="1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U86" s="17"/>
    </row>
    <row r="87" spans="1:47" s="106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 s="11"/>
      <c r="N87" s="11"/>
      <c r="O87" s="11"/>
      <c r="P87" s="2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U87" s="17"/>
    </row>
    <row r="88" spans="1:47" s="106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 s="11"/>
      <c r="N88" s="11"/>
      <c r="O88" s="1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U88" s="17"/>
    </row>
    <row r="89" spans="1:47" s="106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 s="11"/>
      <c r="N89" s="11"/>
      <c r="O89" s="1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U89" s="17"/>
    </row>
    <row r="90" spans="1:47" s="106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 s="11"/>
      <c r="N90" s="11"/>
      <c r="O90" s="1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U90" s="17"/>
    </row>
    <row r="91" spans="1:47" s="106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 s="11"/>
      <c r="N91" s="11"/>
      <c r="O91" s="1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U91" s="17"/>
    </row>
    <row r="92" spans="1:47" s="106" customFormat="1" ht="12.75" customHeight="1" x14ac:dyDescent="0.2">
      <c r="A92" s="10"/>
      <c r="B92" s="19"/>
      <c r="C92" s="10"/>
      <c r="D92" s="9"/>
      <c r="E92" s="10"/>
      <c r="F92" s="19"/>
      <c r="G92" s="19"/>
      <c r="H92" s="9"/>
      <c r="I92" s="9"/>
      <c r="J92" s="10"/>
      <c r="K92" s="9"/>
      <c r="L92" s="10"/>
      <c r="M92" s="11"/>
      <c r="N92" s="11"/>
      <c r="O92" s="1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U92" s="17"/>
    </row>
    <row r="93" spans="1:47" s="106" customFormat="1" ht="12.75" customHeight="1" x14ac:dyDescent="0.2">
      <c r="A93" s="10"/>
      <c r="B93" s="19"/>
      <c r="C93" s="10"/>
      <c r="D93" s="9"/>
      <c r="E93" s="10"/>
      <c r="F93" s="19"/>
      <c r="G93" s="19"/>
      <c r="H93" s="9"/>
      <c r="I93" s="9"/>
      <c r="J93" s="10"/>
      <c r="K93" s="9"/>
      <c r="L93" s="10"/>
      <c r="M93" s="11"/>
      <c r="N93" s="11"/>
      <c r="O93" s="1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U93" s="17"/>
    </row>
    <row r="94" spans="1:47" s="106" customFormat="1" ht="12.75" customHeight="1" x14ac:dyDescent="0.2">
      <c r="A94" s="10"/>
      <c r="B94" s="19"/>
      <c r="C94" s="10"/>
      <c r="D94" s="10"/>
      <c r="E94" s="10"/>
      <c r="F94" s="19"/>
      <c r="G94" s="19"/>
      <c r="H94" s="9"/>
      <c r="I94" s="9"/>
      <c r="J94" s="10"/>
      <c r="K94" s="9"/>
      <c r="L94" s="10"/>
      <c r="M94" s="11"/>
      <c r="N94" s="11"/>
      <c r="O94" s="1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U94" s="17"/>
    </row>
    <row r="95" spans="1:47" s="106" customFormat="1" ht="12.75" x14ac:dyDescent="0.2">
      <c r="A95" s="10"/>
      <c r="B95" s="19"/>
      <c r="C95" s="10"/>
      <c r="D95" s="10"/>
      <c r="E95" s="10"/>
      <c r="F95" s="10"/>
      <c r="G95" s="10"/>
      <c r="H95" s="9"/>
      <c r="I95" s="9"/>
      <c r="J95" s="10"/>
      <c r="K95" s="10"/>
      <c r="L95" s="10"/>
      <c r="M95" s="11"/>
      <c r="N95" s="11"/>
      <c r="O95" s="1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U95" s="17"/>
    </row>
    <row r="96" spans="1:47" s="106" customFormat="1" ht="12.75" x14ac:dyDescent="0.2">
      <c r="A96" s="10"/>
      <c r="B96" s="19"/>
      <c r="C96" s="10"/>
      <c r="D96" s="10"/>
      <c r="E96" s="10"/>
      <c r="F96" s="10"/>
      <c r="G96" s="10"/>
      <c r="H96" s="9"/>
      <c r="I96" s="9"/>
      <c r="J96" s="10"/>
      <c r="K96" s="10"/>
      <c r="L96" s="10"/>
      <c r="M96" s="11"/>
      <c r="N96" s="11"/>
      <c r="O96" s="1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7"/>
    </row>
    <row r="97" spans="1:47" s="106" customFormat="1" ht="12.75" x14ac:dyDescent="0.2">
      <c r="A97" s="10"/>
      <c r="B97" s="19"/>
      <c r="C97" s="10"/>
      <c r="D97" s="10"/>
      <c r="E97" s="10"/>
      <c r="F97" s="10"/>
      <c r="G97" s="10"/>
      <c r="H97" s="9"/>
      <c r="I97" s="9"/>
      <c r="J97" s="10"/>
      <c r="K97" s="10"/>
      <c r="L97" s="10"/>
      <c r="M97" s="11"/>
      <c r="N97" s="11"/>
      <c r="O97" s="11"/>
      <c r="P97" s="2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U97" s="17"/>
    </row>
    <row r="98" spans="1:47" s="106" customFormat="1" ht="12.75" x14ac:dyDescent="0.2">
      <c r="A98" s="10"/>
      <c r="B98" s="19"/>
      <c r="C98" s="10"/>
      <c r="D98" s="10"/>
      <c r="E98" s="10"/>
      <c r="F98" s="10"/>
      <c r="G98" s="10"/>
      <c r="H98" s="9"/>
      <c r="I98" s="9"/>
      <c r="J98" s="10"/>
      <c r="K98" s="10"/>
      <c r="L98" s="10"/>
      <c r="M98" s="11"/>
      <c r="N98" s="11"/>
      <c r="O98" s="11"/>
      <c r="P98" s="2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U98" s="17"/>
    </row>
    <row r="99" spans="1:47" s="106" customFormat="1" ht="12.75" x14ac:dyDescent="0.2">
      <c r="A99" s="10"/>
      <c r="B99" s="19"/>
      <c r="C99" s="10"/>
      <c r="D99" s="10"/>
      <c r="E99" s="10"/>
      <c r="F99" s="10"/>
      <c r="G99" s="10"/>
      <c r="H99" s="9"/>
      <c r="I99" s="9"/>
      <c r="J99" s="10"/>
      <c r="K99" s="10"/>
      <c r="L99" s="10"/>
      <c r="M99" s="11"/>
      <c r="N99" s="11"/>
      <c r="O99" s="11"/>
      <c r="P99" s="2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U99" s="17"/>
    </row>
    <row r="100" spans="1:47" s="106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 s="11"/>
      <c r="N100" s="11"/>
      <c r="O100" s="11"/>
      <c r="P100" s="2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U100" s="17"/>
    </row>
    <row r="101" spans="1:47" s="106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 s="11"/>
      <c r="N101" s="11"/>
      <c r="O101" s="11"/>
      <c r="P101" s="2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U101" s="17"/>
    </row>
    <row r="102" spans="1:47" s="106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 s="11"/>
      <c r="N102" s="11"/>
      <c r="O102" s="11"/>
      <c r="P102" s="2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U102" s="17"/>
    </row>
    <row r="103" spans="1:47" s="106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 s="11"/>
      <c r="N103" s="11"/>
      <c r="O103" s="11"/>
      <c r="P103" s="2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U103" s="17"/>
    </row>
    <row r="104" spans="1:47" s="106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 s="11"/>
      <c r="N104" s="11"/>
      <c r="O104" s="11"/>
      <c r="P104" s="2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U104" s="17"/>
    </row>
    <row r="105" spans="1:47" s="106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 s="11"/>
      <c r="N105" s="11"/>
      <c r="O105" s="11"/>
      <c r="P105" s="2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U105" s="17"/>
    </row>
    <row r="106" spans="1:47" s="106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 s="11"/>
      <c r="N106" s="11"/>
      <c r="O106" s="11"/>
      <c r="P106" s="2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U106" s="17"/>
    </row>
    <row r="107" spans="1:47" s="106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 s="11"/>
      <c r="N107" s="11"/>
      <c r="O107" s="11"/>
      <c r="P107" s="2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U107" s="17"/>
    </row>
    <row r="108" spans="1:47" s="106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 s="11"/>
      <c r="N108" s="11"/>
      <c r="O108" s="11"/>
      <c r="P108" s="2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U108" s="17"/>
    </row>
    <row r="109" spans="1:47" s="106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 s="11"/>
      <c r="N109" s="11"/>
      <c r="O109" s="11"/>
      <c r="P109" s="2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U109" s="17"/>
    </row>
    <row r="110" spans="1:47" s="106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 s="11"/>
      <c r="N110" s="11"/>
      <c r="O110" s="11"/>
      <c r="P110" s="2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U110" s="17"/>
    </row>
    <row r="111" spans="1:47" s="106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 s="11"/>
      <c r="N111" s="11"/>
      <c r="O111" s="11"/>
      <c r="P111" s="2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U111" s="17"/>
    </row>
    <row r="112" spans="1:47" s="106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 s="11"/>
      <c r="N112" s="11"/>
      <c r="O112" s="11"/>
      <c r="P112" s="2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U112" s="17"/>
    </row>
    <row r="113" spans="1:47" s="106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 s="11"/>
      <c r="N113" s="11"/>
      <c r="O113" s="11"/>
      <c r="P113" s="2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U113" s="17"/>
    </row>
    <row r="114" spans="1:47" s="106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 s="11"/>
      <c r="N114" s="11"/>
      <c r="O114" s="11"/>
      <c r="P114" s="2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U114" s="17"/>
    </row>
    <row r="115" spans="1:47" s="106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 s="11"/>
      <c r="N115" s="11"/>
      <c r="O115" s="11"/>
      <c r="P115" s="2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U115" s="17"/>
    </row>
    <row r="116" spans="1:47" s="106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 s="11"/>
      <c r="N116" s="11"/>
      <c r="O116" s="11"/>
      <c r="P116" s="2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U116" s="17"/>
    </row>
    <row r="117" spans="1:47" s="106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 s="11"/>
      <c r="N117" s="11"/>
      <c r="O117" s="11"/>
      <c r="P117" s="2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U117" s="17"/>
    </row>
    <row r="118" spans="1:47" s="106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 s="11"/>
      <c r="N118" s="11"/>
      <c r="O118" s="11"/>
      <c r="P118" s="2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U118" s="17"/>
    </row>
    <row r="119" spans="1:47" s="106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 s="11"/>
      <c r="N119" s="11"/>
      <c r="O119" s="11"/>
      <c r="P119" s="2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U119" s="17"/>
    </row>
    <row r="120" spans="1:47" s="106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 s="11"/>
      <c r="N120" s="11"/>
      <c r="O120" s="11"/>
      <c r="P120" s="2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U120" s="17"/>
    </row>
    <row r="121" spans="1:47" s="106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 s="11"/>
      <c r="N121" s="11"/>
      <c r="O121" s="11"/>
      <c r="P121" s="2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U121" s="17"/>
    </row>
    <row r="122" spans="1:47" s="106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 s="11"/>
      <c r="N122" s="11"/>
      <c r="O122" s="11"/>
      <c r="P122" s="2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U122" s="17"/>
    </row>
    <row r="123" spans="1:47" s="106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 s="11"/>
      <c r="N123" s="11"/>
      <c r="O123" s="11"/>
      <c r="P123" s="2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U123" s="17"/>
    </row>
    <row r="124" spans="1:47" s="106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 s="11"/>
      <c r="N124" s="11"/>
      <c r="O124" s="11"/>
      <c r="P124" s="2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U124" s="17"/>
    </row>
    <row r="125" spans="1:47" s="106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 s="11"/>
      <c r="N125" s="11"/>
      <c r="O125" s="11"/>
      <c r="P125" s="2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U125" s="17"/>
    </row>
    <row r="126" spans="1:47" s="106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 s="11"/>
      <c r="N126" s="11"/>
      <c r="O126" s="11"/>
      <c r="P126" s="2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U126" s="17"/>
    </row>
    <row r="127" spans="1:47" s="106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 s="11"/>
      <c r="N127" s="11"/>
      <c r="O127" s="11"/>
      <c r="P127" s="2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U127" s="17"/>
    </row>
    <row r="128" spans="1:47" s="106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 s="11"/>
      <c r="N128" s="11"/>
      <c r="O128" s="11"/>
      <c r="P128" s="2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U128" s="17"/>
    </row>
    <row r="129" spans="1:47" s="106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 s="11"/>
      <c r="N129" s="11"/>
      <c r="O129" s="11"/>
      <c r="P129" s="2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U129" s="17"/>
    </row>
    <row r="130" spans="1:47" s="106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 s="11"/>
      <c r="N130" s="11"/>
      <c r="O130" s="11"/>
      <c r="P130" s="2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U130" s="17"/>
    </row>
    <row r="131" spans="1:47" s="106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 s="11"/>
      <c r="N131" s="11"/>
      <c r="O131" s="11"/>
      <c r="P131" s="2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U131" s="17"/>
    </row>
    <row r="132" spans="1:47" s="106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 s="11"/>
      <c r="N132" s="11"/>
      <c r="O132" s="11"/>
      <c r="P132" s="2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U132" s="17"/>
    </row>
    <row r="133" spans="1:47" s="106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 s="11"/>
      <c r="N133" s="11"/>
      <c r="O133" s="11"/>
      <c r="P133" s="2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U133" s="17"/>
    </row>
    <row r="134" spans="1:47" s="106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 s="11"/>
      <c r="N134" s="11"/>
      <c r="O134" s="11"/>
      <c r="P134" s="2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U134" s="17"/>
    </row>
    <row r="135" spans="1:47" s="106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 s="11"/>
      <c r="N135" s="11"/>
      <c r="O135" s="11"/>
      <c r="P135" s="2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U135" s="17"/>
    </row>
    <row r="136" spans="1:47" s="106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 s="11"/>
      <c r="N136" s="11"/>
      <c r="O136" s="11"/>
      <c r="P136" s="2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U136" s="17"/>
    </row>
    <row r="137" spans="1:47" s="106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 s="11"/>
      <c r="N137" s="11"/>
      <c r="O137" s="11"/>
      <c r="P137" s="2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U137" s="17"/>
    </row>
    <row r="138" spans="1:47" s="106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 s="11"/>
      <c r="N138" s="11"/>
      <c r="O138" s="11"/>
      <c r="P138" s="2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U138" s="17"/>
    </row>
    <row r="139" spans="1:47" s="106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 s="11"/>
      <c r="N139" s="11"/>
      <c r="O139" s="11"/>
      <c r="P139" s="2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U139" s="17"/>
    </row>
    <row r="140" spans="1:47" s="106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 s="11"/>
      <c r="N140" s="11"/>
      <c r="O140" s="11"/>
      <c r="P140" s="2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U140" s="17"/>
    </row>
    <row r="141" spans="1:47" s="106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 s="11"/>
      <c r="N141" s="11"/>
      <c r="O141" s="11"/>
      <c r="P141" s="2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U141" s="17"/>
    </row>
    <row r="142" spans="1:47" s="106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 s="11"/>
      <c r="N142" s="11"/>
      <c r="O142" s="11"/>
      <c r="P142" s="2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U142" s="17"/>
    </row>
    <row r="143" spans="1:47" s="106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 s="11"/>
      <c r="N143" s="11"/>
      <c r="O143" s="11"/>
      <c r="P143" s="2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U143" s="17"/>
    </row>
    <row r="144" spans="1:47" s="106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 s="11"/>
      <c r="N144" s="11"/>
      <c r="O144" s="11"/>
      <c r="P144" s="2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U144" s="17"/>
    </row>
    <row r="145" spans="1:47" s="106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 s="11"/>
      <c r="N145" s="11"/>
      <c r="O145" s="11"/>
      <c r="P145" s="2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U145" s="17"/>
    </row>
    <row r="146" spans="1:47" s="106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 s="11"/>
      <c r="N146" s="11"/>
      <c r="O146" s="11"/>
      <c r="P146" s="2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U146" s="17"/>
    </row>
    <row r="147" spans="1:47" s="106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 s="11"/>
      <c r="N147" s="11"/>
      <c r="O147" s="11"/>
      <c r="P147" s="2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U147" s="17"/>
    </row>
    <row r="148" spans="1:47" s="106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 s="11"/>
      <c r="N148" s="11"/>
      <c r="O148" s="11"/>
      <c r="P148" s="2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U148" s="17"/>
    </row>
    <row r="149" spans="1:47" s="106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 s="11"/>
      <c r="N149" s="11"/>
      <c r="O149" s="11"/>
      <c r="P149" s="2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U149" s="17"/>
    </row>
    <row r="150" spans="1:47" s="106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 s="11"/>
      <c r="N150" s="11"/>
      <c r="O150" s="11"/>
      <c r="P150" s="2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U150" s="17"/>
    </row>
    <row r="151" spans="1:47" s="106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 s="11"/>
      <c r="N151" s="11"/>
      <c r="O151" s="11"/>
      <c r="P151" s="2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U151" s="17"/>
    </row>
    <row r="152" spans="1:47" s="106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 s="11"/>
      <c r="N152" s="11"/>
      <c r="O152" s="11"/>
      <c r="P152" s="2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U152" s="17"/>
    </row>
    <row r="153" spans="1:47" s="106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 s="11"/>
      <c r="N153" s="11"/>
      <c r="O153" s="11"/>
      <c r="P153" s="2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U153" s="17"/>
    </row>
    <row r="154" spans="1:47" s="106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 s="11"/>
      <c r="N154" s="11"/>
      <c r="O154" s="11"/>
      <c r="P154" s="2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U154" s="17"/>
    </row>
    <row r="155" spans="1:47" s="106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 s="11"/>
      <c r="N155" s="11"/>
      <c r="O155" s="11"/>
      <c r="P155" s="2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U155" s="17"/>
    </row>
    <row r="156" spans="1:47" s="106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 s="11"/>
      <c r="N156" s="11"/>
      <c r="O156" s="11"/>
      <c r="P156" s="2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U156" s="17"/>
    </row>
    <row r="157" spans="1:47" s="106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 s="11"/>
      <c r="N157" s="11"/>
      <c r="O157" s="11"/>
      <c r="P157" s="2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U157" s="17"/>
    </row>
    <row r="158" spans="1:47" s="106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 s="11"/>
      <c r="N158" s="11"/>
      <c r="O158" s="11"/>
      <c r="P158" s="2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U158" s="17"/>
    </row>
    <row r="159" spans="1:47" s="106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 s="11"/>
      <c r="N159" s="11"/>
      <c r="O159" s="11"/>
      <c r="P159" s="2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U159" s="17"/>
    </row>
    <row r="160" spans="1:47" s="106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 s="11"/>
      <c r="N160" s="11"/>
      <c r="O160" s="11"/>
      <c r="P160" s="2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U160" s="17"/>
    </row>
    <row r="161" spans="1:47" s="106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 s="11"/>
      <c r="N161" s="11"/>
      <c r="O161" s="11"/>
      <c r="P161" s="2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U161" s="17"/>
    </row>
    <row r="162" spans="1:47" s="106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 s="11"/>
      <c r="N162" s="11"/>
      <c r="O162" s="11"/>
      <c r="P162" s="2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U162" s="17"/>
    </row>
    <row r="163" spans="1:47" s="106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 s="11"/>
      <c r="N163" s="11"/>
      <c r="O163" s="11"/>
      <c r="P163" s="2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U163" s="17"/>
    </row>
    <row r="164" spans="1:47" s="106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 s="11"/>
      <c r="N164" s="11"/>
      <c r="O164" s="11"/>
      <c r="P164" s="2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U164" s="17"/>
    </row>
    <row r="165" spans="1:47" s="106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 s="11"/>
      <c r="N165" s="11"/>
      <c r="O165" s="11"/>
      <c r="P165" s="2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U165" s="17"/>
    </row>
    <row r="166" spans="1:47" s="106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 s="11"/>
      <c r="N166" s="11"/>
      <c r="O166" s="11"/>
      <c r="P166" s="2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U166" s="17"/>
    </row>
    <row r="167" spans="1:47" s="106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 s="11"/>
      <c r="N167" s="11"/>
      <c r="O167" s="11"/>
      <c r="P167" s="2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U167" s="17"/>
    </row>
    <row r="168" spans="1:47" s="106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 s="11"/>
      <c r="N168" s="11"/>
      <c r="O168" s="11"/>
      <c r="P168" s="2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U168" s="17"/>
    </row>
    <row r="169" spans="1:47" s="106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 s="11"/>
      <c r="N169" s="11"/>
      <c r="O169" s="11"/>
      <c r="P169" s="2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U169" s="17"/>
    </row>
    <row r="170" spans="1:47" s="106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 s="11"/>
      <c r="N170" s="11"/>
      <c r="O170" s="11"/>
      <c r="P170" s="2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U170" s="17"/>
    </row>
    <row r="171" spans="1:47" s="106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 s="11"/>
      <c r="N171" s="11"/>
      <c r="O171" s="11"/>
      <c r="P171" s="2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U171" s="17"/>
    </row>
    <row r="172" spans="1:47" s="106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 s="11"/>
      <c r="N172" s="11"/>
      <c r="O172" s="11"/>
      <c r="P172" s="2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U172" s="17"/>
    </row>
    <row r="173" spans="1:47" s="106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 s="11"/>
      <c r="N173" s="11"/>
      <c r="O173" s="11"/>
      <c r="P173" s="2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U173" s="17"/>
    </row>
    <row r="174" spans="1:47" s="106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 s="11"/>
      <c r="N174" s="11"/>
      <c r="O174" s="11"/>
      <c r="P174" s="2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U174" s="17"/>
    </row>
    <row r="175" spans="1:47" s="106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 s="11"/>
      <c r="N175" s="11"/>
      <c r="O175" s="11"/>
      <c r="P175" s="2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U175" s="17"/>
    </row>
    <row r="176" spans="1:47" s="106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 s="11"/>
      <c r="N176" s="11"/>
      <c r="O176" s="11"/>
      <c r="P176" s="2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U176" s="17"/>
    </row>
    <row r="177" spans="1:47" s="106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 s="11"/>
      <c r="N177" s="11"/>
      <c r="O177" s="11"/>
      <c r="P177" s="2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U177" s="17"/>
    </row>
    <row r="178" spans="1:47" s="106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 s="11"/>
      <c r="N178" s="11"/>
      <c r="O178" s="11"/>
      <c r="P178" s="2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U178" s="17"/>
    </row>
    <row r="179" spans="1:47" s="106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 s="11"/>
      <c r="N179" s="11"/>
      <c r="O179" s="11"/>
      <c r="P179" s="2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U179" s="17"/>
    </row>
    <row r="180" spans="1:47" s="106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 s="11"/>
      <c r="N180" s="11"/>
      <c r="O180" s="11"/>
      <c r="P180" s="2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U180" s="17"/>
    </row>
    <row r="181" spans="1:47" s="106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 s="11"/>
      <c r="N181" s="11"/>
      <c r="O181" s="11"/>
      <c r="P181" s="2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U181" s="17"/>
    </row>
    <row r="182" spans="1:47" s="106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 s="11"/>
      <c r="N182" s="11"/>
      <c r="O182" s="11"/>
      <c r="P182" s="2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U182" s="17"/>
    </row>
    <row r="183" spans="1:47" s="106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 s="11"/>
      <c r="N183" s="11"/>
      <c r="O183" s="11"/>
      <c r="P183" s="2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U183" s="17"/>
    </row>
    <row r="184" spans="1:47" s="106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 s="11"/>
      <c r="N184" s="11"/>
      <c r="O184" s="11"/>
      <c r="P184" s="2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U184" s="17"/>
    </row>
    <row r="185" spans="1:47" s="106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 s="11"/>
      <c r="N185" s="11"/>
      <c r="O185" s="11"/>
      <c r="P185" s="2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U185" s="17"/>
    </row>
    <row r="186" spans="1:47" s="106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 s="11"/>
      <c r="N186" s="11"/>
      <c r="O186" s="11"/>
      <c r="P186" s="2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U186" s="17"/>
    </row>
    <row r="187" spans="1:47" s="106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 s="11"/>
      <c r="N187" s="11"/>
      <c r="O187" s="11"/>
      <c r="P187" s="2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U187" s="17"/>
    </row>
    <row r="188" spans="1:47" s="106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 s="11"/>
      <c r="N188" s="11"/>
      <c r="O188" s="11"/>
      <c r="P188" s="2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U188" s="17"/>
    </row>
    <row r="189" spans="1:47" s="106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 s="11"/>
      <c r="N189" s="11"/>
      <c r="O189" s="11"/>
      <c r="P189" s="2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U189" s="17"/>
    </row>
    <row r="190" spans="1:47" s="106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 s="11"/>
      <c r="N190" s="11"/>
      <c r="O190" s="11"/>
      <c r="P190" s="2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U190" s="17"/>
    </row>
    <row r="191" spans="1:47" s="106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 s="11"/>
      <c r="N191" s="11"/>
      <c r="O191" s="11"/>
      <c r="P191" s="2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U191" s="17"/>
    </row>
    <row r="192" spans="1:47" s="106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 s="11"/>
      <c r="N192" s="11"/>
      <c r="O192" s="11"/>
      <c r="P192" s="2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U192" s="17"/>
    </row>
    <row r="193" spans="1:47" s="106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 s="11"/>
      <c r="N193" s="11"/>
      <c r="O193" s="1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U193" s="17"/>
    </row>
    <row r="194" spans="1:47" s="106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 s="11"/>
      <c r="N194" s="11"/>
      <c r="O194" s="11"/>
      <c r="P194" s="2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U194" s="17"/>
    </row>
    <row r="195" spans="1:47" s="106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 s="11"/>
      <c r="N195" s="11"/>
      <c r="O195" s="1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U195" s="17"/>
    </row>
    <row r="196" spans="1:47" s="106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 s="11"/>
      <c r="N196" s="11"/>
      <c r="O196" s="1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U196" s="17"/>
    </row>
    <row r="197" spans="1:47" s="106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 s="11"/>
      <c r="N197" s="11"/>
      <c r="O197" s="11"/>
      <c r="P197" s="2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U197" s="17"/>
    </row>
    <row r="198" spans="1:47" s="106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 s="11"/>
      <c r="N198" s="11"/>
      <c r="O198" s="1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U198" s="17"/>
    </row>
    <row r="199" spans="1:47" s="106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 s="11"/>
      <c r="N199" s="11"/>
      <c r="O199" s="1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U199" s="17"/>
    </row>
    <row r="200" spans="1:47" s="106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 s="11"/>
      <c r="N200" s="11"/>
      <c r="O200" s="1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U200" s="17"/>
    </row>
    <row r="201" spans="1:47" s="106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 s="11"/>
      <c r="N201" s="11"/>
      <c r="O201" s="1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U201" s="17"/>
    </row>
    <row r="202" spans="1:47" s="106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 s="11"/>
      <c r="N202" s="11"/>
      <c r="O202" s="1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U202" s="17"/>
    </row>
    <row r="203" spans="1:47" s="106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 s="11"/>
      <c r="N203" s="11"/>
      <c r="O203" s="1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U203" s="17"/>
    </row>
    <row r="204" spans="1:47" s="106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 s="11"/>
      <c r="N204" s="11"/>
      <c r="O204" s="11"/>
      <c r="P204" s="2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U204" s="17"/>
    </row>
    <row r="205" spans="1:47" s="106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 s="11"/>
      <c r="N205" s="11"/>
      <c r="O205" s="11"/>
      <c r="P205" s="2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U205" s="17"/>
    </row>
    <row r="206" spans="1:47" s="106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 s="11"/>
      <c r="N206" s="11"/>
      <c r="O206" s="11"/>
      <c r="P206" s="2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U206" s="17"/>
    </row>
    <row r="207" spans="1:47" s="106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 s="11"/>
      <c r="N207" s="11"/>
      <c r="O207" s="11"/>
      <c r="P207" s="2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U207" s="17"/>
    </row>
    <row r="208" spans="1:47" s="106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 s="11"/>
      <c r="N208" s="11"/>
      <c r="O208" s="11"/>
      <c r="P208" s="2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U208" s="17"/>
    </row>
    <row r="209" spans="1:47" s="106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 s="11"/>
      <c r="N209" s="11"/>
      <c r="O209" s="11"/>
      <c r="P209" s="2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U209" s="17"/>
    </row>
    <row r="210" spans="1:47" s="106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 s="11"/>
      <c r="N210" s="11"/>
      <c r="O210" s="11"/>
      <c r="P210" s="2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U210" s="17"/>
    </row>
    <row r="211" spans="1:47" s="106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 s="11"/>
      <c r="N211" s="11"/>
      <c r="O211" s="11"/>
      <c r="P211" s="2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U211" s="17"/>
    </row>
    <row r="212" spans="1:47" s="106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 s="11"/>
      <c r="N212" s="11"/>
      <c r="O212" s="11"/>
      <c r="P212" s="2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U212" s="17"/>
    </row>
    <row r="213" spans="1:47" s="106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 s="11"/>
      <c r="N213" s="11"/>
      <c r="O213" s="11"/>
      <c r="P213" s="2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U213" s="17"/>
    </row>
    <row r="214" spans="1:47" s="106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 s="11"/>
      <c r="N214" s="11"/>
      <c r="O214" s="11"/>
      <c r="P214" s="2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U214" s="17"/>
    </row>
    <row r="215" spans="1:47" s="106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 s="11"/>
      <c r="N215" s="11"/>
      <c r="O215" s="11"/>
      <c r="P215" s="2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U215" s="17"/>
    </row>
    <row r="216" spans="1:47" s="106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 s="11"/>
      <c r="N216" s="11"/>
      <c r="O216" s="11"/>
      <c r="P216" s="2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U216" s="17"/>
    </row>
    <row r="217" spans="1:47" s="106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 s="11"/>
      <c r="N217" s="11"/>
      <c r="O217" s="11"/>
      <c r="P217" s="2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U217" s="17"/>
    </row>
    <row r="218" spans="1:47" s="106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 s="11"/>
      <c r="N218" s="11"/>
      <c r="O218" s="11"/>
      <c r="P218" s="2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U218" s="17"/>
    </row>
    <row r="219" spans="1:47" s="106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 s="11"/>
      <c r="N219" s="11"/>
      <c r="O219" s="11"/>
      <c r="P219" s="2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U219" s="17"/>
    </row>
    <row r="220" spans="1:47" s="106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 s="11"/>
      <c r="N220" s="11"/>
      <c r="O220" s="11"/>
      <c r="P220" s="2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U220" s="17"/>
    </row>
    <row r="221" spans="1:47" s="106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 s="11"/>
      <c r="N221" s="11"/>
      <c r="O221" s="11"/>
      <c r="P221" s="2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U221" s="17"/>
    </row>
    <row r="222" spans="1:47" s="106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 s="11"/>
      <c r="N222" s="11"/>
      <c r="O222" s="11"/>
      <c r="P222" s="2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U222" s="17"/>
    </row>
    <row r="223" spans="1:47" s="106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 s="11"/>
      <c r="N223" s="11"/>
      <c r="O223" s="11"/>
      <c r="P223" s="2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U223" s="17"/>
    </row>
    <row r="224" spans="1:47" s="106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 s="11"/>
      <c r="N224" s="11"/>
      <c r="O224" s="11"/>
      <c r="P224" s="2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U224" s="17"/>
    </row>
    <row r="225" spans="1:47" s="106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 s="11"/>
      <c r="N225" s="11"/>
      <c r="O225" s="11"/>
      <c r="P225" s="2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U225" s="17"/>
    </row>
    <row r="226" spans="1:47" s="106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 s="11"/>
      <c r="N226" s="11"/>
      <c r="O226" s="11"/>
      <c r="P226" s="2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U226" s="17"/>
    </row>
    <row r="227" spans="1:47" s="106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 s="11"/>
      <c r="N227" s="11"/>
      <c r="O227" s="11"/>
      <c r="P227" s="2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U227" s="17"/>
    </row>
    <row r="228" spans="1:47" s="106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 s="11"/>
      <c r="N228" s="11"/>
      <c r="O228" s="11"/>
      <c r="P228" s="2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U228" s="17"/>
    </row>
    <row r="229" spans="1:47" s="106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 s="11"/>
      <c r="N229" s="11"/>
      <c r="O229" s="11"/>
      <c r="P229" s="2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U229" s="17"/>
    </row>
    <row r="230" spans="1:47" s="106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 s="11"/>
      <c r="N230" s="11"/>
      <c r="O230" s="11"/>
      <c r="P230" s="2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U230" s="17"/>
    </row>
    <row r="231" spans="1:47" s="106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 s="11"/>
      <c r="N231" s="11"/>
      <c r="O231" s="11"/>
      <c r="P231" s="2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U231" s="17"/>
    </row>
    <row r="232" spans="1:47" s="106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 s="11"/>
      <c r="N232" s="11"/>
      <c r="O232" s="11"/>
      <c r="P232" s="2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U232" s="17"/>
    </row>
    <row r="233" spans="1:47" s="106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 s="11"/>
      <c r="N233" s="11"/>
      <c r="O233" s="11"/>
      <c r="P233" s="2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U233" s="17"/>
    </row>
    <row r="234" spans="1:47" s="106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 s="11"/>
      <c r="N234" s="11"/>
      <c r="O234" s="11"/>
      <c r="P234" s="2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U234" s="17"/>
    </row>
    <row r="235" spans="1:47" s="106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 s="11"/>
      <c r="N235" s="11"/>
      <c r="O235" s="11"/>
      <c r="P235" s="2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U235" s="17"/>
    </row>
    <row r="236" spans="1:47" s="106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 s="11"/>
      <c r="N236" s="11"/>
      <c r="O236" s="11"/>
      <c r="P236" s="2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U236" s="17"/>
    </row>
    <row r="237" spans="1:47" s="106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 s="11"/>
      <c r="N237" s="11"/>
      <c r="O237" s="11"/>
      <c r="P237" s="2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U237" s="17"/>
    </row>
    <row r="238" spans="1:47" s="106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 s="11"/>
      <c r="N238" s="11"/>
      <c r="O238" s="11"/>
      <c r="P238" s="2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U238" s="17"/>
    </row>
    <row r="239" spans="1:47" s="106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 s="11"/>
      <c r="N239" s="11"/>
      <c r="O239" s="11"/>
      <c r="P239" s="2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U239" s="17"/>
    </row>
    <row r="240" spans="1:47" s="106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 s="11"/>
      <c r="N240" s="11"/>
      <c r="O240" s="11"/>
      <c r="P240" s="2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U240" s="17"/>
    </row>
    <row r="241" spans="1:47" s="106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 s="11"/>
      <c r="N241" s="11"/>
      <c r="O241" s="11"/>
      <c r="P241" s="2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U241" s="17"/>
    </row>
    <row r="242" spans="1:47" s="106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 s="11"/>
      <c r="N242" s="11"/>
      <c r="O242" s="11"/>
      <c r="P242" s="2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U242" s="17"/>
    </row>
    <row r="243" spans="1:47" s="106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 s="11"/>
      <c r="N243" s="11"/>
      <c r="O243" s="11"/>
      <c r="P243" s="2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U243" s="17"/>
    </row>
    <row r="244" spans="1:47" s="106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 s="11"/>
      <c r="N244" s="11"/>
      <c r="O244" s="11"/>
      <c r="P244" s="2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U244" s="17"/>
    </row>
    <row r="245" spans="1:47" s="106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 s="11"/>
      <c r="N245" s="11"/>
      <c r="O245" s="11"/>
      <c r="P245" s="2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U245" s="17"/>
    </row>
    <row r="246" spans="1:47" s="106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 s="11"/>
      <c r="N246" s="11"/>
      <c r="O246" s="11"/>
      <c r="P246" s="2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U246" s="17"/>
    </row>
    <row r="247" spans="1:47" s="106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 s="11"/>
      <c r="N247" s="11"/>
      <c r="O247" s="11"/>
      <c r="P247" s="2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U247" s="17"/>
    </row>
    <row r="248" spans="1:47" s="106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 s="11"/>
      <c r="N248" s="11"/>
      <c r="O248" s="11"/>
      <c r="P248" s="2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U248" s="17"/>
    </row>
    <row r="249" spans="1:47" s="106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 s="11"/>
      <c r="N249" s="11"/>
      <c r="O249" s="11"/>
      <c r="P249" s="2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U249" s="17"/>
    </row>
    <row r="250" spans="1:47" s="106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 s="11"/>
      <c r="N250" s="11"/>
      <c r="O250" s="11"/>
      <c r="P250" s="2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U250" s="17"/>
    </row>
    <row r="251" spans="1:47" s="106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 s="11"/>
      <c r="N251" s="11"/>
      <c r="O251" s="11"/>
      <c r="P251" s="2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U251" s="17"/>
    </row>
    <row r="252" spans="1:47" s="106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 s="11"/>
      <c r="N252" s="11"/>
      <c r="O252" s="11"/>
      <c r="P252" s="2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U252" s="17"/>
    </row>
    <row r="253" spans="1:47" s="106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 s="11"/>
      <c r="N253" s="11"/>
      <c r="O253" s="11"/>
      <c r="P253" s="2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U253" s="17"/>
    </row>
    <row r="254" spans="1:47" s="106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 s="11"/>
      <c r="N254" s="11"/>
      <c r="O254" s="11"/>
      <c r="P254" s="2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U254" s="17"/>
    </row>
    <row r="255" spans="1:47" s="106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 s="11"/>
      <c r="N255" s="11"/>
      <c r="O255" s="11"/>
      <c r="P255" s="2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U255" s="17"/>
    </row>
    <row r="256" spans="1:47" s="106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 s="11"/>
      <c r="N256" s="11"/>
      <c r="O256" s="11"/>
      <c r="P256" s="2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U256" s="17"/>
    </row>
    <row r="257" spans="1:47" s="106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 s="11"/>
      <c r="N257" s="11"/>
      <c r="O257" s="11"/>
      <c r="P257" s="2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U257" s="17"/>
    </row>
    <row r="258" spans="1:47" s="106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 s="11"/>
      <c r="N258" s="11"/>
      <c r="O258" s="11"/>
      <c r="P258" s="2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U258" s="17"/>
    </row>
    <row r="259" spans="1:47" s="106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 s="11"/>
      <c r="N259" s="11"/>
      <c r="O259" s="11"/>
      <c r="P259" s="2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U259" s="17"/>
    </row>
    <row r="260" spans="1:47" s="106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 s="11"/>
      <c r="N260" s="11"/>
      <c r="O260" s="11"/>
      <c r="P260" s="2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U260" s="17"/>
    </row>
    <row r="261" spans="1:47" s="106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 s="11"/>
      <c r="N261" s="11"/>
      <c r="O261" s="11"/>
      <c r="P261" s="2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U261" s="17"/>
    </row>
    <row r="262" spans="1:47" s="106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 s="11"/>
      <c r="N262" s="11"/>
      <c r="O262" s="11"/>
      <c r="P262" s="2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U262" s="17"/>
    </row>
    <row r="263" spans="1:47" s="106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 s="11"/>
      <c r="N263" s="11"/>
      <c r="O263" s="11"/>
      <c r="P263" s="2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U263" s="17"/>
    </row>
    <row r="264" spans="1:47" s="106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 s="11"/>
      <c r="N264" s="11"/>
      <c r="O264" s="11"/>
      <c r="P264" s="2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U264" s="17"/>
    </row>
    <row r="265" spans="1:47" s="106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 s="11"/>
      <c r="N265" s="11"/>
      <c r="O265" s="11"/>
      <c r="P265" s="2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U265" s="17"/>
    </row>
    <row r="266" spans="1:47" s="106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 s="11"/>
      <c r="N266" s="11"/>
      <c r="O266" s="11"/>
      <c r="P266" s="2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U266" s="17"/>
    </row>
    <row r="267" spans="1:47" s="106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 s="11"/>
      <c r="N267" s="11"/>
      <c r="O267" s="11"/>
      <c r="P267" s="2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U267" s="17"/>
    </row>
    <row r="268" spans="1:47" s="106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 s="11"/>
      <c r="N268" s="11"/>
      <c r="O268" s="11"/>
      <c r="P268" s="2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U268" s="17"/>
    </row>
    <row r="269" spans="1:47" s="106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 s="11"/>
      <c r="N269" s="11"/>
      <c r="O269" s="11"/>
      <c r="P269" s="2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U269" s="17"/>
    </row>
    <row r="270" spans="1:47" s="106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 s="11"/>
      <c r="N270" s="11"/>
      <c r="O270" s="11"/>
      <c r="P270" s="2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U270" s="17"/>
    </row>
    <row r="271" spans="1:47" s="106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 s="11"/>
      <c r="N271" s="11"/>
      <c r="O271" s="11"/>
      <c r="P271" s="2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U271" s="17"/>
    </row>
    <row r="272" spans="1:47" s="106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 s="11"/>
      <c r="N272" s="11"/>
      <c r="O272" s="11"/>
      <c r="P272" s="2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U272" s="17"/>
    </row>
    <row r="273" spans="1:47" s="106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 s="11"/>
      <c r="N273" s="11"/>
      <c r="O273" s="11"/>
      <c r="P273" s="2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U273" s="17"/>
    </row>
    <row r="274" spans="1:47" s="106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 s="11"/>
      <c r="N274" s="11"/>
      <c r="O274" s="11"/>
      <c r="P274" s="2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U274" s="17"/>
    </row>
    <row r="275" spans="1:47" s="106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 s="11"/>
      <c r="N275" s="11"/>
      <c r="O275" s="11"/>
      <c r="P275" s="2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U275" s="17"/>
    </row>
    <row r="276" spans="1:47" s="106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 s="11"/>
      <c r="N276" s="11"/>
      <c r="O276" s="11"/>
      <c r="P276" s="2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U276" s="17"/>
    </row>
    <row r="277" spans="1:47" s="106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 s="11"/>
      <c r="N277" s="11"/>
      <c r="O277" s="11"/>
      <c r="P277" s="2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U277" s="17"/>
    </row>
    <row r="278" spans="1:47" s="106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 s="11"/>
      <c r="N278" s="11"/>
      <c r="O278" s="11"/>
      <c r="P278" s="2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U278" s="17"/>
    </row>
    <row r="279" spans="1:47" s="106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 s="11"/>
      <c r="N279" s="11"/>
      <c r="O279" s="11"/>
      <c r="P279" s="2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U279" s="17"/>
    </row>
    <row r="280" spans="1:47" s="106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 s="11"/>
      <c r="N280" s="11"/>
      <c r="O280" s="11"/>
      <c r="P280" s="2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U280" s="17"/>
    </row>
    <row r="281" spans="1:47" s="106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 s="11"/>
      <c r="N281" s="11"/>
      <c r="O281" s="11"/>
      <c r="P281" s="2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U281" s="17"/>
    </row>
    <row r="282" spans="1:47" s="106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 s="11"/>
      <c r="N282" s="11"/>
      <c r="O282" s="11"/>
      <c r="P282" s="2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U282" s="17"/>
    </row>
    <row r="283" spans="1:47" s="106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 s="11"/>
      <c r="N283" s="11"/>
      <c r="O283" s="11"/>
      <c r="P283" s="2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U283" s="17"/>
    </row>
    <row r="284" spans="1:47" s="106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 s="11"/>
      <c r="N284" s="11"/>
      <c r="O284" s="11"/>
      <c r="P284" s="2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U284" s="17"/>
    </row>
    <row r="285" spans="1:47" s="106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 s="11"/>
      <c r="N285" s="11"/>
      <c r="O285" s="11"/>
      <c r="P285" s="2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U285" s="17"/>
    </row>
    <row r="286" spans="1:47" s="106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 s="11"/>
      <c r="N286" s="11"/>
      <c r="O286" s="11"/>
      <c r="P286" s="2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U286" s="17"/>
    </row>
    <row r="287" spans="1:47" s="106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 s="11"/>
      <c r="N287" s="11"/>
      <c r="O287" s="11"/>
      <c r="P287" s="2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U287" s="17"/>
    </row>
    <row r="288" spans="1:47" s="106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 s="11"/>
      <c r="N288" s="11"/>
      <c r="O288" s="11"/>
      <c r="P288" s="2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U288" s="17"/>
    </row>
    <row r="289" spans="1:47" s="106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 s="11"/>
      <c r="N289" s="11"/>
      <c r="O289" s="11"/>
      <c r="P289" s="2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U289" s="17"/>
    </row>
    <row r="290" spans="1:47" s="106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 s="11"/>
      <c r="N290" s="11"/>
      <c r="O290" s="11"/>
      <c r="P290" s="2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U290" s="17"/>
    </row>
    <row r="291" spans="1:47" s="106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 s="11"/>
      <c r="N291" s="11"/>
      <c r="O291" s="11"/>
      <c r="P291" s="2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U291" s="17"/>
    </row>
    <row r="292" spans="1:47" s="106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 s="11"/>
      <c r="N292" s="11"/>
      <c r="O292" s="11"/>
      <c r="P292" s="2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U292" s="17"/>
    </row>
    <row r="293" spans="1:47" s="106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 s="11"/>
      <c r="N293" s="11"/>
      <c r="O293" s="11"/>
      <c r="P293" s="2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U293" s="17"/>
    </row>
    <row r="294" spans="1:47" s="106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 s="11"/>
      <c r="N294" s="11"/>
      <c r="O294" s="11"/>
      <c r="P294" s="2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U294" s="17"/>
    </row>
    <row r="295" spans="1:47" s="106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 s="11"/>
      <c r="N295" s="11"/>
      <c r="O295" s="11"/>
      <c r="P295" s="2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U295" s="17"/>
    </row>
    <row r="296" spans="1:47" s="106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 s="11"/>
      <c r="N296" s="11"/>
      <c r="O296" s="11"/>
      <c r="P296" s="2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U296" s="17"/>
    </row>
    <row r="297" spans="1:47" s="106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 s="11"/>
      <c r="N297" s="11"/>
      <c r="O297" s="11"/>
      <c r="P297" s="2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U297" s="17"/>
    </row>
    <row r="298" spans="1:47" s="106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 s="11"/>
      <c r="N298" s="11"/>
      <c r="O298" s="11"/>
      <c r="P298" s="2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U298" s="17"/>
    </row>
    <row r="299" spans="1:47" s="106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 s="11"/>
      <c r="N299" s="11"/>
      <c r="O299" s="11"/>
      <c r="P299" s="2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U299" s="17"/>
    </row>
    <row r="300" spans="1:47" s="106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 s="11"/>
      <c r="N300" s="11"/>
      <c r="O300" s="1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U300" s="17"/>
    </row>
    <row r="301" spans="1:47" s="106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 s="11"/>
      <c r="N301" s="11"/>
      <c r="O301" s="11"/>
      <c r="P301" s="2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U301" s="17"/>
    </row>
    <row r="302" spans="1:47" s="106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 s="11"/>
      <c r="N302" s="11"/>
      <c r="O302" s="1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U302" s="17"/>
    </row>
    <row r="303" spans="1:47" s="106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 s="11"/>
      <c r="N303" s="11"/>
      <c r="O303" s="1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U303" s="17"/>
    </row>
    <row r="304" spans="1:47" s="106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 s="11"/>
      <c r="N304" s="11"/>
      <c r="O304" s="11"/>
      <c r="P304" s="2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U304" s="17"/>
    </row>
    <row r="305" spans="1:47" s="106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 s="11"/>
      <c r="N305" s="11"/>
      <c r="O305" s="1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U305" s="17"/>
    </row>
    <row r="306" spans="1:47" s="106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 s="11"/>
      <c r="N306" s="11"/>
      <c r="O306" s="1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U306" s="17"/>
    </row>
    <row r="307" spans="1:47" s="106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 s="11"/>
      <c r="N307" s="11"/>
      <c r="O307" s="1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U307" s="17"/>
    </row>
    <row r="308" spans="1:47" s="106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 s="11"/>
      <c r="N308" s="11"/>
      <c r="O308" s="1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U308" s="17"/>
    </row>
    <row r="309" spans="1:47" s="106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 s="11"/>
      <c r="N309" s="11"/>
      <c r="O309" s="1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U309" s="17"/>
    </row>
    <row r="310" spans="1:47" s="106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 s="11"/>
      <c r="N310" s="11"/>
      <c r="O310" s="1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U310" s="17"/>
    </row>
    <row r="311" spans="1:47" s="106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 s="11"/>
      <c r="N311" s="11"/>
      <c r="O311" s="11"/>
      <c r="P311" s="2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U311" s="17"/>
    </row>
    <row r="312" spans="1:47" s="106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 s="11"/>
      <c r="N312" s="11"/>
      <c r="O312" s="11"/>
      <c r="P312" s="2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U312" s="17"/>
    </row>
    <row r="313" spans="1:47" s="106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 s="11"/>
      <c r="N313" s="11"/>
      <c r="O313" s="11"/>
      <c r="P313" s="2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U313" s="17"/>
    </row>
    <row r="314" spans="1:47" s="106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 s="11"/>
      <c r="N314" s="11"/>
      <c r="O314" s="11"/>
      <c r="P314" s="2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U314" s="17"/>
    </row>
    <row r="315" spans="1:47" s="106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 s="11"/>
      <c r="N315" s="11"/>
      <c r="O315" s="11"/>
      <c r="P315" s="2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U315" s="17"/>
    </row>
    <row r="316" spans="1:47" s="106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 s="11"/>
      <c r="N316" s="11"/>
      <c r="O316" s="11"/>
      <c r="P316" s="2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U316" s="17"/>
    </row>
    <row r="317" spans="1:47" s="106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 s="11"/>
      <c r="N317" s="11"/>
      <c r="O317" s="11"/>
      <c r="P317" s="2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U317" s="17"/>
    </row>
    <row r="318" spans="1:47" s="106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 s="11"/>
      <c r="N318" s="11"/>
      <c r="O318" s="11"/>
      <c r="P318" s="2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U318" s="17"/>
    </row>
    <row r="319" spans="1:47" s="106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 s="11"/>
      <c r="N319" s="11"/>
      <c r="O319" s="11"/>
      <c r="P319" s="2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U319" s="17"/>
    </row>
    <row r="320" spans="1:47" s="106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 s="11"/>
      <c r="N320" s="11"/>
      <c r="O320" s="11"/>
      <c r="P320" s="2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U320" s="17"/>
    </row>
    <row r="321" spans="1:47" s="106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 s="11"/>
      <c r="N321" s="11"/>
      <c r="O321" s="11"/>
      <c r="P321" s="2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U321" s="17"/>
    </row>
    <row r="322" spans="1:47" s="106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 s="11"/>
      <c r="N322" s="11"/>
      <c r="O322" s="11"/>
      <c r="P322" s="2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U322" s="17"/>
    </row>
    <row r="323" spans="1:47" s="106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 s="11"/>
      <c r="N323" s="11"/>
      <c r="O323" s="11"/>
      <c r="P323" s="2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U323" s="17"/>
    </row>
    <row r="324" spans="1:47" s="106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 s="11"/>
      <c r="N324" s="11"/>
      <c r="O324" s="11"/>
      <c r="P324" s="2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U324" s="17"/>
    </row>
    <row r="325" spans="1:47" s="106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 s="11"/>
      <c r="N325" s="11"/>
      <c r="O325" s="11"/>
      <c r="P325" s="2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U325" s="17"/>
    </row>
    <row r="326" spans="1:47" s="106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 s="11"/>
      <c r="N326" s="11"/>
      <c r="O326" s="11"/>
      <c r="P326" s="2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U326" s="17"/>
    </row>
    <row r="327" spans="1:47" s="106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 s="11"/>
      <c r="N327" s="11"/>
      <c r="O327" s="11"/>
      <c r="P327" s="2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U327" s="17"/>
    </row>
    <row r="328" spans="1:47" s="106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 s="11"/>
      <c r="N328" s="11"/>
      <c r="O328" s="11"/>
      <c r="P328" s="2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U328" s="17"/>
    </row>
    <row r="329" spans="1:47" s="106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 s="11"/>
      <c r="N329" s="11"/>
      <c r="O329" s="11"/>
      <c r="P329" s="2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U329" s="17"/>
    </row>
    <row r="330" spans="1:47" s="106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 s="11"/>
      <c r="N330" s="11"/>
      <c r="O330" s="11"/>
      <c r="P330" s="2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U330" s="17"/>
    </row>
    <row r="331" spans="1:47" s="106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 s="11"/>
      <c r="N331" s="11"/>
      <c r="O331" s="11"/>
      <c r="P331" s="2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U331" s="17"/>
    </row>
    <row r="332" spans="1:47" s="106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 s="11"/>
      <c r="N332" s="11"/>
      <c r="O332" s="11"/>
      <c r="P332" s="2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U332" s="17"/>
    </row>
    <row r="333" spans="1:47" s="106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 s="11"/>
      <c r="N333" s="11"/>
      <c r="O333" s="11"/>
      <c r="P333" s="2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U333" s="17"/>
    </row>
    <row r="334" spans="1:47" s="106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 s="11"/>
      <c r="N334" s="11"/>
      <c r="O334" s="11"/>
      <c r="P334" s="2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U334" s="17"/>
    </row>
    <row r="335" spans="1:47" s="106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 s="11"/>
      <c r="N335" s="11"/>
      <c r="O335" s="11"/>
      <c r="P335" s="2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U335" s="17"/>
    </row>
    <row r="336" spans="1:47" s="106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 s="11"/>
      <c r="N336" s="11"/>
      <c r="O336" s="11"/>
      <c r="P336" s="2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U336" s="17"/>
    </row>
    <row r="337" spans="1:47" s="106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 s="11"/>
      <c r="N337" s="11"/>
      <c r="O337" s="11"/>
      <c r="P337" s="2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U337" s="17"/>
    </row>
    <row r="338" spans="1:47" s="106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 s="11"/>
      <c r="N338" s="11"/>
      <c r="O338" s="11"/>
      <c r="P338" s="2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U338" s="17"/>
    </row>
    <row r="339" spans="1:47" s="106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 s="11"/>
      <c r="N339" s="11"/>
      <c r="O339" s="11"/>
      <c r="P339" s="2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U339" s="17"/>
    </row>
    <row r="340" spans="1:47" s="106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 s="11"/>
      <c r="N340" s="11"/>
      <c r="O340" s="11"/>
      <c r="P340" s="2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U340" s="17"/>
    </row>
    <row r="341" spans="1:47" s="106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 s="11"/>
      <c r="N341" s="11"/>
      <c r="O341" s="11"/>
      <c r="P341" s="2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U341" s="17"/>
    </row>
    <row r="342" spans="1:47" s="106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 s="11"/>
      <c r="N342" s="11"/>
      <c r="O342" s="11"/>
      <c r="P342" s="2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U342" s="17"/>
    </row>
    <row r="343" spans="1:47" s="106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 s="11"/>
      <c r="N343" s="11"/>
      <c r="O343" s="11"/>
      <c r="P343" s="2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U343" s="17"/>
    </row>
    <row r="344" spans="1:47" s="106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 s="11"/>
      <c r="N344" s="11"/>
      <c r="O344" s="11"/>
      <c r="P344" s="2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U344" s="17"/>
    </row>
    <row r="345" spans="1:47" s="106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 s="11"/>
      <c r="N345" s="11"/>
      <c r="O345" s="11"/>
      <c r="P345" s="2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U345" s="17"/>
    </row>
    <row r="346" spans="1:47" s="106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 s="11"/>
      <c r="N346" s="11"/>
      <c r="O346" s="11"/>
      <c r="P346" s="2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U346" s="17"/>
    </row>
    <row r="347" spans="1:47" s="106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 s="11"/>
      <c r="N347" s="11"/>
      <c r="O347" s="11"/>
      <c r="P347" s="2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U347" s="17"/>
    </row>
    <row r="348" spans="1:47" s="106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 s="11"/>
      <c r="N348" s="11"/>
      <c r="O348" s="11"/>
      <c r="P348" s="2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U348" s="17"/>
    </row>
    <row r="349" spans="1:47" s="106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 s="11"/>
      <c r="N349" s="11"/>
      <c r="O349" s="11"/>
      <c r="P349" s="2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U349" s="17"/>
    </row>
    <row r="350" spans="1:47" s="106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 s="11"/>
      <c r="N350" s="11"/>
      <c r="O350" s="11"/>
      <c r="P350" s="2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U350" s="17"/>
    </row>
    <row r="351" spans="1:47" s="106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 s="11"/>
      <c r="N351" s="11"/>
      <c r="O351" s="11"/>
      <c r="P351" s="2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U351" s="17"/>
    </row>
    <row r="352" spans="1:47" s="106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 s="11"/>
      <c r="N352" s="11"/>
      <c r="O352" s="11"/>
      <c r="P352" s="2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U352" s="17"/>
    </row>
    <row r="353" spans="1:47" s="106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 s="11"/>
      <c r="N353" s="11"/>
      <c r="O353" s="11"/>
      <c r="P353" s="2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U353" s="17"/>
    </row>
    <row r="354" spans="1:47" s="106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 s="11"/>
      <c r="N354" s="11"/>
      <c r="O354" s="11"/>
      <c r="P354" s="2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U354" s="17"/>
    </row>
    <row r="355" spans="1:47" s="106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 s="11"/>
      <c r="N355" s="11"/>
      <c r="O355" s="11"/>
      <c r="P355" s="2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U355" s="17"/>
    </row>
    <row r="356" spans="1:47" s="106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 s="11"/>
      <c r="N356" s="11"/>
      <c r="O356" s="11"/>
      <c r="P356" s="2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U356" s="17"/>
    </row>
    <row r="357" spans="1:47" s="106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 s="11"/>
      <c r="N357" s="11"/>
      <c r="O357" s="11"/>
      <c r="P357" s="2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U357" s="17"/>
    </row>
    <row r="358" spans="1:47" s="106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 s="11"/>
      <c r="N358" s="11"/>
      <c r="O358" s="11"/>
      <c r="P358" s="2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U358" s="17"/>
    </row>
    <row r="359" spans="1:47" s="106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 s="11"/>
      <c r="N359" s="11"/>
      <c r="O359" s="11"/>
      <c r="P359" s="2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U359" s="17"/>
    </row>
    <row r="360" spans="1:47" s="106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 s="11"/>
      <c r="N360" s="11"/>
      <c r="O360" s="11"/>
      <c r="P360" s="2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U360" s="17"/>
    </row>
    <row r="361" spans="1:47" s="106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 s="11"/>
      <c r="N361" s="11"/>
      <c r="O361" s="11"/>
      <c r="P361" s="2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U361" s="17"/>
    </row>
    <row r="362" spans="1:47" s="106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 s="11"/>
      <c r="N362" s="11"/>
      <c r="O362" s="11"/>
      <c r="P362" s="2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U362" s="17"/>
    </row>
    <row r="363" spans="1:47" s="106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 s="11"/>
      <c r="N363" s="11"/>
      <c r="O363" s="11"/>
      <c r="P363" s="2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U363" s="17"/>
    </row>
    <row r="364" spans="1:47" s="106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 s="11"/>
      <c r="N364" s="11"/>
      <c r="O364" s="11"/>
      <c r="P364" s="2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U364" s="17"/>
    </row>
    <row r="365" spans="1:47" s="106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 s="11"/>
      <c r="N365" s="11"/>
      <c r="O365" s="11"/>
      <c r="P365" s="2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U365" s="17"/>
    </row>
    <row r="366" spans="1:47" s="106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 s="11"/>
      <c r="N366" s="11"/>
      <c r="O366" s="11"/>
      <c r="P366" s="2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U366" s="17"/>
    </row>
    <row r="367" spans="1:47" s="106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 s="11"/>
      <c r="N367" s="11"/>
      <c r="O367" s="11"/>
      <c r="P367" s="2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U367" s="17"/>
    </row>
    <row r="368" spans="1:47" s="106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 s="11"/>
      <c r="N368" s="11"/>
      <c r="O368" s="11"/>
      <c r="P368" s="2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U368" s="17"/>
    </row>
    <row r="369" spans="1:47" s="106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 s="11"/>
      <c r="N369" s="11"/>
      <c r="O369" s="11"/>
      <c r="P369" s="2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U369" s="17"/>
    </row>
    <row r="370" spans="1:47" s="106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 s="11"/>
      <c r="N370" s="11"/>
      <c r="O370" s="11"/>
      <c r="P370" s="2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U370" s="17"/>
    </row>
    <row r="371" spans="1:47" s="106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 s="11"/>
      <c r="N371" s="11"/>
      <c r="O371" s="11"/>
      <c r="P371" s="2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U371" s="17"/>
    </row>
    <row r="372" spans="1:47" s="106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 s="11"/>
      <c r="N372" s="11"/>
      <c r="O372" s="11"/>
      <c r="P372" s="2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U372" s="17"/>
    </row>
    <row r="373" spans="1:47" s="106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 s="11"/>
      <c r="N373" s="11"/>
      <c r="O373" s="11"/>
      <c r="P373" s="2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U373" s="17"/>
    </row>
    <row r="374" spans="1:47" s="106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 s="11"/>
      <c r="N374" s="11"/>
      <c r="O374" s="11"/>
      <c r="P374" s="2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U374" s="17"/>
    </row>
    <row r="375" spans="1:47" s="106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 s="11"/>
      <c r="N375" s="11"/>
      <c r="O375" s="11"/>
      <c r="P375" s="2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U375" s="17"/>
    </row>
    <row r="376" spans="1:47" s="106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 s="11"/>
      <c r="N376" s="11"/>
      <c r="O376" s="11"/>
      <c r="P376" s="2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U376" s="17"/>
    </row>
    <row r="377" spans="1:47" s="106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 s="11"/>
      <c r="N377" s="11"/>
      <c r="O377" s="11"/>
      <c r="P377" s="2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U377" s="17"/>
    </row>
    <row r="378" spans="1:47" s="106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 s="11"/>
      <c r="N378" s="11"/>
      <c r="O378" s="11"/>
      <c r="P378" s="2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U378" s="17"/>
    </row>
    <row r="379" spans="1:47" s="106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 s="11"/>
      <c r="N379" s="11"/>
      <c r="O379" s="11"/>
      <c r="P379" s="2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U379" s="17"/>
    </row>
    <row r="380" spans="1:47" s="106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 s="11"/>
      <c r="N380" s="11"/>
      <c r="O380" s="11"/>
      <c r="P380" s="2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U380" s="17"/>
    </row>
    <row r="381" spans="1:47" s="106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 s="11"/>
      <c r="N381" s="11"/>
      <c r="O381" s="11"/>
      <c r="P381" s="2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U381" s="17"/>
    </row>
    <row r="382" spans="1:47" s="106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 s="11"/>
      <c r="N382" s="11"/>
      <c r="O382" s="11"/>
      <c r="P382" s="2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U382" s="17"/>
    </row>
    <row r="383" spans="1:47" s="106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 s="11"/>
      <c r="N383" s="11"/>
      <c r="O383" s="11"/>
      <c r="P383" s="2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U383" s="17"/>
    </row>
    <row r="384" spans="1:47" s="106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 s="11"/>
      <c r="N384" s="11"/>
      <c r="O384" s="11"/>
      <c r="P384" s="2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U384" s="17"/>
    </row>
    <row r="385" spans="1:47" s="106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 s="11"/>
      <c r="N385" s="11"/>
      <c r="O385" s="11"/>
      <c r="P385" s="2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U385" s="17"/>
    </row>
    <row r="386" spans="1:47" s="106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 s="11"/>
      <c r="N386" s="11"/>
      <c r="O386" s="11"/>
      <c r="P386" s="2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U386" s="17"/>
    </row>
    <row r="387" spans="1:47" s="106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 s="11"/>
      <c r="N387" s="11"/>
      <c r="O387" s="11"/>
      <c r="P387" s="2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U387" s="17"/>
    </row>
    <row r="388" spans="1:47" s="106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 s="11"/>
      <c r="N388" s="11"/>
      <c r="O388" s="11"/>
      <c r="P388" s="2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U388" s="17"/>
    </row>
    <row r="389" spans="1:47" s="106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 s="11"/>
      <c r="N389" s="11"/>
      <c r="O389" s="11"/>
      <c r="P389" s="2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U389" s="17"/>
    </row>
    <row r="390" spans="1:47" s="106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 s="11"/>
      <c r="N390" s="11"/>
      <c r="O390" s="11"/>
      <c r="P390" s="2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U390" s="17"/>
    </row>
    <row r="391" spans="1:47" s="106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 s="11"/>
      <c r="N391" s="11"/>
      <c r="O391" s="11"/>
      <c r="P391" s="2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U391" s="17"/>
    </row>
    <row r="392" spans="1:47" s="106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 s="11"/>
      <c r="N392" s="11"/>
      <c r="O392" s="11"/>
      <c r="P392" s="2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U392" s="17"/>
    </row>
    <row r="393" spans="1:47" s="106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 s="11"/>
      <c r="N393" s="11"/>
      <c r="O393" s="11"/>
      <c r="P393" s="2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U393" s="17"/>
    </row>
    <row r="394" spans="1:47" s="106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 s="11"/>
      <c r="N394" s="11"/>
      <c r="O394" s="11"/>
      <c r="P394" s="2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U394" s="17"/>
    </row>
    <row r="395" spans="1:47" s="106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 s="11"/>
      <c r="N395" s="11"/>
      <c r="O395" s="11"/>
      <c r="P395" s="2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U395" s="17"/>
    </row>
    <row r="396" spans="1:47" s="106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 s="11"/>
      <c r="N396" s="11"/>
      <c r="O396" s="11"/>
      <c r="P396" s="2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U396" s="17"/>
    </row>
    <row r="397" spans="1:47" s="106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 s="11"/>
      <c r="N397" s="11"/>
      <c r="O397" s="11"/>
      <c r="P397" s="2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U397" s="17"/>
    </row>
    <row r="398" spans="1:47" s="106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 s="11"/>
      <c r="N398" s="11"/>
      <c r="O398" s="11"/>
      <c r="P398" s="2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U398" s="17"/>
    </row>
    <row r="399" spans="1:47" s="106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 s="11"/>
      <c r="N399" s="11"/>
      <c r="O399" s="11"/>
      <c r="P399" s="2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U399" s="17"/>
    </row>
    <row r="400" spans="1:47" s="106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 s="11"/>
      <c r="N400" s="11"/>
      <c r="O400" s="11"/>
      <c r="P400" s="2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U400" s="17"/>
    </row>
    <row r="401" spans="1:47" s="106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 s="11"/>
      <c r="N401" s="11"/>
      <c r="O401" s="11"/>
      <c r="P401" s="2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U401" s="17"/>
    </row>
    <row r="402" spans="1:47" s="106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 s="11"/>
      <c r="N402" s="11"/>
      <c r="O402" s="11"/>
      <c r="P402" s="2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U402" s="17"/>
    </row>
    <row r="403" spans="1:47" s="106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 s="11"/>
      <c r="N403" s="11"/>
      <c r="O403" s="11"/>
      <c r="P403" s="2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U403" s="17"/>
    </row>
    <row r="404" spans="1:47" s="106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 s="11"/>
      <c r="N404" s="11"/>
      <c r="O404" s="11"/>
      <c r="P404" s="2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U404" s="17"/>
    </row>
    <row r="405" spans="1:47" s="106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 s="11"/>
      <c r="N405" s="11"/>
      <c r="O405" s="11"/>
      <c r="P405" s="2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U405" s="17"/>
    </row>
    <row r="406" spans="1:47" s="106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 s="11"/>
      <c r="N406" s="11"/>
      <c r="O406" s="11"/>
      <c r="P406" s="2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U406" s="17"/>
    </row>
    <row r="407" spans="1:47" s="106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 s="11"/>
      <c r="N407" s="11"/>
      <c r="O407" s="11"/>
      <c r="P407" s="2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U407" s="17"/>
    </row>
    <row r="408" spans="1:47" s="106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 s="11"/>
      <c r="N408" s="11"/>
      <c r="O408" s="11"/>
      <c r="P408" s="2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U408" s="17"/>
    </row>
    <row r="409" spans="1:47" s="106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 s="11"/>
      <c r="N409" s="11"/>
      <c r="O409" s="11"/>
      <c r="P409" s="2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U409" s="17"/>
    </row>
    <row r="410" spans="1:47" s="106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 s="11"/>
      <c r="N410" s="11"/>
      <c r="O410" s="11"/>
      <c r="P410" s="2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U410" s="17"/>
    </row>
    <row r="411" spans="1:47" s="106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 s="11"/>
      <c r="N411" s="11"/>
      <c r="O411" s="11"/>
      <c r="P411" s="2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U411" s="17"/>
    </row>
    <row r="412" spans="1:47" s="106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 s="11"/>
      <c r="N412" s="11"/>
      <c r="O412" s="11"/>
      <c r="P412" s="2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U412" s="17"/>
    </row>
    <row r="413" spans="1:47" s="106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 s="11"/>
      <c r="N413" s="11"/>
      <c r="O413" s="11"/>
      <c r="P413" s="2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U413" s="17"/>
    </row>
    <row r="414" spans="1:47" s="106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 s="11"/>
      <c r="N414" s="11"/>
      <c r="O414" s="11"/>
      <c r="P414" s="2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U414" s="17"/>
    </row>
    <row r="415" spans="1:47" s="106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 s="11"/>
      <c r="N415" s="11"/>
      <c r="O415" s="11"/>
      <c r="P415" s="2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U415" s="17"/>
    </row>
    <row r="416" spans="1:47" s="106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 s="11"/>
      <c r="N416" s="11"/>
      <c r="O416" s="11"/>
      <c r="P416" s="2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U416" s="17"/>
    </row>
    <row r="417" spans="1:47" s="106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 s="11"/>
      <c r="N417" s="11"/>
      <c r="O417" s="11"/>
      <c r="P417" s="2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U417" s="17"/>
    </row>
    <row r="418" spans="1:47" s="106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 s="11"/>
      <c r="N418" s="11"/>
      <c r="O418" s="11"/>
      <c r="P418" s="2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U418" s="17"/>
    </row>
    <row r="419" spans="1:47" s="106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 s="11"/>
      <c r="N419" s="11"/>
      <c r="O419" s="11"/>
      <c r="P419" s="2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U419" s="17"/>
    </row>
    <row r="420" spans="1:47" s="106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 s="11"/>
      <c r="N420" s="11"/>
      <c r="O420" s="11"/>
      <c r="P420" s="2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U420" s="17"/>
    </row>
    <row r="421" spans="1:47" s="106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 s="11"/>
      <c r="N421" s="11"/>
      <c r="O421" s="11"/>
      <c r="P421" s="2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U421" s="17"/>
    </row>
    <row r="422" spans="1:47" s="106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 s="11"/>
      <c r="N422" s="11"/>
      <c r="O422" s="11"/>
      <c r="P422" s="2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U422" s="17"/>
    </row>
    <row r="423" spans="1:47" s="106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 s="11"/>
      <c r="N423" s="11"/>
      <c r="O423" s="11"/>
      <c r="P423" s="2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U423" s="17"/>
    </row>
    <row r="424" spans="1:47" s="106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 s="11"/>
      <c r="N424" s="11"/>
      <c r="O424" s="11"/>
      <c r="P424" s="2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U424" s="17"/>
    </row>
    <row r="425" spans="1:47" s="106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 s="11"/>
      <c r="N425" s="11"/>
      <c r="O425" s="11"/>
      <c r="P425" s="2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U425" s="17"/>
    </row>
    <row r="426" spans="1:47" s="106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 s="11"/>
      <c r="N426" s="11"/>
      <c r="O426" s="11"/>
      <c r="P426" s="2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U426" s="17"/>
    </row>
    <row r="427" spans="1:47" s="106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 s="11"/>
      <c r="N427" s="11"/>
      <c r="O427" s="11"/>
      <c r="P427" s="2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U427" s="17"/>
    </row>
    <row r="428" spans="1:47" s="106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 s="11"/>
      <c r="N428" s="11"/>
      <c r="O428" s="11"/>
      <c r="P428" s="2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U428" s="17"/>
    </row>
    <row r="429" spans="1:47" s="106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 s="11"/>
      <c r="N429" s="11"/>
      <c r="O429" s="11"/>
      <c r="P429" s="2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U429" s="17"/>
    </row>
    <row r="430" spans="1:47" s="106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 s="11"/>
      <c r="N430" s="11"/>
      <c r="O430" s="11"/>
      <c r="P430" s="2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U430" s="17"/>
    </row>
    <row r="431" spans="1:47" s="106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 s="11"/>
      <c r="N431" s="11"/>
      <c r="O431" s="11"/>
      <c r="P431" s="2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U431" s="17"/>
    </row>
    <row r="432" spans="1:47" s="106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 s="11"/>
      <c r="N432" s="11"/>
      <c r="O432" s="11"/>
      <c r="P432" s="2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U432" s="17"/>
    </row>
    <row r="433" spans="1:47" s="106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 s="11"/>
      <c r="N433" s="11"/>
      <c r="O433" s="11"/>
      <c r="P433" s="2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U433" s="17"/>
    </row>
    <row r="434" spans="1:47" s="106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 s="11"/>
      <c r="N434" s="11"/>
      <c r="O434" s="11"/>
      <c r="P434" s="2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U434" s="17"/>
    </row>
    <row r="435" spans="1:47" s="106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 s="11"/>
      <c r="N435" s="11"/>
      <c r="O435" s="11"/>
      <c r="P435" s="2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U435" s="17"/>
    </row>
    <row r="436" spans="1:47" s="106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 s="11"/>
      <c r="N436" s="11"/>
      <c r="O436" s="11"/>
      <c r="P436" s="2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U436" s="17"/>
    </row>
    <row r="437" spans="1:47" s="106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 s="11"/>
      <c r="N437" s="11"/>
      <c r="O437" s="11"/>
      <c r="P437" s="2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U437" s="17"/>
    </row>
    <row r="438" spans="1:47" s="106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 s="11"/>
      <c r="N438" s="11"/>
      <c r="O438" s="11"/>
      <c r="P438" s="2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U438" s="17"/>
    </row>
    <row r="439" spans="1:47" s="106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 s="11"/>
      <c r="N439" s="11"/>
      <c r="O439" s="11"/>
      <c r="P439" s="2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U439" s="17"/>
    </row>
    <row r="440" spans="1:47" s="106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 s="11"/>
      <c r="N440" s="11"/>
      <c r="O440" s="11"/>
      <c r="P440" s="2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U440" s="17"/>
    </row>
    <row r="441" spans="1:47" s="106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 s="11"/>
      <c r="N441" s="11"/>
      <c r="O441" s="11"/>
      <c r="P441" s="2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U441" s="17"/>
    </row>
    <row r="442" spans="1:47" s="106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 s="11"/>
      <c r="N442" s="11"/>
      <c r="O442" s="11"/>
      <c r="P442" s="2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U442" s="17"/>
    </row>
    <row r="443" spans="1:47" s="106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 s="11"/>
      <c r="N443" s="11"/>
      <c r="O443" s="11"/>
      <c r="P443" s="2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U443" s="17"/>
    </row>
    <row r="444" spans="1:47" s="106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 s="11"/>
      <c r="N444" s="11"/>
      <c r="O444" s="11"/>
      <c r="P444" s="2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U444" s="17"/>
    </row>
    <row r="445" spans="1:47" s="106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 s="11"/>
      <c r="N445" s="11"/>
      <c r="O445" s="11"/>
      <c r="P445" s="2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U445" s="17"/>
    </row>
    <row r="446" spans="1:47" s="106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 s="11"/>
      <c r="N446" s="11"/>
      <c r="O446" s="11"/>
      <c r="P446" s="2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U446" s="17"/>
    </row>
    <row r="447" spans="1:47" s="106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 s="11"/>
      <c r="N447" s="11"/>
      <c r="O447" s="11"/>
      <c r="P447" s="2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U447" s="17"/>
    </row>
    <row r="448" spans="1:47" s="106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 s="11"/>
      <c r="N448" s="11"/>
      <c r="O448" s="11"/>
      <c r="P448" s="2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U448" s="17"/>
    </row>
    <row r="449" spans="1:47" s="106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 s="11"/>
      <c r="N449" s="11"/>
      <c r="O449" s="11"/>
      <c r="P449" s="2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U449" s="17"/>
    </row>
    <row r="450" spans="1:47" s="106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 s="11"/>
      <c r="N450" s="11"/>
      <c r="O450" s="11"/>
      <c r="P450" s="2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U450" s="17"/>
    </row>
    <row r="451" spans="1:47" s="106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 s="11"/>
      <c r="N451" s="11"/>
      <c r="O451" s="11"/>
      <c r="P451" s="2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U451" s="17"/>
    </row>
    <row r="452" spans="1:47" s="106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 s="11"/>
      <c r="N452" s="11"/>
      <c r="O452" s="11"/>
      <c r="P452" s="2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U452" s="17"/>
    </row>
    <row r="453" spans="1:47" s="106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 s="11"/>
      <c r="N453" s="11"/>
      <c r="O453" s="11"/>
      <c r="P453" s="2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U453" s="17"/>
    </row>
    <row r="454" spans="1:47" s="106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 s="11"/>
      <c r="N454" s="11"/>
      <c r="O454" s="11"/>
      <c r="P454" s="2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U454" s="17"/>
    </row>
    <row r="455" spans="1:47" s="106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 s="11"/>
      <c r="N455" s="11"/>
      <c r="O455" s="11"/>
      <c r="P455" s="2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U455" s="17"/>
    </row>
    <row r="456" spans="1:47" s="106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 s="11"/>
      <c r="N456" s="11"/>
      <c r="O456" s="11"/>
      <c r="P456" s="2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U456" s="17"/>
    </row>
    <row r="457" spans="1:47" s="106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 s="11"/>
      <c r="N457" s="11"/>
      <c r="O457" s="11"/>
      <c r="P457" s="2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U457" s="17"/>
    </row>
    <row r="458" spans="1:47" s="106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 s="11"/>
      <c r="N458" s="11"/>
      <c r="O458" s="11"/>
      <c r="P458" s="2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U458" s="17"/>
    </row>
    <row r="459" spans="1:47" s="106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 s="11"/>
      <c r="N459" s="11"/>
      <c r="O459" s="11"/>
      <c r="P459" s="2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U459" s="17"/>
    </row>
    <row r="460" spans="1:47" s="106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 s="11"/>
      <c r="N460" s="11"/>
      <c r="O460" s="11"/>
      <c r="P460" s="2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U460" s="17"/>
    </row>
    <row r="461" spans="1:47" s="106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 s="11"/>
      <c r="N461" s="11"/>
      <c r="O461" s="11"/>
      <c r="P461" s="2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U461" s="17"/>
    </row>
    <row r="462" spans="1:47" s="106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 s="11"/>
      <c r="N462" s="11"/>
      <c r="O462" s="11"/>
      <c r="P462" s="2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U462" s="17"/>
    </row>
    <row r="463" spans="1:47" s="106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 s="11"/>
      <c r="N463" s="11"/>
      <c r="O463" s="11"/>
      <c r="P463" s="2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U463" s="17"/>
    </row>
    <row r="464" spans="1:47" s="106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 s="11"/>
      <c r="N464" s="11"/>
      <c r="O464" s="11"/>
      <c r="P464" s="2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U464" s="17"/>
    </row>
    <row r="465" spans="1:47" s="106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 s="11"/>
      <c r="N465" s="11"/>
      <c r="O465" s="11"/>
      <c r="P465" s="2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U465" s="17"/>
    </row>
    <row r="466" spans="1:47" s="106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 s="11"/>
      <c r="N466" s="11"/>
      <c r="O466" s="11"/>
      <c r="P466" s="2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U466" s="17"/>
    </row>
    <row r="467" spans="1:47" s="106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 s="11"/>
      <c r="N467" s="11"/>
      <c r="O467" s="11"/>
      <c r="P467" s="2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U467" s="17"/>
    </row>
    <row r="468" spans="1:47" s="106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 s="11"/>
      <c r="N468" s="11"/>
      <c r="O468" s="11"/>
      <c r="P468" s="2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U468" s="17"/>
    </row>
    <row r="469" spans="1:47" s="106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 s="11"/>
      <c r="N469" s="11"/>
      <c r="O469" s="11"/>
      <c r="P469" s="2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U469" s="17"/>
    </row>
    <row r="470" spans="1:47" s="106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 s="11"/>
      <c r="N470" s="11"/>
      <c r="O470" s="11"/>
      <c r="P470" s="2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U470" s="17"/>
    </row>
    <row r="471" spans="1:47" s="106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 s="11"/>
      <c r="N471" s="11"/>
      <c r="O471" s="11"/>
      <c r="P471" s="2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U471" s="17"/>
    </row>
    <row r="472" spans="1:47" s="106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 s="11"/>
      <c r="N472" s="11"/>
      <c r="O472" s="11"/>
      <c r="P472" s="2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U472" s="17"/>
    </row>
    <row r="473" spans="1:47" s="106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 s="11"/>
      <c r="N473" s="11"/>
      <c r="O473" s="11"/>
      <c r="P473" s="2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U473" s="17"/>
    </row>
    <row r="474" spans="1:47" s="106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 s="11"/>
      <c r="N474" s="11"/>
      <c r="O474" s="11"/>
      <c r="P474" s="2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U474" s="17"/>
    </row>
    <row r="475" spans="1:47" s="106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 s="11"/>
      <c r="N475" s="11"/>
      <c r="O475" s="11"/>
      <c r="P475" s="2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U475" s="17"/>
    </row>
    <row r="476" spans="1:47" s="106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 s="11"/>
      <c r="N476" s="11"/>
      <c r="O476" s="11"/>
      <c r="P476" s="2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U476" s="17"/>
    </row>
    <row r="477" spans="1:47" s="106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 s="11"/>
      <c r="N477" s="11"/>
      <c r="O477" s="11"/>
      <c r="P477" s="2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U477" s="17"/>
    </row>
    <row r="478" spans="1:47" s="106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 s="11"/>
      <c r="N478" s="11"/>
      <c r="O478" s="11"/>
      <c r="P478" s="2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U478" s="17"/>
    </row>
    <row r="479" spans="1:47" s="106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 s="11"/>
      <c r="N479" s="11"/>
      <c r="O479" s="11"/>
      <c r="P479" s="2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U479" s="17"/>
    </row>
    <row r="480" spans="1:47" s="106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 s="11"/>
      <c r="N480" s="11"/>
      <c r="O480" s="11"/>
      <c r="P480" s="2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U480" s="17"/>
    </row>
    <row r="481" spans="1:47" s="106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 s="11"/>
      <c r="N481" s="11"/>
      <c r="O481" s="11"/>
      <c r="P481" s="2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U481" s="17"/>
    </row>
    <row r="482" spans="1:47" s="106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 s="11"/>
      <c r="N482" s="11"/>
      <c r="O482" s="11"/>
      <c r="P482" s="2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U482" s="17"/>
    </row>
    <row r="483" spans="1:47" s="106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 s="11"/>
      <c r="N483" s="11"/>
      <c r="O483" s="11"/>
      <c r="P483" s="2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U483" s="17"/>
    </row>
    <row r="484" spans="1:47" s="106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 s="11"/>
      <c r="N484" s="11"/>
      <c r="O484" s="11"/>
      <c r="P484" s="2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U484" s="17"/>
    </row>
    <row r="485" spans="1:47" s="106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 s="11"/>
      <c r="N485" s="11"/>
      <c r="O485" s="11"/>
      <c r="P485" s="2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U485" s="17"/>
    </row>
    <row r="486" spans="1:47" s="106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 s="11"/>
      <c r="N486" s="11"/>
      <c r="O486" s="11"/>
      <c r="P486" s="2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U486" s="17"/>
    </row>
    <row r="487" spans="1:47" s="106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 s="11"/>
      <c r="N487" s="11"/>
      <c r="O487" s="11"/>
      <c r="P487" s="2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U487" s="17"/>
    </row>
    <row r="488" spans="1:47" s="106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 s="11"/>
      <c r="N488" s="11"/>
      <c r="O488" s="11"/>
      <c r="P488" s="2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U488" s="17"/>
    </row>
    <row r="489" spans="1:47" s="106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 s="11"/>
      <c r="N489" s="11"/>
      <c r="O489" s="11"/>
      <c r="P489" s="2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U489" s="17"/>
    </row>
    <row r="490" spans="1:47" s="106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 s="11"/>
      <c r="N490" s="11"/>
      <c r="O490" s="11"/>
      <c r="P490" s="2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U490" s="17"/>
    </row>
    <row r="491" spans="1:47" s="106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 s="11"/>
      <c r="N491" s="11"/>
      <c r="O491" s="11"/>
      <c r="P491" s="2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U491" s="17"/>
    </row>
    <row r="492" spans="1:47" s="106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 s="11"/>
      <c r="N492" s="11"/>
      <c r="O492" s="11"/>
      <c r="P492" s="2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U492" s="17"/>
    </row>
    <row r="493" spans="1:47" s="106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 s="11"/>
      <c r="N493" s="11"/>
      <c r="O493" s="11"/>
      <c r="P493" s="2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U493" s="17"/>
    </row>
    <row r="494" spans="1:47" s="106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 s="11"/>
      <c r="N494" s="11"/>
      <c r="O494" s="11"/>
      <c r="P494" s="2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U494" s="17"/>
    </row>
    <row r="495" spans="1:47" s="106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 s="11"/>
      <c r="N495" s="11"/>
      <c r="O495" s="11"/>
      <c r="P495" s="2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U495" s="17"/>
    </row>
    <row r="496" spans="1:47" s="106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 s="11"/>
      <c r="N496" s="11"/>
      <c r="O496" s="11"/>
      <c r="P496" s="2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U496" s="17"/>
    </row>
    <row r="497" spans="1:47" s="106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 s="11"/>
      <c r="N497" s="11"/>
      <c r="O497" s="11"/>
      <c r="P497" s="2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U497" s="17"/>
    </row>
    <row r="498" spans="1:47" s="106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 s="11"/>
      <c r="N498" s="11"/>
      <c r="O498" s="11"/>
      <c r="P498" s="2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U498" s="17"/>
    </row>
    <row r="499" spans="1:47" s="106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 s="11"/>
      <c r="N499" s="11"/>
      <c r="O499" s="11"/>
      <c r="P499" s="2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U499" s="17"/>
    </row>
    <row r="500" spans="1:47" s="106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 s="11"/>
      <c r="N500" s="11"/>
      <c r="O500" s="11"/>
      <c r="P500" s="2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U500" s="17"/>
    </row>
    <row r="501" spans="1:47" s="106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 s="11"/>
      <c r="N501" s="11"/>
      <c r="O501" s="11"/>
      <c r="P501" s="2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U501" s="17"/>
    </row>
    <row r="502" spans="1:47" s="106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 s="11"/>
      <c r="N502" s="11"/>
      <c r="O502" s="11"/>
      <c r="P502" s="2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U502" s="17"/>
    </row>
    <row r="503" spans="1:47" s="106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 s="11"/>
      <c r="N503" s="11"/>
      <c r="O503" s="11"/>
      <c r="P503" s="2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U503" s="17"/>
    </row>
    <row r="504" spans="1:47" s="106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 s="11"/>
      <c r="N504" s="11"/>
      <c r="O504" s="11"/>
      <c r="P504" s="2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U504" s="17"/>
    </row>
    <row r="505" spans="1:47" s="106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 s="11"/>
      <c r="N505" s="11"/>
      <c r="O505" s="11"/>
      <c r="P505" s="2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U505" s="17"/>
    </row>
    <row r="506" spans="1:47" s="106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 s="11"/>
      <c r="N506" s="11"/>
      <c r="O506" s="11"/>
      <c r="P506" s="2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U506" s="17"/>
    </row>
    <row r="507" spans="1:47" s="106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 s="11"/>
      <c r="N507" s="11"/>
      <c r="O507" s="11"/>
      <c r="P507" s="2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U507" s="17"/>
    </row>
    <row r="508" spans="1:47" s="106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 s="11"/>
      <c r="N508" s="11"/>
      <c r="O508" s="11"/>
      <c r="P508" s="2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U508" s="17"/>
    </row>
    <row r="509" spans="1:47" s="106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 s="11"/>
      <c r="N509" s="11"/>
      <c r="O509" s="11"/>
      <c r="P509" s="2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U509" s="17"/>
    </row>
    <row r="510" spans="1:47" s="106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 s="11"/>
      <c r="N510" s="11"/>
      <c r="O510" s="11"/>
      <c r="P510" s="2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U510" s="17"/>
    </row>
    <row r="511" spans="1:47" s="106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 s="11"/>
      <c r="N511" s="11"/>
      <c r="O511" s="11"/>
      <c r="P511" s="2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U511" s="17"/>
    </row>
    <row r="512" spans="1:47" s="106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 s="11"/>
      <c r="N512" s="11"/>
      <c r="O512" s="11"/>
      <c r="P512" s="2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U512" s="17"/>
    </row>
    <row r="513" spans="1:47" s="106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 s="11"/>
      <c r="N513" s="11"/>
      <c r="O513" s="11"/>
      <c r="P513" s="2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U513" s="17"/>
    </row>
    <row r="514" spans="1:47" s="106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 s="11"/>
      <c r="N514" s="11"/>
      <c r="O514" s="11"/>
      <c r="P514" s="2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U514" s="17"/>
    </row>
    <row r="515" spans="1:47" s="106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 s="11"/>
      <c r="N515" s="11"/>
      <c r="O515" s="11"/>
      <c r="P515" s="2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U515" s="17"/>
    </row>
    <row r="516" spans="1:47" s="106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 s="11"/>
      <c r="N516" s="11"/>
      <c r="O516" s="11"/>
      <c r="P516" s="2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U516" s="17"/>
    </row>
    <row r="517" spans="1:47" s="106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 s="11"/>
      <c r="N517" s="11"/>
      <c r="O517" s="11"/>
      <c r="P517" s="2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U517" s="17"/>
    </row>
    <row r="518" spans="1:47" s="106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 s="11"/>
      <c r="N518" s="11"/>
      <c r="O518" s="11"/>
      <c r="P518" s="2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U518" s="17"/>
    </row>
    <row r="519" spans="1:47" s="106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 s="11"/>
      <c r="N519" s="11"/>
      <c r="O519" s="11"/>
      <c r="P519" s="2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U519" s="17"/>
    </row>
    <row r="520" spans="1:47" s="106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 s="11"/>
      <c r="N520" s="11"/>
      <c r="O520" s="11"/>
      <c r="P520" s="2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U520" s="17"/>
    </row>
    <row r="521" spans="1:47" s="106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 s="11"/>
      <c r="N521" s="11"/>
      <c r="O521" s="11"/>
      <c r="P521" s="2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U521" s="17"/>
    </row>
    <row r="522" spans="1:47" s="106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 s="11"/>
      <c r="N522" s="11"/>
      <c r="O522" s="11"/>
      <c r="P522" s="2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U522" s="17"/>
    </row>
    <row r="523" spans="1:47" s="106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 s="11"/>
      <c r="N523" s="11"/>
      <c r="O523" s="11"/>
      <c r="P523" s="2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U523" s="17"/>
    </row>
    <row r="524" spans="1:47" s="106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 s="11"/>
      <c r="N524" s="11"/>
      <c r="O524" s="11"/>
      <c r="P524" s="2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U524" s="17"/>
    </row>
    <row r="525" spans="1:47" s="106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 s="11"/>
      <c r="N525" s="11"/>
      <c r="O525" s="11"/>
      <c r="P525" s="2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U525" s="17"/>
    </row>
    <row r="526" spans="1:47" s="106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 s="11"/>
      <c r="N526" s="11"/>
      <c r="O526" s="11"/>
      <c r="P526" s="2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U526" s="17"/>
    </row>
    <row r="527" spans="1:47" s="106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 s="11"/>
      <c r="N527" s="11"/>
      <c r="O527" s="11"/>
      <c r="P527" s="2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U527" s="17"/>
    </row>
    <row r="528" spans="1:47" s="106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 s="11"/>
      <c r="N528" s="11"/>
      <c r="O528" s="11"/>
      <c r="P528" s="2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U528" s="17"/>
    </row>
    <row r="529" spans="1:47" s="106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 s="11"/>
      <c r="N529" s="11"/>
      <c r="O529" s="11"/>
      <c r="P529" s="2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U529" s="17"/>
    </row>
    <row r="530" spans="1:47" s="106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 s="11"/>
      <c r="N530" s="11"/>
      <c r="O530" s="11"/>
      <c r="P530" s="2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U530" s="17"/>
    </row>
    <row r="531" spans="1:47" s="106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 s="11"/>
      <c r="N531" s="11"/>
      <c r="O531" s="11"/>
      <c r="P531" s="2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U531" s="17"/>
    </row>
    <row r="532" spans="1:47" s="106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 s="11"/>
      <c r="N532" s="11"/>
      <c r="O532" s="11"/>
      <c r="P532" s="2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U532" s="17"/>
    </row>
    <row r="533" spans="1:47" s="106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 s="11"/>
      <c r="N533" s="11"/>
      <c r="O533" s="11"/>
      <c r="P533" s="2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U533" s="17"/>
    </row>
    <row r="534" spans="1:47" s="106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 s="11"/>
      <c r="N534" s="11"/>
      <c r="O534" s="11"/>
      <c r="P534" s="2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U534" s="17"/>
    </row>
    <row r="535" spans="1:47" s="106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 s="11"/>
      <c r="N535" s="11"/>
      <c r="O535" s="11"/>
      <c r="P535" s="2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U535" s="17"/>
    </row>
    <row r="536" spans="1:47" s="106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 s="11"/>
      <c r="N536" s="11"/>
      <c r="O536" s="11"/>
      <c r="P536" s="2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U536" s="17"/>
    </row>
    <row r="537" spans="1:47" s="106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 s="11"/>
      <c r="N537" s="11"/>
      <c r="O537" s="11"/>
      <c r="P537" s="2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U537" s="17"/>
    </row>
    <row r="538" spans="1:47" s="106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 s="11"/>
      <c r="N538" s="11"/>
      <c r="O538" s="11"/>
      <c r="P538" s="2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U538" s="17"/>
    </row>
    <row r="539" spans="1:47" s="106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 s="11"/>
      <c r="N539" s="11"/>
      <c r="O539" s="11"/>
      <c r="P539" s="2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U539" s="17"/>
    </row>
    <row r="540" spans="1:47" s="106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 s="11"/>
      <c r="N540" s="11"/>
      <c r="O540" s="11"/>
      <c r="P540" s="2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U540" s="17"/>
    </row>
    <row r="541" spans="1:47" s="106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 s="11"/>
      <c r="N541" s="11"/>
      <c r="O541" s="11"/>
      <c r="P541" s="2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U541" s="17"/>
    </row>
    <row r="542" spans="1:47" s="106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 s="11"/>
      <c r="N542" s="11"/>
      <c r="O542" s="11"/>
      <c r="P542" s="2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U542" s="17"/>
    </row>
    <row r="543" spans="1:47" s="106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 s="11"/>
      <c r="N543" s="11"/>
      <c r="O543" s="11"/>
      <c r="P543" s="2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U543" s="17"/>
    </row>
    <row r="544" spans="1:47" s="106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 s="11"/>
      <c r="N544" s="11"/>
      <c r="O544" s="11"/>
      <c r="P544" s="2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U544" s="17"/>
    </row>
    <row r="545" spans="1:47" s="106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 s="11"/>
      <c r="N545" s="11"/>
      <c r="O545" s="11"/>
      <c r="P545" s="2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U545" s="17"/>
    </row>
    <row r="546" spans="1:47" s="106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 s="11"/>
      <c r="N546" s="11"/>
      <c r="O546" s="11"/>
      <c r="P546" s="2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U546" s="17"/>
    </row>
    <row r="547" spans="1:47" s="106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 s="11"/>
      <c r="N547" s="11"/>
      <c r="O547" s="11"/>
      <c r="P547" s="2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U547" s="17"/>
    </row>
    <row r="548" spans="1:47" s="106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 s="11"/>
      <c r="N548" s="11"/>
      <c r="O548" s="11"/>
      <c r="P548" s="2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U548" s="17"/>
    </row>
    <row r="549" spans="1:47" s="106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 s="11"/>
      <c r="N549" s="11"/>
      <c r="O549" s="11"/>
      <c r="P549" s="2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U549" s="17"/>
    </row>
    <row r="550" spans="1:47" s="106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 s="11"/>
      <c r="N550" s="11"/>
      <c r="O550" s="11"/>
      <c r="P550" s="2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U550" s="17"/>
    </row>
    <row r="551" spans="1:47" s="106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 s="11"/>
      <c r="N551" s="11"/>
      <c r="O551" s="11"/>
      <c r="P551" s="2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U551" s="17"/>
    </row>
    <row r="552" spans="1:47" s="106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 s="11"/>
      <c r="N552" s="11"/>
      <c r="O552" s="11"/>
      <c r="P552" s="2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U552" s="17"/>
    </row>
    <row r="553" spans="1:47" s="106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 s="11"/>
      <c r="N553" s="11"/>
      <c r="O553" s="11"/>
      <c r="P553" s="2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U553" s="17"/>
    </row>
    <row r="554" spans="1:47" s="106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 s="11"/>
      <c r="N554" s="11"/>
      <c r="O554" s="11"/>
      <c r="P554" s="2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U554" s="17"/>
    </row>
    <row r="555" spans="1:47" s="106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 s="11"/>
      <c r="N555" s="11"/>
      <c r="O555" s="11"/>
      <c r="P555" s="2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U555" s="17"/>
    </row>
    <row r="556" spans="1:47" s="106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 s="11"/>
      <c r="N556" s="11"/>
      <c r="O556" s="11"/>
      <c r="P556" s="2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U556" s="17"/>
    </row>
    <row r="557" spans="1:47" s="106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 s="11"/>
      <c r="N557" s="11"/>
      <c r="O557" s="11"/>
      <c r="P557" s="2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U557" s="17"/>
    </row>
    <row r="558" spans="1:47" s="106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 s="11"/>
      <c r="N558" s="11"/>
      <c r="O558" s="11"/>
      <c r="P558" s="2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U558" s="17"/>
    </row>
    <row r="559" spans="1:47" s="106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 s="11"/>
      <c r="N559" s="11"/>
      <c r="O559" s="11"/>
      <c r="P559" s="2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U559" s="17"/>
    </row>
    <row r="560" spans="1:47" s="106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 s="11"/>
      <c r="N560" s="11"/>
      <c r="O560" s="11"/>
      <c r="P560" s="2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U560" s="17"/>
    </row>
    <row r="561" spans="1:47" s="106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 s="11"/>
      <c r="N561" s="11"/>
      <c r="O561" s="11"/>
      <c r="P561" s="2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U561" s="17"/>
    </row>
    <row r="562" spans="1:47" s="106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 s="11"/>
      <c r="N562" s="11"/>
      <c r="O562" s="11"/>
      <c r="P562" s="2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U562" s="17"/>
    </row>
    <row r="563" spans="1:47" s="106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 s="11"/>
      <c r="N563" s="11"/>
      <c r="O563" s="11"/>
      <c r="P563" s="2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U563" s="17"/>
    </row>
    <row r="564" spans="1:47" s="106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 s="11"/>
      <c r="N564" s="11"/>
      <c r="O564" s="11"/>
      <c r="P564" s="2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U564" s="17"/>
    </row>
    <row r="565" spans="1:47" s="106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 s="11"/>
      <c r="N565" s="11"/>
      <c r="O565" s="11"/>
      <c r="P565" s="2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U565" s="17"/>
    </row>
    <row r="566" spans="1:47" s="106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 s="11"/>
      <c r="N566" s="11"/>
      <c r="O566" s="11"/>
      <c r="P566" s="2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U566" s="17"/>
    </row>
    <row r="567" spans="1:47" s="106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 s="11"/>
      <c r="N567" s="11"/>
      <c r="O567" s="11"/>
      <c r="P567" s="2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U567" s="17"/>
    </row>
    <row r="568" spans="1:47" s="106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 s="11"/>
      <c r="N568" s="11"/>
      <c r="O568" s="11"/>
      <c r="P568" s="2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U568" s="17"/>
    </row>
    <row r="569" spans="1:47" s="106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 s="11"/>
      <c r="N569" s="11"/>
      <c r="O569" s="11"/>
      <c r="P569" s="2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U569" s="17"/>
    </row>
    <row r="570" spans="1:47" s="106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 s="11"/>
      <c r="N570" s="11"/>
      <c r="O570" s="11"/>
      <c r="P570" s="2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U570" s="17"/>
    </row>
    <row r="571" spans="1:47" s="106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 s="11"/>
      <c r="N571" s="11"/>
      <c r="O571" s="11"/>
      <c r="P571" s="2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U571" s="17"/>
    </row>
    <row r="572" spans="1:47" s="106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 s="11"/>
      <c r="N572" s="11"/>
      <c r="O572" s="11"/>
      <c r="P572" s="2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U572" s="17"/>
    </row>
    <row r="573" spans="1:47" s="106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 s="11"/>
      <c r="N573" s="11"/>
      <c r="O573" s="11"/>
      <c r="P573" s="2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U573" s="17"/>
    </row>
    <row r="574" spans="1:47" s="106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 s="11"/>
      <c r="N574" s="11"/>
      <c r="O574" s="11"/>
      <c r="P574" s="2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U574" s="17"/>
    </row>
    <row r="575" spans="1:47" s="106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 s="11"/>
      <c r="N575" s="11"/>
      <c r="O575" s="11"/>
      <c r="P575" s="2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U575" s="17"/>
    </row>
    <row r="576" spans="1:47" s="106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 s="11"/>
      <c r="N576" s="11"/>
      <c r="O576" s="11"/>
      <c r="P576" s="2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U576" s="17"/>
    </row>
    <row r="577" spans="1:47" s="106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 s="11"/>
      <c r="N577" s="11"/>
      <c r="O577" s="11"/>
      <c r="P577" s="2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U577" s="17"/>
    </row>
    <row r="578" spans="1:47" s="106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 s="11"/>
      <c r="N578" s="11"/>
      <c r="O578" s="11"/>
      <c r="P578" s="2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U578" s="17"/>
    </row>
    <row r="579" spans="1:47" s="106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 s="11"/>
      <c r="N579" s="11"/>
      <c r="O579" s="11"/>
      <c r="P579" s="2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U579" s="17"/>
    </row>
    <row r="580" spans="1:47" s="106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 s="11"/>
      <c r="N580" s="11"/>
      <c r="O580" s="11"/>
      <c r="P580" s="2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U580" s="17"/>
    </row>
    <row r="581" spans="1:47" s="106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 s="11"/>
      <c r="N581" s="11"/>
      <c r="O581" s="11"/>
      <c r="P581" s="2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U581" s="17"/>
    </row>
    <row r="582" spans="1:47" s="106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 s="11"/>
      <c r="N582" s="11"/>
      <c r="O582" s="11"/>
      <c r="P582" s="2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U582" s="17"/>
    </row>
    <row r="583" spans="1:47" s="106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 s="11"/>
      <c r="N583" s="11"/>
      <c r="O583" s="11"/>
      <c r="P583" s="2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U583" s="17"/>
    </row>
    <row r="584" spans="1:47" s="106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 s="11"/>
      <c r="N584" s="11"/>
      <c r="O584" s="11"/>
      <c r="P584" s="2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U584" s="17"/>
    </row>
    <row r="585" spans="1:47" s="106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 s="11"/>
      <c r="N585" s="11"/>
      <c r="O585" s="11"/>
      <c r="P585" s="2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U585" s="17"/>
    </row>
    <row r="586" spans="1:47" s="106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 s="11"/>
      <c r="N586" s="11"/>
      <c r="O586" s="11"/>
      <c r="P586" s="2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U586" s="17"/>
    </row>
    <row r="587" spans="1:47" s="106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 s="11"/>
      <c r="N587" s="11"/>
      <c r="O587" s="11"/>
      <c r="P587" s="2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U587" s="17"/>
    </row>
    <row r="588" spans="1:47" s="106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 s="11"/>
      <c r="N588" s="11"/>
      <c r="O588" s="11"/>
      <c r="P588" s="2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U588" s="17"/>
    </row>
    <row r="589" spans="1:47" s="106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 s="11"/>
      <c r="N589" s="11"/>
      <c r="O589" s="11"/>
      <c r="P589" s="2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U589" s="17"/>
    </row>
    <row r="590" spans="1:47" s="106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 s="11"/>
      <c r="N590" s="11"/>
      <c r="O590" s="11"/>
      <c r="P590" s="2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U590" s="17"/>
    </row>
    <row r="591" spans="1:47" s="106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 s="11"/>
      <c r="N591" s="11"/>
      <c r="O591" s="11"/>
      <c r="P591" s="2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U591" s="17"/>
    </row>
    <row r="592" spans="1:47" s="106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 s="11"/>
      <c r="N592" s="11"/>
      <c r="O592" s="11"/>
      <c r="P592" s="2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U592" s="17"/>
    </row>
    <row r="593" spans="1:47" s="106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 s="11"/>
      <c r="N593" s="11"/>
      <c r="O593" s="11"/>
      <c r="P593" s="2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U593" s="17"/>
    </row>
    <row r="594" spans="1:47" s="106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 s="11"/>
      <c r="N594" s="11"/>
      <c r="O594" s="11"/>
      <c r="P594" s="2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U594" s="17"/>
    </row>
    <row r="595" spans="1:47" s="106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 s="11"/>
      <c r="N595" s="11"/>
      <c r="O595" s="11"/>
      <c r="P595" s="2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U595" s="17"/>
    </row>
    <row r="596" spans="1:47" s="106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 s="11"/>
      <c r="N596" s="11"/>
      <c r="O596" s="11"/>
      <c r="P596" s="2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U596" s="17"/>
    </row>
    <row r="597" spans="1:47" s="106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 s="11"/>
      <c r="N597" s="11"/>
      <c r="O597" s="11"/>
      <c r="P597" s="2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U597" s="17"/>
    </row>
    <row r="598" spans="1:47" s="106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 s="11"/>
      <c r="N598" s="11"/>
      <c r="O598" s="11"/>
      <c r="P598" s="2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U598" s="17"/>
    </row>
    <row r="599" spans="1:47" s="106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 s="11"/>
      <c r="N599" s="11"/>
      <c r="O599" s="11"/>
      <c r="P599" s="2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U599" s="17"/>
    </row>
    <row r="600" spans="1:47" s="106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 s="11"/>
      <c r="N600" s="11"/>
      <c r="O600" s="11"/>
      <c r="P600" s="2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U600" s="17"/>
    </row>
    <row r="601" spans="1:47" s="106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 s="11"/>
      <c r="N601" s="11"/>
      <c r="O601" s="11"/>
      <c r="P601" s="2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U601" s="17"/>
    </row>
    <row r="602" spans="1:47" s="106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 s="11"/>
      <c r="N602" s="11"/>
      <c r="O602" s="11"/>
      <c r="P602" s="2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U602" s="17"/>
    </row>
    <row r="603" spans="1:47" s="106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 s="11"/>
      <c r="N603" s="11"/>
      <c r="O603" s="11"/>
      <c r="P603" s="2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U603" s="17"/>
    </row>
    <row r="604" spans="1:47" s="106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 s="11"/>
      <c r="N604" s="11"/>
      <c r="O604" s="11"/>
      <c r="P604" s="2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U604" s="17"/>
    </row>
    <row r="605" spans="1:47" s="106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 s="11"/>
      <c r="N605" s="11"/>
      <c r="O605" s="11"/>
      <c r="P605" s="2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U605" s="17"/>
    </row>
    <row r="606" spans="1:47" s="106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 s="11"/>
      <c r="N606" s="11"/>
      <c r="O606" s="11"/>
      <c r="P606" s="2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U606" s="17"/>
    </row>
    <row r="607" spans="1:47" s="106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 s="11"/>
      <c r="N607" s="11"/>
      <c r="O607" s="11"/>
      <c r="P607" s="2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U607" s="17"/>
    </row>
    <row r="608" spans="1:47" s="106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 s="11"/>
      <c r="N608" s="11"/>
      <c r="O608" s="11"/>
      <c r="P608" s="2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U608" s="17"/>
    </row>
    <row r="609" spans="1:47" s="106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 s="11"/>
      <c r="N609" s="11"/>
      <c r="O609" s="11"/>
      <c r="P609" s="2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U609" s="17"/>
    </row>
    <row r="610" spans="1:47" s="106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 s="11"/>
      <c r="N610" s="11"/>
      <c r="O610" s="11"/>
      <c r="P610" s="2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U610" s="17"/>
    </row>
    <row r="611" spans="1:47" s="106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 s="11"/>
      <c r="N611" s="11"/>
      <c r="O611" s="11"/>
      <c r="P611" s="2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U611" s="17"/>
    </row>
    <row r="612" spans="1:47" s="106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 s="11"/>
      <c r="N612" s="11"/>
      <c r="O612" s="11"/>
      <c r="P612" s="2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U612" s="17"/>
    </row>
    <row r="613" spans="1:47" s="106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 s="11"/>
      <c r="N613" s="11"/>
      <c r="O613" s="11"/>
      <c r="P613" s="2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U613" s="17"/>
    </row>
    <row r="614" spans="1:47" s="106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 s="11"/>
      <c r="N614" s="11"/>
      <c r="O614" s="11"/>
      <c r="P614" s="2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U614" s="17"/>
    </row>
    <row r="615" spans="1:47" s="106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 s="11"/>
      <c r="N615" s="11"/>
      <c r="O615" s="11"/>
      <c r="P615" s="2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U615" s="17"/>
    </row>
    <row r="616" spans="1:47" s="106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 s="11"/>
      <c r="N616" s="11"/>
      <c r="O616" s="11"/>
      <c r="P616" s="2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U616" s="17"/>
    </row>
    <row r="617" spans="1:47" s="106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 s="11"/>
      <c r="N617" s="11"/>
      <c r="O617" s="11"/>
      <c r="P617" s="2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U617" s="17"/>
    </row>
    <row r="618" spans="1:47" s="106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 s="11"/>
      <c r="N618" s="11"/>
      <c r="O618" s="11"/>
      <c r="P618" s="2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U618" s="17"/>
    </row>
    <row r="619" spans="1:47" s="106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 s="11"/>
      <c r="N619" s="11"/>
      <c r="O619" s="11"/>
      <c r="P619" s="2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U619" s="17"/>
    </row>
    <row r="620" spans="1:47" s="106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 s="11"/>
      <c r="N620" s="11"/>
      <c r="O620" s="11"/>
      <c r="P620" s="2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U620" s="17"/>
    </row>
    <row r="621" spans="1:47" s="106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 s="11"/>
      <c r="N621" s="11"/>
      <c r="O621" s="11"/>
      <c r="P621" s="2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U621" s="17"/>
    </row>
    <row r="622" spans="1:47" s="106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 s="11"/>
      <c r="N622" s="11"/>
      <c r="O622" s="11"/>
      <c r="P622" s="2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U622" s="17"/>
    </row>
    <row r="623" spans="1:47" s="106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 s="11"/>
      <c r="N623" s="11"/>
      <c r="O623" s="11"/>
      <c r="P623" s="2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U623" s="17"/>
    </row>
    <row r="624" spans="1:47" s="106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 s="11"/>
      <c r="N624" s="11"/>
      <c r="O624" s="11"/>
      <c r="P624" s="2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U624" s="17"/>
    </row>
    <row r="625" spans="1:47" s="106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 s="11"/>
      <c r="N625" s="11"/>
      <c r="O625" s="11"/>
      <c r="P625" s="2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U625" s="17"/>
    </row>
    <row r="626" spans="1:47" s="106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 s="11"/>
      <c r="N626" s="11"/>
      <c r="O626" s="11"/>
      <c r="P626" s="2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U626" s="17"/>
    </row>
    <row r="627" spans="1:47" s="106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 s="11"/>
      <c r="N627" s="11"/>
      <c r="O627" s="11"/>
      <c r="P627" s="2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U627" s="17"/>
    </row>
    <row r="628" spans="1:47" s="106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 s="11"/>
      <c r="N628" s="11"/>
      <c r="O628" s="11"/>
      <c r="P628" s="2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U628" s="17"/>
    </row>
    <row r="629" spans="1:47" s="106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 s="11"/>
      <c r="N629" s="11"/>
      <c r="O629" s="11"/>
      <c r="P629" s="2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U629" s="17"/>
    </row>
    <row r="630" spans="1:47" s="106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 s="11"/>
      <c r="N630" s="11"/>
      <c r="O630" s="11"/>
      <c r="P630" s="2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U630" s="17"/>
    </row>
    <row r="631" spans="1:47" s="106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 s="11"/>
      <c r="N631" s="11"/>
      <c r="O631" s="11"/>
      <c r="P631" s="2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U631" s="17"/>
    </row>
    <row r="632" spans="1:47" s="106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 s="11"/>
      <c r="N632" s="11"/>
      <c r="O632" s="11"/>
      <c r="P632" s="2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U632" s="17"/>
    </row>
    <row r="633" spans="1:47" s="106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 s="11"/>
      <c r="N633" s="11"/>
      <c r="O633" s="11"/>
      <c r="P633" s="2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U633" s="17"/>
    </row>
    <row r="634" spans="1:47" s="106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 s="11"/>
      <c r="N634" s="11"/>
      <c r="O634" s="11"/>
      <c r="P634" s="2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U634" s="17"/>
    </row>
    <row r="635" spans="1:47" s="106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 s="11"/>
      <c r="N635" s="11"/>
      <c r="O635" s="11"/>
      <c r="P635" s="2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U635" s="17"/>
    </row>
    <row r="636" spans="1:47" s="106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 s="11"/>
      <c r="N636" s="11"/>
      <c r="O636" s="11"/>
      <c r="P636" s="2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U636" s="17"/>
    </row>
    <row r="637" spans="1:47" s="106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 s="11"/>
      <c r="N637" s="11"/>
      <c r="O637" s="11"/>
      <c r="P637" s="2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U637" s="17"/>
    </row>
    <row r="638" spans="1:47" s="106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 s="11"/>
      <c r="N638" s="11"/>
      <c r="O638" s="11"/>
      <c r="P638" s="2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U638" s="17"/>
    </row>
    <row r="639" spans="1:47" s="106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 s="11"/>
      <c r="N639" s="11"/>
      <c r="O639" s="11"/>
      <c r="P639" s="2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U639" s="17"/>
    </row>
    <row r="640" spans="1:47" s="106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 s="11"/>
      <c r="N640" s="11"/>
      <c r="O640" s="11"/>
      <c r="P640" s="2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U640" s="17"/>
    </row>
    <row r="641" spans="1:47" s="106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 s="11"/>
      <c r="N641" s="11"/>
      <c r="O641" s="11"/>
      <c r="P641" s="2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U641" s="17"/>
    </row>
    <row r="642" spans="1:47" s="106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 s="11"/>
      <c r="N642" s="11"/>
      <c r="O642" s="11"/>
      <c r="P642" s="2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U642" s="17"/>
    </row>
    <row r="643" spans="1:47" s="106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 s="11"/>
      <c r="N643" s="11"/>
      <c r="O643" s="11"/>
      <c r="P643" s="2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U643" s="17"/>
    </row>
    <row r="644" spans="1:47" s="106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 s="11"/>
      <c r="N644" s="11"/>
      <c r="O644" s="11"/>
      <c r="P644" s="2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U644" s="17"/>
    </row>
    <row r="645" spans="1:47" s="106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 s="11"/>
      <c r="N645" s="11"/>
      <c r="O645" s="11"/>
      <c r="P645" s="2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U645" s="17"/>
    </row>
    <row r="646" spans="1:47" s="106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 s="11"/>
      <c r="N646" s="11"/>
      <c r="O646" s="11"/>
      <c r="P646" s="2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U646" s="17"/>
    </row>
    <row r="647" spans="1:47" s="106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 s="11"/>
      <c r="N647" s="11"/>
      <c r="O647" s="11"/>
      <c r="P647" s="2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U647" s="17"/>
    </row>
    <row r="648" spans="1:47" s="106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 s="11"/>
      <c r="N648" s="11"/>
      <c r="O648" s="11"/>
      <c r="P648" s="2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U648" s="17"/>
    </row>
    <row r="649" spans="1:47" s="106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 s="11"/>
      <c r="N649" s="11"/>
      <c r="O649" s="11"/>
      <c r="P649" s="2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U649" s="17"/>
    </row>
    <row r="650" spans="1:47" s="106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 s="11"/>
      <c r="N650" s="11"/>
      <c r="O650" s="11"/>
      <c r="P650" s="2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U650" s="17"/>
    </row>
    <row r="651" spans="1:47" s="106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 s="11"/>
      <c r="N651" s="11"/>
      <c r="O651" s="11"/>
      <c r="P651" s="2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U651" s="17"/>
    </row>
    <row r="652" spans="1:47" s="106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 s="11"/>
      <c r="N652" s="11"/>
      <c r="O652" s="11"/>
      <c r="P652" s="2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U652" s="17"/>
    </row>
    <row r="653" spans="1:47" s="106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 s="11"/>
      <c r="N653" s="11"/>
      <c r="O653" s="11"/>
      <c r="P653" s="2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U653" s="17"/>
    </row>
    <row r="654" spans="1:47" s="106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 s="11"/>
      <c r="N654" s="11"/>
      <c r="O654" s="11"/>
      <c r="P654" s="2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U654" s="17"/>
    </row>
    <row r="655" spans="1:47" s="106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 s="11"/>
      <c r="N655" s="11"/>
      <c r="O655" s="11"/>
      <c r="P655" s="2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U655" s="17"/>
    </row>
    <row r="656" spans="1:47" s="106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 s="11"/>
      <c r="N656" s="11"/>
      <c r="O656" s="11"/>
      <c r="P656" s="2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U656" s="17"/>
    </row>
    <row r="657" spans="1:47" s="106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 s="11"/>
      <c r="N657" s="11"/>
      <c r="O657" s="11"/>
      <c r="P657" s="2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U657" s="17"/>
    </row>
    <row r="658" spans="1:47" s="106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 s="11"/>
      <c r="N658" s="11"/>
      <c r="O658" s="11"/>
      <c r="P658" s="2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U658" s="17"/>
    </row>
    <row r="659" spans="1:47" s="106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 s="11"/>
      <c r="N659" s="11"/>
      <c r="O659" s="11"/>
      <c r="P659" s="2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U659" s="17"/>
    </row>
    <row r="660" spans="1:47" s="106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 s="11"/>
      <c r="N660" s="11"/>
      <c r="O660" s="11"/>
      <c r="P660" s="2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U660" s="17"/>
    </row>
    <row r="661" spans="1:47" s="106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 s="11"/>
      <c r="N661" s="11"/>
      <c r="O661" s="11"/>
      <c r="P661" s="2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U661" s="17"/>
    </row>
    <row r="662" spans="1:47" s="106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 s="11"/>
      <c r="N662" s="11"/>
      <c r="O662" s="11"/>
      <c r="P662" s="2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U662" s="17"/>
    </row>
    <row r="663" spans="1:47" s="106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 s="11"/>
      <c r="N663" s="11"/>
      <c r="O663" s="11"/>
      <c r="P663" s="2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U663" s="17"/>
    </row>
    <row r="664" spans="1:47" s="106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 s="11"/>
      <c r="N664" s="11"/>
      <c r="O664" s="11"/>
      <c r="P664" s="2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U664" s="17"/>
    </row>
    <row r="665" spans="1:47" s="106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 s="11"/>
      <c r="N665" s="11"/>
      <c r="O665" s="11"/>
      <c r="P665" s="2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U665" s="17"/>
    </row>
    <row r="666" spans="1:47" s="106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 s="11"/>
      <c r="N666" s="11"/>
      <c r="O666" s="11"/>
      <c r="P666" s="2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U666" s="17"/>
    </row>
    <row r="667" spans="1:47" s="106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 s="11"/>
      <c r="N667" s="11"/>
      <c r="O667" s="11"/>
      <c r="P667" s="2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U667" s="17"/>
    </row>
    <row r="668" spans="1:47" s="106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 s="11"/>
      <c r="N668" s="11"/>
      <c r="O668" s="11"/>
      <c r="P668" s="2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U668" s="17"/>
    </row>
    <row r="669" spans="1:47" s="106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 s="11"/>
      <c r="N669" s="11"/>
      <c r="O669" s="11"/>
      <c r="P669" s="2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U669" s="17"/>
    </row>
    <row r="670" spans="1:47" s="106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 s="11"/>
      <c r="N670" s="11"/>
      <c r="O670" s="11"/>
      <c r="P670" s="2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U670" s="17"/>
    </row>
    <row r="671" spans="1:47" s="106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 s="11"/>
      <c r="N671" s="11"/>
      <c r="O671" s="11"/>
      <c r="P671" s="2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U671" s="17"/>
    </row>
    <row r="672" spans="1:47" s="106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 s="11"/>
      <c r="N672" s="11"/>
      <c r="O672" s="11"/>
      <c r="P672" s="2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U672" s="17"/>
    </row>
    <row r="673" spans="1:47" s="106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 s="11"/>
      <c r="N673" s="11"/>
      <c r="O673" s="11"/>
      <c r="P673" s="2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U673" s="17"/>
    </row>
    <row r="674" spans="1:47" s="106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 s="11"/>
      <c r="N674" s="11"/>
      <c r="O674" s="11"/>
      <c r="P674" s="2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U674" s="17"/>
    </row>
    <row r="675" spans="1:47" s="106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 s="11"/>
      <c r="N675" s="11"/>
      <c r="O675" s="11"/>
      <c r="P675" s="2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U675" s="17"/>
    </row>
    <row r="676" spans="1:47" s="106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 s="11"/>
      <c r="N676" s="11"/>
      <c r="O676" s="11"/>
      <c r="P676" s="2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U676" s="17"/>
    </row>
    <row r="677" spans="1:47" s="106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 s="11"/>
      <c r="N677" s="11"/>
      <c r="O677" s="11"/>
      <c r="P677" s="2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U677" s="17"/>
    </row>
    <row r="678" spans="1:47" s="106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 s="11"/>
      <c r="N678" s="11"/>
      <c r="O678" s="11"/>
      <c r="P678" s="2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U678" s="17"/>
    </row>
    <row r="679" spans="1:47" s="106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 s="11"/>
      <c r="N679" s="11"/>
      <c r="O679" s="11"/>
      <c r="P679" s="2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U679" s="17"/>
    </row>
    <row r="680" spans="1:47" s="106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 s="11"/>
      <c r="N680" s="11"/>
      <c r="O680" s="11"/>
      <c r="P680" s="2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U680" s="17"/>
    </row>
    <row r="681" spans="1:47" s="106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 s="11"/>
      <c r="N681" s="11"/>
      <c r="O681" s="11"/>
      <c r="P681" s="2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U681" s="17"/>
    </row>
    <row r="682" spans="1:47" s="106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 s="11"/>
      <c r="N682" s="11"/>
      <c r="O682" s="11"/>
      <c r="P682" s="2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U682" s="17"/>
    </row>
    <row r="683" spans="1:47" s="106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 s="11"/>
      <c r="N683" s="11"/>
      <c r="O683" s="11"/>
      <c r="P683" s="2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U683" s="17"/>
    </row>
    <row r="684" spans="1:47" s="106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 s="11"/>
      <c r="N684" s="11"/>
      <c r="O684" s="11"/>
      <c r="P684" s="2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U684" s="17"/>
    </row>
    <row r="685" spans="1:47" s="106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 s="11"/>
      <c r="N685" s="11"/>
      <c r="O685" s="11"/>
      <c r="P685" s="2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U685" s="17"/>
    </row>
    <row r="686" spans="1:47" s="106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 s="11"/>
      <c r="N686" s="11"/>
      <c r="O686" s="11"/>
      <c r="P686" s="2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U686" s="17"/>
    </row>
    <row r="687" spans="1:47" s="106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 s="11"/>
      <c r="N687" s="11"/>
      <c r="O687" s="11"/>
      <c r="P687" s="2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U687" s="17"/>
    </row>
    <row r="688" spans="1:47" s="106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 s="11"/>
      <c r="N688" s="11"/>
      <c r="O688" s="11"/>
      <c r="P688" s="2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U688" s="17"/>
    </row>
    <row r="689" spans="1:47" s="106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 s="11"/>
      <c r="N689" s="11"/>
      <c r="O689" s="11"/>
      <c r="P689" s="2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U689" s="17"/>
    </row>
    <row r="690" spans="1:47" s="106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 s="11"/>
      <c r="N690" s="11"/>
      <c r="O690" s="11"/>
      <c r="P690" s="2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U690" s="17"/>
    </row>
    <row r="691" spans="1:47" s="106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 s="11"/>
      <c r="N691" s="11"/>
      <c r="O691" s="11"/>
      <c r="P691" s="2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U691" s="17"/>
    </row>
    <row r="692" spans="1:47" s="106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 s="11"/>
      <c r="N692" s="11"/>
      <c r="O692" s="11"/>
      <c r="P692" s="2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U692" s="17"/>
    </row>
    <row r="693" spans="1:47" s="106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 s="11"/>
      <c r="N693" s="11"/>
      <c r="O693" s="11"/>
      <c r="P693" s="2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U693" s="17"/>
    </row>
    <row r="694" spans="1:47" s="106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 s="11"/>
      <c r="N694" s="11"/>
      <c r="O694" s="11"/>
      <c r="P694" s="2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U694" s="17"/>
    </row>
    <row r="695" spans="1:47" s="106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 s="11"/>
      <c r="N695" s="11"/>
      <c r="O695" s="11"/>
      <c r="P695" s="2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U695" s="17"/>
    </row>
    <row r="696" spans="1:47" s="106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 s="11"/>
      <c r="N696" s="11"/>
      <c r="O696" s="11"/>
      <c r="P696" s="2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U696" s="17"/>
    </row>
    <row r="697" spans="1:47" s="106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 s="11"/>
      <c r="N697" s="11"/>
      <c r="O697" s="11"/>
      <c r="P697" s="2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U697" s="17"/>
    </row>
    <row r="698" spans="1:47" s="106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 s="11"/>
      <c r="N698" s="11"/>
      <c r="O698" s="11"/>
      <c r="P698" s="2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U698" s="17"/>
    </row>
    <row r="699" spans="1:47" s="106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 s="11"/>
      <c r="N699" s="11"/>
      <c r="O699" s="11"/>
      <c r="P699" s="2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U699" s="17"/>
    </row>
    <row r="700" spans="1:47" s="106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 s="11"/>
      <c r="N700" s="11"/>
      <c r="O700" s="11"/>
      <c r="P700" s="2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U700" s="17"/>
    </row>
    <row r="701" spans="1:47" s="106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 s="11"/>
      <c r="N701" s="11"/>
      <c r="O701" s="11"/>
      <c r="P701" s="2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U701" s="17"/>
    </row>
    <row r="702" spans="1:47" s="106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 s="11"/>
      <c r="N702" s="11"/>
      <c r="O702" s="11"/>
      <c r="P702" s="2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U702" s="17"/>
    </row>
    <row r="703" spans="1:47" s="106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 s="11"/>
      <c r="N703" s="11"/>
      <c r="O703" s="11"/>
      <c r="P703" s="2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U703" s="17"/>
    </row>
    <row r="704" spans="1:47" s="106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 s="11"/>
      <c r="N704" s="11"/>
      <c r="O704" s="11"/>
      <c r="P704" s="2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U704" s="17"/>
    </row>
    <row r="705" spans="1:47" s="106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 s="11"/>
      <c r="N705" s="11"/>
      <c r="O705" s="11"/>
      <c r="P705" s="2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U705" s="17"/>
    </row>
    <row r="706" spans="1:47" s="106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 s="11"/>
      <c r="N706" s="11"/>
      <c r="O706" s="11"/>
      <c r="P706" s="2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U706" s="17"/>
    </row>
    <row r="707" spans="1:47" s="106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 s="11"/>
      <c r="N707" s="11"/>
      <c r="O707" s="11"/>
      <c r="P707" s="2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U707" s="17"/>
    </row>
    <row r="708" spans="1:47" s="106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 s="11"/>
      <c r="N708" s="11"/>
      <c r="O708" s="11"/>
      <c r="P708" s="2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U708" s="17"/>
    </row>
    <row r="709" spans="1:47" s="106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 s="11"/>
      <c r="N709" s="11"/>
      <c r="O709" s="11"/>
      <c r="P709" s="2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U709" s="17"/>
    </row>
    <row r="710" spans="1:47" s="106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 s="11"/>
      <c r="N710" s="11"/>
      <c r="O710" s="11"/>
      <c r="P710" s="2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U710" s="17"/>
    </row>
    <row r="711" spans="1:47" s="106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 s="11"/>
      <c r="N711" s="11"/>
      <c r="O711" s="11"/>
      <c r="P711" s="2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U711" s="17"/>
    </row>
    <row r="712" spans="1:47" s="106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 s="11"/>
      <c r="N712" s="11"/>
      <c r="O712" s="11"/>
      <c r="P712" s="2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U712" s="17"/>
    </row>
    <row r="713" spans="1:47" s="106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 s="11"/>
      <c r="N713" s="11"/>
      <c r="O713" s="11"/>
      <c r="P713" s="2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U713" s="17"/>
    </row>
    <row r="714" spans="1:47" s="106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 s="11"/>
      <c r="N714" s="11"/>
      <c r="O714" s="11"/>
      <c r="P714" s="2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U714" s="17"/>
    </row>
    <row r="715" spans="1:47" s="106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 s="11"/>
      <c r="N715" s="11"/>
      <c r="O715" s="11"/>
      <c r="P715" s="2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U715" s="17"/>
    </row>
    <row r="716" spans="1:47" s="106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 s="11"/>
      <c r="N716" s="11"/>
      <c r="O716" s="11"/>
      <c r="P716" s="2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U716" s="17"/>
    </row>
    <row r="717" spans="1:47" s="106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 s="11"/>
      <c r="N717" s="11"/>
      <c r="O717" s="11"/>
      <c r="P717" s="2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U717" s="17"/>
    </row>
    <row r="718" spans="1:47" s="106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 s="11"/>
      <c r="N718" s="11"/>
      <c r="O718" s="11"/>
      <c r="P718" s="2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U718" s="17"/>
    </row>
    <row r="719" spans="1:47" s="106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 s="11"/>
      <c r="N719" s="11"/>
      <c r="O719" s="11"/>
      <c r="P719" s="2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U719" s="17"/>
    </row>
    <row r="720" spans="1:47" s="106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 s="11"/>
      <c r="N720" s="11"/>
      <c r="O720" s="11"/>
      <c r="P720" s="2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U720" s="17"/>
    </row>
    <row r="721" spans="1:47" s="106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 s="11"/>
      <c r="N721" s="11"/>
      <c r="O721" s="11"/>
      <c r="P721" s="2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U721" s="17"/>
    </row>
    <row r="722" spans="1:47" s="106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 s="11"/>
      <c r="N722" s="11"/>
      <c r="O722" s="11"/>
      <c r="P722" s="2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U722" s="17"/>
    </row>
    <row r="723" spans="1:47" s="106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 s="11"/>
      <c r="N723" s="11"/>
      <c r="O723" s="11"/>
      <c r="P723" s="2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U723" s="17"/>
    </row>
    <row r="724" spans="1:47" s="106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 s="11"/>
      <c r="N724" s="11"/>
      <c r="O724" s="11"/>
      <c r="P724" s="2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U724" s="17"/>
    </row>
    <row r="725" spans="1:47" s="106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 s="11"/>
      <c r="N725" s="11"/>
      <c r="O725" s="11"/>
      <c r="P725" s="2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U725" s="17"/>
    </row>
    <row r="726" spans="1:47" s="106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 s="11"/>
      <c r="N726" s="11"/>
      <c r="O726" s="11"/>
      <c r="P726" s="2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U726" s="17"/>
    </row>
    <row r="727" spans="1:47" s="106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 s="11"/>
      <c r="N727" s="11"/>
      <c r="O727" s="11"/>
      <c r="P727" s="2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U727" s="17"/>
    </row>
    <row r="728" spans="1:47" s="106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 s="11"/>
      <c r="N728" s="11"/>
      <c r="O728" s="11"/>
      <c r="P728" s="2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U728" s="17"/>
    </row>
    <row r="729" spans="1:47" s="106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 s="11"/>
      <c r="N729" s="11"/>
      <c r="O729" s="11"/>
      <c r="P729" s="2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U729" s="17"/>
    </row>
    <row r="730" spans="1:47" s="106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 s="11"/>
      <c r="N730" s="11"/>
      <c r="O730" s="11"/>
      <c r="P730" s="2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U730" s="17"/>
    </row>
    <row r="731" spans="1:47" s="106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 s="11"/>
      <c r="N731" s="11"/>
      <c r="O731" s="11"/>
      <c r="P731" s="2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U731" s="17"/>
    </row>
    <row r="732" spans="1:47" s="106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 s="11"/>
      <c r="N732" s="11"/>
      <c r="O732" s="11"/>
      <c r="P732" s="2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U732" s="17"/>
    </row>
    <row r="733" spans="1:47" s="106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 s="11"/>
      <c r="N733" s="11"/>
      <c r="O733" s="11"/>
      <c r="P733" s="2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U733" s="17"/>
    </row>
    <row r="734" spans="1:47" s="106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 s="11"/>
      <c r="N734" s="11"/>
      <c r="O734" s="11"/>
      <c r="P734" s="2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U734" s="17"/>
    </row>
    <row r="735" spans="1:47" s="106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 s="11"/>
      <c r="N735" s="11"/>
      <c r="O735" s="11"/>
      <c r="P735" s="2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U735" s="17"/>
    </row>
    <row r="736" spans="1:47" s="106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 s="11"/>
      <c r="N736" s="11"/>
      <c r="O736" s="11"/>
      <c r="P736" s="2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U736" s="17"/>
    </row>
    <row r="737" spans="1:47" s="106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 s="11"/>
      <c r="N737" s="11"/>
      <c r="O737" s="11"/>
      <c r="P737" s="2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U737" s="17"/>
    </row>
    <row r="738" spans="1:47" s="106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 s="11"/>
      <c r="N738" s="11"/>
      <c r="O738" s="11"/>
      <c r="P738" s="2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U738" s="17"/>
    </row>
    <row r="739" spans="1:47" s="106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 s="11"/>
      <c r="N739" s="11"/>
      <c r="O739" s="11"/>
      <c r="P739" s="2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U739" s="17"/>
    </row>
    <row r="740" spans="1:47" s="106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 s="11"/>
      <c r="N740" s="11"/>
      <c r="O740" s="11"/>
      <c r="P740" s="2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U740" s="17"/>
    </row>
    <row r="741" spans="1:47" s="106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 s="11"/>
      <c r="N741" s="11"/>
      <c r="O741" s="11"/>
      <c r="P741" s="2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U741" s="17"/>
    </row>
    <row r="742" spans="1:47" s="106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 s="11"/>
      <c r="N742" s="11"/>
      <c r="O742" s="11"/>
      <c r="P742" s="2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U742" s="17"/>
    </row>
    <row r="743" spans="1:47" s="106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 s="11"/>
      <c r="N743" s="11"/>
      <c r="O743" s="11"/>
      <c r="P743" s="2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U743" s="17"/>
    </row>
    <row r="744" spans="1:47" s="106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 s="11"/>
      <c r="N744" s="11"/>
      <c r="O744" s="11"/>
      <c r="P744" s="2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U744" s="17"/>
    </row>
    <row r="745" spans="1:47" s="106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 s="11"/>
      <c r="N745" s="11"/>
      <c r="O745" s="11"/>
      <c r="P745" s="2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U745" s="17"/>
    </row>
    <row r="746" spans="1:47" s="106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 s="11"/>
      <c r="N746" s="11"/>
      <c r="O746" s="11"/>
      <c r="P746" s="2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U746" s="17"/>
    </row>
    <row r="747" spans="1:47" s="106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 s="11"/>
      <c r="N747" s="11"/>
      <c r="O747" s="11"/>
      <c r="P747" s="2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U747" s="17"/>
    </row>
    <row r="748" spans="1:47" s="106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 s="11"/>
      <c r="N748" s="11"/>
      <c r="O748" s="11"/>
      <c r="P748" s="2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U748" s="17"/>
    </row>
    <row r="749" spans="1:47" s="106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 s="11"/>
      <c r="N749" s="11"/>
      <c r="O749" s="11"/>
      <c r="P749" s="2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U749" s="17"/>
    </row>
    <row r="750" spans="1:47" s="106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 s="11"/>
      <c r="N750" s="11"/>
      <c r="O750" s="11"/>
      <c r="P750" s="2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U750" s="17"/>
    </row>
    <row r="751" spans="1:47" s="106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 s="11"/>
      <c r="N751" s="11"/>
      <c r="O751" s="11"/>
      <c r="P751" s="2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U751" s="17"/>
    </row>
    <row r="752" spans="1:47" s="106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 s="11"/>
      <c r="N752" s="11"/>
      <c r="O752" s="11"/>
      <c r="P752" s="2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U752" s="17"/>
    </row>
    <row r="753" spans="1:47" s="106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 s="11"/>
      <c r="N753" s="11"/>
      <c r="O753" s="11"/>
      <c r="P753" s="2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U753" s="17"/>
    </row>
    <row r="754" spans="1:47" s="106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 s="11"/>
      <c r="N754" s="11"/>
      <c r="O754" s="11"/>
      <c r="P754" s="2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U754" s="17"/>
    </row>
    <row r="755" spans="1:47" s="106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 s="11"/>
      <c r="N755" s="11"/>
      <c r="O755" s="11"/>
      <c r="P755" s="2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U755" s="17"/>
    </row>
    <row r="756" spans="1:47" s="106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 s="11"/>
      <c r="N756" s="11"/>
      <c r="O756" s="11"/>
      <c r="P756" s="2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U756" s="17"/>
    </row>
    <row r="757" spans="1:47" s="106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 s="11"/>
      <c r="N757" s="11"/>
      <c r="O757" s="11"/>
      <c r="P757" s="2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U757" s="17"/>
    </row>
    <row r="758" spans="1:47" s="106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 s="11"/>
      <c r="N758" s="11"/>
      <c r="O758" s="11"/>
      <c r="P758" s="2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U758" s="17"/>
    </row>
    <row r="759" spans="1:47" s="106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 s="11"/>
      <c r="N759" s="11"/>
      <c r="O759" s="11"/>
      <c r="P759" s="2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U759" s="17"/>
    </row>
    <row r="760" spans="1:47" s="106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 s="11"/>
      <c r="N760" s="11"/>
      <c r="O760" s="11"/>
      <c r="P760" s="2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U760" s="17"/>
    </row>
    <row r="761" spans="1:47" s="106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 s="11"/>
      <c r="N761" s="11"/>
      <c r="O761" s="11"/>
      <c r="P761" s="2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U761" s="17"/>
    </row>
    <row r="762" spans="1:47" s="106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 s="11"/>
      <c r="N762" s="11"/>
      <c r="O762" s="11"/>
      <c r="P762" s="2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U762" s="17"/>
    </row>
    <row r="763" spans="1:47" s="106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 s="11"/>
      <c r="N763" s="11"/>
      <c r="O763" s="11"/>
      <c r="P763" s="2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U763" s="17"/>
    </row>
    <row r="764" spans="1:47" s="106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 s="11"/>
      <c r="N764" s="11"/>
      <c r="O764" s="11"/>
      <c r="P764" s="2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U764" s="17"/>
    </row>
    <row r="765" spans="1:47" s="106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 s="11"/>
      <c r="N765" s="11"/>
      <c r="O765" s="11"/>
      <c r="P765" s="2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U765" s="17"/>
    </row>
    <row r="766" spans="1:47" s="106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 s="11"/>
      <c r="N766" s="11"/>
      <c r="O766" s="11"/>
      <c r="P766" s="2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U766" s="17"/>
    </row>
    <row r="767" spans="1:47" s="106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 s="11"/>
      <c r="N767" s="11"/>
      <c r="O767" s="11"/>
      <c r="P767" s="2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U767" s="17"/>
    </row>
    <row r="768" spans="1:47" s="106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 s="11"/>
      <c r="N768" s="11"/>
      <c r="O768" s="11"/>
      <c r="P768" s="2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U768" s="17"/>
    </row>
    <row r="769" spans="1:47" s="106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 s="11"/>
      <c r="N769" s="11"/>
      <c r="O769" s="11"/>
      <c r="P769" s="2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U769" s="17"/>
    </row>
    <row r="770" spans="1:47" s="106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 s="11"/>
      <c r="N770" s="11"/>
      <c r="O770" s="11"/>
      <c r="P770" s="2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U770" s="17"/>
    </row>
    <row r="771" spans="1:47" s="106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 s="11"/>
      <c r="N771" s="11"/>
      <c r="O771" s="11"/>
      <c r="P771" s="2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U771" s="17"/>
    </row>
    <row r="772" spans="1:47" s="106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 s="11"/>
      <c r="N772" s="11"/>
      <c r="O772" s="11"/>
      <c r="P772" s="2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U772" s="17"/>
    </row>
    <row r="773" spans="1:47" s="106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 s="11"/>
      <c r="N773" s="11"/>
      <c r="O773" s="11"/>
      <c r="P773" s="2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U773" s="17"/>
    </row>
    <row r="774" spans="1:47" s="106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 s="11"/>
      <c r="N774" s="11"/>
      <c r="O774" s="11"/>
      <c r="P774" s="2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U774" s="17"/>
    </row>
    <row r="775" spans="1:47" s="106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 s="11"/>
      <c r="N775" s="11"/>
      <c r="O775" s="11"/>
      <c r="P775" s="2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U775" s="17"/>
    </row>
    <row r="776" spans="1:47" s="106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 s="11"/>
      <c r="N776" s="11"/>
      <c r="O776" s="11"/>
      <c r="P776" s="2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U776" s="17"/>
    </row>
    <row r="777" spans="1:47" s="106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 s="11"/>
      <c r="N777" s="11"/>
      <c r="O777" s="11"/>
      <c r="P777" s="2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U777" s="17"/>
    </row>
    <row r="778" spans="1:47" s="106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 s="11"/>
      <c r="N778" s="11"/>
      <c r="O778" s="11"/>
      <c r="P778" s="2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U778" s="17"/>
    </row>
    <row r="779" spans="1:47" s="106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 s="11"/>
      <c r="N779" s="11"/>
      <c r="O779" s="11"/>
      <c r="P779" s="2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U779" s="17"/>
    </row>
    <row r="780" spans="1:47" s="106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 s="11"/>
      <c r="N780" s="11"/>
      <c r="O780" s="11"/>
      <c r="P780" s="2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U780" s="17"/>
    </row>
    <row r="781" spans="1:47" s="106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 s="11"/>
      <c r="N781" s="11"/>
      <c r="O781" s="11"/>
      <c r="P781" s="2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U781" s="17"/>
    </row>
    <row r="782" spans="1:47" s="106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 s="11"/>
      <c r="N782" s="11"/>
      <c r="O782" s="11"/>
      <c r="P782" s="2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U782" s="17"/>
    </row>
    <row r="783" spans="1:47" s="106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 s="11"/>
      <c r="N783" s="11"/>
      <c r="O783" s="11"/>
      <c r="P783" s="2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U783" s="17"/>
    </row>
    <row r="784" spans="1:47" s="106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 s="11"/>
      <c r="N784" s="11"/>
      <c r="O784" s="11"/>
      <c r="P784" s="2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U784" s="17"/>
    </row>
    <row r="785" spans="1:47" s="106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 s="11"/>
      <c r="N785" s="11"/>
      <c r="O785" s="11"/>
      <c r="P785" s="2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U785" s="17"/>
    </row>
    <row r="786" spans="1:47" s="106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 s="11"/>
      <c r="N786" s="11"/>
      <c r="O786" s="11"/>
      <c r="P786" s="2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U786" s="17"/>
    </row>
    <row r="787" spans="1:47" s="106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 s="11"/>
      <c r="N787" s="11"/>
      <c r="O787" s="11"/>
      <c r="P787" s="2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U787" s="17"/>
    </row>
    <row r="788" spans="1:47" s="106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 s="11"/>
      <c r="N788" s="11"/>
      <c r="O788" s="11"/>
      <c r="P788" s="2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U788" s="17"/>
    </row>
    <row r="789" spans="1:47" s="106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 s="11"/>
      <c r="N789" s="11"/>
      <c r="O789" s="11"/>
      <c r="P789" s="2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U789" s="17"/>
    </row>
    <row r="790" spans="1:47" s="106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 s="11"/>
      <c r="N790" s="11"/>
      <c r="O790" s="11"/>
      <c r="P790" s="2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U790" s="17"/>
    </row>
    <row r="791" spans="1:47" s="106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 s="11"/>
      <c r="N791" s="11"/>
      <c r="O791" s="11"/>
      <c r="P791" s="2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U791" s="17"/>
    </row>
    <row r="792" spans="1:47" s="106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 s="11"/>
      <c r="N792" s="11"/>
      <c r="O792" s="11"/>
      <c r="P792" s="2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U792" s="17"/>
    </row>
    <row r="793" spans="1:47" s="106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 s="11"/>
      <c r="N793" s="11"/>
      <c r="O793" s="11"/>
      <c r="P793" s="2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U793" s="17"/>
    </row>
    <row r="794" spans="1:47" s="106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 s="11"/>
      <c r="N794" s="11"/>
      <c r="O794" s="11"/>
      <c r="P794" s="2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U794" s="17"/>
    </row>
    <row r="795" spans="1:47" s="106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 s="11"/>
      <c r="N795" s="11"/>
      <c r="O795" s="11"/>
      <c r="P795" s="2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U795" s="17"/>
    </row>
    <row r="796" spans="1:47" s="106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 s="11"/>
      <c r="N796" s="11"/>
      <c r="O796" s="11"/>
      <c r="P796" s="2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U796" s="17"/>
    </row>
    <row r="797" spans="1:47" s="106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 s="11"/>
      <c r="N797" s="11"/>
      <c r="O797" s="11"/>
      <c r="P797" s="2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U797" s="17"/>
    </row>
    <row r="798" spans="1:47" s="106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 s="11"/>
      <c r="N798" s="11"/>
      <c r="O798" s="11"/>
      <c r="P798" s="2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U798" s="17"/>
    </row>
    <row r="799" spans="1:47" s="106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 s="11"/>
      <c r="N799" s="11"/>
      <c r="O799" s="11"/>
      <c r="P799" s="2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U799" s="17"/>
    </row>
    <row r="800" spans="1:47" s="106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 s="11"/>
      <c r="N800" s="11"/>
      <c r="O800" s="11"/>
      <c r="P800" s="2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U800" s="17"/>
    </row>
    <row r="801" spans="1:47" s="106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 s="11"/>
      <c r="N801" s="11"/>
      <c r="O801" s="11"/>
      <c r="P801" s="2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U801" s="17"/>
    </row>
    <row r="802" spans="1:47" s="106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 s="11"/>
      <c r="N802" s="11"/>
      <c r="O802" s="11"/>
      <c r="P802" s="2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U802" s="17"/>
    </row>
    <row r="803" spans="1:47" s="106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 s="11"/>
      <c r="N803" s="11"/>
      <c r="O803" s="11"/>
      <c r="P803" s="2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U803" s="17"/>
    </row>
    <row r="804" spans="1:47" s="106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 s="11"/>
      <c r="N804" s="11"/>
      <c r="O804" s="11"/>
      <c r="P804" s="2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U804" s="17"/>
    </row>
    <row r="805" spans="1:47" s="106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 s="11"/>
      <c r="N805" s="11"/>
      <c r="O805" s="11"/>
      <c r="P805" s="2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U805" s="17"/>
    </row>
    <row r="806" spans="1:47" s="106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 s="11"/>
      <c r="N806" s="11"/>
      <c r="O806" s="11"/>
      <c r="P806" s="2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U806" s="17"/>
    </row>
    <row r="807" spans="1:47" s="106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 s="11"/>
      <c r="N807" s="11"/>
      <c r="O807" s="11"/>
      <c r="P807" s="2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U807" s="17"/>
    </row>
    <row r="808" spans="1:47" s="106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 s="11"/>
      <c r="N808" s="11"/>
      <c r="O808" s="11"/>
      <c r="P808" s="2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U808" s="17"/>
    </row>
    <row r="809" spans="1:47" s="106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 s="11"/>
      <c r="N809" s="11"/>
      <c r="O809" s="11"/>
      <c r="P809" s="2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U809" s="17"/>
    </row>
    <row r="810" spans="1:47" s="106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 s="11"/>
      <c r="N810" s="11"/>
      <c r="O810" s="11"/>
      <c r="P810" s="2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U810" s="17"/>
    </row>
    <row r="811" spans="1:47" s="106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 s="11"/>
      <c r="N811" s="11"/>
      <c r="O811" s="11"/>
      <c r="P811" s="2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U811" s="17"/>
    </row>
    <row r="812" spans="1:47" s="106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 s="11"/>
      <c r="N812" s="11"/>
      <c r="O812" s="11"/>
      <c r="P812" s="2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U812" s="17"/>
    </row>
    <row r="813" spans="1:47" s="106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 s="11"/>
      <c r="N813" s="11"/>
      <c r="O813" s="11"/>
      <c r="P813" s="2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U813" s="17"/>
    </row>
    <row r="814" spans="1:47" s="106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 s="11"/>
      <c r="N814" s="11"/>
      <c r="O814" s="11"/>
      <c r="P814" s="2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U814" s="17"/>
    </row>
    <row r="815" spans="1:47" s="106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 s="11"/>
      <c r="N815" s="11"/>
      <c r="O815" s="11"/>
      <c r="P815" s="2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U815" s="17"/>
    </row>
    <row r="816" spans="1:47" s="106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 s="11"/>
      <c r="N816" s="11"/>
      <c r="O816" s="11"/>
      <c r="P816" s="2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U816" s="17"/>
    </row>
    <row r="817" spans="1:47" s="106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 s="11"/>
      <c r="N817" s="11"/>
      <c r="O817" s="11"/>
      <c r="P817" s="2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U817" s="17"/>
    </row>
    <row r="818" spans="1:47" s="106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 s="11"/>
      <c r="N818" s="11"/>
      <c r="O818" s="11"/>
      <c r="P818" s="2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U818" s="17"/>
    </row>
    <row r="819" spans="1:47" s="106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 s="11"/>
      <c r="N819" s="11"/>
      <c r="O819" s="11"/>
      <c r="P819" s="2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U819" s="17"/>
    </row>
    <row r="820" spans="1:47" s="106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 s="11"/>
      <c r="N820" s="11"/>
      <c r="O820" s="11"/>
      <c r="P820" s="2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U820" s="17"/>
    </row>
    <row r="821" spans="1:47" s="106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 s="11"/>
      <c r="N821" s="11"/>
      <c r="O821" s="11"/>
      <c r="P821" s="2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U821" s="17"/>
    </row>
    <row r="822" spans="1:47" s="106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 s="11"/>
      <c r="N822" s="11"/>
      <c r="O822" s="11"/>
      <c r="P822" s="2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U822" s="17"/>
    </row>
    <row r="823" spans="1:47" s="106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 s="11"/>
      <c r="N823" s="11"/>
      <c r="O823" s="11"/>
      <c r="P823" s="2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U823" s="17"/>
    </row>
    <row r="824" spans="1:47" s="106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 s="11"/>
      <c r="N824" s="11"/>
      <c r="O824" s="11"/>
      <c r="P824" s="2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U824" s="17"/>
    </row>
    <row r="825" spans="1:47" s="106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 s="11"/>
      <c r="N825" s="11"/>
      <c r="O825" s="11"/>
      <c r="P825" s="2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U825" s="17"/>
    </row>
    <row r="826" spans="1:47" s="106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 s="11"/>
      <c r="N826" s="11"/>
      <c r="O826" s="11"/>
      <c r="P826" s="2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U826" s="17"/>
    </row>
    <row r="827" spans="1:47" s="106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 s="11"/>
      <c r="N827" s="11"/>
      <c r="O827" s="11"/>
      <c r="P827" s="2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U827" s="17"/>
    </row>
    <row r="828" spans="1:47" s="106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 s="11"/>
      <c r="N828" s="11"/>
      <c r="O828" s="11"/>
      <c r="P828" s="2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U828" s="17"/>
    </row>
    <row r="829" spans="1:47" s="106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 s="11"/>
      <c r="N829" s="11"/>
      <c r="O829" s="11"/>
      <c r="P829" s="2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U829" s="17"/>
    </row>
    <row r="830" spans="1:47" s="106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 s="11"/>
      <c r="N830" s="11"/>
      <c r="O830" s="11"/>
      <c r="P830" s="2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U830" s="17"/>
    </row>
    <row r="831" spans="1:47" s="106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 s="11"/>
      <c r="N831" s="11"/>
      <c r="O831" s="11"/>
      <c r="P831" s="2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U831" s="17"/>
    </row>
    <row r="832" spans="1:47" s="106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 s="11"/>
      <c r="N832" s="11"/>
      <c r="O832" s="11"/>
      <c r="P832" s="2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U832" s="17"/>
    </row>
    <row r="833" spans="1:47" s="106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 s="11"/>
      <c r="N833" s="11"/>
      <c r="O833" s="11"/>
      <c r="P833" s="2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U833" s="17"/>
    </row>
    <row r="834" spans="1:47" s="106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 s="11"/>
      <c r="N834" s="11"/>
      <c r="O834" s="11"/>
      <c r="P834" s="2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U834" s="17"/>
    </row>
    <row r="835" spans="1:47" s="106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 s="11"/>
      <c r="N835" s="11"/>
      <c r="O835" s="11"/>
      <c r="P835" s="2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U835" s="17"/>
    </row>
    <row r="836" spans="1:47" s="106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 s="11"/>
      <c r="N836" s="11"/>
      <c r="O836" s="11"/>
      <c r="P836" s="2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U836" s="17"/>
    </row>
    <row r="837" spans="1:47" s="106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 s="11"/>
      <c r="N837" s="11"/>
      <c r="O837" s="11"/>
      <c r="P837" s="2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U837" s="17"/>
    </row>
    <row r="838" spans="1:47" s="106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 s="11"/>
      <c r="N838" s="11"/>
      <c r="O838" s="11"/>
      <c r="P838" s="2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U838" s="17"/>
    </row>
    <row r="839" spans="1:47" s="106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 s="11"/>
      <c r="N839" s="11"/>
      <c r="O839" s="11"/>
      <c r="P839" s="2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U839" s="17"/>
    </row>
    <row r="840" spans="1:47" s="106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 s="11"/>
      <c r="N840" s="11"/>
      <c r="O840" s="11"/>
      <c r="P840" s="2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U840" s="17"/>
    </row>
    <row r="841" spans="1:47" s="106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 s="11"/>
      <c r="N841" s="11"/>
      <c r="O841" s="11"/>
      <c r="P841" s="2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U841" s="17"/>
    </row>
    <row r="842" spans="1:47" s="106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 s="11"/>
      <c r="N842" s="11"/>
      <c r="O842" s="11"/>
      <c r="P842" s="2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U842" s="17"/>
    </row>
    <row r="843" spans="1:47" s="106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 s="11"/>
      <c r="N843" s="11"/>
      <c r="O843" s="11"/>
      <c r="P843" s="2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U843" s="17"/>
    </row>
    <row r="844" spans="1:47" s="106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 s="11"/>
      <c r="N844" s="11"/>
      <c r="O844" s="11"/>
      <c r="P844" s="2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U844" s="17"/>
    </row>
    <row r="845" spans="1:47" s="106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 s="11"/>
      <c r="N845" s="11"/>
      <c r="O845" s="11"/>
      <c r="P845" s="2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U845" s="17"/>
    </row>
    <row r="846" spans="1:47" s="106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 s="11"/>
      <c r="N846" s="11"/>
      <c r="O846" s="11"/>
      <c r="P846" s="2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U846" s="17"/>
    </row>
    <row r="847" spans="1:47" s="106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 s="11"/>
      <c r="N847" s="11"/>
      <c r="O847" s="11"/>
      <c r="P847" s="2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U847" s="17"/>
    </row>
    <row r="848" spans="1:47" s="106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 s="11"/>
      <c r="N848" s="11"/>
      <c r="O848" s="11"/>
      <c r="P848" s="2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U848" s="17"/>
    </row>
    <row r="849" spans="1:47" s="106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 s="11"/>
      <c r="N849" s="11"/>
      <c r="O849" s="11"/>
      <c r="P849" s="2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U849" s="17"/>
    </row>
    <row r="850" spans="1:47" s="106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 s="11"/>
      <c r="N850" s="11"/>
      <c r="O850" s="11"/>
      <c r="P850" s="2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U850" s="17"/>
    </row>
    <row r="851" spans="1:47" s="106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 s="11"/>
      <c r="N851" s="11"/>
      <c r="O851" s="11"/>
      <c r="P851" s="2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U851" s="17"/>
    </row>
    <row r="852" spans="1:47" s="106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 s="11"/>
      <c r="N852" s="11"/>
      <c r="O852" s="11"/>
      <c r="P852" s="2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U852" s="17"/>
    </row>
    <row r="853" spans="1:47" s="106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 s="11"/>
      <c r="N853" s="11"/>
      <c r="O853" s="11"/>
      <c r="P853" s="2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U853" s="17"/>
    </row>
    <row r="854" spans="1:47" s="106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 s="11"/>
      <c r="N854" s="11"/>
      <c r="O854" s="11"/>
      <c r="P854" s="2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U854" s="17"/>
    </row>
    <row r="855" spans="1:47" s="106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 s="11"/>
      <c r="N855" s="11"/>
      <c r="O855" s="11"/>
      <c r="P855" s="2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U855" s="17"/>
    </row>
    <row r="856" spans="1:47" s="106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 s="11"/>
      <c r="N856" s="11"/>
      <c r="O856" s="11"/>
      <c r="P856" s="2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U856" s="17"/>
    </row>
    <row r="857" spans="1:47" s="106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 s="11"/>
      <c r="N857" s="11"/>
      <c r="O857" s="11"/>
      <c r="P857" s="2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U857" s="17"/>
    </row>
    <row r="858" spans="1:47" s="106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 s="11"/>
      <c r="N858" s="11"/>
      <c r="O858" s="11"/>
      <c r="P858" s="2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U858" s="17"/>
    </row>
    <row r="859" spans="1:47" s="106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 s="11"/>
      <c r="N859" s="11"/>
      <c r="O859" s="11"/>
      <c r="P859" s="2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U859" s="17"/>
    </row>
    <row r="860" spans="1:47" s="106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 s="11"/>
      <c r="N860" s="11"/>
      <c r="O860" s="11"/>
      <c r="P860" s="2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U860" s="17"/>
    </row>
    <row r="861" spans="1:47" s="106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 s="11"/>
      <c r="N861" s="11"/>
      <c r="O861" s="11"/>
      <c r="P861" s="2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U861" s="17"/>
    </row>
    <row r="862" spans="1:47" s="106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 s="11"/>
      <c r="N862" s="11"/>
      <c r="O862" s="11"/>
      <c r="P862" s="2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U862" s="17"/>
    </row>
    <row r="863" spans="1:47" s="106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 s="11"/>
      <c r="N863" s="11"/>
      <c r="O863" s="11"/>
      <c r="P863" s="2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U863" s="17"/>
    </row>
    <row r="864" spans="1:47" s="106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 s="11"/>
      <c r="N864" s="11"/>
      <c r="O864" s="11"/>
      <c r="P864" s="2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U864" s="17"/>
    </row>
    <row r="865" spans="1:47" s="106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 s="11"/>
      <c r="N865" s="11"/>
      <c r="O865" s="11"/>
      <c r="P865" s="2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U865" s="17"/>
    </row>
    <row r="866" spans="1:47" s="106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 s="11"/>
      <c r="N866" s="11"/>
      <c r="O866" s="11"/>
      <c r="P866" s="2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U866" s="17"/>
    </row>
    <row r="867" spans="1:47" s="106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 s="11"/>
      <c r="N867" s="11"/>
      <c r="O867" s="11"/>
      <c r="P867" s="2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U867" s="17"/>
    </row>
    <row r="868" spans="1:47" s="106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 s="11"/>
      <c r="N868" s="11"/>
      <c r="O868" s="11"/>
      <c r="P868" s="2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U868" s="17"/>
    </row>
    <row r="869" spans="1:47" s="106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 s="11"/>
      <c r="N869" s="11"/>
      <c r="O869" s="11"/>
      <c r="P869" s="2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U869" s="17"/>
    </row>
    <row r="870" spans="1:47" s="106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 s="11"/>
      <c r="N870" s="11"/>
      <c r="O870" s="11"/>
      <c r="P870" s="2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U870" s="17"/>
    </row>
    <row r="871" spans="1:47" s="106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 s="11"/>
      <c r="N871" s="11"/>
      <c r="O871" s="11"/>
      <c r="P871" s="2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U871" s="17"/>
    </row>
    <row r="872" spans="1:47" s="106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 s="11"/>
      <c r="N872" s="11"/>
      <c r="O872" s="11"/>
      <c r="P872" s="2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U872" s="17"/>
    </row>
    <row r="873" spans="1:47" s="106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 s="11"/>
      <c r="N873" s="11"/>
      <c r="O873" s="11"/>
      <c r="P873" s="2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U873" s="17"/>
    </row>
    <row r="874" spans="1:47" s="106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 s="11"/>
      <c r="N874" s="11"/>
      <c r="O874" s="11"/>
      <c r="P874" s="2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U874" s="17"/>
    </row>
    <row r="875" spans="1:47" s="106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 s="11"/>
      <c r="N875" s="11"/>
      <c r="O875" s="11"/>
      <c r="P875" s="2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U875" s="17"/>
    </row>
    <row r="876" spans="1:47" s="106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 s="11"/>
      <c r="N876" s="11"/>
      <c r="O876" s="11"/>
      <c r="P876" s="2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U876" s="17"/>
    </row>
    <row r="877" spans="1:47" s="106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 s="11"/>
      <c r="N877" s="11"/>
      <c r="O877" s="11"/>
      <c r="P877" s="2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U877" s="17"/>
    </row>
    <row r="878" spans="1:47" s="106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 s="11"/>
      <c r="N878" s="11"/>
      <c r="O878" s="11"/>
      <c r="P878" s="2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U878" s="17"/>
    </row>
    <row r="879" spans="1:47" s="106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 s="11"/>
      <c r="N879" s="11"/>
      <c r="O879" s="11"/>
      <c r="P879" s="2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U879" s="17"/>
    </row>
    <row r="880" spans="1:47" s="106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 s="11"/>
      <c r="N880" s="11"/>
      <c r="O880" s="11"/>
      <c r="P880" s="2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U880" s="17"/>
    </row>
    <row r="881" spans="1:47" s="106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 s="11"/>
      <c r="N881" s="11"/>
      <c r="O881" s="11"/>
      <c r="P881" s="2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U881" s="17"/>
    </row>
    <row r="882" spans="1:47" s="106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 s="11"/>
      <c r="N882" s="11"/>
      <c r="O882" s="11"/>
      <c r="P882" s="2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U882" s="17"/>
    </row>
    <row r="883" spans="1:47" s="106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 s="11"/>
      <c r="N883" s="11"/>
      <c r="O883" s="11"/>
      <c r="P883" s="2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U883" s="17"/>
    </row>
    <row r="884" spans="1:47" s="106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 s="11"/>
      <c r="N884" s="11"/>
      <c r="O884" s="11"/>
      <c r="P884" s="2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U884" s="17"/>
    </row>
    <row r="885" spans="1:47" s="106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 s="11"/>
      <c r="N885" s="11"/>
      <c r="O885" s="11"/>
      <c r="P885" s="2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U885" s="17"/>
    </row>
    <row r="886" spans="1:47" s="106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 s="11"/>
      <c r="N886" s="11"/>
      <c r="O886" s="11"/>
      <c r="P886" s="2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U886" s="17"/>
    </row>
    <row r="887" spans="1:47" s="106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 s="11"/>
      <c r="N887" s="11"/>
      <c r="O887" s="11"/>
      <c r="P887" s="2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U887" s="17"/>
    </row>
    <row r="888" spans="1:47" s="106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 s="11"/>
      <c r="N888" s="11"/>
      <c r="O888" s="11"/>
      <c r="P888" s="2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U888" s="17"/>
    </row>
    <row r="889" spans="1:47" s="106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 s="11"/>
      <c r="N889" s="11"/>
      <c r="O889" s="11"/>
      <c r="P889" s="2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U889" s="17"/>
    </row>
    <row r="890" spans="1:47" s="106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 s="11"/>
      <c r="N890" s="11"/>
      <c r="O890" s="11"/>
      <c r="P890" s="2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U890" s="17"/>
    </row>
    <row r="891" spans="1:47" s="106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 s="11"/>
      <c r="N891" s="11"/>
      <c r="O891" s="11"/>
      <c r="P891" s="2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U891" s="17"/>
    </row>
    <row r="892" spans="1:47" s="106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 s="11"/>
      <c r="N892" s="11"/>
      <c r="O892" s="11"/>
      <c r="P892" s="2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U892" s="17"/>
    </row>
    <row r="893" spans="1:47" s="106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 s="11"/>
      <c r="N893" s="11"/>
      <c r="O893" s="11"/>
      <c r="P893" s="2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U893" s="17"/>
    </row>
    <row r="894" spans="1:47" s="106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 s="11"/>
      <c r="N894" s="11"/>
      <c r="O894" s="11"/>
      <c r="P894" s="2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U894" s="17"/>
    </row>
    <row r="895" spans="1:47" s="106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 s="11"/>
      <c r="N895" s="11"/>
      <c r="O895" s="11"/>
      <c r="P895" s="2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U895" s="17"/>
    </row>
    <row r="896" spans="1:47" s="106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 s="11"/>
      <c r="N896" s="11"/>
      <c r="O896" s="11"/>
      <c r="P896" s="2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U896" s="17"/>
    </row>
    <row r="897" spans="1:47" s="106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 s="11"/>
      <c r="N897" s="11"/>
      <c r="O897" s="11"/>
      <c r="P897" s="2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U897" s="17"/>
    </row>
    <row r="898" spans="1:47" s="106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 s="11"/>
      <c r="N898" s="11"/>
      <c r="O898" s="11"/>
      <c r="P898" s="2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U898" s="17"/>
    </row>
    <row r="899" spans="1:47" s="106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 s="11"/>
      <c r="N899" s="11"/>
      <c r="O899" s="11"/>
      <c r="P899" s="2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U899" s="17"/>
    </row>
    <row r="900" spans="1:47" s="106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 s="11"/>
      <c r="N900" s="11"/>
      <c r="O900" s="11"/>
      <c r="P900" s="2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U900" s="17"/>
    </row>
    <row r="901" spans="1:47" s="106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 s="11"/>
      <c r="N901" s="11"/>
      <c r="O901" s="11"/>
      <c r="P901" s="2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U901" s="17"/>
    </row>
    <row r="902" spans="1:47" s="106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 s="11"/>
      <c r="N902" s="11"/>
      <c r="O902" s="11"/>
      <c r="P902" s="2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U902" s="17"/>
    </row>
    <row r="903" spans="1:47" s="106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 s="11"/>
      <c r="N903" s="11"/>
      <c r="O903" s="11"/>
      <c r="P903" s="2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U903" s="17"/>
    </row>
    <row r="904" spans="1:47" s="106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 s="11"/>
      <c r="N904" s="11"/>
      <c r="O904" s="11"/>
      <c r="P904" s="2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U904" s="17"/>
    </row>
    <row r="905" spans="1:47" s="106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 s="11"/>
      <c r="N905" s="11"/>
      <c r="O905" s="11"/>
      <c r="P905" s="2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U905" s="17"/>
    </row>
    <row r="906" spans="1:47" s="106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 s="11"/>
      <c r="N906" s="11"/>
      <c r="O906" s="11"/>
      <c r="P906" s="2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U906" s="17"/>
    </row>
    <row r="907" spans="1:47" s="106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 s="11"/>
      <c r="N907" s="11"/>
      <c r="O907" s="11"/>
      <c r="P907" s="2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U907" s="17"/>
    </row>
    <row r="908" spans="1:47" s="106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 s="11"/>
      <c r="N908" s="11"/>
      <c r="O908" s="11"/>
      <c r="P908" s="2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U908" s="17"/>
    </row>
    <row r="909" spans="1:47" s="106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 s="11"/>
      <c r="N909" s="11"/>
      <c r="O909" s="11"/>
      <c r="P909" s="2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U909" s="17"/>
    </row>
    <row r="910" spans="1:47" s="106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 s="11"/>
      <c r="N910" s="11"/>
      <c r="O910" s="11"/>
      <c r="P910" s="2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U910" s="17"/>
    </row>
    <row r="911" spans="1:47" s="106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 s="11"/>
      <c r="N911" s="11"/>
      <c r="O911" s="11"/>
      <c r="P911" s="2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U911" s="17"/>
    </row>
    <row r="912" spans="1:47" s="106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 s="11"/>
      <c r="N912" s="11"/>
      <c r="O912" s="11"/>
      <c r="P912" s="2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U912" s="17"/>
    </row>
    <row r="913" spans="1:47" s="106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 s="11"/>
      <c r="N913" s="11"/>
      <c r="O913" s="11"/>
      <c r="P913" s="2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U913" s="17"/>
    </row>
    <row r="914" spans="1:47" s="106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 s="11"/>
      <c r="N914" s="11"/>
      <c r="O914" s="11"/>
      <c r="P914" s="2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U914" s="17"/>
    </row>
    <row r="915" spans="1:47" s="106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 s="11"/>
      <c r="N915" s="11"/>
      <c r="O915" s="11"/>
      <c r="P915" s="2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U915" s="17"/>
    </row>
    <row r="916" spans="1:47" s="106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 s="11"/>
      <c r="N916" s="11"/>
      <c r="O916" s="11"/>
      <c r="P916" s="2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U916" s="17"/>
    </row>
    <row r="917" spans="1:47" s="106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 s="11"/>
      <c r="N917" s="11"/>
      <c r="O917" s="11"/>
      <c r="P917" s="2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U917" s="17"/>
    </row>
    <row r="918" spans="1:47" s="106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 s="11"/>
      <c r="N918" s="11"/>
      <c r="O918" s="11"/>
      <c r="P918" s="2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U918" s="17"/>
    </row>
    <row r="919" spans="1:47" s="106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 s="11"/>
      <c r="N919" s="11"/>
      <c r="O919" s="11"/>
      <c r="P919" s="2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U919" s="17"/>
    </row>
    <row r="920" spans="1:47" s="106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 s="11"/>
      <c r="N920" s="11"/>
      <c r="O920" s="11"/>
      <c r="P920" s="2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U920" s="17"/>
    </row>
    <row r="921" spans="1:47" s="106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 s="11"/>
      <c r="N921" s="11"/>
      <c r="O921" s="11"/>
      <c r="P921" s="2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U921" s="17"/>
    </row>
    <row r="922" spans="1:47" s="106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 s="11"/>
      <c r="N922" s="11"/>
      <c r="O922" s="11"/>
      <c r="P922" s="2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U922" s="17"/>
    </row>
    <row r="923" spans="1:47" s="106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 s="11"/>
      <c r="N923" s="11"/>
      <c r="O923" s="11"/>
      <c r="P923" s="2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U923" s="17"/>
    </row>
    <row r="924" spans="1:47" s="106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 s="11"/>
      <c r="N924" s="11"/>
      <c r="O924" s="11"/>
      <c r="P924" s="2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U924" s="17"/>
    </row>
    <row r="925" spans="1:47" s="106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 s="11"/>
      <c r="N925" s="11"/>
      <c r="O925" s="11"/>
      <c r="P925" s="2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U925" s="17"/>
    </row>
    <row r="926" spans="1:47" s="106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 s="11"/>
      <c r="N926" s="11"/>
      <c r="O926" s="11"/>
      <c r="P926" s="2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U926" s="17"/>
    </row>
    <row r="927" spans="1:47" s="106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 s="11"/>
      <c r="N927" s="11"/>
      <c r="O927" s="11"/>
      <c r="P927" s="2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U927" s="17"/>
    </row>
    <row r="928" spans="1:47" s="106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 s="11"/>
      <c r="N928" s="11"/>
      <c r="O928" s="11"/>
      <c r="P928" s="2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U928" s="17"/>
    </row>
    <row r="929" spans="1:47" s="106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 s="11"/>
      <c r="N929" s="11"/>
      <c r="O929" s="11"/>
      <c r="P929" s="2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U929" s="17"/>
    </row>
    <row r="930" spans="1:47" s="106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 s="11"/>
      <c r="N930" s="11"/>
      <c r="O930" s="11"/>
      <c r="P930" s="2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U930" s="17"/>
    </row>
    <row r="931" spans="1:47" s="106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 s="11"/>
      <c r="N931" s="11"/>
      <c r="O931" s="11"/>
      <c r="P931" s="2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U931" s="17"/>
    </row>
    <row r="932" spans="1:47" s="106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 s="11"/>
      <c r="N932" s="11"/>
      <c r="O932" s="11"/>
      <c r="P932" s="2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U932" s="17"/>
    </row>
    <row r="933" spans="1:47" s="106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 s="11"/>
      <c r="N933" s="11"/>
      <c r="O933" s="11"/>
      <c r="P933" s="2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U933" s="17"/>
    </row>
    <row r="934" spans="1:47" s="106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 s="11"/>
      <c r="N934" s="11"/>
      <c r="O934" s="11"/>
      <c r="P934" s="2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U934" s="17"/>
    </row>
    <row r="935" spans="1:47" s="106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 s="11"/>
      <c r="N935" s="11"/>
      <c r="O935" s="11"/>
      <c r="P935" s="2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U935" s="17"/>
    </row>
    <row r="936" spans="1:47" s="106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 s="11"/>
      <c r="N936" s="11"/>
      <c r="O936" s="11"/>
      <c r="P936" s="2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U936" s="17"/>
    </row>
    <row r="937" spans="1:47" s="106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 s="11"/>
      <c r="N937" s="11"/>
      <c r="O937" s="11"/>
      <c r="P937" s="2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U937" s="17"/>
    </row>
    <row r="938" spans="1:47" s="106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 s="11"/>
      <c r="N938" s="11"/>
      <c r="O938" s="11"/>
      <c r="P938" s="2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U938" s="17"/>
    </row>
    <row r="939" spans="1:47" s="106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 s="11"/>
      <c r="N939" s="11"/>
      <c r="O939" s="11"/>
      <c r="P939" s="2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U939" s="17"/>
    </row>
    <row r="940" spans="1:47" s="106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 s="11"/>
      <c r="N940" s="11"/>
      <c r="O940" s="11"/>
      <c r="P940" s="2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U940" s="17"/>
    </row>
    <row r="941" spans="1:47" s="106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 s="11"/>
      <c r="N941" s="11"/>
      <c r="O941" s="11"/>
      <c r="P941" s="2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U941" s="17"/>
    </row>
    <row r="942" spans="1:47" s="106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 s="11"/>
      <c r="N942" s="11"/>
      <c r="O942" s="11"/>
      <c r="P942" s="2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U942" s="17"/>
    </row>
    <row r="943" spans="1:47" s="106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 s="11"/>
      <c r="N943" s="11"/>
      <c r="O943" s="11"/>
      <c r="P943" s="2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U943" s="17"/>
    </row>
    <row r="944" spans="1:47" s="106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 s="11"/>
      <c r="N944" s="11"/>
      <c r="O944" s="11"/>
      <c r="P944" s="2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U944" s="17"/>
    </row>
    <row r="945" spans="1:47" s="106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 s="11"/>
      <c r="N945" s="11"/>
      <c r="O945" s="11"/>
      <c r="P945" s="2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U945" s="17"/>
    </row>
    <row r="946" spans="1:47" s="106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 s="11"/>
      <c r="N946" s="11"/>
      <c r="O946" s="11"/>
      <c r="P946" s="2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U946" s="17"/>
    </row>
    <row r="947" spans="1:47" s="106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 s="11"/>
      <c r="N947" s="11"/>
      <c r="O947" s="11"/>
      <c r="P947" s="2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U947" s="17"/>
    </row>
    <row r="948" spans="1:47" s="106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 s="11"/>
      <c r="N948" s="11"/>
      <c r="O948" s="11"/>
      <c r="P948" s="2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U948" s="17"/>
    </row>
    <row r="949" spans="1:47" s="106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 s="11"/>
      <c r="N949" s="11"/>
      <c r="O949" s="11"/>
      <c r="P949" s="2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U949" s="17"/>
    </row>
    <row r="950" spans="1:47" s="106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 s="11"/>
      <c r="N950" s="11"/>
      <c r="O950" s="11"/>
      <c r="P950" s="2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U950" s="17"/>
    </row>
    <row r="951" spans="1:47" s="106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 s="11"/>
      <c r="N951" s="11"/>
      <c r="O951" s="11"/>
      <c r="P951" s="2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U951" s="17"/>
    </row>
    <row r="952" spans="1:47" s="106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 s="11"/>
      <c r="N952" s="11"/>
      <c r="O952" s="11"/>
      <c r="P952" s="2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U952" s="17"/>
    </row>
    <row r="953" spans="1:47" s="106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 s="11"/>
      <c r="N953" s="11"/>
      <c r="O953" s="11"/>
      <c r="P953" s="2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U953" s="17"/>
    </row>
    <row r="954" spans="1:47" s="106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 s="11"/>
      <c r="N954" s="11"/>
      <c r="O954" s="11"/>
      <c r="P954" s="2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U954" s="17"/>
    </row>
    <row r="955" spans="1:47" s="106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 s="11"/>
      <c r="N955" s="11"/>
      <c r="O955" s="11"/>
      <c r="P955" s="2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U955" s="17"/>
    </row>
    <row r="956" spans="1:47" s="106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 s="11"/>
      <c r="N956" s="11"/>
      <c r="O956" s="11"/>
      <c r="P956" s="2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U956" s="17"/>
    </row>
    <row r="957" spans="1:47" s="106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 s="11"/>
      <c r="N957" s="11"/>
      <c r="O957" s="11"/>
      <c r="P957" s="2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U957" s="17"/>
    </row>
    <row r="958" spans="1:47" s="106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 s="11"/>
      <c r="N958" s="11"/>
      <c r="O958" s="11"/>
      <c r="P958" s="2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U958" s="17"/>
    </row>
    <row r="959" spans="1:47" s="106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 s="11"/>
      <c r="N959" s="11"/>
      <c r="O959" s="11"/>
      <c r="P959" s="2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U959" s="17"/>
    </row>
    <row r="960" spans="1:47" s="106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 s="11"/>
      <c r="N960" s="11"/>
      <c r="O960" s="11"/>
      <c r="P960" s="2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U960" s="17"/>
    </row>
    <row r="961" spans="1:47" s="106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 s="11"/>
      <c r="N961" s="11"/>
      <c r="O961" s="11"/>
      <c r="P961" s="2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U961" s="17"/>
    </row>
    <row r="962" spans="1:47" s="106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 s="11"/>
      <c r="N962" s="11"/>
      <c r="O962" s="11"/>
      <c r="P962" s="2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U962" s="17"/>
    </row>
    <row r="963" spans="1:47" s="106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 s="11"/>
      <c r="N963" s="11"/>
      <c r="O963" s="11"/>
      <c r="P963" s="2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U963" s="17"/>
    </row>
    <row r="964" spans="1:47" s="106" customFormat="1" ht="12.75" x14ac:dyDescent="0.2">
      <c r="A964" s="10"/>
      <c r="B964" s="19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 s="11"/>
      <c r="N964" s="11"/>
      <c r="O964" s="11"/>
      <c r="P964" s="2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U964" s="17"/>
    </row>
    <row r="965" spans="1:47" s="106" customFormat="1" ht="12.75" x14ac:dyDescent="0.2">
      <c r="A965" s="10"/>
      <c r="B965" s="19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 s="11"/>
      <c r="N965" s="11"/>
      <c r="O965" s="11"/>
      <c r="P965" s="2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U965" s="17"/>
    </row>
    <row r="966" spans="1:47" s="106" customFormat="1" ht="15" customHeight="1" x14ac:dyDescent="0.2">
      <c r="A966" s="10"/>
      <c r="B966" s="104"/>
      <c r="C966" s="104"/>
      <c r="D966" s="104"/>
      <c r="E966" s="104"/>
      <c r="F966" s="104"/>
      <c r="G966" s="104"/>
      <c r="H966" s="9"/>
      <c r="I966" s="9"/>
      <c r="J966" s="104"/>
      <c r="K966" s="104"/>
      <c r="L966" s="104"/>
      <c r="M966" s="17"/>
      <c r="N966" s="17"/>
      <c r="O966" s="17"/>
      <c r="P966" s="105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U966" s="17"/>
    </row>
    <row r="967" spans="1:47" s="106" customFormat="1" ht="15" customHeight="1" x14ac:dyDescent="0.2">
      <c r="A967" s="10"/>
      <c r="B967" s="104"/>
      <c r="C967" s="104"/>
      <c r="D967" s="104"/>
      <c r="E967" s="104"/>
      <c r="F967" s="104"/>
      <c r="G967" s="104"/>
      <c r="H967" s="9"/>
      <c r="I967" s="9"/>
      <c r="J967" s="104"/>
      <c r="K967" s="104"/>
      <c r="L967" s="104"/>
      <c r="M967" s="17"/>
      <c r="N967" s="17"/>
      <c r="O967" s="17"/>
      <c r="P967" s="105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U967" s="17"/>
    </row>
  </sheetData>
  <autoFilter ref="A5:AT32" xr:uid="{63CC3BBF-B5BE-41AA-970B-20BF7157863F}">
    <sortState xmlns:xlrd2="http://schemas.microsoft.com/office/spreadsheetml/2017/richdata2" ref="A6:AT32">
      <sortCondition ref="M5:M32"/>
    </sortState>
  </autoFilter>
  <mergeCells count="4">
    <mergeCell ref="AG3:AJ3"/>
    <mergeCell ref="AK3:AN3"/>
    <mergeCell ref="AO3:AR3"/>
    <mergeCell ref="D4:E4"/>
  </mergeCells>
  <conditionalFormatting sqref="H7:I8 H10:I10 H21:I21 H12:I12 H14:I19">
    <cfRule type="expression" dxfId="152" priority="13">
      <formula>H7&lt;&gt;AS7</formula>
    </cfRule>
  </conditionalFormatting>
  <conditionalFormatting sqref="H17:I17">
    <cfRule type="expression" dxfId="151" priority="12">
      <formula>H17&lt;&gt;AS17</formula>
    </cfRule>
  </conditionalFormatting>
  <conditionalFormatting sqref="H9:I9">
    <cfRule type="expression" dxfId="150" priority="10">
      <formula>H9&lt;&gt;AS9</formula>
    </cfRule>
  </conditionalFormatting>
  <conditionalFormatting sqref="I9">
    <cfRule type="expression" dxfId="149" priority="11">
      <formula>I9&lt;&gt;AT9</formula>
    </cfRule>
  </conditionalFormatting>
  <conditionalFormatting sqref="H11:I11">
    <cfRule type="expression" dxfId="148" priority="9">
      <formula>H11&lt;&gt;AS11</formula>
    </cfRule>
  </conditionalFormatting>
  <conditionalFormatting sqref="H22:I25">
    <cfRule type="expression" dxfId="147" priority="8">
      <formula>H22&lt;&gt;AS22</formula>
    </cfRule>
  </conditionalFormatting>
  <conditionalFormatting sqref="H26:I26">
    <cfRule type="expression" dxfId="146" priority="7">
      <formula>H26&lt;&gt;AS26</formula>
    </cfRule>
  </conditionalFormatting>
  <conditionalFormatting sqref="H27:I27">
    <cfRule type="expression" dxfId="145" priority="6">
      <formula>H27&lt;&gt;AS27</formula>
    </cfRule>
  </conditionalFormatting>
  <conditionalFormatting sqref="H29:I29">
    <cfRule type="expression" dxfId="144" priority="5">
      <formula>H29&lt;&gt;AS29</formula>
    </cfRule>
  </conditionalFormatting>
  <conditionalFormatting sqref="H30:I30">
    <cfRule type="expression" dxfId="143" priority="4">
      <formula>H30&lt;&gt;AS30</formula>
    </cfRule>
  </conditionalFormatting>
  <conditionalFormatting sqref="H31:I31">
    <cfRule type="expression" dxfId="142" priority="3">
      <formula>H31&lt;&gt;AS31</formula>
    </cfRule>
  </conditionalFormatting>
  <conditionalFormatting sqref="H6">
    <cfRule type="expression" dxfId="141" priority="2">
      <formula>H6&lt;&gt;AS6</formula>
    </cfRule>
  </conditionalFormatting>
  <conditionalFormatting sqref="H13:I13">
    <cfRule type="expression" dxfId="140" priority="1">
      <formula>H13&lt;&gt;AS13</formula>
    </cfRule>
  </conditionalFormatting>
  <dataValidations count="2">
    <dataValidation type="list" allowBlank="1" showInputMessage="1" prompt="Click and enter a value from range '2016'!AC2:AE2" sqref="E3" xr:uid="{1D3A56A9-20BC-4D92-9038-990DC598B038}">
      <formula1>$AG$2:$AI$2</formula1>
    </dataValidation>
    <dataValidation type="list" allowBlank="1" sqref="H21:I27 AS21:AT27 H6 AS7:AT19 AS29:AT31 H7:I19 H29:I31" xr:uid="{BD2225E9-CEBC-42C4-BBD9-265ACCEFCFB4}">
      <formula1>$AG$1:$AH$1</formula1>
    </dataValidation>
  </dataValidations>
  <hyperlinks>
    <hyperlink ref="P11" r:id="rId1" xr:uid="{4387BED9-C013-4A34-95D0-BBFA89885078}"/>
    <hyperlink ref="P29" r:id="rId2" xr:uid="{20B56776-4B5E-43A5-A2BA-3E29475C9D2B}"/>
    <hyperlink ref="P8" r:id="rId3" xr:uid="{585EF3C7-36CA-4DFB-88D6-29A90D828FC3}"/>
    <hyperlink ref="P21" r:id="rId4" xr:uid="{19BDBA1D-A82F-4021-B090-F9DD21D7D1F7}"/>
    <hyperlink ref="P23" r:id="rId5" xr:uid="{BFE7337B-22CF-4AE2-8200-69ED156BD7B5}"/>
    <hyperlink ref="P9" r:id="rId6" xr:uid="{5EF2D622-CC42-41EA-8D8F-DF5BA9C63504}"/>
    <hyperlink ref="P10" r:id="rId7" xr:uid="{A730190F-4006-4228-93D8-0C874CEE3D28}"/>
    <hyperlink ref="P7" r:id="rId8" xr:uid="{4AA2DCF7-4796-418E-B316-C8EB0788BA41}"/>
    <hyperlink ref="P31" r:id="rId9" xr:uid="{60DBEC4E-9268-436D-A765-25167722FA12}"/>
    <hyperlink ref="P22" r:id="rId10" xr:uid="{772A71A3-72EE-499E-B50D-97AA7B7F608F}"/>
    <hyperlink ref="P17" r:id="rId11" xr:uid="{009E0612-ADD4-4233-8D48-52BEFCDA015E}"/>
    <hyperlink ref="P19" r:id="rId12" xr:uid="{154E6F18-3405-4247-BB77-EDEF696D4C75}"/>
    <hyperlink ref="P13" r:id="rId13" xr:uid="{D840648A-FA7F-4F32-B141-51CB80A11DF9}"/>
    <hyperlink ref="P14" r:id="rId14" xr:uid="{0BF0EA4F-7F94-4BC0-A1D5-24EAF50B7C5A}"/>
    <hyperlink ref="P28" r:id="rId15" xr:uid="{02D5D77C-9E3D-4C4D-B18F-B2F414DCA8DB}"/>
    <hyperlink ref="P26" r:id="rId16" xr:uid="{19CD2E31-5CE5-4A3F-9224-B891941F02DE}"/>
    <hyperlink ref="P6" r:id="rId17" xr:uid="{D1F26EE0-DFA3-4411-8DE9-5EBD863D502E}"/>
    <hyperlink ref="P15" r:id="rId18" xr:uid="{F4ED4F59-522A-4F55-9886-364158D168CB}"/>
    <hyperlink ref="P27" r:id="rId19" xr:uid="{D7D13C7C-729B-4427-99F9-5201213A409C}"/>
    <hyperlink ref="P18" r:id="rId20" xr:uid="{065D5153-9127-4EF4-83F7-909437159F5E}"/>
    <hyperlink ref="P16" r:id="rId21" xr:uid="{B27C6123-B37B-4D8B-9EF4-361878785AED}"/>
    <hyperlink ref="P24" r:id="rId22" xr:uid="{F0B248D7-D1B2-4691-A951-A4B42E99F9E7}"/>
    <hyperlink ref="P25" r:id="rId23" xr:uid="{AF6C6EAA-125E-414C-81C2-5EE2AAAA2168}"/>
    <hyperlink ref="P30" r:id="rId24" xr:uid="{6071A5EC-AB6D-4700-A8C7-AAE770AF29E2}"/>
    <hyperlink ref="P12" r:id="rId25" xr:uid="{C1264C8C-2C49-4AC7-BFDC-CF1982B58EF6}"/>
  </hyperlinks>
  <pageMargins left="0.19685039370078741" right="0.19685039370078741" top="0.39370078740157483" bottom="0" header="0.31496062992125984" footer="0.31496062992125984"/>
  <pageSetup paperSize="9" orientation="landscape" r:id="rId26"/>
  <drawing r:id="rId27"/>
  <legacyDrawing r:id="rId2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C5005115-FE7A-46E6-8BC1-575E283733C4}">
          <x14:formula1>
            <xm:f>'C:\Users\Eier\AppData\Local\Microsoft\Windows\Temporary Internet Files\Content.IE5\9VQQSM5R\[Resultatliste 22. 08.2017.xlsx]2017'!#REF!</xm:f>
          </x14:formula1>
          <xm:sqref>AS8:AT8 H8:I8 AS21:AT27 H21:I27 H6 H10:I19 H31:I31 AS10:AT19 AS31:AT31</xm:sqref>
        </x14:dataValidation>
        <x14:dataValidation type="list" allowBlank="1" xr:uid="{FA2B2319-8ACF-4FE5-A59C-83CB25D6E12A}">
          <x14:formula1>
            <xm:f>'C:\Users\Bruker\Documents\Frognerkilen Seilforening\Tirsdagsregatta 2017\[Resultatliste 06.06.2017.xlsx]2017'!#REF!</xm:f>
          </x14:formula1>
          <xm:sqref>H21:I22 H19:I19 AS19:AT19 AS21:AT22</xm:sqref>
        </x14:dataValidation>
        <x14:dataValidation type="list" allowBlank="1" xr:uid="{852EFA48-B993-4E34-9302-57B3D8BC9636}">
          <x14:formula1>
            <xm:f>'C:\Users\Eier\Documents\Frognerkilen Seilforening\Tirsdagsregatta 2016\[Startliste 30.08.2016 (4).xlsx]2016'!#REF!</xm:f>
          </x14:formula1>
          <xm:sqref>H17:I17 AS17:AT17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D83-0CC3-4F47-B079-D450708295F7}">
  <dimension ref="A1:AU965"/>
  <sheetViews>
    <sheetView zoomScaleNormal="100" workbookViewId="0">
      <pane ySplit="5" topLeftCell="A6" activePane="bottomLeft" state="frozenSplit"/>
      <selection pane="bottomLeft" activeCell="B33" sqref="B33"/>
    </sheetView>
  </sheetViews>
  <sheetFormatPr baseColWidth="10" defaultColWidth="17.42578125" defaultRowHeight="15" customHeight="1" x14ac:dyDescent="0.2"/>
  <cols>
    <col min="1" max="1" width="5.5703125" style="10" customWidth="1"/>
    <col min="2" max="2" width="22.5703125" style="10" bestFit="1" customWidth="1"/>
    <col min="3" max="3" width="12.7109375" style="10" customWidth="1"/>
    <col min="4" max="4" width="6.140625" style="10" customWidth="1"/>
    <col min="5" max="5" width="7.5703125" style="10" customWidth="1"/>
    <col min="6" max="6" width="16.85546875" style="10" customWidth="1"/>
    <col min="7" max="7" width="14.5703125" style="10" customWidth="1"/>
    <col min="8" max="9" width="6" style="9" customWidth="1"/>
    <col min="10" max="11" width="8.5703125" style="10" customWidth="1"/>
    <col min="12" max="12" width="8.85546875" style="10" customWidth="1"/>
    <col min="13" max="13" width="10.5703125" customWidth="1"/>
    <col min="14" max="14" width="6.5703125" customWidth="1"/>
    <col min="15" max="15" width="12.42578125" customWidth="1"/>
    <col min="16" max="16" width="26.42578125" style="21" customWidth="1"/>
    <col min="17" max="19" width="9" customWidth="1"/>
    <col min="20" max="20" width="8.42578125" customWidth="1"/>
    <col min="21" max="21" width="8.5703125" customWidth="1"/>
    <col min="22" max="26" width="9" customWidth="1"/>
    <col min="27" max="27" width="9.5703125" customWidth="1"/>
    <col min="28" max="28" width="12.5703125" customWidth="1"/>
    <col min="29" max="44" width="8.5703125" customWidth="1"/>
    <col min="45" max="46" width="6.5703125" style="387" customWidth="1"/>
  </cols>
  <sheetData>
    <row r="1" spans="1:46" ht="19.5" customHeight="1" x14ac:dyDescent="0.2">
      <c r="A1" s="1" t="s">
        <v>0</v>
      </c>
      <c r="B1" s="336"/>
      <c r="C1" s="337"/>
      <c r="D1" s="338"/>
      <c r="E1" s="339"/>
      <c r="F1" s="340" t="s">
        <v>70</v>
      </c>
      <c r="G1" s="340"/>
      <c r="H1" s="338"/>
      <c r="I1" s="341"/>
      <c r="J1" s="342"/>
      <c r="K1" s="9"/>
      <c r="N1" s="338"/>
      <c r="O1" s="34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G1" t="s">
        <v>1</v>
      </c>
      <c r="AH1" t="s">
        <v>2</v>
      </c>
      <c r="AJ1" s="344" t="s">
        <v>3</v>
      </c>
      <c r="AK1" s="345"/>
      <c r="AL1" s="344" t="s">
        <v>4</v>
      </c>
      <c r="AM1" s="345"/>
      <c r="AN1" s="345"/>
      <c r="AS1" s="338"/>
      <c r="AT1" s="341"/>
    </row>
    <row r="2" spans="1:46" ht="19.5" customHeight="1" thickBot="1" x14ac:dyDescent="0.25">
      <c r="A2" s="346" t="s">
        <v>282</v>
      </c>
      <c r="B2" s="347"/>
      <c r="D2" s="9"/>
      <c r="E2" s="339" t="s">
        <v>6</v>
      </c>
      <c r="F2" s="19"/>
      <c r="G2" s="19"/>
      <c r="H2" s="348"/>
      <c r="I2" s="345" t="s">
        <v>7</v>
      </c>
      <c r="J2" s="338" t="s">
        <v>8</v>
      </c>
      <c r="K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F2" t="s">
        <v>9</v>
      </c>
      <c r="AG2" s="349" t="s">
        <v>10</v>
      </c>
      <c r="AH2" s="349" t="s">
        <v>11</v>
      </c>
      <c r="AI2" s="24" t="s">
        <v>12</v>
      </c>
      <c r="AJ2" s="25" t="s">
        <v>13</v>
      </c>
      <c r="AK2" s="350"/>
      <c r="AL2" s="27" t="s">
        <v>14</v>
      </c>
      <c r="AM2" s="350"/>
      <c r="AN2" s="350"/>
      <c r="AS2" s="348"/>
      <c r="AT2" s="345"/>
    </row>
    <row r="3" spans="1:46" ht="19.5" customHeight="1" thickBot="1" x14ac:dyDescent="0.25">
      <c r="A3" s="351"/>
      <c r="B3" s="351"/>
      <c r="D3" s="9"/>
      <c r="E3" s="352" t="s">
        <v>11</v>
      </c>
      <c r="F3" s="19"/>
      <c r="G3" s="19"/>
      <c r="H3" s="348" t="s">
        <v>15</v>
      </c>
      <c r="I3" s="353">
        <v>24</v>
      </c>
      <c r="J3" s="348">
        <v>24</v>
      </c>
      <c r="K3" s="354"/>
      <c r="L3" s="350"/>
      <c r="M3" s="354"/>
      <c r="N3" s="355"/>
      <c r="O3" s="356"/>
      <c r="P3" s="33"/>
      <c r="Q3" s="22"/>
      <c r="R3" s="34"/>
      <c r="S3" s="22"/>
      <c r="T3" s="22"/>
      <c r="U3" s="22"/>
      <c r="V3" s="22"/>
      <c r="W3" s="22"/>
      <c r="X3" s="22"/>
      <c r="Y3" s="22"/>
      <c r="Z3" s="22"/>
      <c r="AA3" s="22"/>
      <c r="AB3" s="22"/>
      <c r="AC3" s="808"/>
      <c r="AD3" s="35" t="s">
        <v>16</v>
      </c>
      <c r="AE3" s="36" t="s">
        <v>17</v>
      </c>
      <c r="AF3" s="37"/>
      <c r="AG3" s="828" t="s">
        <v>18</v>
      </c>
      <c r="AH3" s="829"/>
      <c r="AI3" s="829"/>
      <c r="AJ3" s="830"/>
      <c r="AK3" s="828" t="s">
        <v>19</v>
      </c>
      <c r="AL3" s="829"/>
      <c r="AM3" s="829"/>
      <c r="AN3" s="830"/>
      <c r="AO3" s="828" t="s">
        <v>20</v>
      </c>
      <c r="AP3" s="829"/>
      <c r="AQ3" s="829"/>
      <c r="AR3" s="830"/>
      <c r="AS3" s="351" t="s">
        <v>21</v>
      </c>
      <c r="AT3" s="353"/>
    </row>
    <row r="4" spans="1:46" ht="26.25" customHeight="1" thickBot="1" x14ac:dyDescent="0.25">
      <c r="A4" s="38" t="s">
        <v>22</v>
      </c>
      <c r="B4" s="39" t="s">
        <v>23</v>
      </c>
      <c r="C4" s="40" t="s">
        <v>24</v>
      </c>
      <c r="D4" s="831" t="s">
        <v>25</v>
      </c>
      <c r="E4" s="829"/>
      <c r="F4" s="41" t="s">
        <v>26</v>
      </c>
      <c r="G4" s="42" t="s">
        <v>27</v>
      </c>
      <c r="H4" s="43" t="s">
        <v>28</v>
      </c>
      <c r="I4" s="809" t="s">
        <v>29</v>
      </c>
      <c r="J4" s="44" t="s">
        <v>30</v>
      </c>
      <c r="K4" s="45" t="s">
        <v>31</v>
      </c>
      <c r="L4" s="46" t="s">
        <v>32</v>
      </c>
      <c r="M4" s="47" t="s">
        <v>33</v>
      </c>
      <c r="N4" s="48" t="s">
        <v>34</v>
      </c>
      <c r="O4" s="49" t="s">
        <v>35</v>
      </c>
      <c r="P4" s="50" t="s">
        <v>36</v>
      </c>
      <c r="Q4" s="51" t="s">
        <v>37</v>
      </c>
      <c r="R4" s="52" t="s">
        <v>38</v>
      </c>
      <c r="S4" s="52" t="s">
        <v>39</v>
      </c>
      <c r="T4" s="52" t="s">
        <v>40</v>
      </c>
      <c r="U4" s="52" t="s">
        <v>41</v>
      </c>
      <c r="V4" s="52" t="s">
        <v>42</v>
      </c>
      <c r="W4" s="52" t="s">
        <v>43</v>
      </c>
      <c r="X4" s="52" t="s">
        <v>44</v>
      </c>
      <c r="Y4" s="52" t="s">
        <v>45</v>
      </c>
      <c r="Z4" s="52" t="s">
        <v>46</v>
      </c>
      <c r="AA4" s="53" t="s">
        <v>47</v>
      </c>
      <c r="AB4" s="54" t="s">
        <v>48</v>
      </c>
      <c r="AC4" s="55" t="s">
        <v>49</v>
      </c>
      <c r="AD4" s="55" t="s">
        <v>50</v>
      </c>
      <c r="AE4" s="55" t="s">
        <v>51</v>
      </c>
      <c r="AF4" s="56" t="s">
        <v>52</v>
      </c>
      <c r="AG4" s="57" t="s">
        <v>49</v>
      </c>
      <c r="AH4" s="58" t="s">
        <v>50</v>
      </c>
      <c r="AI4" s="58" t="s">
        <v>51</v>
      </c>
      <c r="AJ4" s="59" t="s">
        <v>52</v>
      </c>
      <c r="AK4" s="57" t="s">
        <v>49</v>
      </c>
      <c r="AL4" s="58" t="s">
        <v>50</v>
      </c>
      <c r="AM4" s="58" t="s">
        <v>51</v>
      </c>
      <c r="AN4" s="59" t="s">
        <v>52</v>
      </c>
      <c r="AO4" s="57" t="s">
        <v>49</v>
      </c>
      <c r="AP4" s="58" t="s">
        <v>50</v>
      </c>
      <c r="AQ4" s="58" t="s">
        <v>51</v>
      </c>
      <c r="AR4" s="59" t="s">
        <v>52</v>
      </c>
      <c r="AS4" s="43" t="s">
        <v>28</v>
      </c>
      <c r="AT4" s="43" t="s">
        <v>29</v>
      </c>
    </row>
    <row r="5" spans="1:46" s="357" customFormat="1" ht="12.75" customHeight="1" x14ac:dyDescent="0.2">
      <c r="A5" s="60">
        <v>0</v>
      </c>
      <c r="B5" s="250"/>
      <c r="C5" s="61"/>
      <c r="D5" s="62"/>
      <c r="E5" s="63"/>
      <c r="F5" s="64"/>
      <c r="G5" s="65"/>
      <c r="H5" s="66"/>
      <c r="I5" s="67"/>
      <c r="J5" s="68"/>
      <c r="K5" s="69"/>
      <c r="L5" s="70"/>
      <c r="M5" s="71"/>
      <c r="N5" s="72"/>
      <c r="O5" s="73"/>
      <c r="P5" s="74"/>
      <c r="Q5" s="75"/>
      <c r="R5" s="76"/>
      <c r="S5" s="76"/>
      <c r="T5" s="76"/>
      <c r="U5" s="76"/>
      <c r="V5" s="76"/>
      <c r="W5" s="76"/>
      <c r="X5" s="76"/>
      <c r="Y5" s="76"/>
      <c r="Z5" s="76"/>
      <c r="AA5" s="76"/>
      <c r="AB5" s="77"/>
      <c r="AC5" s="78"/>
      <c r="AD5" s="79"/>
      <c r="AE5" s="79"/>
      <c r="AF5" s="80"/>
      <c r="AG5" s="78"/>
      <c r="AH5" s="79"/>
      <c r="AI5" s="79"/>
      <c r="AJ5" s="80"/>
      <c r="AK5" s="78"/>
      <c r="AL5" s="79"/>
      <c r="AM5" s="79"/>
      <c r="AN5" s="80"/>
      <c r="AO5" s="78"/>
      <c r="AP5" s="79"/>
      <c r="AQ5" s="79"/>
      <c r="AR5" s="80"/>
      <c r="AS5" s="66"/>
      <c r="AT5" s="66"/>
    </row>
    <row r="6" spans="1:46" ht="12.75" customHeight="1" x14ac:dyDescent="0.2">
      <c r="A6" s="251">
        <v>1</v>
      </c>
      <c r="B6" s="305" t="s">
        <v>156</v>
      </c>
      <c r="C6" s="306" t="s">
        <v>62</v>
      </c>
      <c r="D6" s="125" t="s">
        <v>57</v>
      </c>
      <c r="E6" s="126">
        <v>14784</v>
      </c>
      <c r="F6" s="307" t="s">
        <v>157</v>
      </c>
      <c r="G6" s="421" t="s">
        <v>158</v>
      </c>
      <c r="H6" s="177" t="s">
        <v>1</v>
      </c>
      <c r="I6" s="178" t="s">
        <v>2</v>
      </c>
      <c r="J6" s="258" t="str">
        <f t="shared" ref="J6:J29" si="0">IF(Q6&lt;0.98,"18:00","18:10")</f>
        <v>18:00</v>
      </c>
      <c r="K6" s="303">
        <v>0.79796296296296287</v>
      </c>
      <c r="L6" s="101">
        <f t="shared" ref="L6:L29" si="1">IF($E$3="lite",IF(AND(H6="nei",I6="ja"),AG6,IF(AND(H6="nei",I6="nei"),AH6,IF(AND(H6="ja",I6="ja"),AI6,AJ6))), IF($E$3="middels",IF(AND(H6="nei",I6="ja"),AK6,IF(AND(H6="nei",I6="nei"),AL6,IF(AND(H6="ja",I6="ja"),AM6,AN6))), IF($E$3="mye",IF(AND(H6="nei",I6="ja"),AO6,IF(AND(H6="nei",I6="nei"),AP6,IF(AND(H6="ja",I6="ja"),AQ6,AR6))))))</f>
        <v>1.0859604685995505</v>
      </c>
      <c r="M6" s="233">
        <f t="shared" ref="M6:M29" si="2">(K6-J6)*L6</f>
        <v>5.2085881734682052E-2</v>
      </c>
      <c r="N6" s="275">
        <f t="shared" ref="N6:N29" si="3">IF(K6="Dnf",1,(IF(K6="Dns",1.5,(IF(K6="Dsq",1.5,(A6/I$3))))))</f>
        <v>4.1666666666666664E-2</v>
      </c>
      <c r="O6" s="127">
        <v>92057626</v>
      </c>
      <c r="P6" s="422" t="s">
        <v>159</v>
      </c>
      <c r="Q6" s="289">
        <v>0.96099999999999997</v>
      </c>
      <c r="R6" s="290">
        <v>0.90290000000000004</v>
      </c>
      <c r="S6" s="290">
        <v>0.9254</v>
      </c>
      <c r="T6" s="290">
        <v>1.1836</v>
      </c>
      <c r="U6" s="290">
        <v>1.3180000000000001</v>
      </c>
      <c r="V6" s="290">
        <v>0.93469999999999998</v>
      </c>
      <c r="W6" s="290">
        <v>0.88149999999999995</v>
      </c>
      <c r="X6" s="290">
        <v>0.91659999999999997</v>
      </c>
      <c r="Y6" s="290">
        <v>1.1515</v>
      </c>
      <c r="Z6" s="290">
        <v>1.2585999999999999</v>
      </c>
      <c r="AA6" s="293">
        <f t="shared" ref="AA6:AA29" si="4">R6/Q6</f>
        <v>0.93954214360041632</v>
      </c>
      <c r="AB6" s="265">
        <f t="shared" ref="AB6:AB29" si="5">W6/V6</f>
        <v>0.94308334224884982</v>
      </c>
      <c r="AC6" s="130">
        <f t="shared" ref="AC6:AC29" si="6">Q6</f>
        <v>0.96099999999999997</v>
      </c>
      <c r="AD6" s="97">
        <f t="shared" ref="AD6:AD29" si="7">R6</f>
        <v>0.90290000000000004</v>
      </c>
      <c r="AE6" s="97">
        <f t="shared" ref="AE6:AE29" si="8">V6</f>
        <v>0.93469999999999998</v>
      </c>
      <c r="AF6" s="359">
        <f t="shared" ref="AF6:AF29" si="9">W6</f>
        <v>0.88149999999999995</v>
      </c>
      <c r="AG6" s="366">
        <f t="shared" ref="AG6:AG29" si="10">S6</f>
        <v>0.9254</v>
      </c>
      <c r="AH6" s="367">
        <f t="shared" ref="AH6:AH29" si="11">AG6*AA6</f>
        <v>0.86945229968782523</v>
      </c>
      <c r="AI6" s="361">
        <f t="shared" ref="AI6:AI29" si="12">X6</f>
        <v>0.91659999999999997</v>
      </c>
      <c r="AJ6" s="359">
        <f t="shared" ref="AJ6:AJ29" si="13">AI6*AB6</f>
        <v>0.86443019150529576</v>
      </c>
      <c r="AK6" s="366">
        <f t="shared" ref="AK6:AK29" si="14">T6</f>
        <v>1.1836</v>
      </c>
      <c r="AL6" s="367">
        <f t="shared" ref="AL6:AL29" si="15">AK6*AA6</f>
        <v>1.1120420811654528</v>
      </c>
      <c r="AM6" s="361">
        <f t="shared" ref="AM6:AM29" si="16">Y6</f>
        <v>1.1515</v>
      </c>
      <c r="AN6" s="359">
        <f t="shared" ref="AN6:AN29" si="17">AM6*AB6</f>
        <v>1.0859604685995505</v>
      </c>
      <c r="AO6" s="366">
        <f t="shared" ref="AO6:AO29" si="18">U6</f>
        <v>1.3180000000000001</v>
      </c>
      <c r="AP6" s="367">
        <f t="shared" ref="AP6:AP29" si="19">AO6*AA6</f>
        <v>1.2383165452653488</v>
      </c>
      <c r="AQ6" s="361">
        <f t="shared" ref="AQ6:AQ29" si="20">Z6</f>
        <v>1.2585999999999999</v>
      </c>
      <c r="AR6" s="359">
        <f t="shared" ref="AR6:AR29" si="21">AQ6*AB6</f>
        <v>1.1869646945544023</v>
      </c>
      <c r="AS6" s="124" t="s">
        <v>1</v>
      </c>
      <c r="AT6" s="124" t="s">
        <v>2</v>
      </c>
    </row>
    <row r="7" spans="1:46" ht="12.75" customHeight="1" x14ac:dyDescent="0.2">
      <c r="A7" s="251">
        <v>2</v>
      </c>
      <c r="B7" s="305" t="s">
        <v>143</v>
      </c>
      <c r="C7" s="306" t="s">
        <v>144</v>
      </c>
      <c r="D7" s="125" t="s">
        <v>57</v>
      </c>
      <c r="E7" s="126">
        <v>329</v>
      </c>
      <c r="F7" s="307" t="s">
        <v>145</v>
      </c>
      <c r="G7" s="306" t="s">
        <v>146</v>
      </c>
      <c r="H7" s="124" t="s">
        <v>1</v>
      </c>
      <c r="I7" s="229" t="s">
        <v>1</v>
      </c>
      <c r="J7" s="258" t="str">
        <f t="shared" si="0"/>
        <v>18:00</v>
      </c>
      <c r="K7" s="303">
        <v>0.79981481481481476</v>
      </c>
      <c r="L7" s="101">
        <f t="shared" si="1"/>
        <v>1.1109</v>
      </c>
      <c r="M7" s="233">
        <f t="shared" si="2"/>
        <v>5.533927777777771E-2</v>
      </c>
      <c r="N7" s="275">
        <f t="shared" si="3"/>
        <v>8.3333333333333329E-2</v>
      </c>
      <c r="O7" s="127">
        <v>41576767</v>
      </c>
      <c r="P7" s="379" t="s">
        <v>147</v>
      </c>
      <c r="Q7" s="423">
        <v>0.93140000000000001</v>
      </c>
      <c r="R7" s="129">
        <v>0.87309999999999999</v>
      </c>
      <c r="S7" s="129">
        <v>0.9133</v>
      </c>
      <c r="T7" s="129">
        <v>1.1411</v>
      </c>
      <c r="U7" s="129">
        <v>1.2822</v>
      </c>
      <c r="V7" s="129">
        <v>0.90769999999999995</v>
      </c>
      <c r="W7" s="129">
        <v>0.85870000000000002</v>
      </c>
      <c r="X7" s="129">
        <v>0.90769999999999995</v>
      </c>
      <c r="Y7" s="129">
        <v>1.1109</v>
      </c>
      <c r="Z7" s="129">
        <v>1.2235</v>
      </c>
      <c r="AA7" s="293">
        <f t="shared" si="4"/>
        <v>0.93740605540047239</v>
      </c>
      <c r="AB7" s="265">
        <f t="shared" si="5"/>
        <v>0.94601740663214728</v>
      </c>
      <c r="AC7" s="130">
        <f t="shared" si="6"/>
        <v>0.93140000000000001</v>
      </c>
      <c r="AD7" s="97">
        <f t="shared" si="7"/>
        <v>0.87309999999999999</v>
      </c>
      <c r="AE7" s="97">
        <f t="shared" si="8"/>
        <v>0.90769999999999995</v>
      </c>
      <c r="AF7" s="359">
        <f t="shared" si="9"/>
        <v>0.85870000000000002</v>
      </c>
      <c r="AG7" s="366">
        <f t="shared" si="10"/>
        <v>0.9133</v>
      </c>
      <c r="AH7" s="367">
        <f t="shared" si="11"/>
        <v>0.85613295039725146</v>
      </c>
      <c r="AI7" s="361">
        <f t="shared" si="12"/>
        <v>0.90769999999999995</v>
      </c>
      <c r="AJ7" s="359">
        <f t="shared" si="13"/>
        <v>0.85870000000000002</v>
      </c>
      <c r="AK7" s="366">
        <f t="shared" si="14"/>
        <v>1.1411</v>
      </c>
      <c r="AL7" s="367">
        <f t="shared" si="15"/>
        <v>1.069674049817479</v>
      </c>
      <c r="AM7" s="361">
        <f t="shared" si="16"/>
        <v>1.1109</v>
      </c>
      <c r="AN7" s="359">
        <f t="shared" si="17"/>
        <v>1.0509307370276524</v>
      </c>
      <c r="AO7" s="366">
        <f t="shared" si="18"/>
        <v>1.2822</v>
      </c>
      <c r="AP7" s="367">
        <f t="shared" si="19"/>
        <v>1.2019420442344857</v>
      </c>
      <c r="AQ7" s="361">
        <f t="shared" si="20"/>
        <v>1.2235</v>
      </c>
      <c r="AR7" s="359">
        <f t="shared" si="21"/>
        <v>1.1574522970144323</v>
      </c>
      <c r="AS7" s="124" t="s">
        <v>1</v>
      </c>
      <c r="AT7" s="124" t="s">
        <v>1</v>
      </c>
    </row>
    <row r="8" spans="1:46" s="362" customFormat="1" ht="13.7" customHeight="1" x14ac:dyDescent="0.25">
      <c r="A8" s="251">
        <v>3</v>
      </c>
      <c r="B8" s="272" t="s">
        <v>90</v>
      </c>
      <c r="C8" s="85" t="s">
        <v>62</v>
      </c>
      <c r="D8" s="86" t="s">
        <v>57</v>
      </c>
      <c r="E8" s="85">
        <v>47</v>
      </c>
      <c r="F8" s="272" t="s">
        <v>132</v>
      </c>
      <c r="G8" s="191" t="s">
        <v>210</v>
      </c>
      <c r="H8" s="375" t="s">
        <v>1</v>
      </c>
      <c r="I8" s="376" t="s">
        <v>2</v>
      </c>
      <c r="J8" s="258" t="str">
        <f t="shared" si="0"/>
        <v>18:00</v>
      </c>
      <c r="K8" s="88">
        <v>0.80817129629629625</v>
      </c>
      <c r="L8" s="274">
        <f t="shared" si="1"/>
        <v>0.96017757183035779</v>
      </c>
      <c r="M8" s="89">
        <f t="shared" si="2"/>
        <v>5.585477402800202E-2</v>
      </c>
      <c r="N8" s="262">
        <f t="shared" si="3"/>
        <v>0.125</v>
      </c>
      <c r="O8" s="184">
        <v>90691690</v>
      </c>
      <c r="P8" s="424" t="s">
        <v>93</v>
      </c>
      <c r="Q8" s="313">
        <v>0.82609999999999995</v>
      </c>
      <c r="R8" s="314">
        <v>0.78839999999999999</v>
      </c>
      <c r="S8" s="314">
        <v>0.7792</v>
      </c>
      <c r="T8" s="314">
        <v>1.0207999999999999</v>
      </c>
      <c r="U8" s="315">
        <v>1.1511</v>
      </c>
      <c r="V8" s="314">
        <v>0.80710999999999999</v>
      </c>
      <c r="W8" s="314">
        <v>0.77590000000000003</v>
      </c>
      <c r="X8" s="314">
        <v>0.7762</v>
      </c>
      <c r="Y8" s="314">
        <v>0.99880000000000002</v>
      </c>
      <c r="Z8" s="314">
        <v>1.1006</v>
      </c>
      <c r="AA8" s="264">
        <f t="shared" si="4"/>
        <v>0.95436387846507686</v>
      </c>
      <c r="AB8" s="265">
        <f t="shared" si="5"/>
        <v>0.96133116923343787</v>
      </c>
      <c r="AC8" s="266">
        <f t="shared" si="6"/>
        <v>0.82609999999999995</v>
      </c>
      <c r="AD8" s="279">
        <f t="shared" si="7"/>
        <v>0.78839999999999999</v>
      </c>
      <c r="AE8" s="279">
        <f t="shared" si="8"/>
        <v>0.80710999999999999</v>
      </c>
      <c r="AF8" s="359">
        <f t="shared" si="9"/>
        <v>0.77590000000000003</v>
      </c>
      <c r="AG8" s="91">
        <f t="shared" si="10"/>
        <v>0.7792</v>
      </c>
      <c r="AH8" s="279">
        <f t="shared" si="11"/>
        <v>0.74364033409998787</v>
      </c>
      <c r="AI8" s="361">
        <f t="shared" si="12"/>
        <v>0.7762</v>
      </c>
      <c r="AJ8" s="359">
        <f t="shared" si="13"/>
        <v>0.74618525355899445</v>
      </c>
      <c r="AK8" s="91">
        <f t="shared" si="14"/>
        <v>1.0207999999999999</v>
      </c>
      <c r="AL8" s="279">
        <f t="shared" si="15"/>
        <v>0.97421464713715045</v>
      </c>
      <c r="AM8" s="361">
        <f t="shared" si="16"/>
        <v>0.99880000000000002</v>
      </c>
      <c r="AN8" s="359">
        <f t="shared" si="17"/>
        <v>0.96017757183035779</v>
      </c>
      <c r="AO8" s="91">
        <f t="shared" si="18"/>
        <v>1.1511</v>
      </c>
      <c r="AP8" s="279">
        <f t="shared" si="19"/>
        <v>1.09856826050115</v>
      </c>
      <c r="AQ8" s="361">
        <f t="shared" si="20"/>
        <v>1.1006</v>
      </c>
      <c r="AR8" s="359">
        <f t="shared" si="21"/>
        <v>1.0580410848583217</v>
      </c>
      <c r="AS8" s="87" t="s">
        <v>1</v>
      </c>
      <c r="AT8" s="87" t="s">
        <v>1</v>
      </c>
    </row>
    <row r="9" spans="1:46" s="362" customFormat="1" ht="13.7" customHeight="1" x14ac:dyDescent="0.2">
      <c r="A9" s="251">
        <v>4</v>
      </c>
      <c r="B9" s="301" t="s">
        <v>126</v>
      </c>
      <c r="C9" s="240" t="s">
        <v>283</v>
      </c>
      <c r="D9" s="282" t="s">
        <v>57</v>
      </c>
      <c r="E9" s="283">
        <v>11172</v>
      </c>
      <c r="F9" s="280" t="s">
        <v>127</v>
      </c>
      <c r="G9" s="312" t="s">
        <v>128</v>
      </c>
      <c r="H9" s="251" t="s">
        <v>2</v>
      </c>
      <c r="I9" s="302" t="s">
        <v>2</v>
      </c>
      <c r="J9" s="258" t="str">
        <f t="shared" si="0"/>
        <v>18:10</v>
      </c>
      <c r="K9" s="287">
        <v>0.80079861111111106</v>
      </c>
      <c r="L9" s="260">
        <f t="shared" si="1"/>
        <v>1.2891205074381675</v>
      </c>
      <c r="M9" s="233">
        <f t="shared" si="2"/>
        <v>5.6533305586611127E-2</v>
      </c>
      <c r="N9" s="262">
        <f t="shared" si="3"/>
        <v>0.16666666666666666</v>
      </c>
      <c r="O9" s="288">
        <v>90518559</v>
      </c>
      <c r="P9" s="425" t="s">
        <v>129</v>
      </c>
      <c r="Q9" s="317">
        <v>1.0956999999999999</v>
      </c>
      <c r="R9" s="278">
        <v>1.0442</v>
      </c>
      <c r="S9" s="278">
        <v>1.0523</v>
      </c>
      <c r="T9" s="278">
        <v>1.3527</v>
      </c>
      <c r="U9" s="278">
        <v>1.5148999999999999</v>
      </c>
      <c r="V9" s="290">
        <v>1.0692999999999999</v>
      </c>
      <c r="W9" s="771">
        <v>1.0216000000000001</v>
      </c>
      <c r="X9" s="771">
        <v>1.0487</v>
      </c>
      <c r="Y9" s="771">
        <v>1.3196000000000001</v>
      </c>
      <c r="Z9" s="771">
        <v>1.4568000000000001</v>
      </c>
      <c r="AA9" s="264">
        <f t="shared" si="4"/>
        <v>0.95299808341699377</v>
      </c>
      <c r="AB9" s="265">
        <f t="shared" si="5"/>
        <v>0.95539137753670644</v>
      </c>
      <c r="AC9" s="266">
        <f t="shared" si="6"/>
        <v>1.0956999999999999</v>
      </c>
      <c r="AD9" s="267">
        <f t="shared" si="7"/>
        <v>1.0442</v>
      </c>
      <c r="AE9" s="267">
        <f t="shared" si="8"/>
        <v>1.0692999999999999</v>
      </c>
      <c r="AF9" s="359">
        <f t="shared" si="9"/>
        <v>1.0216000000000001</v>
      </c>
      <c r="AG9" s="360">
        <f t="shared" si="10"/>
        <v>1.0523</v>
      </c>
      <c r="AH9" s="361">
        <f t="shared" si="11"/>
        <v>1.0028398831797025</v>
      </c>
      <c r="AI9" s="361">
        <f t="shared" si="12"/>
        <v>1.0487</v>
      </c>
      <c r="AJ9" s="359">
        <f t="shared" si="13"/>
        <v>1.001918937622744</v>
      </c>
      <c r="AK9" s="360">
        <f t="shared" si="14"/>
        <v>1.3527</v>
      </c>
      <c r="AL9" s="361">
        <f t="shared" si="15"/>
        <v>1.2891205074381675</v>
      </c>
      <c r="AM9" s="361">
        <f t="shared" si="16"/>
        <v>1.3196000000000001</v>
      </c>
      <c r="AN9" s="359">
        <f t="shared" si="17"/>
        <v>1.2607344617974379</v>
      </c>
      <c r="AO9" s="360">
        <f t="shared" si="18"/>
        <v>1.5148999999999999</v>
      </c>
      <c r="AP9" s="361">
        <f t="shared" si="19"/>
        <v>1.4436967965684038</v>
      </c>
      <c r="AQ9" s="361">
        <f t="shared" si="20"/>
        <v>1.4568000000000001</v>
      </c>
      <c r="AR9" s="359">
        <f t="shared" si="21"/>
        <v>1.391814158795474</v>
      </c>
      <c r="AS9" s="285" t="s">
        <v>2</v>
      </c>
      <c r="AT9" s="285" t="s">
        <v>2</v>
      </c>
    </row>
    <row r="10" spans="1:46" s="362" customFormat="1" ht="13.7" customHeight="1" x14ac:dyDescent="0.2">
      <c r="A10" s="251">
        <v>5</v>
      </c>
      <c r="B10" s="280" t="s">
        <v>130</v>
      </c>
      <c r="C10" s="281" t="s">
        <v>62</v>
      </c>
      <c r="D10" s="282" t="s">
        <v>131</v>
      </c>
      <c r="E10" s="283">
        <v>70</v>
      </c>
      <c r="F10" s="280" t="s">
        <v>132</v>
      </c>
      <c r="G10" s="312" t="s">
        <v>133</v>
      </c>
      <c r="H10" s="285" t="s">
        <v>1</v>
      </c>
      <c r="I10" s="295" t="s">
        <v>2</v>
      </c>
      <c r="J10" s="258" t="str">
        <f t="shared" si="0"/>
        <v>18:00</v>
      </c>
      <c r="K10" s="259">
        <v>0.80901620370370375</v>
      </c>
      <c r="L10" s="260">
        <f t="shared" si="1"/>
        <v>0.96017757183035779</v>
      </c>
      <c r="M10" s="233">
        <f t="shared" si="2"/>
        <v>5.6666035170868038E-2</v>
      </c>
      <c r="N10" s="262">
        <f t="shared" si="3"/>
        <v>0.20833333333333334</v>
      </c>
      <c r="O10" s="288">
        <v>95227075</v>
      </c>
      <c r="P10" s="380" t="s">
        <v>134</v>
      </c>
      <c r="Q10" s="313">
        <v>0.82609999999999995</v>
      </c>
      <c r="R10" s="314">
        <v>0.78839999999999999</v>
      </c>
      <c r="S10" s="314">
        <v>0.7792</v>
      </c>
      <c r="T10" s="314">
        <v>1.0207999999999999</v>
      </c>
      <c r="U10" s="315">
        <v>1.1511</v>
      </c>
      <c r="V10" s="314">
        <v>0.80710999999999999</v>
      </c>
      <c r="W10" s="314">
        <v>0.77590000000000003</v>
      </c>
      <c r="X10" s="314">
        <v>0.7762</v>
      </c>
      <c r="Y10" s="314">
        <v>0.99880000000000002</v>
      </c>
      <c r="Z10" s="314">
        <v>1.1006</v>
      </c>
      <c r="AA10" s="264">
        <f t="shared" si="4"/>
        <v>0.95436387846507686</v>
      </c>
      <c r="AB10" s="265">
        <f t="shared" si="5"/>
        <v>0.96133116923343787</v>
      </c>
      <c r="AC10" s="266">
        <f t="shared" si="6"/>
        <v>0.82609999999999995</v>
      </c>
      <c r="AD10" s="267">
        <f t="shared" si="7"/>
        <v>0.78839999999999999</v>
      </c>
      <c r="AE10" s="267">
        <f t="shared" si="8"/>
        <v>0.80710999999999999</v>
      </c>
      <c r="AF10" s="359">
        <f t="shared" si="9"/>
        <v>0.77590000000000003</v>
      </c>
      <c r="AG10" s="360">
        <f t="shared" si="10"/>
        <v>0.7792</v>
      </c>
      <c r="AH10" s="361">
        <f t="shared" si="11"/>
        <v>0.74364033409998787</v>
      </c>
      <c r="AI10" s="361">
        <f t="shared" si="12"/>
        <v>0.7762</v>
      </c>
      <c r="AJ10" s="359">
        <f t="shared" si="13"/>
        <v>0.74618525355899445</v>
      </c>
      <c r="AK10" s="360">
        <f t="shared" si="14"/>
        <v>1.0207999999999999</v>
      </c>
      <c r="AL10" s="361">
        <f t="shared" si="15"/>
        <v>0.97421464713715045</v>
      </c>
      <c r="AM10" s="361">
        <f t="shared" si="16"/>
        <v>0.99880000000000002</v>
      </c>
      <c r="AN10" s="359">
        <f t="shared" si="17"/>
        <v>0.96017757183035779</v>
      </c>
      <c r="AO10" s="360">
        <f t="shared" si="18"/>
        <v>1.1511</v>
      </c>
      <c r="AP10" s="361">
        <f t="shared" si="19"/>
        <v>1.09856826050115</v>
      </c>
      <c r="AQ10" s="361">
        <f t="shared" si="20"/>
        <v>1.1006</v>
      </c>
      <c r="AR10" s="359">
        <f t="shared" si="21"/>
        <v>1.0580410848583217</v>
      </c>
      <c r="AS10" s="285" t="s">
        <v>1</v>
      </c>
      <c r="AT10" s="251" t="s">
        <v>2</v>
      </c>
    </row>
    <row r="11" spans="1:46" s="362" customFormat="1" ht="12.75" customHeight="1" x14ac:dyDescent="0.2">
      <c r="A11" s="251">
        <v>6</v>
      </c>
      <c r="B11" s="280" t="s">
        <v>160</v>
      </c>
      <c r="C11" s="281" t="s">
        <v>62</v>
      </c>
      <c r="D11" s="282" t="s">
        <v>57</v>
      </c>
      <c r="E11" s="283">
        <v>15383</v>
      </c>
      <c r="F11" s="280" t="s">
        <v>161</v>
      </c>
      <c r="G11" s="284" t="s">
        <v>162</v>
      </c>
      <c r="H11" s="285" t="s">
        <v>1</v>
      </c>
      <c r="I11" s="286" t="s">
        <v>2</v>
      </c>
      <c r="J11" s="258" t="str">
        <f t="shared" si="0"/>
        <v>18:00</v>
      </c>
      <c r="K11" s="259">
        <v>0.80403935185185194</v>
      </c>
      <c r="L11" s="260">
        <f t="shared" si="1"/>
        <v>1.0645</v>
      </c>
      <c r="M11" s="233">
        <f t="shared" si="2"/>
        <v>5.7524890046296386E-2</v>
      </c>
      <c r="N11" s="262">
        <f t="shared" si="3"/>
        <v>0.25</v>
      </c>
      <c r="O11" s="288">
        <v>92435488</v>
      </c>
      <c r="P11" s="383" t="s">
        <v>163</v>
      </c>
      <c r="Q11" s="770">
        <v>0.88460000000000005</v>
      </c>
      <c r="R11" s="773">
        <v>0.88460000000000005</v>
      </c>
      <c r="S11" s="771">
        <v>0.8508</v>
      </c>
      <c r="T11" s="771">
        <v>1.0921000000000001</v>
      </c>
      <c r="U11" s="771">
        <v>1.2128000000000001</v>
      </c>
      <c r="V11" s="771">
        <v>0.86060000000000003</v>
      </c>
      <c r="W11" s="771">
        <v>0.86060000000000003</v>
      </c>
      <c r="X11" s="771">
        <v>0.84199999999999997</v>
      </c>
      <c r="Y11" s="771">
        <v>1.0645</v>
      </c>
      <c r="Z11" s="771">
        <v>1.1676</v>
      </c>
      <c r="AA11" s="264">
        <f t="shared" si="4"/>
        <v>1</v>
      </c>
      <c r="AB11" s="265">
        <f t="shared" si="5"/>
        <v>1</v>
      </c>
      <c r="AC11" s="266">
        <f t="shared" si="6"/>
        <v>0.88460000000000005</v>
      </c>
      <c r="AD11" s="267">
        <f t="shared" si="7"/>
        <v>0.88460000000000005</v>
      </c>
      <c r="AE11" s="267">
        <f t="shared" si="8"/>
        <v>0.86060000000000003</v>
      </c>
      <c r="AF11" s="359">
        <f t="shared" si="9"/>
        <v>0.86060000000000003</v>
      </c>
      <c r="AG11" s="360">
        <f t="shared" si="10"/>
        <v>0.8508</v>
      </c>
      <c r="AH11" s="361">
        <f t="shared" si="11"/>
        <v>0.8508</v>
      </c>
      <c r="AI11" s="361">
        <f t="shared" si="12"/>
        <v>0.84199999999999997</v>
      </c>
      <c r="AJ11" s="359">
        <f t="shared" si="13"/>
        <v>0.84199999999999997</v>
      </c>
      <c r="AK11" s="360">
        <f t="shared" si="14"/>
        <v>1.0921000000000001</v>
      </c>
      <c r="AL11" s="361">
        <f t="shared" si="15"/>
        <v>1.0921000000000001</v>
      </c>
      <c r="AM11" s="361">
        <f t="shared" si="16"/>
        <v>1.0645</v>
      </c>
      <c r="AN11" s="359">
        <f t="shared" si="17"/>
        <v>1.0645</v>
      </c>
      <c r="AO11" s="360">
        <f t="shared" si="18"/>
        <v>1.2128000000000001</v>
      </c>
      <c r="AP11" s="361">
        <f t="shared" si="19"/>
        <v>1.2128000000000001</v>
      </c>
      <c r="AQ11" s="361">
        <f t="shared" si="20"/>
        <v>1.1676</v>
      </c>
      <c r="AR11" s="359">
        <f t="shared" si="21"/>
        <v>1.1676</v>
      </c>
      <c r="AS11" s="285" t="s">
        <v>1</v>
      </c>
      <c r="AT11" s="292" t="s">
        <v>2</v>
      </c>
    </row>
    <row r="12" spans="1:46" s="362" customFormat="1" ht="12.75" customHeight="1" x14ac:dyDescent="0.2">
      <c r="A12" s="251">
        <v>7</v>
      </c>
      <c r="B12" s="301" t="s">
        <v>203</v>
      </c>
      <c r="C12" s="281" t="s">
        <v>56</v>
      </c>
      <c r="D12" s="282" t="s">
        <v>57</v>
      </c>
      <c r="E12" s="283">
        <v>11722</v>
      </c>
      <c r="F12" s="280" t="s">
        <v>165</v>
      </c>
      <c r="G12" s="312" t="s">
        <v>204</v>
      </c>
      <c r="H12" s="251" t="s">
        <v>1</v>
      </c>
      <c r="I12" s="302" t="s">
        <v>2</v>
      </c>
      <c r="J12" s="258" t="str">
        <f t="shared" si="0"/>
        <v>18:00</v>
      </c>
      <c r="K12" s="287">
        <v>0.80268518518518517</v>
      </c>
      <c r="L12" s="260">
        <f t="shared" si="1"/>
        <v>1.0978193130751124</v>
      </c>
      <c r="M12" s="233">
        <f t="shared" si="2"/>
        <v>5.7838813809235071E-2</v>
      </c>
      <c r="N12" s="262">
        <f t="shared" si="3"/>
        <v>0.29166666666666669</v>
      </c>
      <c r="O12" s="288">
        <v>91357690</v>
      </c>
      <c r="P12" s="426" t="s">
        <v>205</v>
      </c>
      <c r="Q12" s="317">
        <v>0.94259999999999999</v>
      </c>
      <c r="R12" s="278">
        <v>0.89490000000000003</v>
      </c>
      <c r="S12" s="278">
        <v>0.91139999999999999</v>
      </c>
      <c r="T12" s="278">
        <v>1.1656</v>
      </c>
      <c r="U12" s="278">
        <v>1.2795000000000001</v>
      </c>
      <c r="V12" s="290">
        <v>0.93459999999999999</v>
      </c>
      <c r="W12" s="771">
        <v>0.8881</v>
      </c>
      <c r="X12" s="771">
        <v>0.90849999999999997</v>
      </c>
      <c r="Y12" s="771">
        <v>1.1553</v>
      </c>
      <c r="Z12" s="771">
        <v>1.2619</v>
      </c>
      <c r="AA12" s="264">
        <f t="shared" si="4"/>
        <v>0.94939528962444308</v>
      </c>
      <c r="AB12" s="265">
        <f t="shared" si="5"/>
        <v>0.95024609458591913</v>
      </c>
      <c r="AC12" s="266">
        <f t="shared" si="6"/>
        <v>0.94259999999999999</v>
      </c>
      <c r="AD12" s="267">
        <f t="shared" si="7"/>
        <v>0.89490000000000003</v>
      </c>
      <c r="AE12" s="267">
        <f t="shared" si="8"/>
        <v>0.93459999999999999</v>
      </c>
      <c r="AF12" s="359">
        <f t="shared" si="9"/>
        <v>0.8881</v>
      </c>
      <c r="AG12" s="360">
        <f t="shared" si="10"/>
        <v>0.91139999999999999</v>
      </c>
      <c r="AH12" s="361">
        <f t="shared" si="11"/>
        <v>0.86527886696371736</v>
      </c>
      <c r="AI12" s="361">
        <f t="shared" si="12"/>
        <v>0.90849999999999997</v>
      </c>
      <c r="AJ12" s="359">
        <f t="shared" si="13"/>
        <v>0.86329857693130752</v>
      </c>
      <c r="AK12" s="360">
        <f t="shared" si="14"/>
        <v>1.1656</v>
      </c>
      <c r="AL12" s="361">
        <f t="shared" si="15"/>
        <v>1.1066151495862508</v>
      </c>
      <c r="AM12" s="361">
        <f t="shared" si="16"/>
        <v>1.1553</v>
      </c>
      <c r="AN12" s="359">
        <f t="shared" si="17"/>
        <v>1.0978193130751124</v>
      </c>
      <c r="AO12" s="360">
        <f t="shared" si="18"/>
        <v>1.2795000000000001</v>
      </c>
      <c r="AP12" s="361">
        <f t="shared" si="19"/>
        <v>1.2147512730744749</v>
      </c>
      <c r="AQ12" s="361">
        <f t="shared" si="20"/>
        <v>1.2619</v>
      </c>
      <c r="AR12" s="359">
        <f t="shared" si="21"/>
        <v>1.1991155467579713</v>
      </c>
      <c r="AS12" s="285" t="s">
        <v>2</v>
      </c>
      <c r="AT12" s="285" t="s">
        <v>2</v>
      </c>
    </row>
    <row r="13" spans="1:46" s="362" customFormat="1" ht="13.7" customHeight="1" x14ac:dyDescent="0.2">
      <c r="A13" s="251">
        <v>8</v>
      </c>
      <c r="B13" s="252" t="s">
        <v>118</v>
      </c>
      <c r="C13" s="253" t="s">
        <v>62</v>
      </c>
      <c r="D13" s="254" t="s">
        <v>57</v>
      </c>
      <c r="E13" s="255">
        <v>14887</v>
      </c>
      <c r="F13" s="252" t="s">
        <v>79</v>
      </c>
      <c r="G13" s="93" t="s">
        <v>119</v>
      </c>
      <c r="H13" s="271" t="s">
        <v>1</v>
      </c>
      <c r="I13" s="299" t="s">
        <v>1</v>
      </c>
      <c r="J13" s="258" t="str">
        <f t="shared" si="0"/>
        <v>18:10</v>
      </c>
      <c r="K13" s="88">
        <v>0.80535879629629636</v>
      </c>
      <c r="L13" s="260">
        <f t="shared" si="1"/>
        <v>1.2131000000000001</v>
      </c>
      <c r="M13" s="233">
        <f t="shared" si="2"/>
        <v>5.8731450231481463E-2</v>
      </c>
      <c r="N13" s="262">
        <f t="shared" si="3"/>
        <v>0.33333333333333331</v>
      </c>
      <c r="O13" s="263">
        <v>90830545</v>
      </c>
      <c r="P13" s="365" t="s">
        <v>120</v>
      </c>
      <c r="Q13" s="289">
        <v>1.0021</v>
      </c>
      <c r="R13" s="290">
        <v>0.94299999999999995</v>
      </c>
      <c r="S13" s="290">
        <v>0.9647</v>
      </c>
      <c r="T13" s="290">
        <v>1.2357</v>
      </c>
      <c r="U13" s="278">
        <v>1.3724000000000001</v>
      </c>
      <c r="V13" s="290">
        <v>0.98409999999999997</v>
      </c>
      <c r="W13" s="290">
        <v>0.92849999999999999</v>
      </c>
      <c r="X13" s="290">
        <v>0.96120000000000005</v>
      </c>
      <c r="Y13" s="290">
        <v>1.2131000000000001</v>
      </c>
      <c r="Z13" s="290">
        <v>1.3272999999999999</v>
      </c>
      <c r="AA13" s="264">
        <f t="shared" si="4"/>
        <v>0.94102384991517807</v>
      </c>
      <c r="AB13" s="265">
        <f t="shared" si="5"/>
        <v>0.94350167665887619</v>
      </c>
      <c r="AC13" s="266">
        <f t="shared" si="6"/>
        <v>1.0021</v>
      </c>
      <c r="AD13" s="267">
        <f t="shared" si="7"/>
        <v>0.94299999999999995</v>
      </c>
      <c r="AE13" s="267">
        <f t="shared" si="8"/>
        <v>0.98409999999999997</v>
      </c>
      <c r="AF13" s="359">
        <f t="shared" si="9"/>
        <v>0.92849999999999999</v>
      </c>
      <c r="AG13" s="360">
        <f t="shared" si="10"/>
        <v>0.9647</v>
      </c>
      <c r="AH13" s="361">
        <f t="shared" si="11"/>
        <v>0.90780570801317229</v>
      </c>
      <c r="AI13" s="361">
        <f t="shared" si="12"/>
        <v>0.96120000000000005</v>
      </c>
      <c r="AJ13" s="359">
        <f t="shared" si="13"/>
        <v>0.90689381160451188</v>
      </c>
      <c r="AK13" s="360">
        <f t="shared" si="14"/>
        <v>1.2357</v>
      </c>
      <c r="AL13" s="361">
        <f t="shared" si="15"/>
        <v>1.1628231713401855</v>
      </c>
      <c r="AM13" s="361">
        <f t="shared" si="16"/>
        <v>1.2131000000000001</v>
      </c>
      <c r="AN13" s="359">
        <f t="shared" si="17"/>
        <v>1.1445618839548828</v>
      </c>
      <c r="AO13" s="360">
        <f t="shared" si="18"/>
        <v>1.3724000000000001</v>
      </c>
      <c r="AP13" s="361">
        <f t="shared" si="19"/>
        <v>1.2914611316235904</v>
      </c>
      <c r="AQ13" s="361">
        <f t="shared" si="20"/>
        <v>1.3272999999999999</v>
      </c>
      <c r="AR13" s="359">
        <f t="shared" si="21"/>
        <v>1.2523097754293262</v>
      </c>
      <c r="AS13" s="271" t="s">
        <v>2</v>
      </c>
      <c r="AT13" s="271" t="s">
        <v>1</v>
      </c>
    </row>
    <row r="14" spans="1:46" s="362" customFormat="1" ht="13.7" customHeight="1" x14ac:dyDescent="0.2">
      <c r="A14" s="251">
        <v>9</v>
      </c>
      <c r="B14" s="280" t="s">
        <v>114</v>
      </c>
      <c r="C14" s="281" t="s">
        <v>56</v>
      </c>
      <c r="D14" s="282" t="s">
        <v>57</v>
      </c>
      <c r="E14" s="283">
        <v>15666</v>
      </c>
      <c r="F14" s="280" t="s">
        <v>115</v>
      </c>
      <c r="G14" s="312" t="s">
        <v>116</v>
      </c>
      <c r="H14" s="285" t="s">
        <v>2</v>
      </c>
      <c r="I14" s="295" t="s">
        <v>1</v>
      </c>
      <c r="J14" s="258" t="str">
        <f t="shared" si="0"/>
        <v>18:10</v>
      </c>
      <c r="K14" s="259">
        <v>0.80171296296296291</v>
      </c>
      <c r="L14" s="260">
        <f t="shared" si="1"/>
        <v>1.3209</v>
      </c>
      <c r="M14" s="233">
        <f t="shared" si="2"/>
        <v>5.9134736111110919E-2</v>
      </c>
      <c r="N14" s="275">
        <f t="shared" si="3"/>
        <v>0.375</v>
      </c>
      <c r="O14" s="288">
        <v>91521030</v>
      </c>
      <c r="P14" s="358" t="s">
        <v>117</v>
      </c>
      <c r="Q14" s="313">
        <v>1.0702</v>
      </c>
      <c r="R14" s="314">
        <v>1.0154000000000001</v>
      </c>
      <c r="S14" s="314">
        <v>1.0511999999999999</v>
      </c>
      <c r="T14" s="314">
        <v>1.3209</v>
      </c>
      <c r="U14" s="315">
        <v>1.4618</v>
      </c>
      <c r="V14" s="314">
        <v>1.0491999999999999</v>
      </c>
      <c r="W14" s="83">
        <v>0.99760000000000004</v>
      </c>
      <c r="X14" s="83">
        <v>1.0472999999999999</v>
      </c>
      <c r="Y14" s="83">
        <v>1.2928999999999999</v>
      </c>
      <c r="Z14" s="83">
        <v>1.4159999999999999</v>
      </c>
      <c r="AA14" s="264">
        <f t="shared" si="4"/>
        <v>0.94879461782844332</v>
      </c>
      <c r="AB14" s="265">
        <f t="shared" si="5"/>
        <v>0.95081967213114771</v>
      </c>
      <c r="AC14" s="266">
        <f t="shared" si="6"/>
        <v>1.0702</v>
      </c>
      <c r="AD14" s="267">
        <f t="shared" si="7"/>
        <v>1.0154000000000001</v>
      </c>
      <c r="AE14" s="267">
        <f t="shared" si="8"/>
        <v>1.0491999999999999</v>
      </c>
      <c r="AF14" s="359">
        <f t="shared" si="9"/>
        <v>0.99760000000000004</v>
      </c>
      <c r="AG14" s="360">
        <f t="shared" si="10"/>
        <v>1.0511999999999999</v>
      </c>
      <c r="AH14" s="361">
        <f t="shared" si="11"/>
        <v>0.99737290226125952</v>
      </c>
      <c r="AI14" s="361">
        <f t="shared" si="12"/>
        <v>1.0472999999999999</v>
      </c>
      <c r="AJ14" s="359">
        <f t="shared" si="13"/>
        <v>0.99579344262295089</v>
      </c>
      <c r="AK14" s="360">
        <f t="shared" si="14"/>
        <v>1.3209</v>
      </c>
      <c r="AL14" s="361">
        <f t="shared" si="15"/>
        <v>1.2532628106895907</v>
      </c>
      <c r="AM14" s="361">
        <f t="shared" si="16"/>
        <v>1.2928999999999999</v>
      </c>
      <c r="AN14" s="359">
        <f t="shared" si="17"/>
        <v>1.2293147540983609</v>
      </c>
      <c r="AO14" s="360">
        <f t="shared" si="18"/>
        <v>1.4618</v>
      </c>
      <c r="AP14" s="361">
        <f t="shared" si="19"/>
        <v>1.3869479723416185</v>
      </c>
      <c r="AQ14" s="361">
        <f t="shared" si="20"/>
        <v>1.4159999999999999</v>
      </c>
      <c r="AR14" s="359">
        <f t="shared" si="21"/>
        <v>1.346360655737705</v>
      </c>
      <c r="AS14" s="285" t="s">
        <v>1</v>
      </c>
      <c r="AT14" s="251" t="s">
        <v>1</v>
      </c>
    </row>
    <row r="15" spans="1:46" s="362" customFormat="1" ht="13.7" customHeight="1" x14ac:dyDescent="0.2">
      <c r="A15" s="251">
        <v>10</v>
      </c>
      <c r="B15" s="280" t="s">
        <v>135</v>
      </c>
      <c r="C15" s="281" t="s">
        <v>62</v>
      </c>
      <c r="D15" s="282" t="s">
        <v>57</v>
      </c>
      <c r="E15" s="283">
        <v>896</v>
      </c>
      <c r="F15" s="280" t="s">
        <v>136</v>
      </c>
      <c r="G15" s="284" t="s">
        <v>137</v>
      </c>
      <c r="H15" s="285" t="s">
        <v>2</v>
      </c>
      <c r="I15" s="286" t="s">
        <v>1</v>
      </c>
      <c r="J15" s="258" t="str">
        <f t="shared" si="0"/>
        <v>18:00</v>
      </c>
      <c r="K15" s="287">
        <v>0.80658564814814815</v>
      </c>
      <c r="L15" s="260">
        <f t="shared" si="1"/>
        <v>1.0475000000000001</v>
      </c>
      <c r="M15" s="233">
        <f t="shared" si="2"/>
        <v>5.927346643518519E-2</v>
      </c>
      <c r="N15" s="275">
        <f t="shared" si="3"/>
        <v>0.41666666666666669</v>
      </c>
      <c r="O15" s="100">
        <v>93458224</v>
      </c>
      <c r="P15" s="383" t="s">
        <v>138</v>
      </c>
      <c r="Q15" s="289">
        <v>0.85040000000000004</v>
      </c>
      <c r="R15" s="290">
        <v>0.81730000000000003</v>
      </c>
      <c r="S15" s="290">
        <v>0.81759999999999999</v>
      </c>
      <c r="T15" s="290">
        <v>1.0475000000000001</v>
      </c>
      <c r="U15" s="290">
        <v>1.1659999999999999</v>
      </c>
      <c r="V15" s="290">
        <v>0.83360000000000001</v>
      </c>
      <c r="W15" s="96">
        <v>0.80279999999999996</v>
      </c>
      <c r="X15" s="96">
        <v>0.81499999999999995</v>
      </c>
      <c r="Y15" s="96">
        <v>1.0286</v>
      </c>
      <c r="Z15" s="96">
        <v>1.1207</v>
      </c>
      <c r="AA15" s="264">
        <f t="shared" si="4"/>
        <v>0.9610771401693321</v>
      </c>
      <c r="AB15" s="265">
        <f t="shared" si="5"/>
        <v>0.96305182341650664</v>
      </c>
      <c r="AC15" s="266">
        <f t="shared" si="6"/>
        <v>0.85040000000000004</v>
      </c>
      <c r="AD15" s="267">
        <f t="shared" si="7"/>
        <v>0.81730000000000003</v>
      </c>
      <c r="AE15" s="267">
        <f t="shared" si="8"/>
        <v>0.83360000000000001</v>
      </c>
      <c r="AF15" s="359">
        <f t="shared" si="9"/>
        <v>0.80279999999999996</v>
      </c>
      <c r="AG15" s="360">
        <f t="shared" si="10"/>
        <v>0.81759999999999999</v>
      </c>
      <c r="AH15" s="361">
        <f t="shared" si="11"/>
        <v>0.78577666980244587</v>
      </c>
      <c r="AI15" s="361">
        <f t="shared" si="12"/>
        <v>0.81499999999999995</v>
      </c>
      <c r="AJ15" s="359">
        <f t="shared" si="13"/>
        <v>0.78488723608445288</v>
      </c>
      <c r="AK15" s="360">
        <f t="shared" si="14"/>
        <v>1.0475000000000001</v>
      </c>
      <c r="AL15" s="361">
        <f t="shared" si="15"/>
        <v>1.0067283043273754</v>
      </c>
      <c r="AM15" s="361">
        <f t="shared" si="16"/>
        <v>1.0286</v>
      </c>
      <c r="AN15" s="359">
        <f t="shared" si="17"/>
        <v>0.99059510556621866</v>
      </c>
      <c r="AO15" s="360">
        <f t="shared" si="18"/>
        <v>1.1659999999999999</v>
      </c>
      <c r="AP15" s="361">
        <f t="shared" si="19"/>
        <v>1.1206159454374411</v>
      </c>
      <c r="AQ15" s="361">
        <f t="shared" si="20"/>
        <v>1.1207</v>
      </c>
      <c r="AR15" s="359">
        <f t="shared" si="21"/>
        <v>1.0792921785028791</v>
      </c>
      <c r="AS15" s="285" t="s">
        <v>1</v>
      </c>
      <c r="AT15" s="285" t="s">
        <v>1</v>
      </c>
    </row>
    <row r="16" spans="1:46" s="362" customFormat="1" ht="12.75" customHeight="1" x14ac:dyDescent="0.2">
      <c r="A16" s="251">
        <v>11</v>
      </c>
      <c r="B16" s="280" t="s">
        <v>55</v>
      </c>
      <c r="C16" s="281" t="s">
        <v>56</v>
      </c>
      <c r="D16" s="282" t="s">
        <v>57</v>
      </c>
      <c r="E16" s="283">
        <v>26</v>
      </c>
      <c r="F16" s="280" t="s">
        <v>58</v>
      </c>
      <c r="G16" s="284" t="s">
        <v>59</v>
      </c>
      <c r="H16" s="285" t="s">
        <v>1</v>
      </c>
      <c r="I16" s="286" t="s">
        <v>1</v>
      </c>
      <c r="J16" s="258" t="str">
        <f t="shared" si="0"/>
        <v>18:10</v>
      </c>
      <c r="K16" s="287">
        <v>0.8056712962962963</v>
      </c>
      <c r="L16" s="260">
        <f t="shared" si="1"/>
        <v>1.2166999999999999</v>
      </c>
      <c r="M16" s="233">
        <f t="shared" si="2"/>
        <v>5.9285960648148048E-2</v>
      </c>
      <c r="N16" s="262">
        <f t="shared" si="3"/>
        <v>0.45833333333333331</v>
      </c>
      <c r="O16" s="288">
        <v>99479805</v>
      </c>
      <c r="P16" s="380" t="s">
        <v>60</v>
      </c>
      <c r="Q16" s="774">
        <v>1.0456000000000001</v>
      </c>
      <c r="R16" s="771">
        <v>0.98080000000000001</v>
      </c>
      <c r="S16" s="773">
        <v>1.0426</v>
      </c>
      <c r="T16" s="775">
        <v>1.2774000000000001</v>
      </c>
      <c r="U16" s="773">
        <v>1.4394</v>
      </c>
      <c r="V16" s="771">
        <v>0.99419999999999997</v>
      </c>
      <c r="W16" s="765">
        <v>0.93959999999999999</v>
      </c>
      <c r="X16" s="765">
        <v>1.0204</v>
      </c>
      <c r="Y16" s="765">
        <v>1.2166999999999999</v>
      </c>
      <c r="Z16" s="765">
        <v>1.333</v>
      </c>
      <c r="AA16" s="264">
        <f t="shared" si="4"/>
        <v>0.9380260137719969</v>
      </c>
      <c r="AB16" s="265">
        <f t="shared" si="5"/>
        <v>0.94508147254073627</v>
      </c>
      <c r="AC16" s="266">
        <f t="shared" si="6"/>
        <v>1.0456000000000001</v>
      </c>
      <c r="AD16" s="267">
        <f t="shared" si="7"/>
        <v>0.98080000000000001</v>
      </c>
      <c r="AE16" s="267">
        <f t="shared" si="8"/>
        <v>0.99419999999999997</v>
      </c>
      <c r="AF16" s="359">
        <f t="shared" si="9"/>
        <v>0.93959999999999999</v>
      </c>
      <c r="AG16" s="360">
        <f t="shared" si="10"/>
        <v>1.0426</v>
      </c>
      <c r="AH16" s="361">
        <f t="shared" si="11"/>
        <v>0.97798592195868395</v>
      </c>
      <c r="AI16" s="361">
        <f t="shared" si="12"/>
        <v>1.0204</v>
      </c>
      <c r="AJ16" s="359">
        <f t="shared" si="13"/>
        <v>0.96436113458056727</v>
      </c>
      <c r="AK16" s="360">
        <f t="shared" si="14"/>
        <v>1.2774000000000001</v>
      </c>
      <c r="AL16" s="361">
        <f t="shared" si="15"/>
        <v>1.1982344299923489</v>
      </c>
      <c r="AM16" s="361">
        <f t="shared" si="16"/>
        <v>1.2166999999999999</v>
      </c>
      <c r="AN16" s="359">
        <f t="shared" si="17"/>
        <v>1.1498806276403137</v>
      </c>
      <c r="AO16" s="360">
        <f t="shared" si="18"/>
        <v>1.4394</v>
      </c>
      <c r="AP16" s="361">
        <f t="shared" si="19"/>
        <v>1.3501946442234123</v>
      </c>
      <c r="AQ16" s="361">
        <f t="shared" si="20"/>
        <v>1.333</v>
      </c>
      <c r="AR16" s="359">
        <f t="shared" si="21"/>
        <v>1.2597936028968013</v>
      </c>
      <c r="AS16" s="285" t="s">
        <v>2</v>
      </c>
      <c r="AT16" s="285" t="s">
        <v>1</v>
      </c>
    </row>
    <row r="17" spans="1:46" s="362" customFormat="1" ht="12.75" customHeight="1" x14ac:dyDescent="0.2">
      <c r="A17" s="251">
        <v>12</v>
      </c>
      <c r="B17" s="280" t="s">
        <v>82</v>
      </c>
      <c r="C17" s="281" t="s">
        <v>62</v>
      </c>
      <c r="D17" s="282" t="s">
        <v>57</v>
      </c>
      <c r="E17" s="283">
        <v>11620</v>
      </c>
      <c r="F17" s="280" t="s">
        <v>83</v>
      </c>
      <c r="G17" s="284" t="s">
        <v>84</v>
      </c>
      <c r="H17" s="285" t="s">
        <v>2</v>
      </c>
      <c r="I17" s="295" t="s">
        <v>2</v>
      </c>
      <c r="J17" s="258" t="str">
        <f t="shared" si="0"/>
        <v>18:10</v>
      </c>
      <c r="K17" s="287">
        <v>0.80775462962962974</v>
      </c>
      <c r="L17" s="260">
        <f t="shared" si="1"/>
        <v>1.17337235968618</v>
      </c>
      <c r="M17" s="233">
        <f t="shared" si="2"/>
        <v>5.9619266886832556E-2</v>
      </c>
      <c r="N17" s="262">
        <f t="shared" si="3"/>
        <v>0.5</v>
      </c>
      <c r="O17" s="288">
        <v>97723926</v>
      </c>
      <c r="P17" s="383" t="s">
        <v>85</v>
      </c>
      <c r="Q17" s="289">
        <v>0.99419999999999997</v>
      </c>
      <c r="R17" s="290">
        <v>0.94920000000000004</v>
      </c>
      <c r="S17" s="290">
        <v>0.95069999999999999</v>
      </c>
      <c r="T17" s="290">
        <v>1.2290000000000001</v>
      </c>
      <c r="U17" s="290">
        <v>1.371</v>
      </c>
      <c r="V17" s="289">
        <v>0.97840000000000005</v>
      </c>
      <c r="W17" s="290">
        <v>0.9355</v>
      </c>
      <c r="X17" s="290">
        <v>0.94689999999999996</v>
      </c>
      <c r="Y17" s="290">
        <v>1.2097</v>
      </c>
      <c r="Z17" s="290">
        <v>1.3327</v>
      </c>
      <c r="AA17" s="264">
        <f t="shared" si="4"/>
        <v>0.95473747736873871</v>
      </c>
      <c r="AB17" s="265">
        <f t="shared" si="5"/>
        <v>0.9561529026982829</v>
      </c>
      <c r="AC17" s="266">
        <f t="shared" si="6"/>
        <v>0.99419999999999997</v>
      </c>
      <c r="AD17" s="267">
        <f t="shared" si="7"/>
        <v>0.94920000000000004</v>
      </c>
      <c r="AE17" s="267">
        <f t="shared" si="8"/>
        <v>0.97840000000000005</v>
      </c>
      <c r="AF17" s="359">
        <f t="shared" si="9"/>
        <v>0.9355</v>
      </c>
      <c r="AG17" s="360">
        <f t="shared" si="10"/>
        <v>0.95069999999999999</v>
      </c>
      <c r="AH17" s="361">
        <f t="shared" si="11"/>
        <v>0.90766891973445984</v>
      </c>
      <c r="AI17" s="361">
        <f t="shared" si="12"/>
        <v>0.94689999999999996</v>
      </c>
      <c r="AJ17" s="359">
        <f t="shared" si="13"/>
        <v>0.90538118356500408</v>
      </c>
      <c r="AK17" s="360">
        <f t="shared" si="14"/>
        <v>1.2290000000000001</v>
      </c>
      <c r="AL17" s="361">
        <f t="shared" si="15"/>
        <v>1.17337235968618</v>
      </c>
      <c r="AM17" s="361">
        <f t="shared" si="16"/>
        <v>1.2097</v>
      </c>
      <c r="AN17" s="359">
        <f t="shared" si="17"/>
        <v>1.1566581663941129</v>
      </c>
      <c r="AO17" s="360">
        <f t="shared" si="18"/>
        <v>1.371</v>
      </c>
      <c r="AP17" s="361">
        <f t="shared" si="19"/>
        <v>1.3089450814725407</v>
      </c>
      <c r="AQ17" s="361">
        <f t="shared" si="20"/>
        <v>1.3327</v>
      </c>
      <c r="AR17" s="359">
        <f t="shared" si="21"/>
        <v>1.2742649734260016</v>
      </c>
      <c r="AS17" s="285" t="s">
        <v>2</v>
      </c>
      <c r="AT17" s="285" t="s">
        <v>1</v>
      </c>
    </row>
    <row r="18" spans="1:46" s="362" customFormat="1" ht="12.75" customHeight="1" x14ac:dyDescent="0.2">
      <c r="A18" s="251">
        <v>13</v>
      </c>
      <c r="B18" s="280" t="s">
        <v>71</v>
      </c>
      <c r="C18" s="281" t="s">
        <v>62</v>
      </c>
      <c r="D18" s="282" t="s">
        <v>57</v>
      </c>
      <c r="E18" s="283">
        <v>9934</v>
      </c>
      <c r="F18" s="280" t="s">
        <v>76</v>
      </c>
      <c r="G18" s="284" t="s">
        <v>77</v>
      </c>
      <c r="H18" s="251" t="s">
        <v>1</v>
      </c>
      <c r="I18" s="302" t="s">
        <v>2</v>
      </c>
      <c r="J18" s="258" t="str">
        <f t="shared" si="0"/>
        <v>18:10</v>
      </c>
      <c r="K18" s="88">
        <v>0.80873842592592593</v>
      </c>
      <c r="L18" s="260">
        <f t="shared" si="1"/>
        <v>1.1599092973740242</v>
      </c>
      <c r="M18" s="233">
        <f t="shared" si="2"/>
        <v>6.0076320668388306E-2</v>
      </c>
      <c r="N18" s="275">
        <f t="shared" si="3"/>
        <v>0.54166666666666663</v>
      </c>
      <c r="O18" s="288">
        <v>91916214</v>
      </c>
      <c r="P18" s="364" t="s">
        <v>75</v>
      </c>
      <c r="Q18" s="289">
        <v>1.0078</v>
      </c>
      <c r="R18" s="290">
        <v>0.95809999999999995</v>
      </c>
      <c r="S18" s="290">
        <v>0.96120000000000005</v>
      </c>
      <c r="T18" s="290">
        <v>1.2438</v>
      </c>
      <c r="U18" s="278">
        <v>1.3974</v>
      </c>
      <c r="V18" s="290">
        <v>0.98629999999999995</v>
      </c>
      <c r="W18" s="290">
        <v>0.93979999999999997</v>
      </c>
      <c r="X18" s="290">
        <v>0.95540000000000003</v>
      </c>
      <c r="Y18" s="290">
        <v>1.2173</v>
      </c>
      <c r="Z18" s="290">
        <v>1.3461000000000001</v>
      </c>
      <c r="AA18" s="264">
        <f t="shared" si="4"/>
        <v>0.95068465965469329</v>
      </c>
      <c r="AB18" s="265">
        <f t="shared" si="5"/>
        <v>0.95285410118625169</v>
      </c>
      <c r="AC18" s="266">
        <f t="shared" si="6"/>
        <v>1.0078</v>
      </c>
      <c r="AD18" s="267">
        <f t="shared" si="7"/>
        <v>0.95809999999999995</v>
      </c>
      <c r="AE18" s="267">
        <f t="shared" si="8"/>
        <v>0.98629999999999995</v>
      </c>
      <c r="AF18" s="359">
        <f t="shared" si="9"/>
        <v>0.93979999999999997</v>
      </c>
      <c r="AG18" s="360">
        <f t="shared" si="10"/>
        <v>0.96120000000000005</v>
      </c>
      <c r="AH18" s="361">
        <f t="shared" si="11"/>
        <v>0.91379809486009123</v>
      </c>
      <c r="AI18" s="361">
        <f t="shared" si="12"/>
        <v>0.95540000000000003</v>
      </c>
      <c r="AJ18" s="359">
        <f t="shared" si="13"/>
        <v>0.91035680827334486</v>
      </c>
      <c r="AK18" s="360">
        <f t="shared" si="14"/>
        <v>1.2438</v>
      </c>
      <c r="AL18" s="361">
        <f t="shared" si="15"/>
        <v>1.1824615796785076</v>
      </c>
      <c r="AM18" s="361">
        <f t="shared" si="16"/>
        <v>1.2173</v>
      </c>
      <c r="AN18" s="359">
        <f t="shared" si="17"/>
        <v>1.1599092973740242</v>
      </c>
      <c r="AO18" s="360">
        <f t="shared" si="18"/>
        <v>1.3974</v>
      </c>
      <c r="AP18" s="361">
        <f t="shared" si="19"/>
        <v>1.3284867434014684</v>
      </c>
      <c r="AQ18" s="361">
        <f t="shared" si="20"/>
        <v>1.3461000000000001</v>
      </c>
      <c r="AR18" s="359">
        <f t="shared" si="21"/>
        <v>1.2826369056068134</v>
      </c>
      <c r="AS18" s="251" t="s">
        <v>1</v>
      </c>
      <c r="AT18" s="251" t="s">
        <v>2</v>
      </c>
    </row>
    <row r="19" spans="1:46" s="362" customFormat="1" ht="12.75" customHeight="1" x14ac:dyDescent="0.2">
      <c r="A19" s="251">
        <v>14</v>
      </c>
      <c r="B19" s="280" t="s">
        <v>139</v>
      </c>
      <c r="C19" s="281" t="s">
        <v>62</v>
      </c>
      <c r="D19" s="282" t="s">
        <v>57</v>
      </c>
      <c r="E19" s="283">
        <v>203</v>
      </c>
      <c r="F19" s="280" t="s">
        <v>136</v>
      </c>
      <c r="G19" s="284" t="s">
        <v>232</v>
      </c>
      <c r="H19" s="285" t="s">
        <v>1</v>
      </c>
      <c r="I19" s="286" t="s">
        <v>1</v>
      </c>
      <c r="J19" s="258" t="str">
        <f t="shared" si="0"/>
        <v>18:00</v>
      </c>
      <c r="K19" s="287">
        <v>0.81005787037037036</v>
      </c>
      <c r="L19" s="260">
        <f t="shared" si="1"/>
        <v>1.0286</v>
      </c>
      <c r="M19" s="233">
        <f t="shared" si="2"/>
        <v>6.177552546296295E-2</v>
      </c>
      <c r="N19" s="275">
        <f t="shared" si="3"/>
        <v>0.58333333333333337</v>
      </c>
      <c r="O19" s="288">
        <v>91649715</v>
      </c>
      <c r="P19" s="364" t="s">
        <v>142</v>
      </c>
      <c r="Q19" s="289">
        <v>0.85040000000000004</v>
      </c>
      <c r="R19" s="290">
        <v>0.81730000000000003</v>
      </c>
      <c r="S19" s="290">
        <v>0.81759999999999999</v>
      </c>
      <c r="T19" s="290">
        <v>1.0475000000000001</v>
      </c>
      <c r="U19" s="290">
        <v>1.1659999999999999</v>
      </c>
      <c r="V19" s="290">
        <v>0.83360000000000001</v>
      </c>
      <c r="W19" s="290">
        <v>0.80279999999999996</v>
      </c>
      <c r="X19" s="290">
        <v>0.81499999999999995</v>
      </c>
      <c r="Y19" s="290">
        <v>1.0286</v>
      </c>
      <c r="Z19" s="290">
        <v>1.1207</v>
      </c>
      <c r="AA19" s="264">
        <f t="shared" si="4"/>
        <v>0.9610771401693321</v>
      </c>
      <c r="AB19" s="265">
        <f t="shared" si="5"/>
        <v>0.96305182341650664</v>
      </c>
      <c r="AC19" s="266">
        <f t="shared" si="6"/>
        <v>0.85040000000000004</v>
      </c>
      <c r="AD19" s="267">
        <f t="shared" si="7"/>
        <v>0.81730000000000003</v>
      </c>
      <c r="AE19" s="267">
        <f t="shared" si="8"/>
        <v>0.83360000000000001</v>
      </c>
      <c r="AF19" s="359">
        <f t="shared" si="9"/>
        <v>0.80279999999999996</v>
      </c>
      <c r="AG19" s="360">
        <f t="shared" si="10"/>
        <v>0.81759999999999999</v>
      </c>
      <c r="AH19" s="361">
        <f t="shared" si="11"/>
        <v>0.78577666980244587</v>
      </c>
      <c r="AI19" s="361">
        <f t="shared" si="12"/>
        <v>0.81499999999999995</v>
      </c>
      <c r="AJ19" s="359">
        <f t="shared" si="13"/>
        <v>0.78488723608445288</v>
      </c>
      <c r="AK19" s="360">
        <f t="shared" si="14"/>
        <v>1.0475000000000001</v>
      </c>
      <c r="AL19" s="361">
        <f t="shared" si="15"/>
        <v>1.0067283043273754</v>
      </c>
      <c r="AM19" s="361">
        <f t="shared" si="16"/>
        <v>1.0286</v>
      </c>
      <c r="AN19" s="359">
        <f t="shared" si="17"/>
        <v>0.99059510556621866</v>
      </c>
      <c r="AO19" s="360">
        <f t="shared" si="18"/>
        <v>1.1659999999999999</v>
      </c>
      <c r="AP19" s="361">
        <f t="shared" si="19"/>
        <v>1.1206159454374411</v>
      </c>
      <c r="AQ19" s="361">
        <f t="shared" si="20"/>
        <v>1.1207</v>
      </c>
      <c r="AR19" s="359">
        <f t="shared" si="21"/>
        <v>1.0792921785028791</v>
      </c>
      <c r="AS19" s="285" t="s">
        <v>1</v>
      </c>
      <c r="AT19" s="285" t="s">
        <v>1</v>
      </c>
    </row>
    <row r="20" spans="1:46" s="362" customFormat="1" ht="12.75" customHeight="1" x14ac:dyDescent="0.2">
      <c r="A20" s="251">
        <v>15</v>
      </c>
      <c r="B20" s="280" t="s">
        <v>86</v>
      </c>
      <c r="C20" s="281" t="s">
        <v>56</v>
      </c>
      <c r="D20" s="282" t="s">
        <v>57</v>
      </c>
      <c r="E20" s="283">
        <v>13911</v>
      </c>
      <c r="F20" s="280" t="s">
        <v>87</v>
      </c>
      <c r="G20" s="312" t="s">
        <v>88</v>
      </c>
      <c r="H20" s="285" t="s">
        <v>2</v>
      </c>
      <c r="I20" s="286" t="s">
        <v>2</v>
      </c>
      <c r="J20" s="258" t="str">
        <f t="shared" si="0"/>
        <v>18:10</v>
      </c>
      <c r="K20" s="287">
        <v>0.81023148148148139</v>
      </c>
      <c r="L20" s="260">
        <f t="shared" si="1"/>
        <v>1.1841104968103615</v>
      </c>
      <c r="M20" s="233">
        <f t="shared" si="2"/>
        <v>6.3097739899477839E-2</v>
      </c>
      <c r="N20" s="262">
        <f t="shared" si="3"/>
        <v>0.625</v>
      </c>
      <c r="O20" s="100">
        <v>97531861</v>
      </c>
      <c r="P20" s="380" t="s">
        <v>89</v>
      </c>
      <c r="Q20" s="770">
        <v>1.0346</v>
      </c>
      <c r="R20" s="771">
        <v>0.96130000000000004</v>
      </c>
      <c r="S20" s="771">
        <v>1.0219</v>
      </c>
      <c r="T20" s="771">
        <v>1.2744</v>
      </c>
      <c r="U20" s="771">
        <v>1.4117</v>
      </c>
      <c r="V20" s="771">
        <v>1.0085</v>
      </c>
      <c r="W20" s="765">
        <v>0.94399999999999995</v>
      </c>
      <c r="X20" s="765">
        <v>1.012</v>
      </c>
      <c r="Y20" s="765">
        <v>1.2442</v>
      </c>
      <c r="Z20" s="765">
        <v>1.3569</v>
      </c>
      <c r="AA20" s="264">
        <f t="shared" si="4"/>
        <v>0.92915136284554423</v>
      </c>
      <c r="AB20" s="265">
        <f t="shared" si="5"/>
        <v>0.93604362915220629</v>
      </c>
      <c r="AC20" s="266">
        <f t="shared" si="6"/>
        <v>1.0346</v>
      </c>
      <c r="AD20" s="267">
        <f t="shared" si="7"/>
        <v>0.96130000000000004</v>
      </c>
      <c r="AE20" s="267">
        <f t="shared" si="8"/>
        <v>1.0085</v>
      </c>
      <c r="AF20" s="359">
        <f t="shared" si="9"/>
        <v>0.94399999999999995</v>
      </c>
      <c r="AG20" s="360">
        <f t="shared" si="10"/>
        <v>1.0219</v>
      </c>
      <c r="AH20" s="361">
        <f t="shared" si="11"/>
        <v>0.94949977769186167</v>
      </c>
      <c r="AI20" s="361">
        <f t="shared" si="12"/>
        <v>1.012</v>
      </c>
      <c r="AJ20" s="359">
        <f t="shared" si="13"/>
        <v>0.9472761527020328</v>
      </c>
      <c r="AK20" s="360">
        <f t="shared" si="14"/>
        <v>1.2744</v>
      </c>
      <c r="AL20" s="361">
        <f t="shared" si="15"/>
        <v>1.1841104968103615</v>
      </c>
      <c r="AM20" s="361">
        <f t="shared" si="16"/>
        <v>1.2442</v>
      </c>
      <c r="AN20" s="359">
        <f t="shared" si="17"/>
        <v>1.1646254833911751</v>
      </c>
      <c r="AO20" s="360">
        <f t="shared" si="18"/>
        <v>1.4117</v>
      </c>
      <c r="AP20" s="361">
        <f t="shared" si="19"/>
        <v>1.3116829789290547</v>
      </c>
      <c r="AQ20" s="361">
        <f t="shared" si="20"/>
        <v>1.3569</v>
      </c>
      <c r="AR20" s="359">
        <f t="shared" si="21"/>
        <v>1.2701176003966288</v>
      </c>
      <c r="AS20" s="285" t="s">
        <v>1</v>
      </c>
      <c r="AT20" s="285" t="s">
        <v>2</v>
      </c>
    </row>
    <row r="21" spans="1:46" s="362" customFormat="1" ht="12.75" customHeight="1" x14ac:dyDescent="0.2">
      <c r="A21" s="251">
        <v>16</v>
      </c>
      <c r="B21" s="280" t="s">
        <v>192</v>
      </c>
      <c r="C21" s="281" t="s">
        <v>62</v>
      </c>
      <c r="D21" s="282" t="s">
        <v>57</v>
      </c>
      <c r="E21" s="283">
        <v>110</v>
      </c>
      <c r="F21" s="280" t="s">
        <v>132</v>
      </c>
      <c r="G21" s="312" t="s">
        <v>193</v>
      </c>
      <c r="H21" s="285" t="s">
        <v>2</v>
      </c>
      <c r="I21" s="295" t="s">
        <v>2</v>
      </c>
      <c r="J21" s="258" t="str">
        <f t="shared" si="0"/>
        <v>18:00</v>
      </c>
      <c r="K21" s="259">
        <v>0.81627314814814811</v>
      </c>
      <c r="L21" s="260">
        <f t="shared" si="1"/>
        <v>0.97421464713715045</v>
      </c>
      <c r="M21" s="233">
        <f t="shared" si="2"/>
        <v>6.4564271637816209E-2</v>
      </c>
      <c r="N21" s="275">
        <f t="shared" si="3"/>
        <v>0.66666666666666663</v>
      </c>
      <c r="O21" s="288">
        <v>93613991</v>
      </c>
      <c r="P21" s="358" t="s">
        <v>194</v>
      </c>
      <c r="Q21" s="313">
        <v>0.82609999999999995</v>
      </c>
      <c r="R21" s="314">
        <v>0.78839999999999999</v>
      </c>
      <c r="S21" s="314">
        <v>0.7792</v>
      </c>
      <c r="T21" s="314">
        <v>1.0207999999999999</v>
      </c>
      <c r="U21" s="315">
        <v>1.1511</v>
      </c>
      <c r="V21" s="314">
        <v>0.80710999999999999</v>
      </c>
      <c r="W21" s="314">
        <v>0.77590000000000003</v>
      </c>
      <c r="X21" s="314">
        <v>0.7762</v>
      </c>
      <c r="Y21" s="314">
        <v>0.99880000000000002</v>
      </c>
      <c r="Z21" s="314">
        <v>1.1006</v>
      </c>
      <c r="AA21" s="264">
        <f t="shared" si="4"/>
        <v>0.95436387846507686</v>
      </c>
      <c r="AB21" s="265">
        <f t="shared" si="5"/>
        <v>0.96133116923343787</v>
      </c>
      <c r="AC21" s="266">
        <f t="shared" si="6"/>
        <v>0.82609999999999995</v>
      </c>
      <c r="AD21" s="267">
        <f t="shared" si="7"/>
        <v>0.78839999999999999</v>
      </c>
      <c r="AE21" s="267">
        <f t="shared" si="8"/>
        <v>0.80710999999999999</v>
      </c>
      <c r="AF21" s="359">
        <f t="shared" si="9"/>
        <v>0.77590000000000003</v>
      </c>
      <c r="AG21" s="360">
        <f t="shared" si="10"/>
        <v>0.7792</v>
      </c>
      <c r="AH21" s="361">
        <f t="shared" si="11"/>
        <v>0.74364033409998787</v>
      </c>
      <c r="AI21" s="361">
        <f t="shared" si="12"/>
        <v>0.7762</v>
      </c>
      <c r="AJ21" s="359">
        <f t="shared" si="13"/>
        <v>0.74618525355899445</v>
      </c>
      <c r="AK21" s="360">
        <f t="shared" si="14"/>
        <v>1.0207999999999999</v>
      </c>
      <c r="AL21" s="361">
        <f t="shared" si="15"/>
        <v>0.97421464713715045</v>
      </c>
      <c r="AM21" s="361">
        <f t="shared" si="16"/>
        <v>0.99880000000000002</v>
      </c>
      <c r="AN21" s="359">
        <f t="shared" si="17"/>
        <v>0.96017757183035779</v>
      </c>
      <c r="AO21" s="360">
        <f t="shared" si="18"/>
        <v>1.1511</v>
      </c>
      <c r="AP21" s="361">
        <f t="shared" si="19"/>
        <v>1.09856826050115</v>
      </c>
      <c r="AQ21" s="361">
        <f t="shared" si="20"/>
        <v>1.1006</v>
      </c>
      <c r="AR21" s="359">
        <f t="shared" si="21"/>
        <v>1.0580410848583217</v>
      </c>
      <c r="AS21" s="285" t="s">
        <v>2</v>
      </c>
      <c r="AT21" s="251" t="s">
        <v>2</v>
      </c>
    </row>
    <row r="22" spans="1:46" s="362" customFormat="1" ht="12.75" customHeight="1" x14ac:dyDescent="0.2">
      <c r="A22" s="251">
        <v>17</v>
      </c>
      <c r="B22" s="280" t="s">
        <v>61</v>
      </c>
      <c r="C22" s="281" t="s">
        <v>62</v>
      </c>
      <c r="D22" s="282" t="s">
        <v>57</v>
      </c>
      <c r="E22" s="283">
        <v>88</v>
      </c>
      <c r="F22" s="280" t="s">
        <v>63</v>
      </c>
      <c r="G22" s="284" t="s">
        <v>64</v>
      </c>
      <c r="H22" s="285" t="s">
        <v>2</v>
      </c>
      <c r="I22" s="295" t="s">
        <v>1</v>
      </c>
      <c r="J22" s="258" t="str">
        <f t="shared" si="0"/>
        <v>18:10</v>
      </c>
      <c r="K22" s="287">
        <v>0.80857638888888894</v>
      </c>
      <c r="L22" s="260">
        <f t="shared" si="1"/>
        <v>1.2527999999999999</v>
      </c>
      <c r="M22" s="233">
        <f t="shared" si="2"/>
        <v>6.468449999999995E-2</v>
      </c>
      <c r="N22" s="262">
        <f t="shared" si="3"/>
        <v>0.70833333333333337</v>
      </c>
      <c r="O22" s="288">
        <v>40290565</v>
      </c>
      <c r="P22" s="364" t="s">
        <v>65</v>
      </c>
      <c r="Q22" s="289">
        <v>1.0188999999999999</v>
      </c>
      <c r="R22" s="290">
        <v>0.96719999999999995</v>
      </c>
      <c r="S22" s="290">
        <v>0.99529999999999996</v>
      </c>
      <c r="T22" s="290">
        <v>1.2527999999999999</v>
      </c>
      <c r="U22" s="290">
        <v>1.3878999999999999</v>
      </c>
      <c r="V22" s="290">
        <v>0.99670000000000003</v>
      </c>
      <c r="W22" s="290">
        <v>0.95450000000000002</v>
      </c>
      <c r="X22" s="290">
        <v>0.9879</v>
      </c>
      <c r="Y22" s="290">
        <v>1.2242999999999999</v>
      </c>
      <c r="Z22" s="290">
        <v>1.341</v>
      </c>
      <c r="AA22" s="264">
        <f t="shared" si="4"/>
        <v>0.94925900480910785</v>
      </c>
      <c r="AB22" s="265">
        <f t="shared" si="5"/>
        <v>0.95766027892043748</v>
      </c>
      <c r="AC22" s="266">
        <f t="shared" si="6"/>
        <v>1.0188999999999999</v>
      </c>
      <c r="AD22" s="267">
        <f t="shared" si="7"/>
        <v>0.96719999999999995</v>
      </c>
      <c r="AE22" s="267">
        <f t="shared" si="8"/>
        <v>0.99670000000000003</v>
      </c>
      <c r="AF22" s="359">
        <f t="shared" si="9"/>
        <v>0.95450000000000002</v>
      </c>
      <c r="AG22" s="360">
        <f t="shared" si="10"/>
        <v>0.99529999999999996</v>
      </c>
      <c r="AH22" s="361">
        <f t="shared" si="11"/>
        <v>0.94479748748650505</v>
      </c>
      <c r="AI22" s="361">
        <f t="shared" si="12"/>
        <v>0.9879</v>
      </c>
      <c r="AJ22" s="359">
        <f t="shared" si="13"/>
        <v>0.94607258954550022</v>
      </c>
      <c r="AK22" s="360">
        <f t="shared" si="14"/>
        <v>1.2527999999999999</v>
      </c>
      <c r="AL22" s="361">
        <f t="shared" si="15"/>
        <v>1.1892316812248502</v>
      </c>
      <c r="AM22" s="361">
        <f t="shared" si="16"/>
        <v>1.2242999999999999</v>
      </c>
      <c r="AN22" s="359">
        <f t="shared" si="17"/>
        <v>1.1724634794822915</v>
      </c>
      <c r="AO22" s="360">
        <f t="shared" si="18"/>
        <v>1.3878999999999999</v>
      </c>
      <c r="AP22" s="361">
        <f t="shared" si="19"/>
        <v>1.3174765727745608</v>
      </c>
      <c r="AQ22" s="361">
        <f t="shared" si="20"/>
        <v>1.341</v>
      </c>
      <c r="AR22" s="359">
        <f t="shared" si="21"/>
        <v>1.2842224340323067</v>
      </c>
      <c r="AS22" s="285" t="s">
        <v>2</v>
      </c>
      <c r="AT22" s="285" t="s">
        <v>1</v>
      </c>
    </row>
    <row r="23" spans="1:46" s="362" customFormat="1" ht="13.7" customHeight="1" x14ac:dyDescent="0.2">
      <c r="A23" s="251">
        <v>18</v>
      </c>
      <c r="B23" s="252" t="s">
        <v>66</v>
      </c>
      <c r="C23" s="253" t="s">
        <v>62</v>
      </c>
      <c r="D23" s="254" t="s">
        <v>57</v>
      </c>
      <c r="E23" s="255">
        <v>175</v>
      </c>
      <c r="F23" s="252" t="s">
        <v>67</v>
      </c>
      <c r="G23" s="93" t="s">
        <v>68</v>
      </c>
      <c r="H23" s="257" t="s">
        <v>2</v>
      </c>
      <c r="I23" s="330" t="s">
        <v>1</v>
      </c>
      <c r="J23" s="258" t="str">
        <f t="shared" si="0"/>
        <v>18:10</v>
      </c>
      <c r="K23" s="303">
        <v>0.80886574074074069</v>
      </c>
      <c r="L23" s="260">
        <f t="shared" si="1"/>
        <v>1.2564</v>
      </c>
      <c r="M23" s="233">
        <f t="shared" si="2"/>
        <v>6.5233916666666489E-2</v>
      </c>
      <c r="N23" s="262">
        <f t="shared" si="3"/>
        <v>0.75</v>
      </c>
      <c r="O23" s="427">
        <v>22554387</v>
      </c>
      <c r="P23" s="428" t="s">
        <v>69</v>
      </c>
      <c r="Q23" s="289">
        <v>1.0253000000000001</v>
      </c>
      <c r="R23" s="290">
        <v>0.95</v>
      </c>
      <c r="S23" s="290">
        <v>1.0048999999999999</v>
      </c>
      <c r="T23" s="290">
        <v>1.2564</v>
      </c>
      <c r="U23" s="290">
        <v>1.4159999999999999</v>
      </c>
      <c r="V23" s="290">
        <v>0.99229999999999996</v>
      </c>
      <c r="W23" s="290">
        <v>0.92889999999999995</v>
      </c>
      <c r="X23" s="290">
        <v>0.99470000000000003</v>
      </c>
      <c r="Y23" s="290">
        <v>1.2171000000000001</v>
      </c>
      <c r="Z23" s="290">
        <v>1.3467</v>
      </c>
      <c r="AA23" s="264">
        <f t="shared" si="4"/>
        <v>0.92655808056178668</v>
      </c>
      <c r="AB23" s="265">
        <f t="shared" si="5"/>
        <v>0.93610803184520808</v>
      </c>
      <c r="AC23" s="266">
        <f t="shared" si="6"/>
        <v>1.0253000000000001</v>
      </c>
      <c r="AD23" s="267">
        <f t="shared" si="7"/>
        <v>0.95</v>
      </c>
      <c r="AE23" s="267">
        <f t="shared" si="8"/>
        <v>0.99229999999999996</v>
      </c>
      <c r="AF23" s="359">
        <f t="shared" si="9"/>
        <v>0.92889999999999995</v>
      </c>
      <c r="AG23" s="360">
        <f t="shared" si="10"/>
        <v>1.0048999999999999</v>
      </c>
      <c r="AH23" s="361">
        <f t="shared" si="11"/>
        <v>0.93109821515653934</v>
      </c>
      <c r="AI23" s="361">
        <f t="shared" si="12"/>
        <v>0.99470000000000003</v>
      </c>
      <c r="AJ23" s="359">
        <f t="shared" si="13"/>
        <v>0.93114665927642848</v>
      </c>
      <c r="AK23" s="360">
        <f t="shared" si="14"/>
        <v>1.2564</v>
      </c>
      <c r="AL23" s="361">
        <f t="shared" si="15"/>
        <v>1.1641275724178288</v>
      </c>
      <c r="AM23" s="361">
        <f t="shared" si="16"/>
        <v>1.2171000000000001</v>
      </c>
      <c r="AN23" s="359">
        <f t="shared" si="17"/>
        <v>1.1393370855588028</v>
      </c>
      <c r="AO23" s="360">
        <f t="shared" si="18"/>
        <v>1.4159999999999999</v>
      </c>
      <c r="AP23" s="361">
        <f t="shared" si="19"/>
        <v>1.3120062420754899</v>
      </c>
      <c r="AQ23" s="361">
        <f t="shared" si="20"/>
        <v>1.3467</v>
      </c>
      <c r="AR23" s="359">
        <f t="shared" si="21"/>
        <v>1.2606566864859416</v>
      </c>
      <c r="AS23" s="257" t="s">
        <v>2</v>
      </c>
      <c r="AT23" s="257" t="s">
        <v>1</v>
      </c>
    </row>
    <row r="24" spans="1:46" s="362" customFormat="1" ht="12.75" customHeight="1" x14ac:dyDescent="0.2">
      <c r="A24" s="251">
        <v>19</v>
      </c>
      <c r="B24" s="280" t="s">
        <v>195</v>
      </c>
      <c r="C24" s="281" t="s">
        <v>188</v>
      </c>
      <c r="D24" s="282" t="s">
        <v>57</v>
      </c>
      <c r="E24" s="283">
        <v>101</v>
      </c>
      <c r="F24" s="280" t="s">
        <v>196</v>
      </c>
      <c r="G24" s="312" t="s">
        <v>197</v>
      </c>
      <c r="H24" s="285" t="s">
        <v>1</v>
      </c>
      <c r="I24" s="295" t="s">
        <v>1</v>
      </c>
      <c r="J24" s="258" t="str">
        <f t="shared" si="0"/>
        <v>18:00</v>
      </c>
      <c r="K24" s="259">
        <v>0.81174768518518514</v>
      </c>
      <c r="L24" s="260">
        <f t="shared" si="1"/>
        <v>1.0677000000000001</v>
      </c>
      <c r="M24" s="233">
        <f t="shared" si="2"/>
        <v>6.5928003472222177E-2</v>
      </c>
      <c r="N24" s="275">
        <f t="shared" si="3"/>
        <v>0.79166666666666663</v>
      </c>
      <c r="O24" s="288">
        <v>92625063</v>
      </c>
      <c r="P24" s="358" t="s">
        <v>198</v>
      </c>
      <c r="Q24" s="313">
        <v>0.88829999999999998</v>
      </c>
      <c r="R24" s="314">
        <v>0.85970000000000002</v>
      </c>
      <c r="S24" s="314">
        <v>0.8629</v>
      </c>
      <c r="T24" s="314">
        <v>1.0921000000000001</v>
      </c>
      <c r="U24" s="315">
        <v>1.2128000000000001</v>
      </c>
      <c r="V24" s="314">
        <v>0.86860000000000004</v>
      </c>
      <c r="W24" s="314">
        <v>0.84160000000000001</v>
      </c>
      <c r="X24" s="314">
        <v>0.86170000000000002</v>
      </c>
      <c r="Y24" s="314">
        <v>1.0677000000000001</v>
      </c>
      <c r="Z24" s="314">
        <v>1.1591</v>
      </c>
      <c r="AA24" s="264">
        <f t="shared" si="4"/>
        <v>0.9678036699313296</v>
      </c>
      <c r="AB24" s="265">
        <f t="shared" si="5"/>
        <v>0.96891549620078288</v>
      </c>
      <c r="AC24" s="266">
        <f t="shared" si="6"/>
        <v>0.88829999999999998</v>
      </c>
      <c r="AD24" s="267">
        <f t="shared" si="7"/>
        <v>0.85970000000000002</v>
      </c>
      <c r="AE24" s="267">
        <f t="shared" si="8"/>
        <v>0.86860000000000004</v>
      </c>
      <c r="AF24" s="359">
        <f t="shared" si="9"/>
        <v>0.84160000000000001</v>
      </c>
      <c r="AG24" s="360">
        <f t="shared" si="10"/>
        <v>0.8629</v>
      </c>
      <c r="AH24" s="361">
        <f t="shared" si="11"/>
        <v>0.83511778678374426</v>
      </c>
      <c r="AI24" s="361">
        <f t="shared" si="12"/>
        <v>0.86170000000000002</v>
      </c>
      <c r="AJ24" s="359">
        <f t="shared" si="13"/>
        <v>0.83491448307621463</v>
      </c>
      <c r="AK24" s="360">
        <f t="shared" si="14"/>
        <v>1.0921000000000001</v>
      </c>
      <c r="AL24" s="361">
        <f t="shared" si="15"/>
        <v>1.0569383879320051</v>
      </c>
      <c r="AM24" s="361">
        <f t="shared" si="16"/>
        <v>1.0677000000000001</v>
      </c>
      <c r="AN24" s="359">
        <f t="shared" si="17"/>
        <v>1.034511075293576</v>
      </c>
      <c r="AO24" s="360">
        <f t="shared" si="18"/>
        <v>1.2128000000000001</v>
      </c>
      <c r="AP24" s="361">
        <f t="shared" si="19"/>
        <v>1.1737522908927167</v>
      </c>
      <c r="AQ24" s="361">
        <f t="shared" si="20"/>
        <v>1.1591</v>
      </c>
      <c r="AR24" s="359">
        <f t="shared" si="21"/>
        <v>1.1230699516463274</v>
      </c>
      <c r="AS24" s="285" t="s">
        <v>1</v>
      </c>
      <c r="AT24" s="251" t="s">
        <v>1</v>
      </c>
    </row>
    <row r="25" spans="1:46" s="362" customFormat="1" ht="13.7" customHeight="1" x14ac:dyDescent="0.25">
      <c r="A25" s="251">
        <v>20</v>
      </c>
      <c r="B25" s="252" t="s">
        <v>106</v>
      </c>
      <c r="C25" s="253" t="s">
        <v>56</v>
      </c>
      <c r="D25" s="254" t="s">
        <v>57</v>
      </c>
      <c r="E25" s="255">
        <v>11655</v>
      </c>
      <c r="F25" s="252" t="s">
        <v>107</v>
      </c>
      <c r="G25" s="256" t="s">
        <v>108</v>
      </c>
      <c r="H25" s="271" t="s">
        <v>1</v>
      </c>
      <c r="I25" s="299" t="s">
        <v>2</v>
      </c>
      <c r="J25" s="258" t="str">
        <f t="shared" si="0"/>
        <v>18:10</v>
      </c>
      <c r="K25" s="303">
        <v>0.81371527777777775</v>
      </c>
      <c r="L25" s="260">
        <f t="shared" si="1"/>
        <v>1.1693332893401014</v>
      </c>
      <c r="M25" s="233">
        <f t="shared" si="2"/>
        <v>6.6384025280245201E-2</v>
      </c>
      <c r="N25" s="262">
        <f t="shared" si="3"/>
        <v>0.83333333333333337</v>
      </c>
      <c r="O25" s="368">
        <v>92022071</v>
      </c>
      <c r="P25" s="369" t="s">
        <v>274</v>
      </c>
      <c r="Q25" s="317">
        <v>1.0023</v>
      </c>
      <c r="R25" s="278">
        <v>0.96309999999999996</v>
      </c>
      <c r="S25" s="278">
        <v>0.9597</v>
      </c>
      <c r="T25" s="278">
        <v>1.2361</v>
      </c>
      <c r="U25" s="278">
        <v>1.3776999999999999</v>
      </c>
      <c r="V25" s="290">
        <v>0.98499999999999999</v>
      </c>
      <c r="W25" s="771">
        <v>0.94789999999999996</v>
      </c>
      <c r="X25" s="771">
        <v>0.95420000000000005</v>
      </c>
      <c r="Y25" s="771">
        <v>1.2151000000000001</v>
      </c>
      <c r="Z25" s="771">
        <v>1.3391</v>
      </c>
      <c r="AA25" s="264">
        <f t="shared" si="4"/>
        <v>0.96088995310785197</v>
      </c>
      <c r="AB25" s="265">
        <f t="shared" si="5"/>
        <v>0.96233502538071058</v>
      </c>
      <c r="AC25" s="266">
        <f t="shared" si="6"/>
        <v>1.0023</v>
      </c>
      <c r="AD25" s="267">
        <f t="shared" si="7"/>
        <v>0.96309999999999996</v>
      </c>
      <c r="AE25" s="267">
        <f t="shared" si="8"/>
        <v>0.98499999999999999</v>
      </c>
      <c r="AF25" s="359">
        <f t="shared" si="9"/>
        <v>0.94789999999999996</v>
      </c>
      <c r="AG25" s="360">
        <f t="shared" si="10"/>
        <v>0.9597</v>
      </c>
      <c r="AH25" s="361">
        <f t="shared" si="11"/>
        <v>0.92216608799760558</v>
      </c>
      <c r="AI25" s="361">
        <f t="shared" si="12"/>
        <v>0.95420000000000005</v>
      </c>
      <c r="AJ25" s="359">
        <f t="shared" si="13"/>
        <v>0.91826008121827407</v>
      </c>
      <c r="AK25" s="360">
        <f t="shared" si="14"/>
        <v>1.2361</v>
      </c>
      <c r="AL25" s="361">
        <f t="shared" si="15"/>
        <v>1.1877560710366157</v>
      </c>
      <c r="AM25" s="361">
        <f t="shared" si="16"/>
        <v>1.2151000000000001</v>
      </c>
      <c r="AN25" s="359">
        <f t="shared" si="17"/>
        <v>1.1693332893401014</v>
      </c>
      <c r="AO25" s="360">
        <f t="shared" si="18"/>
        <v>1.3776999999999999</v>
      </c>
      <c r="AP25" s="361">
        <f t="shared" si="19"/>
        <v>1.3238180883966877</v>
      </c>
      <c r="AQ25" s="361">
        <f t="shared" si="20"/>
        <v>1.3391</v>
      </c>
      <c r="AR25" s="359">
        <f t="shared" si="21"/>
        <v>1.2886628324873095</v>
      </c>
      <c r="AS25" s="271" t="s">
        <v>2</v>
      </c>
      <c r="AT25" s="271" t="s">
        <v>1</v>
      </c>
    </row>
    <row r="26" spans="1:46" s="362" customFormat="1" ht="13.7" customHeight="1" x14ac:dyDescent="0.25">
      <c r="A26" s="251">
        <v>21</v>
      </c>
      <c r="B26" s="280" t="s">
        <v>187</v>
      </c>
      <c r="C26" s="281" t="s">
        <v>188</v>
      </c>
      <c r="D26" s="282" t="s">
        <v>57</v>
      </c>
      <c r="E26" s="283">
        <v>9775</v>
      </c>
      <c r="F26" s="280" t="s">
        <v>189</v>
      </c>
      <c r="G26" s="312" t="s">
        <v>190</v>
      </c>
      <c r="H26" s="251" t="s">
        <v>1</v>
      </c>
      <c r="I26" s="302" t="s">
        <v>1</v>
      </c>
      <c r="J26" s="258" t="str">
        <f t="shared" si="0"/>
        <v>18:00</v>
      </c>
      <c r="K26" s="303">
        <v>0.80917824074074074</v>
      </c>
      <c r="L26" s="260">
        <f t="shared" si="1"/>
        <v>1.1223000000000001</v>
      </c>
      <c r="M26" s="233">
        <f t="shared" si="2"/>
        <v>6.6415739583333341E-2</v>
      </c>
      <c r="N26" s="275">
        <f t="shared" si="3"/>
        <v>0.875</v>
      </c>
      <c r="O26" s="201">
        <v>93430229</v>
      </c>
      <c r="P26" s="430" t="s">
        <v>191</v>
      </c>
      <c r="Q26" s="317">
        <v>0.92810000000000004</v>
      </c>
      <c r="R26" s="278">
        <v>0.89529999999999998</v>
      </c>
      <c r="S26" s="278">
        <v>0.87829999999999997</v>
      </c>
      <c r="T26" s="278">
        <v>1.1455</v>
      </c>
      <c r="U26" s="278">
        <v>1.2849999999999999</v>
      </c>
      <c r="V26" s="290">
        <v>0.90810000000000002</v>
      </c>
      <c r="W26" s="765">
        <v>0.87729999999999997</v>
      </c>
      <c r="X26" s="765">
        <v>0.87329999999999997</v>
      </c>
      <c r="Y26" s="765">
        <v>1.1223000000000001</v>
      </c>
      <c r="Z26" s="765">
        <v>1.2365999999999999</v>
      </c>
      <c r="AA26" s="264">
        <f t="shared" si="4"/>
        <v>0.96465898071328515</v>
      </c>
      <c r="AB26" s="265">
        <f t="shared" si="5"/>
        <v>0.96608303050324851</v>
      </c>
      <c r="AC26" s="266">
        <f t="shared" si="6"/>
        <v>0.92810000000000004</v>
      </c>
      <c r="AD26" s="267">
        <f t="shared" si="7"/>
        <v>0.89529999999999998</v>
      </c>
      <c r="AE26" s="267">
        <f t="shared" si="8"/>
        <v>0.90810000000000002</v>
      </c>
      <c r="AF26" s="359">
        <f t="shared" si="9"/>
        <v>0.87729999999999997</v>
      </c>
      <c r="AG26" s="360">
        <f t="shared" si="10"/>
        <v>0.87829999999999997</v>
      </c>
      <c r="AH26" s="361">
        <f t="shared" si="11"/>
        <v>0.84725998276047831</v>
      </c>
      <c r="AI26" s="361">
        <f t="shared" si="12"/>
        <v>0.87329999999999997</v>
      </c>
      <c r="AJ26" s="359">
        <f t="shared" si="13"/>
        <v>0.84368031053848691</v>
      </c>
      <c r="AK26" s="360">
        <f t="shared" si="14"/>
        <v>1.1455</v>
      </c>
      <c r="AL26" s="361">
        <f t="shared" si="15"/>
        <v>1.1050168624070682</v>
      </c>
      <c r="AM26" s="361">
        <f t="shared" si="16"/>
        <v>1.1223000000000001</v>
      </c>
      <c r="AN26" s="359">
        <f t="shared" si="17"/>
        <v>1.0842349851337958</v>
      </c>
      <c r="AO26" s="360">
        <f t="shared" si="18"/>
        <v>1.2849999999999999</v>
      </c>
      <c r="AP26" s="361">
        <f t="shared" si="19"/>
        <v>1.2395867902165714</v>
      </c>
      <c r="AQ26" s="361">
        <f t="shared" si="20"/>
        <v>1.2365999999999999</v>
      </c>
      <c r="AR26" s="359">
        <f t="shared" si="21"/>
        <v>1.194658275520317</v>
      </c>
      <c r="AS26" s="251" t="s">
        <v>2</v>
      </c>
      <c r="AT26" s="251" t="s">
        <v>1</v>
      </c>
    </row>
    <row r="27" spans="1:46" s="362" customFormat="1" ht="13.7" customHeight="1" x14ac:dyDescent="0.2">
      <c r="A27" s="251">
        <v>22</v>
      </c>
      <c r="B27" s="298" t="s">
        <v>180</v>
      </c>
      <c r="C27" s="235" t="s">
        <v>62</v>
      </c>
      <c r="D27" s="236" t="s">
        <v>57</v>
      </c>
      <c r="E27" s="235">
        <v>7838</v>
      </c>
      <c r="F27" s="237" t="s">
        <v>181</v>
      </c>
      <c r="G27" s="256" t="s">
        <v>182</v>
      </c>
      <c r="H27" s="271" t="s">
        <v>1</v>
      </c>
      <c r="I27" s="299" t="s">
        <v>2</v>
      </c>
      <c r="J27" s="258" t="str">
        <f t="shared" si="0"/>
        <v>18:00</v>
      </c>
      <c r="K27" s="287">
        <v>0.81557870370370367</v>
      </c>
      <c r="L27" s="260">
        <f t="shared" si="1"/>
        <v>1.0544932174505797</v>
      </c>
      <c r="M27" s="233">
        <f t="shared" si="2"/>
        <v>6.9152298264756731E-2</v>
      </c>
      <c r="N27" s="262">
        <f t="shared" si="3"/>
        <v>0.91666666666666663</v>
      </c>
      <c r="O27" s="239">
        <v>90122776</v>
      </c>
      <c r="P27" s="369" t="s">
        <v>183</v>
      </c>
      <c r="Q27" s="319">
        <v>0.89590000000000003</v>
      </c>
      <c r="R27" s="318">
        <v>0.86919999999999997</v>
      </c>
      <c r="S27" s="318">
        <v>0.85880000000000001</v>
      </c>
      <c r="T27" s="318">
        <v>1.1053999999999999</v>
      </c>
      <c r="U27" s="318">
        <v>1.2307999999999999</v>
      </c>
      <c r="V27" s="318">
        <v>0.88019999999999998</v>
      </c>
      <c r="W27" s="290">
        <v>0.85489999999999999</v>
      </c>
      <c r="X27" s="290">
        <v>0.85509999999999997</v>
      </c>
      <c r="Y27" s="290">
        <v>1.0857000000000001</v>
      </c>
      <c r="Z27" s="290">
        <v>1.1950000000000001</v>
      </c>
      <c r="AA27" s="264">
        <f t="shared" si="4"/>
        <v>0.97019756669271118</v>
      </c>
      <c r="AB27" s="265">
        <f t="shared" si="5"/>
        <v>0.97125653260622591</v>
      </c>
      <c r="AC27" s="266">
        <f t="shared" si="6"/>
        <v>0.89590000000000003</v>
      </c>
      <c r="AD27" s="267">
        <f t="shared" si="7"/>
        <v>0.86919999999999997</v>
      </c>
      <c r="AE27" s="267">
        <f t="shared" si="8"/>
        <v>0.88019999999999998</v>
      </c>
      <c r="AF27" s="359">
        <f t="shared" si="9"/>
        <v>0.85489999999999999</v>
      </c>
      <c r="AG27" s="360">
        <f t="shared" si="10"/>
        <v>0.85880000000000001</v>
      </c>
      <c r="AH27" s="361">
        <f t="shared" si="11"/>
        <v>0.83320567027570036</v>
      </c>
      <c r="AI27" s="361">
        <f t="shared" si="12"/>
        <v>0.85509999999999997</v>
      </c>
      <c r="AJ27" s="359">
        <f t="shared" si="13"/>
        <v>0.83052146103158375</v>
      </c>
      <c r="AK27" s="360">
        <f t="shared" si="14"/>
        <v>1.1053999999999999</v>
      </c>
      <c r="AL27" s="361">
        <f t="shared" si="15"/>
        <v>1.0724563902221229</v>
      </c>
      <c r="AM27" s="361">
        <f t="shared" si="16"/>
        <v>1.0857000000000001</v>
      </c>
      <c r="AN27" s="359">
        <f t="shared" si="17"/>
        <v>1.0544932174505797</v>
      </c>
      <c r="AO27" s="360">
        <f t="shared" si="18"/>
        <v>1.2307999999999999</v>
      </c>
      <c r="AP27" s="361">
        <f t="shared" si="19"/>
        <v>1.1941191650853888</v>
      </c>
      <c r="AQ27" s="361">
        <f t="shared" si="20"/>
        <v>1.1950000000000001</v>
      </c>
      <c r="AR27" s="359">
        <f t="shared" si="21"/>
        <v>1.16065155646444</v>
      </c>
      <c r="AS27" s="271" t="s">
        <v>1</v>
      </c>
      <c r="AT27" s="271" t="s">
        <v>2</v>
      </c>
    </row>
    <row r="28" spans="1:46" s="370" customFormat="1" ht="12.6" customHeight="1" x14ac:dyDescent="0.2">
      <c r="A28" s="251">
        <v>23</v>
      </c>
      <c r="B28" s="252" t="s">
        <v>152</v>
      </c>
      <c r="C28" s="253" t="s">
        <v>62</v>
      </c>
      <c r="D28" s="254" t="s">
        <v>57</v>
      </c>
      <c r="E28" s="255">
        <v>13638</v>
      </c>
      <c r="F28" s="252" t="s">
        <v>153</v>
      </c>
      <c r="G28" s="429" t="s">
        <v>154</v>
      </c>
      <c r="H28" s="257" t="s">
        <v>1</v>
      </c>
      <c r="I28" s="296" t="s">
        <v>2</v>
      </c>
      <c r="J28" s="258" t="str">
        <f t="shared" si="0"/>
        <v>18:00</v>
      </c>
      <c r="K28" s="287">
        <v>0.81476851851851861</v>
      </c>
      <c r="L28" s="101">
        <f t="shared" si="1"/>
        <v>1.1169319473684212</v>
      </c>
      <c r="M28" s="233">
        <f t="shared" si="2"/>
        <v>7.2342027517056651E-2</v>
      </c>
      <c r="N28" s="275">
        <f t="shared" si="3"/>
        <v>0.95833333333333337</v>
      </c>
      <c r="O28" s="263">
        <v>91840710</v>
      </c>
      <c r="P28" s="363" t="s">
        <v>155</v>
      </c>
      <c r="Q28" s="289">
        <v>0.96</v>
      </c>
      <c r="R28" s="290">
        <v>0.91</v>
      </c>
      <c r="S28" s="290">
        <v>0.9113</v>
      </c>
      <c r="T28" s="290">
        <v>1.19</v>
      </c>
      <c r="U28" s="290">
        <v>1.3447</v>
      </c>
      <c r="V28" s="290">
        <v>0.95</v>
      </c>
      <c r="W28" s="290">
        <v>0.90190000000000003</v>
      </c>
      <c r="X28" s="290">
        <v>0.90900000000000003</v>
      </c>
      <c r="Y28" s="290">
        <v>1.1765000000000001</v>
      </c>
      <c r="Z28" s="290">
        <v>1.3111999999999999</v>
      </c>
      <c r="AA28" s="293">
        <f t="shared" si="4"/>
        <v>0.94791666666666674</v>
      </c>
      <c r="AB28" s="265">
        <f t="shared" si="5"/>
        <v>0.94936842105263164</v>
      </c>
      <c r="AC28" s="294">
        <f t="shared" si="6"/>
        <v>0.96</v>
      </c>
      <c r="AD28" s="97">
        <f t="shared" si="7"/>
        <v>0.91</v>
      </c>
      <c r="AE28" s="97">
        <f t="shared" si="8"/>
        <v>0.95</v>
      </c>
      <c r="AF28" s="359">
        <f t="shared" si="9"/>
        <v>0.90190000000000003</v>
      </c>
      <c r="AG28" s="366">
        <f t="shared" si="10"/>
        <v>0.9113</v>
      </c>
      <c r="AH28" s="367">
        <f t="shared" si="11"/>
        <v>0.86383645833333345</v>
      </c>
      <c r="AI28" s="361">
        <f t="shared" si="12"/>
        <v>0.90900000000000003</v>
      </c>
      <c r="AJ28" s="359">
        <f t="shared" si="13"/>
        <v>0.86297589473684222</v>
      </c>
      <c r="AK28" s="366">
        <f t="shared" si="14"/>
        <v>1.19</v>
      </c>
      <c r="AL28" s="367">
        <f t="shared" si="15"/>
        <v>1.1280208333333335</v>
      </c>
      <c r="AM28" s="361">
        <f t="shared" si="16"/>
        <v>1.1765000000000001</v>
      </c>
      <c r="AN28" s="359">
        <f t="shared" si="17"/>
        <v>1.1169319473684212</v>
      </c>
      <c r="AO28" s="366">
        <f t="shared" si="18"/>
        <v>1.3447</v>
      </c>
      <c r="AP28" s="367">
        <f t="shared" si="19"/>
        <v>1.2746635416666667</v>
      </c>
      <c r="AQ28" s="361">
        <f t="shared" si="20"/>
        <v>1.3111999999999999</v>
      </c>
      <c r="AR28" s="359">
        <f t="shared" si="21"/>
        <v>1.2448118736842104</v>
      </c>
      <c r="AS28" s="257" t="s">
        <v>2</v>
      </c>
      <c r="AT28" s="257" t="s">
        <v>1</v>
      </c>
    </row>
    <row r="29" spans="1:46" s="362" customFormat="1" ht="13.7" customHeight="1" x14ac:dyDescent="0.2">
      <c r="A29" s="251">
        <v>24</v>
      </c>
      <c r="B29" s="280" t="s">
        <v>168</v>
      </c>
      <c r="C29" s="253" t="s">
        <v>62</v>
      </c>
      <c r="D29" s="282" t="s">
        <v>57</v>
      </c>
      <c r="E29" s="283">
        <v>15953</v>
      </c>
      <c r="F29" s="301" t="s">
        <v>169</v>
      </c>
      <c r="G29" s="281" t="s">
        <v>170</v>
      </c>
      <c r="H29" s="285" t="s">
        <v>1</v>
      </c>
      <c r="I29" s="286" t="s">
        <v>2</v>
      </c>
      <c r="J29" s="258" t="str">
        <f t="shared" si="0"/>
        <v>18:00</v>
      </c>
      <c r="K29" s="303">
        <v>0.81770833333333337</v>
      </c>
      <c r="L29" s="260">
        <f t="shared" si="1"/>
        <v>1.0689</v>
      </c>
      <c r="M29" s="233">
        <f t="shared" si="2"/>
        <v>7.237343750000004E-2</v>
      </c>
      <c r="N29" s="275">
        <f t="shared" si="3"/>
        <v>1</v>
      </c>
      <c r="O29" s="288">
        <v>93087082</v>
      </c>
      <c r="P29" s="364" t="s">
        <v>171</v>
      </c>
      <c r="Q29" s="289">
        <v>0.88490000000000002</v>
      </c>
      <c r="R29" s="290">
        <v>0.88490000000000002</v>
      </c>
      <c r="S29" s="290">
        <v>0.81859999999999999</v>
      </c>
      <c r="T29" s="290">
        <v>1.0996999999999999</v>
      </c>
      <c r="U29" s="290">
        <v>1.2527999999999999</v>
      </c>
      <c r="V29" s="290">
        <v>0.86</v>
      </c>
      <c r="W29" s="96">
        <v>0.86</v>
      </c>
      <c r="X29" s="96">
        <v>0.80279999999999996</v>
      </c>
      <c r="Y29" s="96">
        <v>1.0689</v>
      </c>
      <c r="Z29" s="96">
        <v>1.2058</v>
      </c>
      <c r="AA29" s="264">
        <f t="shared" si="4"/>
        <v>1</v>
      </c>
      <c r="AB29" s="265">
        <f t="shared" si="5"/>
        <v>1</v>
      </c>
      <c r="AC29" s="266">
        <f t="shared" si="6"/>
        <v>0.88490000000000002</v>
      </c>
      <c r="AD29" s="267">
        <f t="shared" si="7"/>
        <v>0.88490000000000002</v>
      </c>
      <c r="AE29" s="267">
        <f t="shared" si="8"/>
        <v>0.86</v>
      </c>
      <c r="AF29" s="359">
        <f t="shared" si="9"/>
        <v>0.86</v>
      </c>
      <c r="AG29" s="360">
        <f t="shared" si="10"/>
        <v>0.81859999999999999</v>
      </c>
      <c r="AH29" s="361">
        <f t="shared" si="11"/>
        <v>0.81859999999999999</v>
      </c>
      <c r="AI29" s="361">
        <f t="shared" si="12"/>
        <v>0.80279999999999996</v>
      </c>
      <c r="AJ29" s="359">
        <f t="shared" si="13"/>
        <v>0.80279999999999996</v>
      </c>
      <c r="AK29" s="360">
        <f t="shared" si="14"/>
        <v>1.0996999999999999</v>
      </c>
      <c r="AL29" s="361">
        <f t="shared" si="15"/>
        <v>1.0996999999999999</v>
      </c>
      <c r="AM29" s="361">
        <f t="shared" si="16"/>
        <v>1.0689</v>
      </c>
      <c r="AN29" s="359">
        <f t="shared" si="17"/>
        <v>1.0689</v>
      </c>
      <c r="AO29" s="360">
        <f t="shared" si="18"/>
        <v>1.2527999999999999</v>
      </c>
      <c r="AP29" s="361">
        <f t="shared" si="19"/>
        <v>1.2527999999999999</v>
      </c>
      <c r="AQ29" s="361">
        <f t="shared" si="20"/>
        <v>1.2058</v>
      </c>
      <c r="AR29" s="359">
        <f t="shared" si="21"/>
        <v>1.2058</v>
      </c>
      <c r="AS29" s="251" t="s">
        <v>1</v>
      </c>
      <c r="AT29" s="251" t="s">
        <v>2</v>
      </c>
    </row>
    <row r="30" spans="1:46" ht="12.75" customHeight="1" x14ac:dyDescent="0.2">
      <c r="B30" s="19"/>
      <c r="D30" s="9"/>
      <c r="E30" s="115"/>
      <c r="F30" s="19"/>
      <c r="G30" s="19"/>
      <c r="K30" s="9"/>
    </row>
    <row r="31" spans="1:46" ht="12.75" customHeight="1" x14ac:dyDescent="0.2">
      <c r="B31" s="19"/>
      <c r="D31" s="9"/>
      <c r="E31" s="115"/>
      <c r="F31" s="19"/>
      <c r="G31" s="19"/>
      <c r="K31" s="9"/>
    </row>
    <row r="32" spans="1:46" ht="12.75" customHeight="1" x14ac:dyDescent="0.2">
      <c r="B32" s="19"/>
      <c r="D32" s="9"/>
      <c r="E32" s="115"/>
      <c r="F32" s="19"/>
      <c r="G32" s="19"/>
      <c r="K32" s="9"/>
    </row>
    <row r="33" spans="1:47" s="387" customFormat="1" ht="12.75" customHeight="1" x14ac:dyDescent="0.2">
      <c r="A33" s="10"/>
      <c r="B33" s="19"/>
      <c r="C33" s="10"/>
      <c r="D33" s="9"/>
      <c r="E33" s="115"/>
      <c r="F33" s="19"/>
      <c r="G33" s="19"/>
      <c r="H33" s="9"/>
      <c r="I33" s="9"/>
      <c r="J33" s="10"/>
      <c r="K33" s="9"/>
      <c r="L33" s="10"/>
      <c r="M33"/>
      <c r="N33"/>
      <c r="O33"/>
      <c r="P33" s="21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U33"/>
    </row>
    <row r="34" spans="1:47" s="387" customFormat="1" ht="12.75" customHeight="1" x14ac:dyDescent="0.2">
      <c r="A34" s="10"/>
      <c r="B34" s="19"/>
      <c r="C34" s="10"/>
      <c r="D34" s="9"/>
      <c r="E34" s="115"/>
      <c r="F34" s="19"/>
      <c r="G34" s="19"/>
      <c r="H34" s="9"/>
      <c r="I34" s="9"/>
      <c r="J34" s="10"/>
      <c r="K34" s="9"/>
      <c r="L34" s="10"/>
      <c r="M34"/>
      <c r="N34"/>
      <c r="O34"/>
      <c r="P34" s="21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U34"/>
    </row>
    <row r="35" spans="1:47" s="387" customFormat="1" ht="12.75" customHeight="1" x14ac:dyDescent="0.2">
      <c r="A35" s="10"/>
      <c r="B35" s="19"/>
      <c r="C35" s="10"/>
      <c r="D35" s="9"/>
      <c r="E35" s="115"/>
      <c r="F35" s="19"/>
      <c r="G35" s="19"/>
      <c r="H35" s="9"/>
      <c r="I35" s="9"/>
      <c r="J35" s="10"/>
      <c r="K35" s="9"/>
      <c r="L35" s="10"/>
      <c r="M35"/>
      <c r="N35"/>
      <c r="O35"/>
      <c r="P35" s="21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U35"/>
    </row>
    <row r="36" spans="1:47" s="387" customFormat="1" ht="12.75" customHeight="1" x14ac:dyDescent="0.2">
      <c r="A36" s="10"/>
      <c r="B36" s="19"/>
      <c r="C36" s="10"/>
      <c r="D36" s="9"/>
      <c r="E36" s="115"/>
      <c r="F36" s="19"/>
      <c r="G36" s="19"/>
      <c r="H36" s="9"/>
      <c r="I36" s="9"/>
      <c r="J36" s="10"/>
      <c r="K36" s="9"/>
      <c r="L36" s="10"/>
      <c r="M36"/>
      <c r="N36"/>
      <c r="O36"/>
      <c r="P36" s="21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U36"/>
    </row>
    <row r="37" spans="1:47" s="387" customFormat="1" ht="12.75" customHeight="1" x14ac:dyDescent="0.2">
      <c r="A37" s="10"/>
      <c r="B37" s="19"/>
      <c r="C37" s="10"/>
      <c r="D37" s="9"/>
      <c r="E37" s="115"/>
      <c r="F37" s="19"/>
      <c r="G37" s="19"/>
      <c r="H37" s="9"/>
      <c r="I37" s="9"/>
      <c r="J37" s="10"/>
      <c r="K37" s="9"/>
      <c r="L37" s="10"/>
      <c r="M37"/>
      <c r="N37"/>
      <c r="O37"/>
      <c r="P37" s="21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U37"/>
    </row>
    <row r="38" spans="1:47" s="387" customFormat="1" ht="12.75" customHeight="1" x14ac:dyDescent="0.2">
      <c r="A38" s="10"/>
      <c r="B38" s="19"/>
      <c r="C38" s="10"/>
      <c r="D38" s="9"/>
      <c r="E38" s="115"/>
      <c r="F38" s="19"/>
      <c r="G38" s="19"/>
      <c r="H38" s="9"/>
      <c r="I38" s="9"/>
      <c r="J38" s="10"/>
      <c r="K38" s="9"/>
      <c r="L38" s="10"/>
      <c r="M38"/>
      <c r="N38"/>
      <c r="O38"/>
      <c r="P38" s="21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U38"/>
    </row>
    <row r="39" spans="1:47" s="387" customFormat="1" ht="12.75" customHeight="1" x14ac:dyDescent="0.2">
      <c r="A39" s="10"/>
      <c r="B39" s="19"/>
      <c r="C39" s="10"/>
      <c r="D39" s="9"/>
      <c r="E39" s="115"/>
      <c r="F39" s="19"/>
      <c r="G39" s="19"/>
      <c r="H39" s="9"/>
      <c r="I39" s="9"/>
      <c r="J39" s="10"/>
      <c r="K39" s="9"/>
      <c r="L39" s="10"/>
      <c r="M39"/>
      <c r="N39"/>
      <c r="O39"/>
      <c r="P39" s="21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U39"/>
    </row>
    <row r="40" spans="1:47" s="387" customFormat="1" ht="12.75" customHeight="1" x14ac:dyDescent="0.2">
      <c r="A40" s="10"/>
      <c r="B40" s="19"/>
      <c r="C40" s="10"/>
      <c r="D40" s="9"/>
      <c r="E40" s="115"/>
      <c r="F40" s="19"/>
      <c r="G40" s="19"/>
      <c r="H40" s="9"/>
      <c r="I40" s="9"/>
      <c r="J40" s="10"/>
      <c r="K40" s="9"/>
      <c r="L40" s="10"/>
      <c r="M40"/>
      <c r="N40"/>
      <c r="O40"/>
      <c r="P40" s="21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U40"/>
    </row>
    <row r="41" spans="1:47" s="387" customFormat="1" ht="12.75" customHeight="1" x14ac:dyDescent="0.2">
      <c r="A41" s="10"/>
      <c r="B41" s="19"/>
      <c r="C41" s="10"/>
      <c r="D41" s="9"/>
      <c r="E41" s="115"/>
      <c r="F41" s="19"/>
      <c r="G41" s="19"/>
      <c r="H41" s="9"/>
      <c r="I41" s="9"/>
      <c r="J41" s="10"/>
      <c r="K41" s="9"/>
      <c r="L41" s="10"/>
      <c r="M41"/>
      <c r="N41"/>
      <c r="O41"/>
      <c r="P41" s="2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U41"/>
    </row>
    <row r="42" spans="1:47" s="387" customFormat="1" ht="12.75" customHeight="1" x14ac:dyDescent="0.2">
      <c r="A42" s="10"/>
      <c r="B42" s="19"/>
      <c r="C42" s="10"/>
      <c r="D42" s="9"/>
      <c r="E42" s="115"/>
      <c r="F42" s="19"/>
      <c r="G42" s="19"/>
      <c r="H42" s="9"/>
      <c r="I42" s="9"/>
      <c r="J42" s="10"/>
      <c r="K42" s="9"/>
      <c r="L42" s="10"/>
      <c r="M42"/>
      <c r="N42"/>
      <c r="O42"/>
      <c r="P42" s="21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U42"/>
    </row>
    <row r="43" spans="1:47" s="387" customFormat="1" ht="12.75" customHeight="1" x14ac:dyDescent="0.2">
      <c r="A43" s="10"/>
      <c r="B43" s="19"/>
      <c r="C43" s="10"/>
      <c r="D43" s="9"/>
      <c r="E43" s="115"/>
      <c r="F43" s="19"/>
      <c r="G43" s="19"/>
      <c r="H43" s="9"/>
      <c r="I43" s="9"/>
      <c r="J43" s="10"/>
      <c r="K43" s="9"/>
      <c r="L43" s="10"/>
      <c r="M43"/>
      <c r="N43"/>
      <c r="O43"/>
      <c r="P43" s="21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U43"/>
    </row>
    <row r="44" spans="1:47" s="387" customFormat="1" ht="12.75" customHeight="1" x14ac:dyDescent="0.2">
      <c r="A44" s="10"/>
      <c r="B44" s="19"/>
      <c r="C44" s="10"/>
      <c r="D44" s="9"/>
      <c r="E44" s="115"/>
      <c r="F44" s="19"/>
      <c r="G44" s="19"/>
      <c r="H44" s="9"/>
      <c r="I44" s="9"/>
      <c r="J44" s="10"/>
      <c r="K44" s="9"/>
      <c r="L44" s="10"/>
      <c r="M44"/>
      <c r="N44"/>
      <c r="O44"/>
      <c r="P44" s="21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U44"/>
    </row>
    <row r="45" spans="1:47" s="387" customFormat="1" ht="12.75" customHeight="1" x14ac:dyDescent="0.2">
      <c r="A45" s="10"/>
      <c r="B45" s="19"/>
      <c r="C45" s="10"/>
      <c r="D45" s="9"/>
      <c r="E45" s="115"/>
      <c r="F45" s="19"/>
      <c r="G45" s="19"/>
      <c r="H45" s="9"/>
      <c r="I45" s="9"/>
      <c r="J45" s="10"/>
      <c r="K45" s="9"/>
      <c r="L45" s="10"/>
      <c r="M45"/>
      <c r="N45"/>
      <c r="O45"/>
      <c r="P45" s="21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U45"/>
    </row>
    <row r="46" spans="1:47" s="387" customFormat="1" ht="12.75" customHeight="1" x14ac:dyDescent="0.2">
      <c r="A46" s="10"/>
      <c r="B46" s="19"/>
      <c r="C46" s="10"/>
      <c r="D46" s="9"/>
      <c r="E46" s="115"/>
      <c r="F46" s="19"/>
      <c r="G46" s="19"/>
      <c r="H46" s="9"/>
      <c r="I46" s="9"/>
      <c r="J46" s="10"/>
      <c r="K46" s="9"/>
      <c r="L46" s="10"/>
      <c r="M46"/>
      <c r="N46"/>
      <c r="O46"/>
      <c r="P46" s="2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U46"/>
    </row>
    <row r="47" spans="1:47" s="387" customFormat="1" ht="12.75" customHeight="1" x14ac:dyDescent="0.2">
      <c r="A47" s="10"/>
      <c r="B47" s="19"/>
      <c r="C47" s="10"/>
      <c r="D47" s="9"/>
      <c r="E47" s="115"/>
      <c r="F47" s="19"/>
      <c r="G47" s="19"/>
      <c r="H47" s="9"/>
      <c r="I47" s="9"/>
      <c r="J47" s="10"/>
      <c r="K47" s="9"/>
      <c r="L47" s="10"/>
      <c r="M47"/>
      <c r="N47"/>
      <c r="O47"/>
      <c r="P47" s="21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U47"/>
    </row>
    <row r="48" spans="1:47" s="387" customFormat="1" ht="12.75" customHeight="1" x14ac:dyDescent="0.2">
      <c r="A48" s="10"/>
      <c r="B48" s="19"/>
      <c r="C48" s="10"/>
      <c r="D48" s="9"/>
      <c r="E48" s="115"/>
      <c r="F48" s="19"/>
      <c r="G48" s="19"/>
      <c r="H48" s="9"/>
      <c r="I48" s="9"/>
      <c r="J48" s="10"/>
      <c r="K48" s="9"/>
      <c r="L48" s="10"/>
      <c r="M48"/>
      <c r="N48"/>
      <c r="O48"/>
      <c r="P48" s="21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U48"/>
    </row>
    <row r="49" spans="1:47" s="387" customFormat="1" ht="12.75" customHeight="1" x14ac:dyDescent="0.2">
      <c r="A49" s="10"/>
      <c r="B49" s="19"/>
      <c r="C49" s="10"/>
      <c r="D49" s="9"/>
      <c r="E49" s="115"/>
      <c r="F49" s="19"/>
      <c r="G49" s="19"/>
      <c r="H49" s="9"/>
      <c r="I49" s="9"/>
      <c r="J49" s="10"/>
      <c r="K49" s="9"/>
      <c r="L49" s="10"/>
      <c r="M49"/>
      <c r="N49"/>
      <c r="O49"/>
      <c r="P49" s="21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U49"/>
    </row>
    <row r="50" spans="1:47" s="387" customFormat="1" ht="12.75" customHeight="1" x14ac:dyDescent="0.2">
      <c r="A50" s="10"/>
      <c r="B50" s="19"/>
      <c r="C50" s="10"/>
      <c r="D50" s="9"/>
      <c r="E50" s="115"/>
      <c r="F50" s="19"/>
      <c r="G50" s="19"/>
      <c r="H50" s="9"/>
      <c r="I50" s="9"/>
      <c r="J50" s="10"/>
      <c r="K50" s="9"/>
      <c r="L50" s="10"/>
      <c r="M50"/>
      <c r="N50"/>
      <c r="O50"/>
      <c r="P50" s="2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U50"/>
    </row>
    <row r="51" spans="1:47" s="387" customFormat="1" ht="12.75" customHeight="1" x14ac:dyDescent="0.2">
      <c r="A51" s="10"/>
      <c r="B51" s="19"/>
      <c r="C51" s="10"/>
      <c r="D51" s="9"/>
      <c r="E51" s="10"/>
      <c r="F51" s="19"/>
      <c r="G51" s="19"/>
      <c r="H51" s="9"/>
      <c r="I51" s="9"/>
      <c r="J51" s="10"/>
      <c r="K51" s="9"/>
      <c r="L51" s="10"/>
      <c r="M51"/>
      <c r="N51"/>
      <c r="O51"/>
      <c r="P51" s="2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U51"/>
    </row>
    <row r="52" spans="1:47" s="387" customFormat="1" ht="12.75" customHeight="1" x14ac:dyDescent="0.2">
      <c r="A52" s="10"/>
      <c r="B52" s="19"/>
      <c r="C52" s="10"/>
      <c r="D52" s="9"/>
      <c r="E52" s="10"/>
      <c r="F52" s="19"/>
      <c r="G52" s="19"/>
      <c r="H52" s="9"/>
      <c r="I52" s="9"/>
      <c r="J52" s="10"/>
      <c r="K52" s="9"/>
      <c r="L52" s="10"/>
      <c r="M52"/>
      <c r="N52"/>
      <c r="O52"/>
      <c r="P52" s="21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U52"/>
    </row>
    <row r="53" spans="1:47" s="387" customFormat="1" ht="12.75" customHeight="1" x14ac:dyDescent="0.2">
      <c r="A53" s="10"/>
      <c r="B53" s="19"/>
      <c r="C53" s="10"/>
      <c r="D53" s="9"/>
      <c r="E53" s="10"/>
      <c r="F53" s="19"/>
      <c r="G53" s="19"/>
      <c r="H53" s="9"/>
      <c r="I53" s="9"/>
      <c r="J53" s="10"/>
      <c r="K53" s="9"/>
      <c r="L53" s="10"/>
      <c r="M53"/>
      <c r="N53"/>
      <c r="O53"/>
      <c r="P53" s="21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U53"/>
    </row>
    <row r="54" spans="1:47" s="387" customFormat="1" ht="12.75" customHeight="1" x14ac:dyDescent="0.2">
      <c r="A54" s="10"/>
      <c r="B54" s="19"/>
      <c r="C54" s="10"/>
      <c r="D54" s="9"/>
      <c r="E54" s="10"/>
      <c r="F54" s="19"/>
      <c r="G54" s="19"/>
      <c r="H54" s="9"/>
      <c r="I54" s="9"/>
      <c r="J54" s="10"/>
      <c r="K54" s="9"/>
      <c r="L54" s="10"/>
      <c r="M54"/>
      <c r="N54"/>
      <c r="O54"/>
      <c r="P54" s="21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U54"/>
    </row>
    <row r="55" spans="1:47" s="387" customFormat="1" ht="12.75" customHeight="1" x14ac:dyDescent="0.2">
      <c r="A55" s="10"/>
      <c r="B55" s="19"/>
      <c r="C55" s="10"/>
      <c r="D55" s="9"/>
      <c r="E55" s="10"/>
      <c r="F55" s="19"/>
      <c r="G55" s="19"/>
      <c r="H55" s="9"/>
      <c r="I55" s="9"/>
      <c r="J55" s="10"/>
      <c r="K55" s="9"/>
      <c r="L55" s="10"/>
      <c r="M55"/>
      <c r="N55"/>
      <c r="O55"/>
      <c r="P55" s="21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U55"/>
    </row>
    <row r="56" spans="1:47" s="387" customFormat="1" ht="12.75" customHeight="1" x14ac:dyDescent="0.2">
      <c r="A56" s="10"/>
      <c r="B56" s="19"/>
      <c r="C56" s="10"/>
      <c r="D56" s="9"/>
      <c r="E56" s="10"/>
      <c r="F56" s="19"/>
      <c r="G56" s="19"/>
      <c r="H56" s="9"/>
      <c r="I56" s="9"/>
      <c r="J56" s="10"/>
      <c r="K56" s="9"/>
      <c r="L56" s="10"/>
      <c r="M56"/>
      <c r="N56"/>
      <c r="O56"/>
      <c r="P56" s="21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U56"/>
    </row>
    <row r="57" spans="1:47" s="387" customFormat="1" ht="12.75" customHeight="1" x14ac:dyDescent="0.2">
      <c r="A57" s="10"/>
      <c r="B57" s="19"/>
      <c r="C57" s="10"/>
      <c r="D57" s="9"/>
      <c r="E57" s="10"/>
      <c r="F57" s="19"/>
      <c r="G57" s="19"/>
      <c r="H57" s="9"/>
      <c r="I57" s="9"/>
      <c r="J57" s="10"/>
      <c r="K57" s="9"/>
      <c r="L57" s="10"/>
      <c r="M57"/>
      <c r="N57"/>
      <c r="O57"/>
      <c r="P57" s="21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U57"/>
    </row>
    <row r="58" spans="1:47" s="387" customFormat="1" ht="12.75" customHeight="1" x14ac:dyDescent="0.2">
      <c r="A58" s="10"/>
      <c r="B58" s="19"/>
      <c r="C58" s="10"/>
      <c r="D58" s="9"/>
      <c r="E58" s="10"/>
      <c r="F58" s="19"/>
      <c r="G58" s="19"/>
      <c r="H58" s="9"/>
      <c r="I58" s="9"/>
      <c r="J58" s="10"/>
      <c r="K58" s="9"/>
      <c r="L58" s="10"/>
      <c r="M58"/>
      <c r="N58"/>
      <c r="O58"/>
      <c r="P58" s="21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U58"/>
    </row>
    <row r="59" spans="1:47" s="387" customFormat="1" ht="12.75" customHeight="1" x14ac:dyDescent="0.2">
      <c r="A59" s="10"/>
      <c r="B59" s="19"/>
      <c r="C59" s="10"/>
      <c r="D59" s="9"/>
      <c r="E59" s="10"/>
      <c r="F59" s="19"/>
      <c r="G59" s="19"/>
      <c r="H59" s="9"/>
      <c r="I59" s="9"/>
      <c r="J59" s="10"/>
      <c r="K59" s="9"/>
      <c r="L59" s="10"/>
      <c r="M59"/>
      <c r="N59"/>
      <c r="O59"/>
      <c r="P59" s="21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U59"/>
    </row>
    <row r="60" spans="1:47" s="387" customFormat="1" ht="12.75" customHeight="1" x14ac:dyDescent="0.2">
      <c r="A60" s="10"/>
      <c r="B60" s="19"/>
      <c r="C60" s="10"/>
      <c r="D60" s="9"/>
      <c r="E60" s="10"/>
      <c r="F60" s="19"/>
      <c r="G60" s="19"/>
      <c r="H60" s="9"/>
      <c r="I60" s="9"/>
      <c r="J60" s="10"/>
      <c r="K60" s="9"/>
      <c r="L60" s="10"/>
      <c r="M60"/>
      <c r="N60"/>
      <c r="O60"/>
      <c r="P60" s="21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U60"/>
    </row>
    <row r="61" spans="1:47" s="387" customFormat="1" ht="12.75" customHeight="1" x14ac:dyDescent="0.2">
      <c r="A61" s="10"/>
      <c r="B61" s="19"/>
      <c r="C61" s="10"/>
      <c r="D61" s="9"/>
      <c r="E61" s="10"/>
      <c r="F61" s="19"/>
      <c r="G61" s="19"/>
      <c r="H61" s="9"/>
      <c r="I61" s="9"/>
      <c r="J61" s="10"/>
      <c r="K61" s="9"/>
      <c r="L61" s="10"/>
      <c r="M61"/>
      <c r="N61"/>
      <c r="O61"/>
      <c r="P61" s="2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U61"/>
    </row>
    <row r="62" spans="1:47" s="387" customFormat="1" ht="12.75" customHeight="1" x14ac:dyDescent="0.2">
      <c r="A62" s="10"/>
      <c r="B62" s="19"/>
      <c r="C62" s="10"/>
      <c r="D62" s="9"/>
      <c r="E62" s="10"/>
      <c r="F62" s="19"/>
      <c r="G62" s="19"/>
      <c r="H62" s="9"/>
      <c r="I62" s="9"/>
      <c r="J62" s="10"/>
      <c r="K62" s="9"/>
      <c r="L62" s="10"/>
      <c r="M62"/>
      <c r="N62"/>
      <c r="O62"/>
      <c r="P62" s="21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U62"/>
    </row>
    <row r="63" spans="1:47" s="387" customFormat="1" ht="12.75" customHeight="1" x14ac:dyDescent="0.2">
      <c r="A63" s="10"/>
      <c r="B63" s="19"/>
      <c r="C63" s="10"/>
      <c r="D63" s="9"/>
      <c r="E63" s="10"/>
      <c r="F63" s="19"/>
      <c r="G63" s="19"/>
      <c r="H63" s="9"/>
      <c r="I63" s="9"/>
      <c r="J63" s="10"/>
      <c r="K63" s="9"/>
      <c r="L63" s="10"/>
      <c r="M63"/>
      <c r="N63"/>
      <c r="O63"/>
      <c r="P63" s="21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U63"/>
    </row>
    <row r="64" spans="1:47" s="387" customFormat="1" ht="12.75" customHeight="1" x14ac:dyDescent="0.2">
      <c r="A64" s="10"/>
      <c r="B64" s="19"/>
      <c r="C64" s="10"/>
      <c r="D64" s="9"/>
      <c r="E64" s="10"/>
      <c r="F64" s="19"/>
      <c r="G64" s="19"/>
      <c r="H64" s="9"/>
      <c r="I64" s="9"/>
      <c r="J64" s="10"/>
      <c r="K64" s="9"/>
      <c r="L64" s="10"/>
      <c r="M64"/>
      <c r="N64"/>
      <c r="O64"/>
      <c r="P64" s="21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U64"/>
    </row>
    <row r="65" spans="1:47" s="387" customFormat="1" ht="12.75" customHeight="1" x14ac:dyDescent="0.2">
      <c r="A65" s="10"/>
      <c r="B65" s="19"/>
      <c r="C65" s="10"/>
      <c r="D65" s="9"/>
      <c r="E65" s="10"/>
      <c r="F65" s="19"/>
      <c r="G65" s="19"/>
      <c r="H65" s="9"/>
      <c r="I65" s="9"/>
      <c r="J65" s="10"/>
      <c r="K65" s="9"/>
      <c r="L65" s="10"/>
      <c r="M65"/>
      <c r="N65"/>
      <c r="O65"/>
      <c r="P65" s="21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U65"/>
    </row>
    <row r="66" spans="1:47" s="387" customFormat="1" ht="12.75" customHeight="1" x14ac:dyDescent="0.2">
      <c r="A66" s="10"/>
      <c r="B66" s="19"/>
      <c r="C66" s="10"/>
      <c r="D66" s="9"/>
      <c r="E66" s="10"/>
      <c r="F66" s="19"/>
      <c r="G66" s="19"/>
      <c r="H66" s="9"/>
      <c r="I66" s="9"/>
      <c r="J66" s="10"/>
      <c r="K66" s="9"/>
      <c r="L66" s="10"/>
      <c r="M66"/>
      <c r="N66"/>
      <c r="O66"/>
      <c r="P66" s="21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U66"/>
    </row>
    <row r="67" spans="1:47" s="387" customFormat="1" ht="12.75" customHeight="1" x14ac:dyDescent="0.2">
      <c r="A67" s="10"/>
      <c r="B67" s="19"/>
      <c r="C67" s="10"/>
      <c r="D67" s="9"/>
      <c r="E67" s="10"/>
      <c r="F67" s="19"/>
      <c r="G67" s="19"/>
      <c r="H67" s="9"/>
      <c r="I67" s="9"/>
      <c r="J67" s="10"/>
      <c r="K67" s="9"/>
      <c r="L67" s="10"/>
      <c r="M67"/>
      <c r="N67"/>
      <c r="O67"/>
      <c r="P67" s="21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U67"/>
    </row>
    <row r="68" spans="1:47" s="387" customFormat="1" ht="12.75" customHeight="1" x14ac:dyDescent="0.2">
      <c r="A68" s="10"/>
      <c r="B68" s="19"/>
      <c r="C68" s="10"/>
      <c r="D68" s="9"/>
      <c r="E68" s="10"/>
      <c r="F68" s="19"/>
      <c r="G68" s="19"/>
      <c r="H68" s="9"/>
      <c r="I68" s="9"/>
      <c r="J68" s="10"/>
      <c r="K68" s="9"/>
      <c r="L68" s="10"/>
      <c r="M68"/>
      <c r="N68"/>
      <c r="O68"/>
      <c r="P68" s="21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U68"/>
    </row>
    <row r="69" spans="1:47" s="387" customFormat="1" ht="12.75" customHeight="1" x14ac:dyDescent="0.2">
      <c r="A69" s="10"/>
      <c r="B69" s="19"/>
      <c r="C69" s="10"/>
      <c r="D69" s="9"/>
      <c r="E69" s="10"/>
      <c r="F69" s="19"/>
      <c r="G69" s="19"/>
      <c r="H69" s="9"/>
      <c r="I69" s="9"/>
      <c r="J69" s="10"/>
      <c r="K69" s="9"/>
      <c r="L69" s="10"/>
      <c r="M69"/>
      <c r="N69"/>
      <c r="O69"/>
      <c r="P69" s="21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U69"/>
    </row>
    <row r="70" spans="1:47" s="387" customFormat="1" ht="12.75" customHeight="1" x14ac:dyDescent="0.2">
      <c r="A70" s="10"/>
      <c r="B70" s="19"/>
      <c r="C70" s="10"/>
      <c r="D70" s="9"/>
      <c r="E70" s="10"/>
      <c r="F70" s="19"/>
      <c r="G70" s="19"/>
      <c r="H70" s="9"/>
      <c r="I70" s="9"/>
      <c r="J70" s="10"/>
      <c r="K70" s="9"/>
      <c r="L70" s="10"/>
      <c r="M70"/>
      <c r="N70"/>
      <c r="O70"/>
      <c r="P70" s="21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U70"/>
    </row>
    <row r="71" spans="1:47" s="387" customFormat="1" ht="12.75" customHeight="1" x14ac:dyDescent="0.2">
      <c r="A71" s="10"/>
      <c r="B71" s="19"/>
      <c r="C71" s="10"/>
      <c r="D71" s="9"/>
      <c r="E71" s="10"/>
      <c r="F71" s="19"/>
      <c r="G71" s="19"/>
      <c r="H71" s="9"/>
      <c r="I71" s="9"/>
      <c r="J71" s="10"/>
      <c r="K71" s="9"/>
      <c r="L71" s="10"/>
      <c r="M71"/>
      <c r="N71"/>
      <c r="O71"/>
      <c r="P71" s="2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U71"/>
    </row>
    <row r="72" spans="1:47" s="387" customFormat="1" ht="12.75" customHeight="1" x14ac:dyDescent="0.2">
      <c r="A72" s="10"/>
      <c r="B72" s="19"/>
      <c r="C72" s="10"/>
      <c r="D72" s="9"/>
      <c r="E72" s="10"/>
      <c r="F72" s="19"/>
      <c r="G72" s="19"/>
      <c r="H72" s="9"/>
      <c r="I72" s="9"/>
      <c r="J72" s="10"/>
      <c r="K72" s="9"/>
      <c r="L72" s="10"/>
      <c r="M72"/>
      <c r="N72"/>
      <c r="O72"/>
      <c r="P72" s="21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U72"/>
    </row>
    <row r="73" spans="1:47" s="387" customFormat="1" ht="12.75" customHeight="1" x14ac:dyDescent="0.2">
      <c r="A73" s="10"/>
      <c r="B73" s="19"/>
      <c r="C73" s="10"/>
      <c r="D73" s="9"/>
      <c r="E73" s="10"/>
      <c r="F73" s="19"/>
      <c r="G73" s="19"/>
      <c r="H73" s="9"/>
      <c r="I73" s="9"/>
      <c r="J73" s="10"/>
      <c r="K73" s="9"/>
      <c r="L73" s="10"/>
      <c r="M73"/>
      <c r="N73"/>
      <c r="O73"/>
      <c r="P73" s="21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U73"/>
    </row>
    <row r="74" spans="1:47" s="387" customFormat="1" ht="12.75" customHeight="1" x14ac:dyDescent="0.2">
      <c r="A74" s="10"/>
      <c r="B74" s="19"/>
      <c r="C74" s="10"/>
      <c r="D74" s="9"/>
      <c r="E74" s="10"/>
      <c r="F74" s="19"/>
      <c r="G74" s="19"/>
      <c r="H74" s="9"/>
      <c r="I74" s="9"/>
      <c r="J74" s="10"/>
      <c r="K74" s="9"/>
      <c r="L74" s="10"/>
      <c r="M74"/>
      <c r="N74"/>
      <c r="O74"/>
      <c r="P74" s="21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U74"/>
    </row>
    <row r="75" spans="1:47" s="387" customFormat="1" ht="12.75" customHeight="1" x14ac:dyDescent="0.2">
      <c r="A75" s="10"/>
      <c r="B75" s="19"/>
      <c r="C75" s="10"/>
      <c r="D75" s="9"/>
      <c r="E75" s="10"/>
      <c r="F75" s="19"/>
      <c r="G75" s="19"/>
      <c r="H75" s="9"/>
      <c r="I75" s="9"/>
      <c r="J75" s="10"/>
      <c r="K75" s="9"/>
      <c r="L75" s="10"/>
      <c r="M75"/>
      <c r="N75"/>
      <c r="O75"/>
      <c r="P75" s="21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U75"/>
    </row>
    <row r="76" spans="1:47" s="387" customFormat="1" ht="12.75" customHeight="1" x14ac:dyDescent="0.2">
      <c r="A76" s="10"/>
      <c r="B76" s="19"/>
      <c r="C76" s="10"/>
      <c r="D76" s="9"/>
      <c r="E76" s="10"/>
      <c r="F76" s="19"/>
      <c r="G76" s="19"/>
      <c r="H76" s="9"/>
      <c r="I76" s="9"/>
      <c r="J76" s="10"/>
      <c r="K76" s="9"/>
      <c r="L76" s="10"/>
      <c r="M76"/>
      <c r="N76"/>
      <c r="O76"/>
      <c r="P76" s="21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U76"/>
    </row>
    <row r="77" spans="1:47" s="387" customFormat="1" ht="12.75" customHeight="1" x14ac:dyDescent="0.2">
      <c r="A77" s="10"/>
      <c r="B77" s="19"/>
      <c r="C77" s="10"/>
      <c r="D77" s="9"/>
      <c r="E77" s="10"/>
      <c r="F77" s="19"/>
      <c r="G77" s="19"/>
      <c r="H77" s="9"/>
      <c r="I77" s="9"/>
      <c r="J77" s="10"/>
      <c r="K77" s="9"/>
      <c r="L77" s="10"/>
      <c r="M77"/>
      <c r="N77"/>
      <c r="O77"/>
      <c r="P77" s="21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U77"/>
    </row>
    <row r="78" spans="1:47" s="387" customFormat="1" ht="12.75" customHeight="1" x14ac:dyDescent="0.2">
      <c r="A78" s="10"/>
      <c r="B78" s="19"/>
      <c r="C78" s="10"/>
      <c r="D78" s="9"/>
      <c r="E78" s="10"/>
      <c r="F78" s="19"/>
      <c r="G78" s="19"/>
      <c r="H78" s="9"/>
      <c r="I78" s="9"/>
      <c r="J78" s="10"/>
      <c r="K78" s="9"/>
      <c r="L78" s="10"/>
      <c r="M78"/>
      <c r="N78"/>
      <c r="O78"/>
      <c r="P78" s="21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U78"/>
    </row>
    <row r="79" spans="1:47" s="387" customFormat="1" ht="12.75" customHeight="1" x14ac:dyDescent="0.2">
      <c r="A79" s="10"/>
      <c r="B79" s="19"/>
      <c r="C79" s="10"/>
      <c r="D79" s="9"/>
      <c r="E79" s="10"/>
      <c r="F79" s="19"/>
      <c r="G79" s="19"/>
      <c r="H79" s="9"/>
      <c r="I79" s="9"/>
      <c r="J79" s="10"/>
      <c r="K79" s="9"/>
      <c r="L79" s="10"/>
      <c r="M79"/>
      <c r="N79"/>
      <c r="O79"/>
      <c r="P79" s="21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U79"/>
    </row>
    <row r="80" spans="1:47" s="387" customFormat="1" ht="12.75" customHeight="1" x14ac:dyDescent="0.2">
      <c r="A80" s="10"/>
      <c r="B80" s="19"/>
      <c r="C80" s="10"/>
      <c r="D80" s="9"/>
      <c r="E80" s="10"/>
      <c r="F80" s="19"/>
      <c r="G80" s="19"/>
      <c r="H80" s="9"/>
      <c r="I80" s="9"/>
      <c r="J80" s="10"/>
      <c r="K80" s="9"/>
      <c r="L80" s="10"/>
      <c r="M80"/>
      <c r="N80"/>
      <c r="O80"/>
      <c r="P80" s="21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U80"/>
    </row>
    <row r="81" spans="1:47" s="387" customFormat="1" ht="12.75" customHeight="1" x14ac:dyDescent="0.2">
      <c r="A81" s="10"/>
      <c r="B81" s="19"/>
      <c r="C81" s="10"/>
      <c r="D81" s="9"/>
      <c r="E81" s="10"/>
      <c r="F81" s="19"/>
      <c r="G81" s="19"/>
      <c r="H81" s="9"/>
      <c r="I81" s="9"/>
      <c r="J81" s="10"/>
      <c r="K81" s="9"/>
      <c r="L81" s="10"/>
      <c r="M81"/>
      <c r="N81"/>
      <c r="O81"/>
      <c r="P81" s="2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U81"/>
    </row>
    <row r="82" spans="1:47" s="387" customFormat="1" ht="12.75" customHeight="1" x14ac:dyDescent="0.2">
      <c r="A82" s="10"/>
      <c r="B82" s="19"/>
      <c r="C82" s="10"/>
      <c r="D82" s="9"/>
      <c r="E82" s="10"/>
      <c r="F82" s="19"/>
      <c r="G82" s="19"/>
      <c r="H82" s="9"/>
      <c r="I82" s="9"/>
      <c r="J82" s="10"/>
      <c r="K82" s="9"/>
      <c r="L82" s="10"/>
      <c r="M82"/>
      <c r="N82"/>
      <c r="O82"/>
      <c r="P82" s="21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U82"/>
    </row>
    <row r="83" spans="1:47" s="387" customFormat="1" ht="12.75" customHeight="1" x14ac:dyDescent="0.2">
      <c r="A83" s="10"/>
      <c r="B83" s="19"/>
      <c r="C83" s="10"/>
      <c r="D83" s="9"/>
      <c r="E83" s="10"/>
      <c r="F83" s="19"/>
      <c r="G83" s="19"/>
      <c r="H83" s="9"/>
      <c r="I83" s="9"/>
      <c r="J83" s="10"/>
      <c r="K83" s="9"/>
      <c r="L83" s="10"/>
      <c r="M83"/>
      <c r="N83"/>
      <c r="O83"/>
      <c r="P83" s="21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U83"/>
    </row>
    <row r="84" spans="1:47" s="387" customFormat="1" ht="12.75" customHeight="1" x14ac:dyDescent="0.2">
      <c r="A84" s="10"/>
      <c r="B84" s="19"/>
      <c r="C84" s="10"/>
      <c r="D84" s="9"/>
      <c r="E84" s="10"/>
      <c r="F84" s="19"/>
      <c r="G84" s="19"/>
      <c r="H84" s="9"/>
      <c r="I84" s="9"/>
      <c r="J84" s="10"/>
      <c r="K84" s="9"/>
      <c r="L84" s="10"/>
      <c r="M84"/>
      <c r="N84"/>
      <c r="O84"/>
      <c r="P84" s="21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U84"/>
    </row>
    <row r="85" spans="1:47" s="387" customFormat="1" ht="12.75" customHeight="1" x14ac:dyDescent="0.2">
      <c r="A85" s="10"/>
      <c r="B85" s="19"/>
      <c r="C85" s="10"/>
      <c r="D85" s="9"/>
      <c r="E85" s="10"/>
      <c r="F85" s="19"/>
      <c r="G85" s="19"/>
      <c r="H85" s="9"/>
      <c r="I85" s="9"/>
      <c r="J85" s="10"/>
      <c r="K85" s="9"/>
      <c r="L85" s="10"/>
      <c r="M85"/>
      <c r="N85"/>
      <c r="O85"/>
      <c r="P85" s="21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U85"/>
    </row>
    <row r="86" spans="1:47" s="387" customFormat="1" ht="12.75" customHeight="1" x14ac:dyDescent="0.2">
      <c r="A86" s="10"/>
      <c r="B86" s="19"/>
      <c r="C86" s="10"/>
      <c r="D86" s="9"/>
      <c r="E86" s="10"/>
      <c r="F86" s="19"/>
      <c r="G86" s="19"/>
      <c r="H86" s="9"/>
      <c r="I86" s="9"/>
      <c r="J86" s="10"/>
      <c r="K86" s="9"/>
      <c r="L86" s="10"/>
      <c r="M86"/>
      <c r="N86"/>
      <c r="O86"/>
      <c r="P86" s="21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U86"/>
    </row>
    <row r="87" spans="1:47" s="387" customFormat="1" ht="12.75" customHeight="1" x14ac:dyDescent="0.2">
      <c r="A87" s="10"/>
      <c r="B87" s="19"/>
      <c r="C87" s="10"/>
      <c r="D87" s="9"/>
      <c r="E87" s="10"/>
      <c r="F87" s="19"/>
      <c r="G87" s="19"/>
      <c r="H87" s="9"/>
      <c r="I87" s="9"/>
      <c r="J87" s="10"/>
      <c r="K87" s="9"/>
      <c r="L87" s="10"/>
      <c r="M87"/>
      <c r="N87"/>
      <c r="O87"/>
      <c r="P87" s="21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U87"/>
    </row>
    <row r="88" spans="1:47" s="387" customFormat="1" ht="12.75" customHeight="1" x14ac:dyDescent="0.2">
      <c r="A88" s="10"/>
      <c r="B88" s="19"/>
      <c r="C88" s="10"/>
      <c r="D88" s="9"/>
      <c r="E88" s="10"/>
      <c r="F88" s="19"/>
      <c r="G88" s="19"/>
      <c r="H88" s="9"/>
      <c r="I88" s="9"/>
      <c r="J88" s="10"/>
      <c r="K88" s="9"/>
      <c r="L88" s="10"/>
      <c r="M88"/>
      <c r="N88"/>
      <c r="O88"/>
      <c r="P88" s="21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U88"/>
    </row>
    <row r="89" spans="1:47" s="387" customFormat="1" ht="12.75" customHeight="1" x14ac:dyDescent="0.2">
      <c r="A89" s="10"/>
      <c r="B89" s="19"/>
      <c r="C89" s="10"/>
      <c r="D89" s="9"/>
      <c r="E89" s="10"/>
      <c r="F89" s="19"/>
      <c r="G89" s="19"/>
      <c r="H89" s="9"/>
      <c r="I89" s="9"/>
      <c r="J89" s="10"/>
      <c r="K89" s="9"/>
      <c r="L89" s="10"/>
      <c r="M89"/>
      <c r="N89"/>
      <c r="O89"/>
      <c r="P89" s="21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U89"/>
    </row>
    <row r="90" spans="1:47" s="387" customFormat="1" ht="12.75" customHeight="1" x14ac:dyDescent="0.2">
      <c r="A90" s="10"/>
      <c r="B90" s="19"/>
      <c r="C90" s="10"/>
      <c r="D90" s="9"/>
      <c r="E90" s="10"/>
      <c r="F90" s="19"/>
      <c r="G90" s="19"/>
      <c r="H90" s="9"/>
      <c r="I90" s="9"/>
      <c r="J90" s="10"/>
      <c r="K90" s="9"/>
      <c r="L90" s="10"/>
      <c r="M90"/>
      <c r="N90"/>
      <c r="O90"/>
      <c r="P90" s="21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U90"/>
    </row>
    <row r="91" spans="1:47" s="387" customFormat="1" ht="12.75" customHeight="1" x14ac:dyDescent="0.2">
      <c r="A91" s="10"/>
      <c r="B91" s="19"/>
      <c r="C91" s="10"/>
      <c r="D91" s="9"/>
      <c r="E91" s="10"/>
      <c r="F91" s="19"/>
      <c r="G91" s="19"/>
      <c r="H91" s="9"/>
      <c r="I91" s="9"/>
      <c r="J91" s="10"/>
      <c r="K91" s="9"/>
      <c r="L91" s="10"/>
      <c r="M91"/>
      <c r="N91"/>
      <c r="O91"/>
      <c r="P91" s="2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U91"/>
    </row>
    <row r="92" spans="1:47" s="387" customFormat="1" ht="12.75" customHeight="1" x14ac:dyDescent="0.2">
      <c r="A92" s="10"/>
      <c r="B92" s="19"/>
      <c r="C92" s="10"/>
      <c r="D92" s="10"/>
      <c r="E92" s="10"/>
      <c r="F92" s="19"/>
      <c r="G92" s="19"/>
      <c r="H92" s="9"/>
      <c r="I92" s="9"/>
      <c r="J92" s="10"/>
      <c r="K92" s="9"/>
      <c r="L92" s="10"/>
      <c r="M92"/>
      <c r="N92"/>
      <c r="O92"/>
      <c r="P92" s="21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U92"/>
    </row>
    <row r="93" spans="1:47" s="387" customFormat="1" ht="12.75" x14ac:dyDescent="0.2">
      <c r="A93" s="10"/>
      <c r="B93" s="19"/>
      <c r="C93" s="10"/>
      <c r="D93" s="10"/>
      <c r="E93" s="10"/>
      <c r="F93" s="10"/>
      <c r="G93" s="10"/>
      <c r="H93" s="9"/>
      <c r="I93" s="9"/>
      <c r="J93" s="10"/>
      <c r="K93" s="10"/>
      <c r="L93" s="10"/>
      <c r="M93"/>
      <c r="N93"/>
      <c r="O93"/>
      <c r="P93" s="21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U93"/>
    </row>
    <row r="94" spans="1:47" s="387" customFormat="1" ht="12.75" x14ac:dyDescent="0.2">
      <c r="A94" s="10"/>
      <c r="B94" s="19"/>
      <c r="C94" s="10"/>
      <c r="D94" s="10"/>
      <c r="E94" s="10"/>
      <c r="F94" s="10"/>
      <c r="G94" s="10"/>
      <c r="H94" s="9"/>
      <c r="I94" s="9"/>
      <c r="J94" s="10"/>
      <c r="K94" s="10"/>
      <c r="L94" s="10"/>
      <c r="M94"/>
      <c r="N94"/>
      <c r="O94"/>
      <c r="P94" s="21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U94"/>
    </row>
    <row r="95" spans="1:47" s="387" customFormat="1" ht="12.75" x14ac:dyDescent="0.2">
      <c r="A95" s="10"/>
      <c r="B95" s="19"/>
      <c r="C95" s="10"/>
      <c r="D95" s="10"/>
      <c r="E95" s="10"/>
      <c r="F95" s="10"/>
      <c r="G95" s="10"/>
      <c r="H95" s="9"/>
      <c r="I95" s="9"/>
      <c r="J95" s="10"/>
      <c r="K95" s="10"/>
      <c r="L95" s="10"/>
      <c r="M95"/>
      <c r="N95"/>
      <c r="O95"/>
      <c r="P95" s="21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U95"/>
    </row>
    <row r="96" spans="1:47" s="387" customFormat="1" ht="12.75" x14ac:dyDescent="0.2">
      <c r="A96" s="10"/>
      <c r="B96" s="19"/>
      <c r="C96" s="10"/>
      <c r="D96" s="10"/>
      <c r="E96" s="10"/>
      <c r="F96" s="10"/>
      <c r="G96" s="10"/>
      <c r="H96" s="9"/>
      <c r="I96" s="9"/>
      <c r="J96" s="10"/>
      <c r="K96" s="10"/>
      <c r="L96" s="10"/>
      <c r="M96"/>
      <c r="N96"/>
      <c r="O96"/>
      <c r="P96" s="21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U96"/>
    </row>
    <row r="97" spans="1:47" s="387" customFormat="1" ht="12.75" x14ac:dyDescent="0.2">
      <c r="A97" s="10"/>
      <c r="B97" s="19"/>
      <c r="C97" s="10"/>
      <c r="D97" s="10"/>
      <c r="E97" s="10"/>
      <c r="F97" s="10"/>
      <c r="G97" s="10"/>
      <c r="H97" s="9"/>
      <c r="I97" s="9"/>
      <c r="J97" s="10"/>
      <c r="K97" s="10"/>
      <c r="L97" s="10"/>
      <c r="M97"/>
      <c r="N97"/>
      <c r="O97"/>
      <c r="P97" s="21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U97"/>
    </row>
    <row r="98" spans="1:47" s="387" customFormat="1" ht="12.75" x14ac:dyDescent="0.2">
      <c r="A98" s="10"/>
      <c r="B98" s="19"/>
      <c r="C98" s="10"/>
      <c r="D98" s="10"/>
      <c r="E98" s="10"/>
      <c r="F98" s="10"/>
      <c r="G98" s="10"/>
      <c r="H98" s="9"/>
      <c r="I98" s="9"/>
      <c r="J98" s="10"/>
      <c r="K98" s="10"/>
      <c r="L98" s="10"/>
      <c r="M98"/>
      <c r="N98"/>
      <c r="O98"/>
      <c r="P98" s="21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U98"/>
    </row>
    <row r="99" spans="1:47" s="387" customFormat="1" ht="12.75" x14ac:dyDescent="0.2">
      <c r="A99" s="10"/>
      <c r="B99" s="19"/>
      <c r="C99" s="10"/>
      <c r="D99" s="10"/>
      <c r="E99" s="10"/>
      <c r="F99" s="10"/>
      <c r="G99" s="10"/>
      <c r="H99" s="9"/>
      <c r="I99" s="9"/>
      <c r="J99" s="10"/>
      <c r="K99" s="10"/>
      <c r="L99" s="10"/>
      <c r="M99"/>
      <c r="N99"/>
      <c r="O99"/>
      <c r="P99" s="21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U99"/>
    </row>
    <row r="100" spans="1:47" s="387" customFormat="1" ht="12.75" x14ac:dyDescent="0.2">
      <c r="A100" s="10"/>
      <c r="B100" s="19"/>
      <c r="C100" s="10"/>
      <c r="D100" s="10"/>
      <c r="E100" s="10"/>
      <c r="F100" s="10"/>
      <c r="G100" s="10"/>
      <c r="H100" s="9"/>
      <c r="I100" s="9"/>
      <c r="J100" s="10"/>
      <c r="K100" s="10"/>
      <c r="L100" s="10"/>
      <c r="M100"/>
      <c r="N100"/>
      <c r="O100"/>
      <c r="P100" s="21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U100"/>
    </row>
    <row r="101" spans="1:47" s="387" customFormat="1" ht="12.75" x14ac:dyDescent="0.2">
      <c r="A101" s="10"/>
      <c r="B101" s="19"/>
      <c r="C101" s="10"/>
      <c r="D101" s="10"/>
      <c r="E101" s="10"/>
      <c r="F101" s="10"/>
      <c r="G101" s="10"/>
      <c r="H101" s="9"/>
      <c r="I101" s="9"/>
      <c r="J101" s="10"/>
      <c r="K101" s="10"/>
      <c r="L101" s="10"/>
      <c r="M101"/>
      <c r="N101"/>
      <c r="O101"/>
      <c r="P101" s="2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U101"/>
    </row>
    <row r="102" spans="1:47" s="387" customFormat="1" ht="12.75" x14ac:dyDescent="0.2">
      <c r="A102" s="10"/>
      <c r="B102" s="19"/>
      <c r="C102" s="10"/>
      <c r="D102" s="10"/>
      <c r="E102" s="10"/>
      <c r="F102" s="10"/>
      <c r="G102" s="10"/>
      <c r="H102" s="9"/>
      <c r="I102" s="9"/>
      <c r="J102" s="10"/>
      <c r="K102" s="10"/>
      <c r="L102" s="10"/>
      <c r="M102"/>
      <c r="N102"/>
      <c r="O102"/>
      <c r="P102" s="21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U102"/>
    </row>
    <row r="103" spans="1:47" s="387" customFormat="1" ht="12.75" x14ac:dyDescent="0.2">
      <c r="A103" s="10"/>
      <c r="B103" s="19"/>
      <c r="C103" s="10"/>
      <c r="D103" s="10"/>
      <c r="E103" s="10"/>
      <c r="F103" s="10"/>
      <c r="G103" s="10"/>
      <c r="H103" s="9"/>
      <c r="I103" s="9"/>
      <c r="J103" s="10"/>
      <c r="K103" s="10"/>
      <c r="L103" s="10"/>
      <c r="M103"/>
      <c r="N103"/>
      <c r="O103"/>
      <c r="P103" s="21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U103"/>
    </row>
    <row r="104" spans="1:47" s="387" customFormat="1" ht="12.75" x14ac:dyDescent="0.2">
      <c r="A104" s="10"/>
      <c r="B104" s="19"/>
      <c r="C104" s="10"/>
      <c r="D104" s="10"/>
      <c r="E104" s="10"/>
      <c r="F104" s="10"/>
      <c r="G104" s="10"/>
      <c r="H104" s="9"/>
      <c r="I104" s="9"/>
      <c r="J104" s="10"/>
      <c r="K104" s="10"/>
      <c r="L104" s="10"/>
      <c r="M104"/>
      <c r="N104"/>
      <c r="O104"/>
      <c r="P104" s="21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U104"/>
    </row>
    <row r="105" spans="1:47" s="387" customFormat="1" ht="12.75" x14ac:dyDescent="0.2">
      <c r="A105" s="10"/>
      <c r="B105" s="19"/>
      <c r="C105" s="10"/>
      <c r="D105" s="10"/>
      <c r="E105" s="10"/>
      <c r="F105" s="10"/>
      <c r="G105" s="10"/>
      <c r="H105" s="9"/>
      <c r="I105" s="9"/>
      <c r="J105" s="10"/>
      <c r="K105" s="10"/>
      <c r="L105" s="10"/>
      <c r="M105"/>
      <c r="N105"/>
      <c r="O105"/>
      <c r="P105" s="21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U105"/>
    </row>
    <row r="106" spans="1:47" s="387" customFormat="1" ht="12.75" x14ac:dyDescent="0.2">
      <c r="A106" s="10"/>
      <c r="B106" s="19"/>
      <c r="C106" s="10"/>
      <c r="D106" s="10"/>
      <c r="E106" s="10"/>
      <c r="F106" s="10"/>
      <c r="G106" s="10"/>
      <c r="H106" s="9"/>
      <c r="I106" s="9"/>
      <c r="J106" s="10"/>
      <c r="K106" s="10"/>
      <c r="L106" s="10"/>
      <c r="M106"/>
      <c r="N106"/>
      <c r="O106"/>
      <c r="P106" s="21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U106"/>
    </row>
    <row r="107" spans="1:47" s="387" customFormat="1" ht="12.75" x14ac:dyDescent="0.2">
      <c r="A107" s="10"/>
      <c r="B107" s="19"/>
      <c r="C107" s="10"/>
      <c r="D107" s="10"/>
      <c r="E107" s="10"/>
      <c r="F107" s="10"/>
      <c r="G107" s="10"/>
      <c r="H107" s="9"/>
      <c r="I107" s="9"/>
      <c r="J107" s="10"/>
      <c r="K107" s="10"/>
      <c r="L107" s="10"/>
      <c r="M107"/>
      <c r="N107"/>
      <c r="O107"/>
      <c r="P107" s="21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U107"/>
    </row>
    <row r="108" spans="1:47" s="387" customFormat="1" ht="12.75" x14ac:dyDescent="0.2">
      <c r="A108" s="10"/>
      <c r="B108" s="19"/>
      <c r="C108" s="10"/>
      <c r="D108" s="10"/>
      <c r="E108" s="10"/>
      <c r="F108" s="10"/>
      <c r="G108" s="10"/>
      <c r="H108" s="9"/>
      <c r="I108" s="9"/>
      <c r="J108" s="10"/>
      <c r="K108" s="10"/>
      <c r="L108" s="10"/>
      <c r="M108"/>
      <c r="N108"/>
      <c r="O108"/>
      <c r="P108" s="21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U108"/>
    </row>
    <row r="109" spans="1:47" s="387" customFormat="1" ht="12.75" x14ac:dyDescent="0.2">
      <c r="A109" s="10"/>
      <c r="B109" s="19"/>
      <c r="C109" s="10"/>
      <c r="D109" s="10"/>
      <c r="E109" s="10"/>
      <c r="F109" s="10"/>
      <c r="G109" s="10"/>
      <c r="H109" s="9"/>
      <c r="I109" s="9"/>
      <c r="J109" s="10"/>
      <c r="K109" s="10"/>
      <c r="L109" s="10"/>
      <c r="M109"/>
      <c r="N109"/>
      <c r="O109"/>
      <c r="P109" s="21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U109"/>
    </row>
    <row r="110" spans="1:47" s="387" customFormat="1" ht="12.75" x14ac:dyDescent="0.2">
      <c r="A110" s="10"/>
      <c r="B110" s="19"/>
      <c r="C110" s="10"/>
      <c r="D110" s="10"/>
      <c r="E110" s="10"/>
      <c r="F110" s="10"/>
      <c r="G110" s="10"/>
      <c r="H110" s="9"/>
      <c r="I110" s="9"/>
      <c r="J110" s="10"/>
      <c r="K110" s="10"/>
      <c r="L110" s="10"/>
      <c r="M110"/>
      <c r="N110"/>
      <c r="O110"/>
      <c r="P110" s="21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U110"/>
    </row>
    <row r="111" spans="1:47" s="387" customFormat="1" ht="12.75" x14ac:dyDescent="0.2">
      <c r="A111" s="10"/>
      <c r="B111" s="19"/>
      <c r="C111" s="10"/>
      <c r="D111" s="10"/>
      <c r="E111" s="10"/>
      <c r="F111" s="10"/>
      <c r="G111" s="10"/>
      <c r="H111" s="9"/>
      <c r="I111" s="9"/>
      <c r="J111" s="10"/>
      <c r="K111" s="10"/>
      <c r="L111" s="10"/>
      <c r="M111"/>
      <c r="N111"/>
      <c r="O111"/>
      <c r="P111" s="2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U111"/>
    </row>
    <row r="112" spans="1:47" s="387" customFormat="1" ht="12.75" x14ac:dyDescent="0.2">
      <c r="A112" s="10"/>
      <c r="B112" s="19"/>
      <c r="C112" s="10"/>
      <c r="D112" s="10"/>
      <c r="E112" s="10"/>
      <c r="F112" s="10"/>
      <c r="G112" s="10"/>
      <c r="H112" s="9"/>
      <c r="I112" s="9"/>
      <c r="J112" s="10"/>
      <c r="K112" s="10"/>
      <c r="L112" s="10"/>
      <c r="M112"/>
      <c r="N112"/>
      <c r="O112"/>
      <c r="P112" s="21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U112"/>
    </row>
    <row r="113" spans="1:47" s="387" customFormat="1" ht="12.75" x14ac:dyDescent="0.2">
      <c r="A113" s="10"/>
      <c r="B113" s="19"/>
      <c r="C113" s="10"/>
      <c r="D113" s="10"/>
      <c r="E113" s="10"/>
      <c r="F113" s="10"/>
      <c r="G113" s="10"/>
      <c r="H113" s="9"/>
      <c r="I113" s="9"/>
      <c r="J113" s="10"/>
      <c r="K113" s="10"/>
      <c r="L113" s="10"/>
      <c r="M113"/>
      <c r="N113"/>
      <c r="O113"/>
      <c r="P113" s="21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U113"/>
    </row>
    <row r="114" spans="1:47" s="387" customFormat="1" ht="12.75" x14ac:dyDescent="0.2">
      <c r="A114" s="10"/>
      <c r="B114" s="19"/>
      <c r="C114" s="10"/>
      <c r="D114" s="10"/>
      <c r="E114" s="10"/>
      <c r="F114" s="10"/>
      <c r="G114" s="10"/>
      <c r="H114" s="9"/>
      <c r="I114" s="9"/>
      <c r="J114" s="10"/>
      <c r="K114" s="10"/>
      <c r="L114" s="10"/>
      <c r="M114"/>
      <c r="N114"/>
      <c r="O114"/>
      <c r="P114" s="21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U114"/>
    </row>
    <row r="115" spans="1:47" s="387" customFormat="1" ht="12.75" x14ac:dyDescent="0.2">
      <c r="A115" s="10"/>
      <c r="B115" s="19"/>
      <c r="C115" s="10"/>
      <c r="D115" s="10"/>
      <c r="E115" s="10"/>
      <c r="F115" s="10"/>
      <c r="G115" s="10"/>
      <c r="H115" s="9"/>
      <c r="I115" s="9"/>
      <c r="J115" s="10"/>
      <c r="K115" s="10"/>
      <c r="L115" s="10"/>
      <c r="M115"/>
      <c r="N115"/>
      <c r="O115"/>
      <c r="P115" s="21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U115"/>
    </row>
    <row r="116" spans="1:47" s="387" customFormat="1" ht="12.75" x14ac:dyDescent="0.2">
      <c r="A116" s="10"/>
      <c r="B116" s="19"/>
      <c r="C116" s="10"/>
      <c r="D116" s="10"/>
      <c r="E116" s="10"/>
      <c r="F116" s="10"/>
      <c r="G116" s="10"/>
      <c r="H116" s="9"/>
      <c r="I116" s="9"/>
      <c r="J116" s="10"/>
      <c r="K116" s="10"/>
      <c r="L116" s="10"/>
      <c r="M116"/>
      <c r="N116"/>
      <c r="O116"/>
      <c r="P116" s="21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U116"/>
    </row>
    <row r="117" spans="1:47" s="387" customFormat="1" ht="12.75" x14ac:dyDescent="0.2">
      <c r="A117" s="10"/>
      <c r="B117" s="19"/>
      <c r="C117" s="10"/>
      <c r="D117" s="10"/>
      <c r="E117" s="10"/>
      <c r="F117" s="10"/>
      <c r="G117" s="10"/>
      <c r="H117" s="9"/>
      <c r="I117" s="9"/>
      <c r="J117" s="10"/>
      <c r="K117" s="10"/>
      <c r="L117" s="10"/>
      <c r="M117"/>
      <c r="N117"/>
      <c r="O117"/>
      <c r="P117" s="21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U117"/>
    </row>
    <row r="118" spans="1:47" s="387" customFormat="1" ht="12.75" x14ac:dyDescent="0.2">
      <c r="A118" s="10"/>
      <c r="B118" s="19"/>
      <c r="C118" s="10"/>
      <c r="D118" s="10"/>
      <c r="E118" s="10"/>
      <c r="F118" s="10"/>
      <c r="G118" s="10"/>
      <c r="H118" s="9"/>
      <c r="I118" s="9"/>
      <c r="J118" s="10"/>
      <c r="K118" s="10"/>
      <c r="L118" s="10"/>
      <c r="M118"/>
      <c r="N118"/>
      <c r="O118"/>
      <c r="P118" s="21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U118"/>
    </row>
    <row r="119" spans="1:47" s="387" customFormat="1" ht="12.75" x14ac:dyDescent="0.2">
      <c r="A119" s="10"/>
      <c r="B119" s="19"/>
      <c r="C119" s="10"/>
      <c r="D119" s="10"/>
      <c r="E119" s="10"/>
      <c r="F119" s="10"/>
      <c r="G119" s="10"/>
      <c r="H119" s="9"/>
      <c r="I119" s="9"/>
      <c r="J119" s="10"/>
      <c r="K119" s="10"/>
      <c r="L119" s="10"/>
      <c r="M119"/>
      <c r="N119"/>
      <c r="O119"/>
      <c r="P119" s="21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U119"/>
    </row>
    <row r="120" spans="1:47" s="387" customFormat="1" ht="12.75" x14ac:dyDescent="0.2">
      <c r="A120" s="10"/>
      <c r="B120" s="19"/>
      <c r="C120" s="10"/>
      <c r="D120" s="10"/>
      <c r="E120" s="10"/>
      <c r="F120" s="10"/>
      <c r="G120" s="10"/>
      <c r="H120" s="9"/>
      <c r="I120" s="9"/>
      <c r="J120" s="10"/>
      <c r="K120" s="10"/>
      <c r="L120" s="10"/>
      <c r="M120"/>
      <c r="N120"/>
      <c r="O120"/>
      <c r="P120" s="21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U120"/>
    </row>
    <row r="121" spans="1:47" s="387" customFormat="1" ht="12.75" x14ac:dyDescent="0.2">
      <c r="A121" s="10"/>
      <c r="B121" s="19"/>
      <c r="C121" s="10"/>
      <c r="D121" s="10"/>
      <c r="E121" s="10"/>
      <c r="F121" s="10"/>
      <c r="G121" s="10"/>
      <c r="H121" s="9"/>
      <c r="I121" s="9"/>
      <c r="J121" s="10"/>
      <c r="K121" s="10"/>
      <c r="L121" s="10"/>
      <c r="M121"/>
      <c r="N121"/>
      <c r="O121"/>
      <c r="P121" s="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U121"/>
    </row>
    <row r="122" spans="1:47" s="387" customFormat="1" ht="12.75" x14ac:dyDescent="0.2">
      <c r="A122" s="10"/>
      <c r="B122" s="19"/>
      <c r="C122" s="10"/>
      <c r="D122" s="10"/>
      <c r="E122" s="10"/>
      <c r="F122" s="10"/>
      <c r="G122" s="10"/>
      <c r="H122" s="9"/>
      <c r="I122" s="9"/>
      <c r="J122" s="10"/>
      <c r="K122" s="10"/>
      <c r="L122" s="10"/>
      <c r="M122"/>
      <c r="N122"/>
      <c r="O122"/>
      <c r="P122" s="21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U122"/>
    </row>
    <row r="123" spans="1:47" s="387" customFormat="1" ht="12.75" x14ac:dyDescent="0.2">
      <c r="A123" s="10"/>
      <c r="B123" s="19"/>
      <c r="C123" s="10"/>
      <c r="D123" s="10"/>
      <c r="E123" s="10"/>
      <c r="F123" s="10"/>
      <c r="G123" s="10"/>
      <c r="H123" s="9"/>
      <c r="I123" s="9"/>
      <c r="J123" s="10"/>
      <c r="K123" s="10"/>
      <c r="L123" s="10"/>
      <c r="M123"/>
      <c r="N123"/>
      <c r="O123"/>
      <c r="P123" s="21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U123"/>
    </row>
    <row r="124" spans="1:47" s="387" customFormat="1" ht="12.75" x14ac:dyDescent="0.2">
      <c r="A124" s="10"/>
      <c r="B124" s="19"/>
      <c r="C124" s="10"/>
      <c r="D124" s="10"/>
      <c r="E124" s="10"/>
      <c r="F124" s="10"/>
      <c r="G124" s="10"/>
      <c r="H124" s="9"/>
      <c r="I124" s="9"/>
      <c r="J124" s="10"/>
      <c r="K124" s="10"/>
      <c r="L124" s="10"/>
      <c r="M124"/>
      <c r="N124"/>
      <c r="O124"/>
      <c r="P124" s="21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U124"/>
    </row>
    <row r="125" spans="1:47" s="387" customFormat="1" ht="12.75" x14ac:dyDescent="0.2">
      <c r="A125" s="10"/>
      <c r="B125" s="19"/>
      <c r="C125" s="10"/>
      <c r="D125" s="10"/>
      <c r="E125" s="10"/>
      <c r="F125" s="10"/>
      <c r="G125" s="10"/>
      <c r="H125" s="9"/>
      <c r="I125" s="9"/>
      <c r="J125" s="10"/>
      <c r="K125" s="10"/>
      <c r="L125" s="10"/>
      <c r="M125"/>
      <c r="N125"/>
      <c r="O125"/>
      <c r="P125" s="21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U125"/>
    </row>
    <row r="126" spans="1:47" s="387" customFormat="1" ht="12.75" x14ac:dyDescent="0.2">
      <c r="A126" s="10"/>
      <c r="B126" s="19"/>
      <c r="C126" s="10"/>
      <c r="D126" s="10"/>
      <c r="E126" s="10"/>
      <c r="F126" s="10"/>
      <c r="G126" s="10"/>
      <c r="H126" s="9"/>
      <c r="I126" s="9"/>
      <c r="J126" s="10"/>
      <c r="K126" s="10"/>
      <c r="L126" s="10"/>
      <c r="M126"/>
      <c r="N126"/>
      <c r="O126"/>
      <c r="P126" s="21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U126"/>
    </row>
    <row r="127" spans="1:47" s="387" customFormat="1" ht="12.75" x14ac:dyDescent="0.2">
      <c r="A127" s="10"/>
      <c r="B127" s="19"/>
      <c r="C127" s="10"/>
      <c r="D127" s="10"/>
      <c r="E127" s="10"/>
      <c r="F127" s="10"/>
      <c r="G127" s="10"/>
      <c r="H127" s="9"/>
      <c r="I127" s="9"/>
      <c r="J127" s="10"/>
      <c r="K127" s="10"/>
      <c r="L127" s="10"/>
      <c r="M127"/>
      <c r="N127"/>
      <c r="O127"/>
      <c r="P127" s="21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U127"/>
    </row>
    <row r="128" spans="1:47" s="387" customFormat="1" ht="12.75" x14ac:dyDescent="0.2">
      <c r="A128" s="10"/>
      <c r="B128" s="19"/>
      <c r="C128" s="10"/>
      <c r="D128" s="10"/>
      <c r="E128" s="10"/>
      <c r="F128" s="10"/>
      <c r="G128" s="10"/>
      <c r="H128" s="9"/>
      <c r="I128" s="9"/>
      <c r="J128" s="10"/>
      <c r="K128" s="10"/>
      <c r="L128" s="10"/>
      <c r="M128"/>
      <c r="N128"/>
      <c r="O128"/>
      <c r="P128" s="21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U128"/>
    </row>
    <row r="129" spans="1:47" s="387" customFormat="1" ht="12.75" x14ac:dyDescent="0.2">
      <c r="A129" s="10"/>
      <c r="B129" s="19"/>
      <c r="C129" s="10"/>
      <c r="D129" s="10"/>
      <c r="E129" s="10"/>
      <c r="F129" s="10"/>
      <c r="G129" s="10"/>
      <c r="H129" s="9"/>
      <c r="I129" s="9"/>
      <c r="J129" s="10"/>
      <c r="K129" s="10"/>
      <c r="L129" s="10"/>
      <c r="M129"/>
      <c r="N129"/>
      <c r="O129"/>
      <c r="P129" s="21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U129"/>
    </row>
    <row r="130" spans="1:47" s="387" customFormat="1" ht="12.75" x14ac:dyDescent="0.2">
      <c r="A130" s="10"/>
      <c r="B130" s="19"/>
      <c r="C130" s="10"/>
      <c r="D130" s="10"/>
      <c r="E130" s="10"/>
      <c r="F130" s="10"/>
      <c r="G130" s="10"/>
      <c r="H130" s="9"/>
      <c r="I130" s="9"/>
      <c r="J130" s="10"/>
      <c r="K130" s="10"/>
      <c r="L130" s="10"/>
      <c r="M130"/>
      <c r="N130"/>
      <c r="O130"/>
      <c r="P130" s="21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U130"/>
    </row>
    <row r="131" spans="1:47" s="387" customFormat="1" ht="12.75" x14ac:dyDescent="0.2">
      <c r="A131" s="10"/>
      <c r="B131" s="19"/>
      <c r="C131" s="10"/>
      <c r="D131" s="10"/>
      <c r="E131" s="10"/>
      <c r="F131" s="10"/>
      <c r="G131" s="10"/>
      <c r="H131" s="9"/>
      <c r="I131" s="9"/>
      <c r="J131" s="10"/>
      <c r="K131" s="10"/>
      <c r="L131" s="10"/>
      <c r="M131"/>
      <c r="N131"/>
      <c r="O131"/>
      <c r="P131" s="2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U131"/>
    </row>
    <row r="132" spans="1:47" s="387" customFormat="1" ht="12.75" x14ac:dyDescent="0.2">
      <c r="A132" s="10"/>
      <c r="B132" s="19"/>
      <c r="C132" s="10"/>
      <c r="D132" s="10"/>
      <c r="E132" s="10"/>
      <c r="F132" s="10"/>
      <c r="G132" s="10"/>
      <c r="H132" s="9"/>
      <c r="I132" s="9"/>
      <c r="J132" s="10"/>
      <c r="K132" s="10"/>
      <c r="L132" s="10"/>
      <c r="M132"/>
      <c r="N132"/>
      <c r="O132"/>
      <c r="P132" s="21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U132"/>
    </row>
    <row r="133" spans="1:47" s="387" customFormat="1" ht="12.75" x14ac:dyDescent="0.2">
      <c r="A133" s="10"/>
      <c r="B133" s="19"/>
      <c r="C133" s="10"/>
      <c r="D133" s="10"/>
      <c r="E133" s="10"/>
      <c r="F133" s="10"/>
      <c r="G133" s="10"/>
      <c r="H133" s="9"/>
      <c r="I133" s="9"/>
      <c r="J133" s="10"/>
      <c r="K133" s="10"/>
      <c r="L133" s="10"/>
      <c r="M133"/>
      <c r="N133"/>
      <c r="O133"/>
      <c r="P133" s="21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U133"/>
    </row>
    <row r="134" spans="1:47" s="387" customFormat="1" ht="12.75" x14ac:dyDescent="0.2">
      <c r="A134" s="10"/>
      <c r="B134" s="19"/>
      <c r="C134" s="10"/>
      <c r="D134" s="10"/>
      <c r="E134" s="10"/>
      <c r="F134" s="10"/>
      <c r="G134" s="10"/>
      <c r="H134" s="9"/>
      <c r="I134" s="9"/>
      <c r="J134" s="10"/>
      <c r="K134" s="10"/>
      <c r="L134" s="10"/>
      <c r="M134"/>
      <c r="N134"/>
      <c r="O134"/>
      <c r="P134" s="21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U134"/>
    </row>
    <row r="135" spans="1:47" s="387" customFormat="1" ht="12.75" x14ac:dyDescent="0.2">
      <c r="A135" s="10"/>
      <c r="B135" s="19"/>
      <c r="C135" s="10"/>
      <c r="D135" s="10"/>
      <c r="E135" s="10"/>
      <c r="F135" s="10"/>
      <c r="G135" s="10"/>
      <c r="H135" s="9"/>
      <c r="I135" s="9"/>
      <c r="J135" s="10"/>
      <c r="K135" s="10"/>
      <c r="L135" s="10"/>
      <c r="M135"/>
      <c r="N135"/>
      <c r="O135"/>
      <c r="P135" s="21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U135"/>
    </row>
    <row r="136" spans="1:47" s="387" customFormat="1" ht="12.75" x14ac:dyDescent="0.2">
      <c r="A136" s="10"/>
      <c r="B136" s="19"/>
      <c r="C136" s="10"/>
      <c r="D136" s="10"/>
      <c r="E136" s="10"/>
      <c r="F136" s="10"/>
      <c r="G136" s="10"/>
      <c r="H136" s="9"/>
      <c r="I136" s="9"/>
      <c r="J136" s="10"/>
      <c r="K136" s="10"/>
      <c r="L136" s="10"/>
      <c r="M136"/>
      <c r="N136"/>
      <c r="O136"/>
      <c r="P136" s="21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U136"/>
    </row>
    <row r="137" spans="1:47" s="387" customFormat="1" ht="12.75" x14ac:dyDescent="0.2">
      <c r="A137" s="10"/>
      <c r="B137" s="19"/>
      <c r="C137" s="10"/>
      <c r="D137" s="10"/>
      <c r="E137" s="10"/>
      <c r="F137" s="10"/>
      <c r="G137" s="10"/>
      <c r="H137" s="9"/>
      <c r="I137" s="9"/>
      <c r="J137" s="10"/>
      <c r="K137" s="10"/>
      <c r="L137" s="10"/>
      <c r="M137"/>
      <c r="N137"/>
      <c r="O137"/>
      <c r="P137" s="21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U137"/>
    </row>
    <row r="138" spans="1:47" s="387" customFormat="1" ht="12.75" x14ac:dyDescent="0.2">
      <c r="A138" s="10"/>
      <c r="B138" s="19"/>
      <c r="C138" s="10"/>
      <c r="D138" s="10"/>
      <c r="E138" s="10"/>
      <c r="F138" s="10"/>
      <c r="G138" s="10"/>
      <c r="H138" s="9"/>
      <c r="I138" s="9"/>
      <c r="J138" s="10"/>
      <c r="K138" s="10"/>
      <c r="L138" s="10"/>
      <c r="M138"/>
      <c r="N138"/>
      <c r="O138"/>
      <c r="P138" s="21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U138"/>
    </row>
    <row r="139" spans="1:47" s="387" customFormat="1" ht="12.75" x14ac:dyDescent="0.2">
      <c r="A139" s="10"/>
      <c r="B139" s="19"/>
      <c r="C139" s="10"/>
      <c r="D139" s="10"/>
      <c r="E139" s="10"/>
      <c r="F139" s="10"/>
      <c r="G139" s="10"/>
      <c r="H139" s="9"/>
      <c r="I139" s="9"/>
      <c r="J139" s="10"/>
      <c r="K139" s="10"/>
      <c r="L139" s="10"/>
      <c r="M139"/>
      <c r="N139"/>
      <c r="O139"/>
      <c r="P139" s="2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U139"/>
    </row>
    <row r="140" spans="1:47" s="387" customFormat="1" ht="12.75" x14ac:dyDescent="0.2">
      <c r="A140" s="10"/>
      <c r="B140" s="19"/>
      <c r="C140" s="10"/>
      <c r="D140" s="10"/>
      <c r="E140" s="10"/>
      <c r="F140" s="10"/>
      <c r="G140" s="10"/>
      <c r="H140" s="9"/>
      <c r="I140" s="9"/>
      <c r="J140" s="10"/>
      <c r="K140" s="10"/>
      <c r="L140" s="10"/>
      <c r="M140"/>
      <c r="N140"/>
      <c r="O140"/>
      <c r="P140" s="21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U140"/>
    </row>
    <row r="141" spans="1:47" s="387" customFormat="1" ht="12.75" x14ac:dyDescent="0.2">
      <c r="A141" s="10"/>
      <c r="B141" s="19"/>
      <c r="C141" s="10"/>
      <c r="D141" s="10"/>
      <c r="E141" s="10"/>
      <c r="F141" s="10"/>
      <c r="G141" s="10"/>
      <c r="H141" s="9"/>
      <c r="I141" s="9"/>
      <c r="J141" s="10"/>
      <c r="K141" s="10"/>
      <c r="L141" s="10"/>
      <c r="M141"/>
      <c r="N141"/>
      <c r="O141"/>
      <c r="P141" s="2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U141"/>
    </row>
    <row r="142" spans="1:47" s="387" customFormat="1" ht="12.75" x14ac:dyDescent="0.2">
      <c r="A142" s="10"/>
      <c r="B142" s="19"/>
      <c r="C142" s="10"/>
      <c r="D142" s="10"/>
      <c r="E142" s="10"/>
      <c r="F142" s="10"/>
      <c r="G142" s="10"/>
      <c r="H142" s="9"/>
      <c r="I142" s="9"/>
      <c r="J142" s="10"/>
      <c r="K142" s="10"/>
      <c r="L142" s="10"/>
      <c r="M142"/>
      <c r="N142"/>
      <c r="O142"/>
      <c r="P142" s="21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U142"/>
    </row>
    <row r="143" spans="1:47" s="387" customFormat="1" ht="12.75" x14ac:dyDescent="0.2">
      <c r="A143" s="10"/>
      <c r="B143" s="19"/>
      <c r="C143" s="10"/>
      <c r="D143" s="10"/>
      <c r="E143" s="10"/>
      <c r="F143" s="10"/>
      <c r="G143" s="10"/>
      <c r="H143" s="9"/>
      <c r="I143" s="9"/>
      <c r="J143" s="10"/>
      <c r="K143" s="10"/>
      <c r="L143" s="10"/>
      <c r="M143"/>
      <c r="N143"/>
      <c r="O143"/>
      <c r="P143" s="21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U143"/>
    </row>
    <row r="144" spans="1:47" s="387" customFormat="1" ht="12.75" x14ac:dyDescent="0.2">
      <c r="A144" s="10"/>
      <c r="B144" s="19"/>
      <c r="C144" s="10"/>
      <c r="D144" s="10"/>
      <c r="E144" s="10"/>
      <c r="F144" s="10"/>
      <c r="G144" s="10"/>
      <c r="H144" s="9"/>
      <c r="I144" s="9"/>
      <c r="J144" s="10"/>
      <c r="K144" s="10"/>
      <c r="L144" s="10"/>
      <c r="M144"/>
      <c r="N144"/>
      <c r="O144"/>
      <c r="P144" s="21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U144"/>
    </row>
    <row r="145" spans="1:47" s="387" customFormat="1" ht="12.75" x14ac:dyDescent="0.2">
      <c r="A145" s="10"/>
      <c r="B145" s="19"/>
      <c r="C145" s="10"/>
      <c r="D145" s="10"/>
      <c r="E145" s="10"/>
      <c r="F145" s="10"/>
      <c r="G145" s="10"/>
      <c r="H145" s="9"/>
      <c r="I145" s="9"/>
      <c r="J145" s="10"/>
      <c r="K145" s="10"/>
      <c r="L145" s="10"/>
      <c r="M145"/>
      <c r="N145"/>
      <c r="O145"/>
      <c r="P145" s="21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U145"/>
    </row>
    <row r="146" spans="1:47" s="387" customFormat="1" ht="12.75" x14ac:dyDescent="0.2">
      <c r="A146" s="10"/>
      <c r="B146" s="19"/>
      <c r="C146" s="10"/>
      <c r="D146" s="10"/>
      <c r="E146" s="10"/>
      <c r="F146" s="10"/>
      <c r="G146" s="10"/>
      <c r="H146" s="9"/>
      <c r="I146" s="9"/>
      <c r="J146" s="10"/>
      <c r="K146" s="10"/>
      <c r="L146" s="10"/>
      <c r="M146"/>
      <c r="N146"/>
      <c r="O146"/>
      <c r="P146" s="21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U146"/>
    </row>
    <row r="147" spans="1:47" s="387" customFormat="1" ht="12.75" x14ac:dyDescent="0.2">
      <c r="A147" s="10"/>
      <c r="B147" s="19"/>
      <c r="C147" s="10"/>
      <c r="D147" s="10"/>
      <c r="E147" s="10"/>
      <c r="F147" s="10"/>
      <c r="G147" s="10"/>
      <c r="H147" s="9"/>
      <c r="I147" s="9"/>
      <c r="J147" s="10"/>
      <c r="K147" s="10"/>
      <c r="L147" s="10"/>
      <c r="M147"/>
      <c r="N147"/>
      <c r="O147"/>
      <c r="P147" s="21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U147"/>
    </row>
    <row r="148" spans="1:47" s="387" customFormat="1" ht="12.75" x14ac:dyDescent="0.2">
      <c r="A148" s="10"/>
      <c r="B148" s="19"/>
      <c r="C148" s="10"/>
      <c r="D148" s="10"/>
      <c r="E148" s="10"/>
      <c r="F148" s="10"/>
      <c r="G148" s="10"/>
      <c r="H148" s="9"/>
      <c r="I148" s="9"/>
      <c r="J148" s="10"/>
      <c r="K148" s="10"/>
      <c r="L148" s="10"/>
      <c r="M148"/>
      <c r="N148"/>
      <c r="O148"/>
      <c r="P148" s="21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U148"/>
    </row>
    <row r="149" spans="1:47" s="387" customFormat="1" ht="12.75" x14ac:dyDescent="0.2">
      <c r="A149" s="10"/>
      <c r="B149" s="19"/>
      <c r="C149" s="10"/>
      <c r="D149" s="10"/>
      <c r="E149" s="10"/>
      <c r="F149" s="10"/>
      <c r="G149" s="10"/>
      <c r="H149" s="9"/>
      <c r="I149" s="9"/>
      <c r="J149" s="10"/>
      <c r="K149" s="10"/>
      <c r="L149" s="10"/>
      <c r="M149"/>
      <c r="N149"/>
      <c r="O149"/>
      <c r="P149" s="21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U149"/>
    </row>
    <row r="150" spans="1:47" s="387" customFormat="1" ht="12.75" x14ac:dyDescent="0.2">
      <c r="A150" s="10"/>
      <c r="B150" s="19"/>
      <c r="C150" s="10"/>
      <c r="D150" s="10"/>
      <c r="E150" s="10"/>
      <c r="F150" s="10"/>
      <c r="G150" s="10"/>
      <c r="H150" s="9"/>
      <c r="I150" s="9"/>
      <c r="J150" s="10"/>
      <c r="K150" s="10"/>
      <c r="L150" s="10"/>
      <c r="M150"/>
      <c r="N150"/>
      <c r="O150"/>
      <c r="P150" s="21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U150"/>
    </row>
    <row r="151" spans="1:47" s="387" customFormat="1" ht="12.75" x14ac:dyDescent="0.2">
      <c r="A151" s="10"/>
      <c r="B151" s="19"/>
      <c r="C151" s="10"/>
      <c r="D151" s="10"/>
      <c r="E151" s="10"/>
      <c r="F151" s="10"/>
      <c r="G151" s="10"/>
      <c r="H151" s="9"/>
      <c r="I151" s="9"/>
      <c r="J151" s="10"/>
      <c r="K151" s="10"/>
      <c r="L151" s="10"/>
      <c r="M151"/>
      <c r="N151"/>
      <c r="O151"/>
      <c r="P151" s="2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U151"/>
    </row>
    <row r="152" spans="1:47" s="387" customFormat="1" ht="12.75" x14ac:dyDescent="0.2">
      <c r="A152" s="10"/>
      <c r="B152" s="19"/>
      <c r="C152" s="10"/>
      <c r="D152" s="10"/>
      <c r="E152" s="10"/>
      <c r="F152" s="10"/>
      <c r="G152" s="10"/>
      <c r="H152" s="9"/>
      <c r="I152" s="9"/>
      <c r="J152" s="10"/>
      <c r="K152" s="10"/>
      <c r="L152" s="10"/>
      <c r="M152"/>
      <c r="N152"/>
      <c r="O152"/>
      <c r="P152" s="21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U152"/>
    </row>
    <row r="153" spans="1:47" s="387" customFormat="1" ht="12.75" x14ac:dyDescent="0.2">
      <c r="A153" s="10"/>
      <c r="B153" s="19"/>
      <c r="C153" s="10"/>
      <c r="D153" s="10"/>
      <c r="E153" s="10"/>
      <c r="F153" s="10"/>
      <c r="G153" s="10"/>
      <c r="H153" s="9"/>
      <c r="I153" s="9"/>
      <c r="J153" s="10"/>
      <c r="K153" s="10"/>
      <c r="L153" s="10"/>
      <c r="M153"/>
      <c r="N153"/>
      <c r="O153"/>
      <c r="P153" s="21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U153"/>
    </row>
    <row r="154" spans="1:47" s="387" customFormat="1" ht="12.75" x14ac:dyDescent="0.2">
      <c r="A154" s="10"/>
      <c r="B154" s="19"/>
      <c r="C154" s="10"/>
      <c r="D154" s="10"/>
      <c r="E154" s="10"/>
      <c r="F154" s="10"/>
      <c r="G154" s="10"/>
      <c r="H154" s="9"/>
      <c r="I154" s="9"/>
      <c r="J154" s="10"/>
      <c r="K154" s="10"/>
      <c r="L154" s="10"/>
      <c r="M154"/>
      <c r="N154"/>
      <c r="O154"/>
      <c r="P154" s="21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U154"/>
    </row>
    <row r="155" spans="1:47" s="387" customFormat="1" ht="12.75" x14ac:dyDescent="0.2">
      <c r="A155" s="10"/>
      <c r="B155" s="19"/>
      <c r="C155" s="10"/>
      <c r="D155" s="10"/>
      <c r="E155" s="10"/>
      <c r="F155" s="10"/>
      <c r="G155" s="10"/>
      <c r="H155" s="9"/>
      <c r="I155" s="9"/>
      <c r="J155" s="10"/>
      <c r="K155" s="10"/>
      <c r="L155" s="10"/>
      <c r="M155"/>
      <c r="N155"/>
      <c r="O155"/>
      <c r="P155" s="21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U155"/>
    </row>
    <row r="156" spans="1:47" s="387" customFormat="1" ht="12.75" x14ac:dyDescent="0.2">
      <c r="A156" s="10"/>
      <c r="B156" s="19"/>
      <c r="C156" s="10"/>
      <c r="D156" s="10"/>
      <c r="E156" s="10"/>
      <c r="F156" s="10"/>
      <c r="G156" s="10"/>
      <c r="H156" s="9"/>
      <c r="I156" s="9"/>
      <c r="J156" s="10"/>
      <c r="K156" s="10"/>
      <c r="L156" s="10"/>
      <c r="M156"/>
      <c r="N156"/>
      <c r="O156"/>
      <c r="P156" s="21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U156"/>
    </row>
    <row r="157" spans="1:47" s="387" customFormat="1" ht="12.75" x14ac:dyDescent="0.2">
      <c r="A157" s="10"/>
      <c r="B157" s="19"/>
      <c r="C157" s="10"/>
      <c r="D157" s="10"/>
      <c r="E157" s="10"/>
      <c r="F157" s="10"/>
      <c r="G157" s="10"/>
      <c r="H157" s="9"/>
      <c r="I157" s="9"/>
      <c r="J157" s="10"/>
      <c r="K157" s="10"/>
      <c r="L157" s="10"/>
      <c r="M157"/>
      <c r="N157"/>
      <c r="O157"/>
      <c r="P157" s="21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U157"/>
    </row>
    <row r="158" spans="1:47" s="387" customFormat="1" ht="12.75" x14ac:dyDescent="0.2">
      <c r="A158" s="10"/>
      <c r="B158" s="19"/>
      <c r="C158" s="10"/>
      <c r="D158" s="10"/>
      <c r="E158" s="10"/>
      <c r="F158" s="10"/>
      <c r="G158" s="10"/>
      <c r="H158" s="9"/>
      <c r="I158" s="9"/>
      <c r="J158" s="10"/>
      <c r="K158" s="10"/>
      <c r="L158" s="10"/>
      <c r="M158"/>
      <c r="N158"/>
      <c r="O158"/>
      <c r="P158" s="21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U158"/>
    </row>
    <row r="159" spans="1:47" s="387" customFormat="1" ht="12.75" x14ac:dyDescent="0.2">
      <c r="A159" s="10"/>
      <c r="B159" s="19"/>
      <c r="C159" s="10"/>
      <c r="D159" s="10"/>
      <c r="E159" s="10"/>
      <c r="F159" s="10"/>
      <c r="G159" s="10"/>
      <c r="H159" s="9"/>
      <c r="I159" s="9"/>
      <c r="J159" s="10"/>
      <c r="K159" s="10"/>
      <c r="L159" s="10"/>
      <c r="M159"/>
      <c r="N159"/>
      <c r="O159"/>
      <c r="P159" s="21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U159"/>
    </row>
    <row r="160" spans="1:47" s="387" customFormat="1" ht="12.75" x14ac:dyDescent="0.2">
      <c r="A160" s="10"/>
      <c r="B160" s="19"/>
      <c r="C160" s="10"/>
      <c r="D160" s="10"/>
      <c r="E160" s="10"/>
      <c r="F160" s="10"/>
      <c r="G160" s="10"/>
      <c r="H160" s="9"/>
      <c r="I160" s="9"/>
      <c r="J160" s="10"/>
      <c r="K160" s="10"/>
      <c r="L160" s="10"/>
      <c r="M160"/>
      <c r="N160"/>
      <c r="O160"/>
      <c r="P160" s="21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U160"/>
    </row>
    <row r="161" spans="1:47" s="387" customFormat="1" ht="12.75" x14ac:dyDescent="0.2">
      <c r="A161" s="10"/>
      <c r="B161" s="19"/>
      <c r="C161" s="10"/>
      <c r="D161" s="10"/>
      <c r="E161" s="10"/>
      <c r="F161" s="10"/>
      <c r="G161" s="10"/>
      <c r="H161" s="9"/>
      <c r="I161" s="9"/>
      <c r="J161" s="10"/>
      <c r="K161" s="10"/>
      <c r="L161" s="10"/>
      <c r="M161"/>
      <c r="N161"/>
      <c r="O161"/>
      <c r="P161" s="2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U161"/>
    </row>
    <row r="162" spans="1:47" s="387" customFormat="1" ht="12.75" x14ac:dyDescent="0.2">
      <c r="A162" s="10"/>
      <c r="B162" s="19"/>
      <c r="C162" s="10"/>
      <c r="D162" s="10"/>
      <c r="E162" s="10"/>
      <c r="F162" s="10"/>
      <c r="G162" s="10"/>
      <c r="H162" s="9"/>
      <c r="I162" s="9"/>
      <c r="J162" s="10"/>
      <c r="K162" s="10"/>
      <c r="L162" s="10"/>
      <c r="M162"/>
      <c r="N162"/>
      <c r="O162"/>
      <c r="P162" s="21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U162"/>
    </row>
    <row r="163" spans="1:47" s="387" customFormat="1" ht="12.75" x14ac:dyDescent="0.2">
      <c r="A163" s="10"/>
      <c r="B163" s="19"/>
      <c r="C163" s="10"/>
      <c r="D163" s="10"/>
      <c r="E163" s="10"/>
      <c r="F163" s="10"/>
      <c r="G163" s="10"/>
      <c r="H163" s="9"/>
      <c r="I163" s="9"/>
      <c r="J163" s="10"/>
      <c r="K163" s="10"/>
      <c r="L163" s="10"/>
      <c r="M163"/>
      <c r="N163"/>
      <c r="O163"/>
      <c r="P163" s="21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U163"/>
    </row>
    <row r="164" spans="1:47" s="387" customFormat="1" ht="12.75" x14ac:dyDescent="0.2">
      <c r="A164" s="10"/>
      <c r="B164" s="19"/>
      <c r="C164" s="10"/>
      <c r="D164" s="10"/>
      <c r="E164" s="10"/>
      <c r="F164" s="10"/>
      <c r="G164" s="10"/>
      <c r="H164" s="9"/>
      <c r="I164" s="9"/>
      <c r="J164" s="10"/>
      <c r="K164" s="10"/>
      <c r="L164" s="10"/>
      <c r="M164"/>
      <c r="N164"/>
      <c r="O164"/>
      <c r="P164" s="21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U164"/>
    </row>
    <row r="165" spans="1:47" s="387" customFormat="1" ht="12.75" x14ac:dyDescent="0.2">
      <c r="A165" s="10"/>
      <c r="B165" s="19"/>
      <c r="C165" s="10"/>
      <c r="D165" s="10"/>
      <c r="E165" s="10"/>
      <c r="F165" s="10"/>
      <c r="G165" s="10"/>
      <c r="H165" s="9"/>
      <c r="I165" s="9"/>
      <c r="J165" s="10"/>
      <c r="K165" s="10"/>
      <c r="L165" s="10"/>
      <c r="M165"/>
      <c r="N165"/>
      <c r="O165"/>
      <c r="P165" s="21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U165"/>
    </row>
    <row r="166" spans="1:47" s="387" customFormat="1" ht="12.75" x14ac:dyDescent="0.2">
      <c r="A166" s="10"/>
      <c r="B166" s="19"/>
      <c r="C166" s="10"/>
      <c r="D166" s="10"/>
      <c r="E166" s="10"/>
      <c r="F166" s="10"/>
      <c r="G166" s="10"/>
      <c r="H166" s="9"/>
      <c r="I166" s="9"/>
      <c r="J166" s="10"/>
      <c r="K166" s="10"/>
      <c r="L166" s="10"/>
      <c r="M166"/>
      <c r="N166"/>
      <c r="O166"/>
      <c r="P166" s="21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U166"/>
    </row>
    <row r="167" spans="1:47" s="387" customFormat="1" ht="12.75" x14ac:dyDescent="0.2">
      <c r="A167" s="10"/>
      <c r="B167" s="19"/>
      <c r="C167" s="10"/>
      <c r="D167" s="10"/>
      <c r="E167" s="10"/>
      <c r="F167" s="10"/>
      <c r="G167" s="10"/>
      <c r="H167" s="9"/>
      <c r="I167" s="9"/>
      <c r="J167" s="10"/>
      <c r="K167" s="10"/>
      <c r="L167" s="10"/>
      <c r="M167"/>
      <c r="N167"/>
      <c r="O167"/>
      <c r="P167" s="21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U167"/>
    </row>
    <row r="168" spans="1:47" s="387" customFormat="1" ht="12.75" x14ac:dyDescent="0.2">
      <c r="A168" s="10"/>
      <c r="B168" s="19"/>
      <c r="C168" s="10"/>
      <c r="D168" s="10"/>
      <c r="E168" s="10"/>
      <c r="F168" s="10"/>
      <c r="G168" s="10"/>
      <c r="H168" s="9"/>
      <c r="I168" s="9"/>
      <c r="J168" s="10"/>
      <c r="K168" s="10"/>
      <c r="L168" s="10"/>
      <c r="M168"/>
      <c r="N168"/>
      <c r="O168"/>
      <c r="P168" s="21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U168"/>
    </row>
    <row r="169" spans="1:47" s="387" customFormat="1" ht="12.75" x14ac:dyDescent="0.2">
      <c r="A169" s="10"/>
      <c r="B169" s="19"/>
      <c r="C169" s="10"/>
      <c r="D169" s="10"/>
      <c r="E169" s="10"/>
      <c r="F169" s="10"/>
      <c r="G169" s="10"/>
      <c r="H169" s="9"/>
      <c r="I169" s="9"/>
      <c r="J169" s="10"/>
      <c r="K169" s="10"/>
      <c r="L169" s="10"/>
      <c r="M169"/>
      <c r="N169"/>
      <c r="O169"/>
      <c r="P169" s="21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U169"/>
    </row>
    <row r="170" spans="1:47" s="387" customFormat="1" ht="12.75" x14ac:dyDescent="0.2">
      <c r="A170" s="10"/>
      <c r="B170" s="19"/>
      <c r="C170" s="10"/>
      <c r="D170" s="10"/>
      <c r="E170" s="10"/>
      <c r="F170" s="10"/>
      <c r="G170" s="10"/>
      <c r="H170" s="9"/>
      <c r="I170" s="9"/>
      <c r="J170" s="10"/>
      <c r="K170" s="10"/>
      <c r="L170" s="10"/>
      <c r="M170"/>
      <c r="N170"/>
      <c r="O170"/>
      <c r="P170" s="21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U170"/>
    </row>
    <row r="171" spans="1:47" s="387" customFormat="1" ht="12.75" x14ac:dyDescent="0.2">
      <c r="A171" s="10"/>
      <c r="B171" s="19"/>
      <c r="C171" s="10"/>
      <c r="D171" s="10"/>
      <c r="E171" s="10"/>
      <c r="F171" s="10"/>
      <c r="G171" s="10"/>
      <c r="H171" s="9"/>
      <c r="I171" s="9"/>
      <c r="J171" s="10"/>
      <c r="K171" s="10"/>
      <c r="L171" s="10"/>
      <c r="M171"/>
      <c r="N171"/>
      <c r="O171"/>
      <c r="P171" s="2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U171"/>
    </row>
    <row r="172" spans="1:47" s="387" customFormat="1" ht="12.75" x14ac:dyDescent="0.2">
      <c r="A172" s="10"/>
      <c r="B172" s="19"/>
      <c r="C172" s="10"/>
      <c r="D172" s="10"/>
      <c r="E172" s="10"/>
      <c r="F172" s="10"/>
      <c r="G172" s="10"/>
      <c r="H172" s="9"/>
      <c r="I172" s="9"/>
      <c r="J172" s="10"/>
      <c r="K172" s="10"/>
      <c r="L172" s="10"/>
      <c r="M172"/>
      <c r="N172"/>
      <c r="O172"/>
      <c r="P172" s="21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U172"/>
    </row>
    <row r="173" spans="1:47" s="387" customFormat="1" ht="12.75" x14ac:dyDescent="0.2">
      <c r="A173" s="10"/>
      <c r="B173" s="19"/>
      <c r="C173" s="10"/>
      <c r="D173" s="10"/>
      <c r="E173" s="10"/>
      <c r="F173" s="10"/>
      <c r="G173" s="10"/>
      <c r="H173" s="9"/>
      <c r="I173" s="9"/>
      <c r="J173" s="10"/>
      <c r="K173" s="10"/>
      <c r="L173" s="10"/>
      <c r="M173"/>
      <c r="N173"/>
      <c r="O173"/>
      <c r="P173" s="21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U173"/>
    </row>
    <row r="174" spans="1:47" s="387" customFormat="1" ht="12.75" x14ac:dyDescent="0.2">
      <c r="A174" s="10"/>
      <c r="B174" s="19"/>
      <c r="C174" s="10"/>
      <c r="D174" s="10"/>
      <c r="E174" s="10"/>
      <c r="F174" s="10"/>
      <c r="G174" s="10"/>
      <c r="H174" s="9"/>
      <c r="I174" s="9"/>
      <c r="J174" s="10"/>
      <c r="K174" s="10"/>
      <c r="L174" s="10"/>
      <c r="M174"/>
      <c r="N174"/>
      <c r="O174"/>
      <c r="P174" s="21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U174"/>
    </row>
    <row r="175" spans="1:47" s="387" customFormat="1" ht="12.75" x14ac:dyDescent="0.2">
      <c r="A175" s="10"/>
      <c r="B175" s="19"/>
      <c r="C175" s="10"/>
      <c r="D175" s="10"/>
      <c r="E175" s="10"/>
      <c r="F175" s="10"/>
      <c r="G175" s="10"/>
      <c r="H175" s="9"/>
      <c r="I175" s="9"/>
      <c r="J175" s="10"/>
      <c r="K175" s="10"/>
      <c r="L175" s="10"/>
      <c r="M175"/>
      <c r="N175"/>
      <c r="O175"/>
      <c r="P175" s="21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U175"/>
    </row>
    <row r="176" spans="1:47" s="387" customFormat="1" ht="12.75" x14ac:dyDescent="0.2">
      <c r="A176" s="10"/>
      <c r="B176" s="19"/>
      <c r="C176" s="10"/>
      <c r="D176" s="10"/>
      <c r="E176" s="10"/>
      <c r="F176" s="10"/>
      <c r="G176" s="10"/>
      <c r="H176" s="9"/>
      <c r="I176" s="9"/>
      <c r="J176" s="10"/>
      <c r="K176" s="10"/>
      <c r="L176" s="10"/>
      <c r="M176"/>
      <c r="N176"/>
      <c r="O176"/>
      <c r="P176" s="21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U176"/>
    </row>
    <row r="177" spans="1:47" s="387" customFormat="1" ht="12.75" x14ac:dyDescent="0.2">
      <c r="A177" s="10"/>
      <c r="B177" s="19"/>
      <c r="C177" s="10"/>
      <c r="D177" s="10"/>
      <c r="E177" s="10"/>
      <c r="F177" s="10"/>
      <c r="G177" s="10"/>
      <c r="H177" s="9"/>
      <c r="I177" s="9"/>
      <c r="J177" s="10"/>
      <c r="K177" s="10"/>
      <c r="L177" s="10"/>
      <c r="M177"/>
      <c r="N177"/>
      <c r="O177"/>
      <c r="P177" s="21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U177"/>
    </row>
    <row r="178" spans="1:47" s="387" customFormat="1" ht="12.75" x14ac:dyDescent="0.2">
      <c r="A178" s="10"/>
      <c r="B178" s="19"/>
      <c r="C178" s="10"/>
      <c r="D178" s="10"/>
      <c r="E178" s="10"/>
      <c r="F178" s="10"/>
      <c r="G178" s="10"/>
      <c r="H178" s="9"/>
      <c r="I178" s="9"/>
      <c r="J178" s="10"/>
      <c r="K178" s="10"/>
      <c r="L178" s="10"/>
      <c r="M178"/>
      <c r="N178"/>
      <c r="O178"/>
      <c r="P178" s="21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U178"/>
    </row>
    <row r="179" spans="1:47" s="387" customFormat="1" ht="12.75" x14ac:dyDescent="0.2">
      <c r="A179" s="10"/>
      <c r="B179" s="19"/>
      <c r="C179" s="10"/>
      <c r="D179" s="10"/>
      <c r="E179" s="10"/>
      <c r="F179" s="10"/>
      <c r="G179" s="10"/>
      <c r="H179" s="9"/>
      <c r="I179" s="9"/>
      <c r="J179" s="10"/>
      <c r="K179" s="10"/>
      <c r="L179" s="10"/>
      <c r="M179"/>
      <c r="N179"/>
      <c r="O179"/>
      <c r="P179" s="21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U179"/>
    </row>
    <row r="180" spans="1:47" s="387" customFormat="1" ht="12.75" x14ac:dyDescent="0.2">
      <c r="A180" s="10"/>
      <c r="B180" s="19"/>
      <c r="C180" s="10"/>
      <c r="D180" s="10"/>
      <c r="E180" s="10"/>
      <c r="F180" s="10"/>
      <c r="G180" s="10"/>
      <c r="H180" s="9"/>
      <c r="I180" s="9"/>
      <c r="J180" s="10"/>
      <c r="K180" s="10"/>
      <c r="L180" s="10"/>
      <c r="M180"/>
      <c r="N180"/>
      <c r="O180"/>
      <c r="P180" s="21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U180"/>
    </row>
    <row r="181" spans="1:47" s="387" customFormat="1" ht="12.75" x14ac:dyDescent="0.2">
      <c r="A181" s="10"/>
      <c r="B181" s="19"/>
      <c r="C181" s="10"/>
      <c r="D181" s="10"/>
      <c r="E181" s="10"/>
      <c r="F181" s="10"/>
      <c r="G181" s="10"/>
      <c r="H181" s="9"/>
      <c r="I181" s="9"/>
      <c r="J181" s="10"/>
      <c r="K181" s="10"/>
      <c r="L181" s="10"/>
      <c r="M181"/>
      <c r="N181"/>
      <c r="O181"/>
      <c r="P181" s="2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U181"/>
    </row>
    <row r="182" spans="1:47" s="387" customFormat="1" ht="12.75" x14ac:dyDescent="0.2">
      <c r="A182" s="10"/>
      <c r="B182" s="19"/>
      <c r="C182" s="10"/>
      <c r="D182" s="10"/>
      <c r="E182" s="10"/>
      <c r="F182" s="10"/>
      <c r="G182" s="10"/>
      <c r="H182" s="9"/>
      <c r="I182" s="9"/>
      <c r="J182" s="10"/>
      <c r="K182" s="10"/>
      <c r="L182" s="10"/>
      <c r="M182"/>
      <c r="N182"/>
      <c r="O182"/>
      <c r="P182" s="21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U182"/>
    </row>
    <row r="183" spans="1:47" s="387" customFormat="1" ht="12.75" x14ac:dyDescent="0.2">
      <c r="A183" s="10"/>
      <c r="B183" s="19"/>
      <c r="C183" s="10"/>
      <c r="D183" s="10"/>
      <c r="E183" s="10"/>
      <c r="F183" s="10"/>
      <c r="G183" s="10"/>
      <c r="H183" s="9"/>
      <c r="I183" s="9"/>
      <c r="J183" s="10"/>
      <c r="K183" s="10"/>
      <c r="L183" s="10"/>
      <c r="M183"/>
      <c r="N183"/>
      <c r="O183"/>
      <c r="P183" s="21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U183"/>
    </row>
    <row r="184" spans="1:47" s="387" customFormat="1" ht="12.75" x14ac:dyDescent="0.2">
      <c r="A184" s="10"/>
      <c r="B184" s="19"/>
      <c r="C184" s="10"/>
      <c r="D184" s="10"/>
      <c r="E184" s="10"/>
      <c r="F184" s="10"/>
      <c r="G184" s="10"/>
      <c r="H184" s="9"/>
      <c r="I184" s="9"/>
      <c r="J184" s="10"/>
      <c r="K184" s="10"/>
      <c r="L184" s="10"/>
      <c r="M184"/>
      <c r="N184"/>
      <c r="O184"/>
      <c r="P184" s="21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U184"/>
    </row>
    <row r="185" spans="1:47" s="387" customFormat="1" ht="12.75" x14ac:dyDescent="0.2">
      <c r="A185" s="10"/>
      <c r="B185" s="19"/>
      <c r="C185" s="10"/>
      <c r="D185" s="10"/>
      <c r="E185" s="10"/>
      <c r="F185" s="10"/>
      <c r="G185" s="10"/>
      <c r="H185" s="9"/>
      <c r="I185" s="9"/>
      <c r="J185" s="10"/>
      <c r="K185" s="10"/>
      <c r="L185" s="10"/>
      <c r="M185"/>
      <c r="N185"/>
      <c r="O185"/>
      <c r="P185" s="21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U185"/>
    </row>
    <row r="186" spans="1:47" s="387" customFormat="1" ht="12.75" x14ac:dyDescent="0.2">
      <c r="A186" s="10"/>
      <c r="B186" s="19"/>
      <c r="C186" s="10"/>
      <c r="D186" s="10"/>
      <c r="E186" s="10"/>
      <c r="F186" s="10"/>
      <c r="G186" s="10"/>
      <c r="H186" s="9"/>
      <c r="I186" s="9"/>
      <c r="J186" s="10"/>
      <c r="K186" s="10"/>
      <c r="L186" s="10"/>
      <c r="M186"/>
      <c r="N186"/>
      <c r="O186"/>
      <c r="P186" s="21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U186"/>
    </row>
    <row r="187" spans="1:47" s="387" customFormat="1" ht="12.75" x14ac:dyDescent="0.2">
      <c r="A187" s="10"/>
      <c r="B187" s="19"/>
      <c r="C187" s="10"/>
      <c r="D187" s="10"/>
      <c r="E187" s="10"/>
      <c r="F187" s="10"/>
      <c r="G187" s="10"/>
      <c r="H187" s="9"/>
      <c r="I187" s="9"/>
      <c r="J187" s="10"/>
      <c r="K187" s="10"/>
      <c r="L187" s="10"/>
      <c r="M187"/>
      <c r="N187"/>
      <c r="O187"/>
      <c r="P187" s="21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U187"/>
    </row>
    <row r="188" spans="1:47" s="387" customFormat="1" ht="12.75" x14ac:dyDescent="0.2">
      <c r="A188" s="10"/>
      <c r="B188" s="19"/>
      <c r="C188" s="10"/>
      <c r="D188" s="10"/>
      <c r="E188" s="10"/>
      <c r="F188" s="10"/>
      <c r="G188" s="10"/>
      <c r="H188" s="9"/>
      <c r="I188" s="9"/>
      <c r="J188" s="10"/>
      <c r="K188" s="10"/>
      <c r="L188" s="10"/>
      <c r="M188"/>
      <c r="N188"/>
      <c r="O188"/>
      <c r="P188" s="21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U188"/>
    </row>
    <row r="189" spans="1:47" s="387" customFormat="1" ht="12.75" x14ac:dyDescent="0.2">
      <c r="A189" s="10"/>
      <c r="B189" s="19"/>
      <c r="C189" s="10"/>
      <c r="D189" s="10"/>
      <c r="E189" s="10"/>
      <c r="F189" s="10"/>
      <c r="G189" s="10"/>
      <c r="H189" s="9"/>
      <c r="I189" s="9"/>
      <c r="J189" s="10"/>
      <c r="K189" s="10"/>
      <c r="L189" s="10"/>
      <c r="M189"/>
      <c r="N189"/>
      <c r="O189"/>
      <c r="P189" s="21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U189"/>
    </row>
    <row r="190" spans="1:47" s="387" customFormat="1" ht="12.75" x14ac:dyDescent="0.2">
      <c r="A190" s="10"/>
      <c r="B190" s="19"/>
      <c r="C190" s="10"/>
      <c r="D190" s="10"/>
      <c r="E190" s="10"/>
      <c r="F190" s="10"/>
      <c r="G190" s="10"/>
      <c r="H190" s="9"/>
      <c r="I190" s="9"/>
      <c r="J190" s="10"/>
      <c r="K190" s="10"/>
      <c r="L190" s="10"/>
      <c r="M190"/>
      <c r="N190"/>
      <c r="O190"/>
      <c r="P190" s="21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U190"/>
    </row>
    <row r="191" spans="1:47" s="387" customFormat="1" ht="12.75" x14ac:dyDescent="0.2">
      <c r="A191" s="10"/>
      <c r="B191" s="19"/>
      <c r="C191" s="10"/>
      <c r="D191" s="10"/>
      <c r="E191" s="10"/>
      <c r="F191" s="10"/>
      <c r="G191" s="10"/>
      <c r="H191" s="9"/>
      <c r="I191" s="9"/>
      <c r="J191" s="10"/>
      <c r="K191" s="10"/>
      <c r="L191" s="10"/>
      <c r="M191"/>
      <c r="N191"/>
      <c r="O191"/>
      <c r="P191" s="2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U191"/>
    </row>
    <row r="192" spans="1:47" s="387" customFormat="1" ht="12.75" x14ac:dyDescent="0.2">
      <c r="A192" s="10"/>
      <c r="B192" s="19"/>
      <c r="C192" s="10"/>
      <c r="D192" s="10"/>
      <c r="E192" s="10"/>
      <c r="F192" s="10"/>
      <c r="G192" s="10"/>
      <c r="H192" s="9"/>
      <c r="I192" s="9"/>
      <c r="J192" s="10"/>
      <c r="K192" s="10"/>
      <c r="L192" s="10"/>
      <c r="M192"/>
      <c r="N192"/>
      <c r="O192"/>
      <c r="P192" s="21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U192"/>
    </row>
    <row r="193" spans="1:47" s="387" customFormat="1" ht="12.75" x14ac:dyDescent="0.2">
      <c r="A193" s="10"/>
      <c r="B193" s="19"/>
      <c r="C193" s="10"/>
      <c r="D193" s="10"/>
      <c r="E193" s="10"/>
      <c r="F193" s="10"/>
      <c r="G193" s="10"/>
      <c r="H193" s="9"/>
      <c r="I193" s="9"/>
      <c r="J193" s="10"/>
      <c r="K193" s="10"/>
      <c r="L193" s="10"/>
      <c r="M193"/>
      <c r="N193"/>
      <c r="O193"/>
      <c r="P193" s="21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U193"/>
    </row>
    <row r="194" spans="1:47" s="387" customFormat="1" ht="12.75" x14ac:dyDescent="0.2">
      <c r="A194" s="10"/>
      <c r="B194" s="19"/>
      <c r="C194" s="10"/>
      <c r="D194" s="10"/>
      <c r="E194" s="10"/>
      <c r="F194" s="10"/>
      <c r="G194" s="10"/>
      <c r="H194" s="9"/>
      <c r="I194" s="9"/>
      <c r="J194" s="10"/>
      <c r="K194" s="10"/>
      <c r="L194" s="10"/>
      <c r="M194"/>
      <c r="N194"/>
      <c r="O194"/>
      <c r="P194" s="21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U194"/>
    </row>
    <row r="195" spans="1:47" s="387" customFormat="1" ht="12.75" x14ac:dyDescent="0.2">
      <c r="A195" s="10"/>
      <c r="B195" s="19"/>
      <c r="C195" s="10"/>
      <c r="D195" s="10"/>
      <c r="E195" s="10"/>
      <c r="F195" s="10"/>
      <c r="G195" s="10"/>
      <c r="H195" s="9"/>
      <c r="I195" s="9"/>
      <c r="J195" s="10"/>
      <c r="K195" s="10"/>
      <c r="L195" s="10"/>
      <c r="M195"/>
      <c r="N195"/>
      <c r="O195"/>
      <c r="P195" s="21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U195"/>
    </row>
    <row r="196" spans="1:47" s="387" customFormat="1" ht="12.75" x14ac:dyDescent="0.2">
      <c r="A196" s="10"/>
      <c r="B196" s="19"/>
      <c r="C196" s="10"/>
      <c r="D196" s="10"/>
      <c r="E196" s="10"/>
      <c r="F196" s="10"/>
      <c r="G196" s="10"/>
      <c r="H196" s="9"/>
      <c r="I196" s="9"/>
      <c r="J196" s="10"/>
      <c r="K196" s="10"/>
      <c r="L196" s="10"/>
      <c r="M196"/>
      <c r="N196"/>
      <c r="O196"/>
      <c r="P196" s="21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U196"/>
    </row>
    <row r="197" spans="1:47" s="387" customFormat="1" ht="12.75" x14ac:dyDescent="0.2">
      <c r="A197" s="10"/>
      <c r="B197" s="19"/>
      <c r="C197" s="10"/>
      <c r="D197" s="10"/>
      <c r="E197" s="10"/>
      <c r="F197" s="10"/>
      <c r="G197" s="10"/>
      <c r="H197" s="9"/>
      <c r="I197" s="9"/>
      <c r="J197" s="10"/>
      <c r="K197" s="10"/>
      <c r="L197" s="10"/>
      <c r="M197"/>
      <c r="N197"/>
      <c r="O197"/>
      <c r="P197" s="21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U197"/>
    </row>
    <row r="198" spans="1:47" s="387" customFormat="1" ht="12.75" x14ac:dyDescent="0.2">
      <c r="A198" s="10"/>
      <c r="B198" s="19"/>
      <c r="C198" s="10"/>
      <c r="D198" s="10"/>
      <c r="E198" s="10"/>
      <c r="F198" s="10"/>
      <c r="G198" s="10"/>
      <c r="H198" s="9"/>
      <c r="I198" s="9"/>
      <c r="J198" s="10"/>
      <c r="K198" s="10"/>
      <c r="L198" s="10"/>
      <c r="M198"/>
      <c r="N198"/>
      <c r="O198"/>
      <c r="P198" s="21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U198"/>
    </row>
    <row r="199" spans="1:47" s="387" customFormat="1" ht="12.75" x14ac:dyDescent="0.2">
      <c r="A199" s="10"/>
      <c r="B199" s="19"/>
      <c r="C199" s="10"/>
      <c r="D199" s="10"/>
      <c r="E199" s="10"/>
      <c r="F199" s="10"/>
      <c r="G199" s="10"/>
      <c r="H199" s="9"/>
      <c r="I199" s="9"/>
      <c r="J199" s="10"/>
      <c r="K199" s="10"/>
      <c r="L199" s="10"/>
      <c r="M199"/>
      <c r="N199"/>
      <c r="O199"/>
      <c r="P199" s="21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U199"/>
    </row>
    <row r="200" spans="1:47" s="387" customFormat="1" ht="12.75" x14ac:dyDescent="0.2">
      <c r="A200" s="10"/>
      <c r="B200" s="19"/>
      <c r="C200" s="10"/>
      <c r="D200" s="10"/>
      <c r="E200" s="10"/>
      <c r="F200" s="10"/>
      <c r="G200" s="10"/>
      <c r="H200" s="9"/>
      <c r="I200" s="9"/>
      <c r="J200" s="10"/>
      <c r="K200" s="10"/>
      <c r="L200" s="10"/>
      <c r="M200"/>
      <c r="N200"/>
      <c r="O200"/>
      <c r="P200" s="21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U200"/>
    </row>
    <row r="201" spans="1:47" s="387" customFormat="1" ht="12.75" x14ac:dyDescent="0.2">
      <c r="A201" s="10"/>
      <c r="B201" s="19"/>
      <c r="C201" s="10"/>
      <c r="D201" s="10"/>
      <c r="E201" s="10"/>
      <c r="F201" s="10"/>
      <c r="G201" s="10"/>
      <c r="H201" s="9"/>
      <c r="I201" s="9"/>
      <c r="J201" s="10"/>
      <c r="K201" s="10"/>
      <c r="L201" s="10"/>
      <c r="M201"/>
      <c r="N201"/>
      <c r="O201"/>
      <c r="P201" s="2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U201"/>
    </row>
    <row r="202" spans="1:47" s="387" customFormat="1" ht="12.75" x14ac:dyDescent="0.2">
      <c r="A202" s="10"/>
      <c r="B202" s="19"/>
      <c r="C202" s="10"/>
      <c r="D202" s="10"/>
      <c r="E202" s="10"/>
      <c r="F202" s="10"/>
      <c r="G202" s="10"/>
      <c r="H202" s="9"/>
      <c r="I202" s="9"/>
      <c r="J202" s="10"/>
      <c r="K202" s="10"/>
      <c r="L202" s="10"/>
      <c r="M202"/>
      <c r="N202"/>
      <c r="O202"/>
      <c r="P202" s="2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U202"/>
    </row>
    <row r="203" spans="1:47" s="387" customFormat="1" ht="12.75" x14ac:dyDescent="0.2">
      <c r="A203" s="10"/>
      <c r="B203" s="19"/>
      <c r="C203" s="10"/>
      <c r="D203" s="10"/>
      <c r="E203" s="10"/>
      <c r="F203" s="10"/>
      <c r="G203" s="10"/>
      <c r="H203" s="9"/>
      <c r="I203" s="9"/>
      <c r="J203" s="10"/>
      <c r="K203" s="10"/>
      <c r="L203" s="10"/>
      <c r="M203"/>
      <c r="N203"/>
      <c r="O203"/>
      <c r="P203" s="2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U203"/>
    </row>
    <row r="204" spans="1:47" s="387" customFormat="1" ht="12.75" x14ac:dyDescent="0.2">
      <c r="A204" s="10"/>
      <c r="B204" s="19"/>
      <c r="C204" s="10"/>
      <c r="D204" s="10"/>
      <c r="E204" s="10"/>
      <c r="F204" s="10"/>
      <c r="G204" s="10"/>
      <c r="H204" s="9"/>
      <c r="I204" s="9"/>
      <c r="J204" s="10"/>
      <c r="K204" s="10"/>
      <c r="L204" s="10"/>
      <c r="M204"/>
      <c r="N204"/>
      <c r="O204"/>
      <c r="P204" s="2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U204"/>
    </row>
    <row r="205" spans="1:47" s="387" customFormat="1" ht="12.75" x14ac:dyDescent="0.2">
      <c r="A205" s="10"/>
      <c r="B205" s="19"/>
      <c r="C205" s="10"/>
      <c r="D205" s="10"/>
      <c r="E205" s="10"/>
      <c r="F205" s="10"/>
      <c r="G205" s="10"/>
      <c r="H205" s="9"/>
      <c r="I205" s="9"/>
      <c r="J205" s="10"/>
      <c r="K205" s="10"/>
      <c r="L205" s="10"/>
      <c r="M205"/>
      <c r="N205"/>
      <c r="O205"/>
      <c r="P205" s="2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U205"/>
    </row>
    <row r="206" spans="1:47" s="387" customFormat="1" ht="12.75" x14ac:dyDescent="0.2">
      <c r="A206" s="10"/>
      <c r="B206" s="19"/>
      <c r="C206" s="10"/>
      <c r="D206" s="10"/>
      <c r="E206" s="10"/>
      <c r="F206" s="10"/>
      <c r="G206" s="10"/>
      <c r="H206" s="9"/>
      <c r="I206" s="9"/>
      <c r="J206" s="10"/>
      <c r="K206" s="10"/>
      <c r="L206" s="10"/>
      <c r="M206"/>
      <c r="N206"/>
      <c r="O206"/>
      <c r="P206" s="2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U206"/>
    </row>
    <row r="207" spans="1:47" s="387" customFormat="1" ht="12.75" x14ac:dyDescent="0.2">
      <c r="A207" s="10"/>
      <c r="B207" s="19"/>
      <c r="C207" s="10"/>
      <c r="D207" s="10"/>
      <c r="E207" s="10"/>
      <c r="F207" s="10"/>
      <c r="G207" s="10"/>
      <c r="H207" s="9"/>
      <c r="I207" s="9"/>
      <c r="J207" s="10"/>
      <c r="K207" s="10"/>
      <c r="L207" s="10"/>
      <c r="M207"/>
      <c r="N207"/>
      <c r="O207"/>
      <c r="P207" s="2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U207"/>
    </row>
    <row r="208" spans="1:47" s="387" customFormat="1" ht="12.75" x14ac:dyDescent="0.2">
      <c r="A208" s="10"/>
      <c r="B208" s="19"/>
      <c r="C208" s="10"/>
      <c r="D208" s="10"/>
      <c r="E208" s="10"/>
      <c r="F208" s="10"/>
      <c r="G208" s="10"/>
      <c r="H208" s="9"/>
      <c r="I208" s="9"/>
      <c r="J208" s="10"/>
      <c r="K208" s="10"/>
      <c r="L208" s="10"/>
      <c r="M208"/>
      <c r="N208"/>
      <c r="O208"/>
      <c r="P208" s="2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U208"/>
    </row>
    <row r="209" spans="1:47" s="387" customFormat="1" ht="12.75" x14ac:dyDescent="0.2">
      <c r="A209" s="10"/>
      <c r="B209" s="19"/>
      <c r="C209" s="10"/>
      <c r="D209" s="10"/>
      <c r="E209" s="10"/>
      <c r="F209" s="10"/>
      <c r="G209" s="10"/>
      <c r="H209" s="9"/>
      <c r="I209" s="9"/>
      <c r="J209" s="10"/>
      <c r="K209" s="10"/>
      <c r="L209" s="10"/>
      <c r="M209"/>
      <c r="N209"/>
      <c r="O209"/>
      <c r="P209" s="21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U209"/>
    </row>
    <row r="210" spans="1:47" s="387" customFormat="1" ht="12.75" x14ac:dyDescent="0.2">
      <c r="A210" s="10"/>
      <c r="B210" s="19"/>
      <c r="C210" s="10"/>
      <c r="D210" s="10"/>
      <c r="E210" s="10"/>
      <c r="F210" s="10"/>
      <c r="G210" s="10"/>
      <c r="H210" s="9"/>
      <c r="I210" s="9"/>
      <c r="J210" s="10"/>
      <c r="K210" s="10"/>
      <c r="L210" s="10"/>
      <c r="M210"/>
      <c r="N210"/>
      <c r="O210"/>
      <c r="P210" s="21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U210"/>
    </row>
    <row r="211" spans="1:47" s="387" customFormat="1" ht="12.75" x14ac:dyDescent="0.2">
      <c r="A211" s="10"/>
      <c r="B211" s="19"/>
      <c r="C211" s="10"/>
      <c r="D211" s="10"/>
      <c r="E211" s="10"/>
      <c r="F211" s="10"/>
      <c r="G211" s="10"/>
      <c r="H211" s="9"/>
      <c r="I211" s="9"/>
      <c r="J211" s="10"/>
      <c r="K211" s="10"/>
      <c r="L211" s="10"/>
      <c r="M211"/>
      <c r="N211"/>
      <c r="O211"/>
      <c r="P211" s="2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U211"/>
    </row>
    <row r="212" spans="1:47" s="387" customFormat="1" ht="12.75" x14ac:dyDescent="0.2">
      <c r="A212" s="10"/>
      <c r="B212" s="19"/>
      <c r="C212" s="10"/>
      <c r="D212" s="10"/>
      <c r="E212" s="10"/>
      <c r="F212" s="10"/>
      <c r="G212" s="10"/>
      <c r="H212" s="9"/>
      <c r="I212" s="9"/>
      <c r="J212" s="10"/>
      <c r="K212" s="10"/>
      <c r="L212" s="10"/>
      <c r="M212"/>
      <c r="N212"/>
      <c r="O212"/>
      <c r="P212" s="21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U212"/>
    </row>
    <row r="213" spans="1:47" s="387" customFormat="1" ht="12.75" x14ac:dyDescent="0.2">
      <c r="A213" s="10"/>
      <c r="B213" s="19"/>
      <c r="C213" s="10"/>
      <c r="D213" s="10"/>
      <c r="E213" s="10"/>
      <c r="F213" s="10"/>
      <c r="G213" s="10"/>
      <c r="H213" s="9"/>
      <c r="I213" s="9"/>
      <c r="J213" s="10"/>
      <c r="K213" s="10"/>
      <c r="L213" s="10"/>
      <c r="M213"/>
      <c r="N213"/>
      <c r="O213"/>
      <c r="P213" s="21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U213"/>
    </row>
    <row r="214" spans="1:47" s="387" customFormat="1" ht="12.75" x14ac:dyDescent="0.2">
      <c r="A214" s="10"/>
      <c r="B214" s="19"/>
      <c r="C214" s="10"/>
      <c r="D214" s="10"/>
      <c r="E214" s="10"/>
      <c r="F214" s="10"/>
      <c r="G214" s="10"/>
      <c r="H214" s="9"/>
      <c r="I214" s="9"/>
      <c r="J214" s="10"/>
      <c r="K214" s="10"/>
      <c r="L214" s="10"/>
      <c r="M214"/>
      <c r="N214"/>
      <c r="O214"/>
      <c r="P214" s="21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U214"/>
    </row>
    <row r="215" spans="1:47" s="387" customFormat="1" ht="12.75" x14ac:dyDescent="0.2">
      <c r="A215" s="10"/>
      <c r="B215" s="19"/>
      <c r="C215" s="10"/>
      <c r="D215" s="10"/>
      <c r="E215" s="10"/>
      <c r="F215" s="10"/>
      <c r="G215" s="10"/>
      <c r="H215" s="9"/>
      <c r="I215" s="9"/>
      <c r="J215" s="10"/>
      <c r="K215" s="10"/>
      <c r="L215" s="10"/>
      <c r="M215"/>
      <c r="N215"/>
      <c r="O215"/>
      <c r="P215" s="21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U215"/>
    </row>
    <row r="216" spans="1:47" s="387" customFormat="1" ht="12.75" x14ac:dyDescent="0.2">
      <c r="A216" s="10"/>
      <c r="B216" s="19"/>
      <c r="C216" s="10"/>
      <c r="D216" s="10"/>
      <c r="E216" s="10"/>
      <c r="F216" s="10"/>
      <c r="G216" s="10"/>
      <c r="H216" s="9"/>
      <c r="I216" s="9"/>
      <c r="J216" s="10"/>
      <c r="K216" s="10"/>
      <c r="L216" s="10"/>
      <c r="M216"/>
      <c r="N216"/>
      <c r="O216"/>
      <c r="P216" s="21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U216"/>
    </row>
    <row r="217" spans="1:47" s="387" customFormat="1" ht="12.75" x14ac:dyDescent="0.2">
      <c r="A217" s="10"/>
      <c r="B217" s="19"/>
      <c r="C217" s="10"/>
      <c r="D217" s="10"/>
      <c r="E217" s="10"/>
      <c r="F217" s="10"/>
      <c r="G217" s="10"/>
      <c r="H217" s="9"/>
      <c r="I217" s="9"/>
      <c r="J217" s="10"/>
      <c r="K217" s="10"/>
      <c r="L217" s="10"/>
      <c r="M217"/>
      <c r="N217"/>
      <c r="O217"/>
      <c r="P217" s="21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U217"/>
    </row>
    <row r="218" spans="1:47" s="387" customFormat="1" ht="12.75" x14ac:dyDescent="0.2">
      <c r="A218" s="10"/>
      <c r="B218" s="19"/>
      <c r="C218" s="10"/>
      <c r="D218" s="10"/>
      <c r="E218" s="10"/>
      <c r="F218" s="10"/>
      <c r="G218" s="10"/>
      <c r="H218" s="9"/>
      <c r="I218" s="9"/>
      <c r="J218" s="10"/>
      <c r="K218" s="10"/>
      <c r="L218" s="10"/>
      <c r="M218"/>
      <c r="N218"/>
      <c r="O218"/>
      <c r="P218" s="21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U218"/>
    </row>
    <row r="219" spans="1:47" s="387" customFormat="1" ht="12.75" x14ac:dyDescent="0.2">
      <c r="A219" s="10"/>
      <c r="B219" s="19"/>
      <c r="C219" s="10"/>
      <c r="D219" s="10"/>
      <c r="E219" s="10"/>
      <c r="F219" s="10"/>
      <c r="G219" s="10"/>
      <c r="H219" s="9"/>
      <c r="I219" s="9"/>
      <c r="J219" s="10"/>
      <c r="K219" s="10"/>
      <c r="L219" s="10"/>
      <c r="M219"/>
      <c r="N219"/>
      <c r="O219"/>
      <c r="P219" s="21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U219"/>
    </row>
    <row r="220" spans="1:47" s="387" customFormat="1" ht="12.75" x14ac:dyDescent="0.2">
      <c r="A220" s="10"/>
      <c r="B220" s="19"/>
      <c r="C220" s="10"/>
      <c r="D220" s="10"/>
      <c r="E220" s="10"/>
      <c r="F220" s="10"/>
      <c r="G220" s="10"/>
      <c r="H220" s="9"/>
      <c r="I220" s="9"/>
      <c r="J220" s="10"/>
      <c r="K220" s="10"/>
      <c r="L220" s="10"/>
      <c r="M220"/>
      <c r="N220"/>
      <c r="O220"/>
      <c r="P220" s="21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U220"/>
    </row>
    <row r="221" spans="1:47" s="387" customFormat="1" ht="12.75" x14ac:dyDescent="0.2">
      <c r="A221" s="10"/>
      <c r="B221" s="19"/>
      <c r="C221" s="10"/>
      <c r="D221" s="10"/>
      <c r="E221" s="10"/>
      <c r="F221" s="10"/>
      <c r="G221" s="10"/>
      <c r="H221" s="9"/>
      <c r="I221" s="9"/>
      <c r="J221" s="10"/>
      <c r="K221" s="10"/>
      <c r="L221" s="10"/>
      <c r="M221"/>
      <c r="N221"/>
      <c r="O221"/>
      <c r="P221" s="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U221"/>
    </row>
    <row r="222" spans="1:47" s="387" customFormat="1" ht="12.75" x14ac:dyDescent="0.2">
      <c r="A222" s="10"/>
      <c r="B222" s="19"/>
      <c r="C222" s="10"/>
      <c r="D222" s="10"/>
      <c r="E222" s="10"/>
      <c r="F222" s="10"/>
      <c r="G222" s="10"/>
      <c r="H222" s="9"/>
      <c r="I222" s="9"/>
      <c r="J222" s="10"/>
      <c r="K222" s="10"/>
      <c r="L222" s="10"/>
      <c r="M222"/>
      <c r="N222"/>
      <c r="O222"/>
      <c r="P222" s="21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U222"/>
    </row>
    <row r="223" spans="1:47" s="387" customFormat="1" ht="12.75" x14ac:dyDescent="0.2">
      <c r="A223" s="10"/>
      <c r="B223" s="19"/>
      <c r="C223" s="10"/>
      <c r="D223" s="10"/>
      <c r="E223" s="10"/>
      <c r="F223" s="10"/>
      <c r="G223" s="10"/>
      <c r="H223" s="9"/>
      <c r="I223" s="9"/>
      <c r="J223" s="10"/>
      <c r="K223" s="10"/>
      <c r="L223" s="10"/>
      <c r="M223"/>
      <c r="N223"/>
      <c r="O223"/>
      <c r="P223" s="21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U223"/>
    </row>
    <row r="224" spans="1:47" s="387" customFormat="1" ht="12.75" x14ac:dyDescent="0.2">
      <c r="A224" s="10"/>
      <c r="B224" s="19"/>
      <c r="C224" s="10"/>
      <c r="D224" s="10"/>
      <c r="E224" s="10"/>
      <c r="F224" s="10"/>
      <c r="G224" s="10"/>
      <c r="H224" s="9"/>
      <c r="I224" s="9"/>
      <c r="J224" s="10"/>
      <c r="K224" s="10"/>
      <c r="L224" s="10"/>
      <c r="M224"/>
      <c r="N224"/>
      <c r="O224"/>
      <c r="P224" s="21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U224"/>
    </row>
    <row r="225" spans="1:47" s="387" customFormat="1" ht="12.75" x14ac:dyDescent="0.2">
      <c r="A225" s="10"/>
      <c r="B225" s="19"/>
      <c r="C225" s="10"/>
      <c r="D225" s="10"/>
      <c r="E225" s="10"/>
      <c r="F225" s="10"/>
      <c r="G225" s="10"/>
      <c r="H225" s="9"/>
      <c r="I225" s="9"/>
      <c r="J225" s="10"/>
      <c r="K225" s="10"/>
      <c r="L225" s="10"/>
      <c r="M225"/>
      <c r="N225"/>
      <c r="O225"/>
      <c r="P225" s="2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U225"/>
    </row>
    <row r="226" spans="1:47" s="387" customFormat="1" ht="12.75" x14ac:dyDescent="0.2">
      <c r="A226" s="10"/>
      <c r="B226" s="19"/>
      <c r="C226" s="10"/>
      <c r="D226" s="10"/>
      <c r="E226" s="10"/>
      <c r="F226" s="10"/>
      <c r="G226" s="10"/>
      <c r="H226" s="9"/>
      <c r="I226" s="9"/>
      <c r="J226" s="10"/>
      <c r="K226" s="10"/>
      <c r="L226" s="10"/>
      <c r="M226"/>
      <c r="N226"/>
      <c r="O226"/>
      <c r="P226" s="21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U226"/>
    </row>
    <row r="227" spans="1:47" s="387" customFormat="1" ht="12.75" x14ac:dyDescent="0.2">
      <c r="A227" s="10"/>
      <c r="B227" s="19"/>
      <c r="C227" s="10"/>
      <c r="D227" s="10"/>
      <c r="E227" s="10"/>
      <c r="F227" s="10"/>
      <c r="G227" s="10"/>
      <c r="H227" s="9"/>
      <c r="I227" s="9"/>
      <c r="J227" s="10"/>
      <c r="K227" s="10"/>
      <c r="L227" s="10"/>
      <c r="M227"/>
      <c r="N227"/>
      <c r="O227"/>
      <c r="P227" s="21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U227"/>
    </row>
    <row r="228" spans="1:47" s="387" customFormat="1" ht="12.75" x14ac:dyDescent="0.2">
      <c r="A228" s="10"/>
      <c r="B228" s="19"/>
      <c r="C228" s="10"/>
      <c r="D228" s="10"/>
      <c r="E228" s="10"/>
      <c r="F228" s="10"/>
      <c r="G228" s="10"/>
      <c r="H228" s="9"/>
      <c r="I228" s="9"/>
      <c r="J228" s="10"/>
      <c r="K228" s="10"/>
      <c r="L228" s="10"/>
      <c r="M228"/>
      <c r="N228"/>
      <c r="O228"/>
      <c r="P228" s="21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U228"/>
    </row>
    <row r="229" spans="1:47" s="387" customFormat="1" ht="12.75" x14ac:dyDescent="0.2">
      <c r="A229" s="10"/>
      <c r="B229" s="19"/>
      <c r="C229" s="10"/>
      <c r="D229" s="10"/>
      <c r="E229" s="10"/>
      <c r="F229" s="10"/>
      <c r="G229" s="10"/>
      <c r="H229" s="9"/>
      <c r="I229" s="9"/>
      <c r="J229" s="10"/>
      <c r="K229" s="10"/>
      <c r="L229" s="10"/>
      <c r="M229"/>
      <c r="N229"/>
      <c r="O229"/>
      <c r="P229" s="21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U229"/>
    </row>
    <row r="230" spans="1:47" s="387" customFormat="1" ht="12.75" x14ac:dyDescent="0.2">
      <c r="A230" s="10"/>
      <c r="B230" s="19"/>
      <c r="C230" s="10"/>
      <c r="D230" s="10"/>
      <c r="E230" s="10"/>
      <c r="F230" s="10"/>
      <c r="G230" s="10"/>
      <c r="H230" s="9"/>
      <c r="I230" s="9"/>
      <c r="J230" s="10"/>
      <c r="K230" s="10"/>
      <c r="L230" s="10"/>
      <c r="M230"/>
      <c r="N230"/>
      <c r="O230"/>
      <c r="P230" s="21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U230"/>
    </row>
    <row r="231" spans="1:47" s="387" customFormat="1" ht="12.75" x14ac:dyDescent="0.2">
      <c r="A231" s="10"/>
      <c r="B231" s="19"/>
      <c r="C231" s="10"/>
      <c r="D231" s="10"/>
      <c r="E231" s="10"/>
      <c r="F231" s="10"/>
      <c r="G231" s="10"/>
      <c r="H231" s="9"/>
      <c r="I231" s="9"/>
      <c r="J231" s="10"/>
      <c r="K231" s="10"/>
      <c r="L231" s="10"/>
      <c r="M231"/>
      <c r="N231"/>
      <c r="O231"/>
      <c r="P231" s="2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U231"/>
    </row>
    <row r="232" spans="1:47" s="387" customFormat="1" ht="12.75" x14ac:dyDescent="0.2">
      <c r="A232" s="10"/>
      <c r="B232" s="19"/>
      <c r="C232" s="10"/>
      <c r="D232" s="10"/>
      <c r="E232" s="10"/>
      <c r="F232" s="10"/>
      <c r="G232" s="10"/>
      <c r="H232" s="9"/>
      <c r="I232" s="9"/>
      <c r="J232" s="10"/>
      <c r="K232" s="10"/>
      <c r="L232" s="10"/>
      <c r="M232"/>
      <c r="N232"/>
      <c r="O232"/>
      <c r="P232" s="21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U232"/>
    </row>
    <row r="233" spans="1:47" s="387" customFormat="1" ht="12.75" x14ac:dyDescent="0.2">
      <c r="A233" s="10"/>
      <c r="B233" s="19"/>
      <c r="C233" s="10"/>
      <c r="D233" s="10"/>
      <c r="E233" s="10"/>
      <c r="F233" s="10"/>
      <c r="G233" s="10"/>
      <c r="H233" s="9"/>
      <c r="I233" s="9"/>
      <c r="J233" s="10"/>
      <c r="K233" s="10"/>
      <c r="L233" s="10"/>
      <c r="M233"/>
      <c r="N233"/>
      <c r="O233"/>
      <c r="P233" s="21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U233"/>
    </row>
    <row r="234" spans="1:47" s="387" customFormat="1" ht="12.75" x14ac:dyDescent="0.2">
      <c r="A234" s="10"/>
      <c r="B234" s="19"/>
      <c r="C234" s="10"/>
      <c r="D234" s="10"/>
      <c r="E234" s="10"/>
      <c r="F234" s="10"/>
      <c r="G234" s="10"/>
      <c r="H234" s="9"/>
      <c r="I234" s="9"/>
      <c r="J234" s="10"/>
      <c r="K234" s="10"/>
      <c r="L234" s="10"/>
      <c r="M234"/>
      <c r="N234"/>
      <c r="O234"/>
      <c r="P234" s="21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U234"/>
    </row>
    <row r="235" spans="1:47" s="387" customFormat="1" ht="12.75" x14ac:dyDescent="0.2">
      <c r="A235" s="10"/>
      <c r="B235" s="19"/>
      <c r="C235" s="10"/>
      <c r="D235" s="10"/>
      <c r="E235" s="10"/>
      <c r="F235" s="10"/>
      <c r="G235" s="10"/>
      <c r="H235" s="9"/>
      <c r="I235" s="9"/>
      <c r="J235" s="10"/>
      <c r="K235" s="10"/>
      <c r="L235" s="10"/>
      <c r="M235"/>
      <c r="N235"/>
      <c r="O235"/>
      <c r="P235" s="21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U235"/>
    </row>
    <row r="236" spans="1:47" s="387" customFormat="1" ht="12.75" x14ac:dyDescent="0.2">
      <c r="A236" s="10"/>
      <c r="B236" s="19"/>
      <c r="C236" s="10"/>
      <c r="D236" s="10"/>
      <c r="E236" s="10"/>
      <c r="F236" s="10"/>
      <c r="G236" s="10"/>
      <c r="H236" s="9"/>
      <c r="I236" s="9"/>
      <c r="J236" s="10"/>
      <c r="K236" s="10"/>
      <c r="L236" s="10"/>
      <c r="M236"/>
      <c r="N236"/>
      <c r="O236"/>
      <c r="P236" s="21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U236"/>
    </row>
    <row r="237" spans="1:47" s="387" customFormat="1" ht="12.75" x14ac:dyDescent="0.2">
      <c r="A237" s="10"/>
      <c r="B237" s="19"/>
      <c r="C237" s="10"/>
      <c r="D237" s="10"/>
      <c r="E237" s="10"/>
      <c r="F237" s="10"/>
      <c r="G237" s="10"/>
      <c r="H237" s="9"/>
      <c r="I237" s="9"/>
      <c r="J237" s="10"/>
      <c r="K237" s="10"/>
      <c r="L237" s="10"/>
      <c r="M237"/>
      <c r="N237"/>
      <c r="O237"/>
      <c r="P237" s="21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U237"/>
    </row>
    <row r="238" spans="1:47" s="387" customFormat="1" ht="12.75" x14ac:dyDescent="0.2">
      <c r="A238" s="10"/>
      <c r="B238" s="19"/>
      <c r="C238" s="10"/>
      <c r="D238" s="10"/>
      <c r="E238" s="10"/>
      <c r="F238" s="10"/>
      <c r="G238" s="10"/>
      <c r="H238" s="9"/>
      <c r="I238" s="9"/>
      <c r="J238" s="10"/>
      <c r="K238" s="10"/>
      <c r="L238" s="10"/>
      <c r="M238"/>
      <c r="N238"/>
      <c r="O238"/>
      <c r="P238" s="21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U238"/>
    </row>
    <row r="239" spans="1:47" s="387" customFormat="1" ht="12.75" x14ac:dyDescent="0.2">
      <c r="A239" s="10"/>
      <c r="B239" s="19"/>
      <c r="C239" s="10"/>
      <c r="D239" s="10"/>
      <c r="E239" s="10"/>
      <c r="F239" s="10"/>
      <c r="G239" s="10"/>
      <c r="H239" s="9"/>
      <c r="I239" s="9"/>
      <c r="J239" s="10"/>
      <c r="K239" s="10"/>
      <c r="L239" s="10"/>
      <c r="M239"/>
      <c r="N239"/>
      <c r="O239"/>
      <c r="P239" s="21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U239"/>
    </row>
    <row r="240" spans="1:47" s="387" customFormat="1" ht="12.75" x14ac:dyDescent="0.2">
      <c r="A240" s="10"/>
      <c r="B240" s="19"/>
      <c r="C240" s="10"/>
      <c r="D240" s="10"/>
      <c r="E240" s="10"/>
      <c r="F240" s="10"/>
      <c r="G240" s="10"/>
      <c r="H240" s="9"/>
      <c r="I240" s="9"/>
      <c r="J240" s="10"/>
      <c r="K240" s="10"/>
      <c r="L240" s="10"/>
      <c r="M240"/>
      <c r="N240"/>
      <c r="O240"/>
      <c r="P240" s="21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U240"/>
    </row>
    <row r="241" spans="1:47" s="387" customFormat="1" ht="12.75" x14ac:dyDescent="0.2">
      <c r="A241" s="10"/>
      <c r="B241" s="19"/>
      <c r="C241" s="10"/>
      <c r="D241" s="10"/>
      <c r="E241" s="10"/>
      <c r="F241" s="10"/>
      <c r="G241" s="10"/>
      <c r="H241" s="9"/>
      <c r="I241" s="9"/>
      <c r="J241" s="10"/>
      <c r="K241" s="10"/>
      <c r="L241" s="10"/>
      <c r="M241"/>
      <c r="N241"/>
      <c r="O241"/>
      <c r="P241" s="2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U241"/>
    </row>
    <row r="242" spans="1:47" s="387" customFormat="1" ht="12.75" x14ac:dyDescent="0.2">
      <c r="A242" s="10"/>
      <c r="B242" s="19"/>
      <c r="C242" s="10"/>
      <c r="D242" s="10"/>
      <c r="E242" s="10"/>
      <c r="F242" s="10"/>
      <c r="G242" s="10"/>
      <c r="H242" s="9"/>
      <c r="I242" s="9"/>
      <c r="J242" s="10"/>
      <c r="K242" s="10"/>
      <c r="L242" s="10"/>
      <c r="M242"/>
      <c r="N242"/>
      <c r="O242"/>
      <c r="P242" s="21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U242"/>
    </row>
    <row r="243" spans="1:47" s="387" customFormat="1" ht="12.75" x14ac:dyDescent="0.2">
      <c r="A243" s="10"/>
      <c r="B243" s="19"/>
      <c r="C243" s="10"/>
      <c r="D243" s="10"/>
      <c r="E243" s="10"/>
      <c r="F243" s="10"/>
      <c r="G243" s="10"/>
      <c r="H243" s="9"/>
      <c r="I243" s="9"/>
      <c r="J243" s="10"/>
      <c r="K243" s="10"/>
      <c r="L243" s="10"/>
      <c r="M243"/>
      <c r="N243"/>
      <c r="O243"/>
      <c r="P243" s="21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U243"/>
    </row>
    <row r="244" spans="1:47" s="387" customFormat="1" ht="12.75" x14ac:dyDescent="0.2">
      <c r="A244" s="10"/>
      <c r="B244" s="19"/>
      <c r="C244" s="10"/>
      <c r="D244" s="10"/>
      <c r="E244" s="10"/>
      <c r="F244" s="10"/>
      <c r="G244" s="10"/>
      <c r="H244" s="9"/>
      <c r="I244" s="9"/>
      <c r="J244" s="10"/>
      <c r="K244" s="10"/>
      <c r="L244" s="10"/>
      <c r="M244"/>
      <c r="N244"/>
      <c r="O244"/>
      <c r="P244" s="21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U244"/>
    </row>
    <row r="245" spans="1:47" s="387" customFormat="1" ht="12.75" x14ac:dyDescent="0.2">
      <c r="A245" s="10"/>
      <c r="B245" s="19"/>
      <c r="C245" s="10"/>
      <c r="D245" s="10"/>
      <c r="E245" s="10"/>
      <c r="F245" s="10"/>
      <c r="G245" s="10"/>
      <c r="H245" s="9"/>
      <c r="I245" s="9"/>
      <c r="J245" s="10"/>
      <c r="K245" s="10"/>
      <c r="L245" s="10"/>
      <c r="M245"/>
      <c r="N245"/>
      <c r="O245"/>
      <c r="P245" s="21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U245"/>
    </row>
    <row r="246" spans="1:47" s="387" customFormat="1" ht="12.75" x14ac:dyDescent="0.2">
      <c r="A246" s="10"/>
      <c r="B246" s="19"/>
      <c r="C246" s="10"/>
      <c r="D246" s="10"/>
      <c r="E246" s="10"/>
      <c r="F246" s="10"/>
      <c r="G246" s="10"/>
      <c r="H246" s="9"/>
      <c r="I246" s="9"/>
      <c r="J246" s="10"/>
      <c r="K246" s="10"/>
      <c r="L246" s="10"/>
      <c r="M246"/>
      <c r="N246"/>
      <c r="O246"/>
      <c r="P246" s="21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U246"/>
    </row>
    <row r="247" spans="1:47" s="387" customFormat="1" ht="12.75" x14ac:dyDescent="0.2">
      <c r="A247" s="10"/>
      <c r="B247" s="19"/>
      <c r="C247" s="10"/>
      <c r="D247" s="10"/>
      <c r="E247" s="10"/>
      <c r="F247" s="10"/>
      <c r="G247" s="10"/>
      <c r="H247" s="9"/>
      <c r="I247" s="9"/>
      <c r="J247" s="10"/>
      <c r="K247" s="10"/>
      <c r="L247" s="10"/>
      <c r="M247"/>
      <c r="N247"/>
      <c r="O247"/>
      <c r="P247" s="21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U247"/>
    </row>
    <row r="248" spans="1:47" s="387" customFormat="1" ht="12.75" x14ac:dyDescent="0.2">
      <c r="A248" s="10"/>
      <c r="B248" s="19"/>
      <c r="C248" s="10"/>
      <c r="D248" s="10"/>
      <c r="E248" s="10"/>
      <c r="F248" s="10"/>
      <c r="G248" s="10"/>
      <c r="H248" s="9"/>
      <c r="I248" s="9"/>
      <c r="J248" s="10"/>
      <c r="K248" s="10"/>
      <c r="L248" s="10"/>
      <c r="M248"/>
      <c r="N248"/>
      <c r="O248"/>
      <c r="P248" s="21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U248"/>
    </row>
    <row r="249" spans="1:47" s="387" customFormat="1" ht="12.75" x14ac:dyDescent="0.2">
      <c r="A249" s="10"/>
      <c r="B249" s="19"/>
      <c r="C249" s="10"/>
      <c r="D249" s="10"/>
      <c r="E249" s="10"/>
      <c r="F249" s="10"/>
      <c r="G249" s="10"/>
      <c r="H249" s="9"/>
      <c r="I249" s="9"/>
      <c r="J249" s="10"/>
      <c r="K249" s="10"/>
      <c r="L249" s="10"/>
      <c r="M249"/>
      <c r="N249"/>
      <c r="O249"/>
      <c r="P249" s="21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U249"/>
    </row>
    <row r="250" spans="1:47" s="387" customFormat="1" ht="12.75" x14ac:dyDescent="0.2">
      <c r="A250" s="10"/>
      <c r="B250" s="19"/>
      <c r="C250" s="10"/>
      <c r="D250" s="10"/>
      <c r="E250" s="10"/>
      <c r="F250" s="10"/>
      <c r="G250" s="10"/>
      <c r="H250" s="9"/>
      <c r="I250" s="9"/>
      <c r="J250" s="10"/>
      <c r="K250" s="10"/>
      <c r="L250" s="10"/>
      <c r="M250"/>
      <c r="N250"/>
      <c r="O250"/>
      <c r="P250" s="21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U250"/>
    </row>
    <row r="251" spans="1:47" s="387" customFormat="1" ht="12.75" x14ac:dyDescent="0.2">
      <c r="A251" s="10"/>
      <c r="B251" s="19"/>
      <c r="C251" s="10"/>
      <c r="D251" s="10"/>
      <c r="E251" s="10"/>
      <c r="F251" s="10"/>
      <c r="G251" s="10"/>
      <c r="H251" s="9"/>
      <c r="I251" s="9"/>
      <c r="J251" s="10"/>
      <c r="K251" s="10"/>
      <c r="L251" s="10"/>
      <c r="M251"/>
      <c r="N251"/>
      <c r="O251"/>
      <c r="P251" s="2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U251"/>
    </row>
    <row r="252" spans="1:47" s="387" customFormat="1" ht="12.75" x14ac:dyDescent="0.2">
      <c r="A252" s="10"/>
      <c r="B252" s="19"/>
      <c r="C252" s="10"/>
      <c r="D252" s="10"/>
      <c r="E252" s="10"/>
      <c r="F252" s="10"/>
      <c r="G252" s="10"/>
      <c r="H252" s="9"/>
      <c r="I252" s="9"/>
      <c r="J252" s="10"/>
      <c r="K252" s="10"/>
      <c r="L252" s="10"/>
      <c r="M252"/>
      <c r="N252"/>
      <c r="O252"/>
      <c r="P252" s="21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U252"/>
    </row>
    <row r="253" spans="1:47" s="387" customFormat="1" ht="12.75" x14ac:dyDescent="0.2">
      <c r="A253" s="10"/>
      <c r="B253" s="19"/>
      <c r="C253" s="10"/>
      <c r="D253" s="10"/>
      <c r="E253" s="10"/>
      <c r="F253" s="10"/>
      <c r="G253" s="10"/>
      <c r="H253" s="9"/>
      <c r="I253" s="9"/>
      <c r="J253" s="10"/>
      <c r="K253" s="10"/>
      <c r="L253" s="10"/>
      <c r="M253"/>
      <c r="N253"/>
      <c r="O253"/>
      <c r="P253" s="21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U253"/>
    </row>
    <row r="254" spans="1:47" s="387" customFormat="1" ht="12.75" x14ac:dyDescent="0.2">
      <c r="A254" s="10"/>
      <c r="B254" s="19"/>
      <c r="C254" s="10"/>
      <c r="D254" s="10"/>
      <c r="E254" s="10"/>
      <c r="F254" s="10"/>
      <c r="G254" s="10"/>
      <c r="H254" s="9"/>
      <c r="I254" s="9"/>
      <c r="J254" s="10"/>
      <c r="K254" s="10"/>
      <c r="L254" s="10"/>
      <c r="M254"/>
      <c r="N254"/>
      <c r="O254"/>
      <c r="P254" s="21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U254"/>
    </row>
    <row r="255" spans="1:47" s="387" customFormat="1" ht="12.75" x14ac:dyDescent="0.2">
      <c r="A255" s="10"/>
      <c r="B255" s="19"/>
      <c r="C255" s="10"/>
      <c r="D255" s="10"/>
      <c r="E255" s="10"/>
      <c r="F255" s="10"/>
      <c r="G255" s="10"/>
      <c r="H255" s="9"/>
      <c r="I255" s="9"/>
      <c r="J255" s="10"/>
      <c r="K255" s="10"/>
      <c r="L255" s="10"/>
      <c r="M255"/>
      <c r="N255"/>
      <c r="O255"/>
      <c r="P255" s="21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U255"/>
    </row>
    <row r="256" spans="1:47" s="387" customFormat="1" ht="12.75" x14ac:dyDescent="0.2">
      <c r="A256" s="10"/>
      <c r="B256" s="19"/>
      <c r="C256" s="10"/>
      <c r="D256" s="10"/>
      <c r="E256" s="10"/>
      <c r="F256" s="10"/>
      <c r="G256" s="10"/>
      <c r="H256" s="9"/>
      <c r="I256" s="9"/>
      <c r="J256" s="10"/>
      <c r="K256" s="10"/>
      <c r="L256" s="10"/>
      <c r="M256"/>
      <c r="N256"/>
      <c r="O256"/>
      <c r="P256" s="21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U256"/>
    </row>
    <row r="257" spans="1:47" s="387" customFormat="1" ht="12.75" x14ac:dyDescent="0.2">
      <c r="A257" s="10"/>
      <c r="B257" s="19"/>
      <c r="C257" s="10"/>
      <c r="D257" s="10"/>
      <c r="E257" s="10"/>
      <c r="F257" s="10"/>
      <c r="G257" s="10"/>
      <c r="H257" s="9"/>
      <c r="I257" s="9"/>
      <c r="J257" s="10"/>
      <c r="K257" s="10"/>
      <c r="L257" s="10"/>
      <c r="M257"/>
      <c r="N257"/>
      <c r="O257"/>
      <c r="P257" s="21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U257"/>
    </row>
    <row r="258" spans="1:47" s="387" customFormat="1" ht="12.75" x14ac:dyDescent="0.2">
      <c r="A258" s="10"/>
      <c r="B258" s="19"/>
      <c r="C258" s="10"/>
      <c r="D258" s="10"/>
      <c r="E258" s="10"/>
      <c r="F258" s="10"/>
      <c r="G258" s="10"/>
      <c r="H258" s="9"/>
      <c r="I258" s="9"/>
      <c r="J258" s="10"/>
      <c r="K258" s="10"/>
      <c r="L258" s="10"/>
      <c r="M258"/>
      <c r="N258"/>
      <c r="O258"/>
      <c r="P258" s="21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U258"/>
    </row>
    <row r="259" spans="1:47" s="387" customFormat="1" ht="12.75" x14ac:dyDescent="0.2">
      <c r="A259" s="10"/>
      <c r="B259" s="19"/>
      <c r="C259" s="10"/>
      <c r="D259" s="10"/>
      <c r="E259" s="10"/>
      <c r="F259" s="10"/>
      <c r="G259" s="10"/>
      <c r="H259" s="9"/>
      <c r="I259" s="9"/>
      <c r="J259" s="10"/>
      <c r="K259" s="10"/>
      <c r="L259" s="10"/>
      <c r="M259"/>
      <c r="N259"/>
      <c r="O259"/>
      <c r="P259" s="21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U259"/>
    </row>
    <row r="260" spans="1:47" s="387" customFormat="1" ht="12.75" x14ac:dyDescent="0.2">
      <c r="A260" s="10"/>
      <c r="B260" s="19"/>
      <c r="C260" s="10"/>
      <c r="D260" s="10"/>
      <c r="E260" s="10"/>
      <c r="F260" s="10"/>
      <c r="G260" s="10"/>
      <c r="H260" s="9"/>
      <c r="I260" s="9"/>
      <c r="J260" s="10"/>
      <c r="K260" s="10"/>
      <c r="L260" s="10"/>
      <c r="M260"/>
      <c r="N260"/>
      <c r="O260"/>
      <c r="P260" s="21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U260"/>
    </row>
    <row r="261" spans="1:47" s="387" customFormat="1" ht="12.75" x14ac:dyDescent="0.2">
      <c r="A261" s="10"/>
      <c r="B261" s="19"/>
      <c r="C261" s="10"/>
      <c r="D261" s="10"/>
      <c r="E261" s="10"/>
      <c r="F261" s="10"/>
      <c r="G261" s="10"/>
      <c r="H261" s="9"/>
      <c r="I261" s="9"/>
      <c r="J261" s="10"/>
      <c r="K261" s="10"/>
      <c r="L261" s="10"/>
      <c r="M261"/>
      <c r="N261"/>
      <c r="O261"/>
      <c r="P261" s="2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U261"/>
    </row>
    <row r="262" spans="1:47" s="387" customFormat="1" ht="12.75" x14ac:dyDescent="0.2">
      <c r="A262" s="10"/>
      <c r="B262" s="19"/>
      <c r="C262" s="10"/>
      <c r="D262" s="10"/>
      <c r="E262" s="10"/>
      <c r="F262" s="10"/>
      <c r="G262" s="10"/>
      <c r="H262" s="9"/>
      <c r="I262" s="9"/>
      <c r="J262" s="10"/>
      <c r="K262" s="10"/>
      <c r="L262" s="10"/>
      <c r="M262"/>
      <c r="N262"/>
      <c r="O262"/>
      <c r="P262" s="21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U262"/>
    </row>
    <row r="263" spans="1:47" s="387" customFormat="1" ht="12.75" x14ac:dyDescent="0.2">
      <c r="A263" s="10"/>
      <c r="B263" s="19"/>
      <c r="C263" s="10"/>
      <c r="D263" s="10"/>
      <c r="E263" s="10"/>
      <c r="F263" s="10"/>
      <c r="G263" s="10"/>
      <c r="H263" s="9"/>
      <c r="I263" s="9"/>
      <c r="J263" s="10"/>
      <c r="K263" s="10"/>
      <c r="L263" s="10"/>
      <c r="M263"/>
      <c r="N263"/>
      <c r="O263"/>
      <c r="P263" s="21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U263"/>
    </row>
    <row r="264" spans="1:47" s="387" customFormat="1" ht="12.75" x14ac:dyDescent="0.2">
      <c r="A264" s="10"/>
      <c r="B264" s="19"/>
      <c r="C264" s="10"/>
      <c r="D264" s="10"/>
      <c r="E264" s="10"/>
      <c r="F264" s="10"/>
      <c r="G264" s="10"/>
      <c r="H264" s="9"/>
      <c r="I264" s="9"/>
      <c r="J264" s="10"/>
      <c r="K264" s="10"/>
      <c r="L264" s="10"/>
      <c r="M264"/>
      <c r="N264"/>
      <c r="O264"/>
      <c r="P264" s="21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U264"/>
    </row>
    <row r="265" spans="1:47" s="387" customFormat="1" ht="12.75" x14ac:dyDescent="0.2">
      <c r="A265" s="10"/>
      <c r="B265" s="19"/>
      <c r="C265" s="10"/>
      <c r="D265" s="10"/>
      <c r="E265" s="10"/>
      <c r="F265" s="10"/>
      <c r="G265" s="10"/>
      <c r="H265" s="9"/>
      <c r="I265" s="9"/>
      <c r="J265" s="10"/>
      <c r="K265" s="10"/>
      <c r="L265" s="10"/>
      <c r="M265"/>
      <c r="N265"/>
      <c r="O265"/>
      <c r="P265" s="21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U265"/>
    </row>
    <row r="266" spans="1:47" s="387" customFormat="1" ht="12.75" x14ac:dyDescent="0.2">
      <c r="A266" s="10"/>
      <c r="B266" s="19"/>
      <c r="C266" s="10"/>
      <c r="D266" s="10"/>
      <c r="E266" s="10"/>
      <c r="F266" s="10"/>
      <c r="G266" s="10"/>
      <c r="H266" s="9"/>
      <c r="I266" s="9"/>
      <c r="J266" s="10"/>
      <c r="K266" s="10"/>
      <c r="L266" s="10"/>
      <c r="M266"/>
      <c r="N266"/>
      <c r="O266"/>
      <c r="P266" s="21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U266"/>
    </row>
    <row r="267" spans="1:47" s="387" customFormat="1" ht="12.75" x14ac:dyDescent="0.2">
      <c r="A267" s="10"/>
      <c r="B267" s="19"/>
      <c r="C267" s="10"/>
      <c r="D267" s="10"/>
      <c r="E267" s="10"/>
      <c r="F267" s="10"/>
      <c r="G267" s="10"/>
      <c r="H267" s="9"/>
      <c r="I267" s="9"/>
      <c r="J267" s="10"/>
      <c r="K267" s="10"/>
      <c r="L267" s="10"/>
      <c r="M267"/>
      <c r="N267"/>
      <c r="O267"/>
      <c r="P267" s="21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U267"/>
    </row>
    <row r="268" spans="1:47" s="387" customFormat="1" ht="12.75" x14ac:dyDescent="0.2">
      <c r="A268" s="10"/>
      <c r="B268" s="19"/>
      <c r="C268" s="10"/>
      <c r="D268" s="10"/>
      <c r="E268" s="10"/>
      <c r="F268" s="10"/>
      <c r="G268" s="10"/>
      <c r="H268" s="9"/>
      <c r="I268" s="9"/>
      <c r="J268" s="10"/>
      <c r="K268" s="10"/>
      <c r="L268" s="10"/>
      <c r="M268"/>
      <c r="N268"/>
      <c r="O268"/>
      <c r="P268" s="21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U268"/>
    </row>
    <row r="269" spans="1:47" s="387" customFormat="1" ht="12.75" x14ac:dyDescent="0.2">
      <c r="A269" s="10"/>
      <c r="B269" s="19"/>
      <c r="C269" s="10"/>
      <c r="D269" s="10"/>
      <c r="E269" s="10"/>
      <c r="F269" s="10"/>
      <c r="G269" s="10"/>
      <c r="H269" s="9"/>
      <c r="I269" s="9"/>
      <c r="J269" s="10"/>
      <c r="K269" s="10"/>
      <c r="L269" s="10"/>
      <c r="M269"/>
      <c r="N269"/>
      <c r="O269"/>
      <c r="P269" s="21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U269"/>
    </row>
    <row r="270" spans="1:47" s="387" customFormat="1" ht="12.75" x14ac:dyDescent="0.2">
      <c r="A270" s="10"/>
      <c r="B270" s="19"/>
      <c r="C270" s="10"/>
      <c r="D270" s="10"/>
      <c r="E270" s="10"/>
      <c r="F270" s="10"/>
      <c r="G270" s="10"/>
      <c r="H270" s="9"/>
      <c r="I270" s="9"/>
      <c r="J270" s="10"/>
      <c r="K270" s="10"/>
      <c r="L270" s="10"/>
      <c r="M270"/>
      <c r="N270"/>
      <c r="O270"/>
      <c r="P270" s="21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U270"/>
    </row>
    <row r="271" spans="1:47" s="387" customFormat="1" ht="12.75" x14ac:dyDescent="0.2">
      <c r="A271" s="10"/>
      <c r="B271" s="19"/>
      <c r="C271" s="10"/>
      <c r="D271" s="10"/>
      <c r="E271" s="10"/>
      <c r="F271" s="10"/>
      <c r="G271" s="10"/>
      <c r="H271" s="9"/>
      <c r="I271" s="9"/>
      <c r="J271" s="10"/>
      <c r="K271" s="10"/>
      <c r="L271" s="10"/>
      <c r="M271"/>
      <c r="N271"/>
      <c r="O271"/>
      <c r="P271" s="2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U271"/>
    </row>
    <row r="272" spans="1:47" s="387" customFormat="1" ht="12.75" x14ac:dyDescent="0.2">
      <c r="A272" s="10"/>
      <c r="B272" s="19"/>
      <c r="C272" s="10"/>
      <c r="D272" s="10"/>
      <c r="E272" s="10"/>
      <c r="F272" s="10"/>
      <c r="G272" s="10"/>
      <c r="H272" s="9"/>
      <c r="I272" s="9"/>
      <c r="J272" s="10"/>
      <c r="K272" s="10"/>
      <c r="L272" s="10"/>
      <c r="M272"/>
      <c r="N272"/>
      <c r="O272"/>
      <c r="P272" s="21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U272"/>
    </row>
    <row r="273" spans="1:47" s="387" customFormat="1" ht="12.75" x14ac:dyDescent="0.2">
      <c r="A273" s="10"/>
      <c r="B273" s="19"/>
      <c r="C273" s="10"/>
      <c r="D273" s="10"/>
      <c r="E273" s="10"/>
      <c r="F273" s="10"/>
      <c r="G273" s="10"/>
      <c r="H273" s="9"/>
      <c r="I273" s="9"/>
      <c r="J273" s="10"/>
      <c r="K273" s="10"/>
      <c r="L273" s="10"/>
      <c r="M273"/>
      <c r="N273"/>
      <c r="O273"/>
      <c r="P273" s="21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U273"/>
    </row>
    <row r="274" spans="1:47" s="387" customFormat="1" ht="12.75" x14ac:dyDescent="0.2">
      <c r="A274" s="10"/>
      <c r="B274" s="19"/>
      <c r="C274" s="10"/>
      <c r="D274" s="10"/>
      <c r="E274" s="10"/>
      <c r="F274" s="10"/>
      <c r="G274" s="10"/>
      <c r="H274" s="9"/>
      <c r="I274" s="9"/>
      <c r="J274" s="10"/>
      <c r="K274" s="10"/>
      <c r="L274" s="10"/>
      <c r="M274"/>
      <c r="N274"/>
      <c r="O274"/>
      <c r="P274" s="21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U274"/>
    </row>
    <row r="275" spans="1:47" s="387" customFormat="1" ht="12.75" x14ac:dyDescent="0.2">
      <c r="A275" s="10"/>
      <c r="B275" s="19"/>
      <c r="C275" s="10"/>
      <c r="D275" s="10"/>
      <c r="E275" s="10"/>
      <c r="F275" s="10"/>
      <c r="G275" s="10"/>
      <c r="H275" s="9"/>
      <c r="I275" s="9"/>
      <c r="J275" s="10"/>
      <c r="K275" s="10"/>
      <c r="L275" s="10"/>
      <c r="M275"/>
      <c r="N275"/>
      <c r="O275"/>
      <c r="P275" s="21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U275"/>
    </row>
    <row r="276" spans="1:47" s="387" customFormat="1" ht="12.75" x14ac:dyDescent="0.2">
      <c r="A276" s="10"/>
      <c r="B276" s="19"/>
      <c r="C276" s="10"/>
      <c r="D276" s="10"/>
      <c r="E276" s="10"/>
      <c r="F276" s="10"/>
      <c r="G276" s="10"/>
      <c r="H276" s="9"/>
      <c r="I276" s="9"/>
      <c r="J276" s="10"/>
      <c r="K276" s="10"/>
      <c r="L276" s="10"/>
      <c r="M276"/>
      <c r="N276"/>
      <c r="O276"/>
      <c r="P276" s="21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U276"/>
    </row>
    <row r="277" spans="1:47" s="387" customFormat="1" ht="12.75" x14ac:dyDescent="0.2">
      <c r="A277" s="10"/>
      <c r="B277" s="19"/>
      <c r="C277" s="10"/>
      <c r="D277" s="10"/>
      <c r="E277" s="10"/>
      <c r="F277" s="10"/>
      <c r="G277" s="10"/>
      <c r="H277" s="9"/>
      <c r="I277" s="9"/>
      <c r="J277" s="10"/>
      <c r="K277" s="10"/>
      <c r="L277" s="10"/>
      <c r="M277"/>
      <c r="N277"/>
      <c r="O277"/>
      <c r="P277" s="21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U277"/>
    </row>
    <row r="278" spans="1:47" s="387" customFormat="1" ht="12.75" x14ac:dyDescent="0.2">
      <c r="A278" s="10"/>
      <c r="B278" s="19"/>
      <c r="C278" s="10"/>
      <c r="D278" s="10"/>
      <c r="E278" s="10"/>
      <c r="F278" s="10"/>
      <c r="G278" s="10"/>
      <c r="H278" s="9"/>
      <c r="I278" s="9"/>
      <c r="J278" s="10"/>
      <c r="K278" s="10"/>
      <c r="L278" s="10"/>
      <c r="M278"/>
      <c r="N278"/>
      <c r="O278"/>
      <c r="P278" s="21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U278"/>
    </row>
    <row r="279" spans="1:47" s="387" customFormat="1" ht="12.75" x14ac:dyDescent="0.2">
      <c r="A279" s="10"/>
      <c r="B279" s="19"/>
      <c r="C279" s="10"/>
      <c r="D279" s="10"/>
      <c r="E279" s="10"/>
      <c r="F279" s="10"/>
      <c r="G279" s="10"/>
      <c r="H279" s="9"/>
      <c r="I279" s="9"/>
      <c r="J279" s="10"/>
      <c r="K279" s="10"/>
      <c r="L279" s="10"/>
      <c r="M279"/>
      <c r="N279"/>
      <c r="O279"/>
      <c r="P279" s="21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U279"/>
    </row>
    <row r="280" spans="1:47" s="387" customFormat="1" ht="12.75" x14ac:dyDescent="0.2">
      <c r="A280" s="10"/>
      <c r="B280" s="19"/>
      <c r="C280" s="10"/>
      <c r="D280" s="10"/>
      <c r="E280" s="10"/>
      <c r="F280" s="10"/>
      <c r="G280" s="10"/>
      <c r="H280" s="9"/>
      <c r="I280" s="9"/>
      <c r="J280" s="10"/>
      <c r="K280" s="10"/>
      <c r="L280" s="10"/>
      <c r="M280"/>
      <c r="N280"/>
      <c r="O280"/>
      <c r="P280" s="21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U280"/>
    </row>
    <row r="281" spans="1:47" s="387" customFormat="1" ht="12.75" x14ac:dyDescent="0.2">
      <c r="A281" s="10"/>
      <c r="B281" s="19"/>
      <c r="C281" s="10"/>
      <c r="D281" s="10"/>
      <c r="E281" s="10"/>
      <c r="F281" s="10"/>
      <c r="G281" s="10"/>
      <c r="H281" s="9"/>
      <c r="I281" s="9"/>
      <c r="J281" s="10"/>
      <c r="K281" s="10"/>
      <c r="L281" s="10"/>
      <c r="M281"/>
      <c r="N281"/>
      <c r="O281"/>
      <c r="P281" s="2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U281"/>
    </row>
    <row r="282" spans="1:47" s="387" customFormat="1" ht="12.75" x14ac:dyDescent="0.2">
      <c r="A282" s="10"/>
      <c r="B282" s="19"/>
      <c r="C282" s="10"/>
      <c r="D282" s="10"/>
      <c r="E282" s="10"/>
      <c r="F282" s="10"/>
      <c r="G282" s="10"/>
      <c r="H282" s="9"/>
      <c r="I282" s="9"/>
      <c r="J282" s="10"/>
      <c r="K282" s="10"/>
      <c r="L282" s="10"/>
      <c r="M282"/>
      <c r="N282"/>
      <c r="O282"/>
      <c r="P282" s="21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U282"/>
    </row>
    <row r="283" spans="1:47" s="387" customFormat="1" ht="12.75" x14ac:dyDescent="0.2">
      <c r="A283" s="10"/>
      <c r="B283" s="19"/>
      <c r="C283" s="10"/>
      <c r="D283" s="10"/>
      <c r="E283" s="10"/>
      <c r="F283" s="10"/>
      <c r="G283" s="10"/>
      <c r="H283" s="9"/>
      <c r="I283" s="9"/>
      <c r="J283" s="10"/>
      <c r="K283" s="10"/>
      <c r="L283" s="10"/>
      <c r="M283"/>
      <c r="N283"/>
      <c r="O283"/>
      <c r="P283" s="21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U283"/>
    </row>
    <row r="284" spans="1:47" s="387" customFormat="1" ht="12.75" x14ac:dyDescent="0.2">
      <c r="A284" s="10"/>
      <c r="B284" s="19"/>
      <c r="C284" s="10"/>
      <c r="D284" s="10"/>
      <c r="E284" s="10"/>
      <c r="F284" s="10"/>
      <c r="G284" s="10"/>
      <c r="H284" s="9"/>
      <c r="I284" s="9"/>
      <c r="J284" s="10"/>
      <c r="K284" s="10"/>
      <c r="L284" s="10"/>
      <c r="M284"/>
      <c r="N284"/>
      <c r="O284"/>
      <c r="P284" s="21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U284"/>
    </row>
    <row r="285" spans="1:47" s="387" customFormat="1" ht="12.75" x14ac:dyDescent="0.2">
      <c r="A285" s="10"/>
      <c r="B285" s="19"/>
      <c r="C285" s="10"/>
      <c r="D285" s="10"/>
      <c r="E285" s="10"/>
      <c r="F285" s="10"/>
      <c r="G285" s="10"/>
      <c r="H285" s="9"/>
      <c r="I285" s="9"/>
      <c r="J285" s="10"/>
      <c r="K285" s="10"/>
      <c r="L285" s="10"/>
      <c r="M285"/>
      <c r="N285"/>
      <c r="O285"/>
      <c r="P285" s="21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U285"/>
    </row>
    <row r="286" spans="1:47" s="387" customFormat="1" ht="12.75" x14ac:dyDescent="0.2">
      <c r="A286" s="10"/>
      <c r="B286" s="19"/>
      <c r="C286" s="10"/>
      <c r="D286" s="10"/>
      <c r="E286" s="10"/>
      <c r="F286" s="10"/>
      <c r="G286" s="10"/>
      <c r="H286" s="9"/>
      <c r="I286" s="9"/>
      <c r="J286" s="10"/>
      <c r="K286" s="10"/>
      <c r="L286" s="10"/>
      <c r="M286"/>
      <c r="N286"/>
      <c r="O286"/>
      <c r="P286" s="21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U286"/>
    </row>
    <row r="287" spans="1:47" s="387" customFormat="1" ht="12.75" x14ac:dyDescent="0.2">
      <c r="A287" s="10"/>
      <c r="B287" s="19"/>
      <c r="C287" s="10"/>
      <c r="D287" s="10"/>
      <c r="E287" s="10"/>
      <c r="F287" s="10"/>
      <c r="G287" s="10"/>
      <c r="H287" s="9"/>
      <c r="I287" s="9"/>
      <c r="J287" s="10"/>
      <c r="K287" s="10"/>
      <c r="L287" s="10"/>
      <c r="M287"/>
      <c r="N287"/>
      <c r="O287"/>
      <c r="P287" s="21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U287"/>
    </row>
    <row r="288" spans="1:47" s="387" customFormat="1" ht="12.75" x14ac:dyDescent="0.2">
      <c r="A288" s="10"/>
      <c r="B288" s="19"/>
      <c r="C288" s="10"/>
      <c r="D288" s="10"/>
      <c r="E288" s="10"/>
      <c r="F288" s="10"/>
      <c r="G288" s="10"/>
      <c r="H288" s="9"/>
      <c r="I288" s="9"/>
      <c r="J288" s="10"/>
      <c r="K288" s="10"/>
      <c r="L288" s="10"/>
      <c r="M288"/>
      <c r="N288"/>
      <c r="O288"/>
      <c r="P288" s="21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U288"/>
    </row>
    <row r="289" spans="1:47" s="387" customFormat="1" ht="12.75" x14ac:dyDescent="0.2">
      <c r="A289" s="10"/>
      <c r="B289" s="19"/>
      <c r="C289" s="10"/>
      <c r="D289" s="10"/>
      <c r="E289" s="10"/>
      <c r="F289" s="10"/>
      <c r="G289" s="10"/>
      <c r="H289" s="9"/>
      <c r="I289" s="9"/>
      <c r="J289" s="10"/>
      <c r="K289" s="10"/>
      <c r="L289" s="10"/>
      <c r="M289"/>
      <c r="N289"/>
      <c r="O289"/>
      <c r="P289" s="21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U289"/>
    </row>
    <row r="290" spans="1:47" s="387" customFormat="1" ht="12.75" x14ac:dyDescent="0.2">
      <c r="A290" s="10"/>
      <c r="B290" s="19"/>
      <c r="C290" s="10"/>
      <c r="D290" s="10"/>
      <c r="E290" s="10"/>
      <c r="F290" s="10"/>
      <c r="G290" s="10"/>
      <c r="H290" s="9"/>
      <c r="I290" s="9"/>
      <c r="J290" s="10"/>
      <c r="K290" s="10"/>
      <c r="L290" s="10"/>
      <c r="M290"/>
      <c r="N290"/>
      <c r="O290"/>
      <c r="P290" s="21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U290"/>
    </row>
    <row r="291" spans="1:47" s="387" customFormat="1" ht="12.75" x14ac:dyDescent="0.2">
      <c r="A291" s="10"/>
      <c r="B291" s="19"/>
      <c r="C291" s="10"/>
      <c r="D291" s="10"/>
      <c r="E291" s="10"/>
      <c r="F291" s="10"/>
      <c r="G291" s="10"/>
      <c r="H291" s="9"/>
      <c r="I291" s="9"/>
      <c r="J291" s="10"/>
      <c r="K291" s="10"/>
      <c r="L291" s="10"/>
      <c r="M291"/>
      <c r="N291"/>
      <c r="O291"/>
      <c r="P291" s="2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U291"/>
    </row>
    <row r="292" spans="1:47" s="387" customFormat="1" ht="12.75" x14ac:dyDescent="0.2">
      <c r="A292" s="10"/>
      <c r="B292" s="19"/>
      <c r="C292" s="10"/>
      <c r="D292" s="10"/>
      <c r="E292" s="10"/>
      <c r="F292" s="10"/>
      <c r="G292" s="10"/>
      <c r="H292" s="9"/>
      <c r="I292" s="9"/>
      <c r="J292" s="10"/>
      <c r="K292" s="10"/>
      <c r="L292" s="10"/>
      <c r="M292"/>
      <c r="N292"/>
      <c r="O292"/>
      <c r="P292" s="21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U292"/>
    </row>
    <row r="293" spans="1:47" s="387" customFormat="1" ht="12.75" x14ac:dyDescent="0.2">
      <c r="A293" s="10"/>
      <c r="B293" s="19"/>
      <c r="C293" s="10"/>
      <c r="D293" s="10"/>
      <c r="E293" s="10"/>
      <c r="F293" s="10"/>
      <c r="G293" s="10"/>
      <c r="H293" s="9"/>
      <c r="I293" s="9"/>
      <c r="J293" s="10"/>
      <c r="K293" s="10"/>
      <c r="L293" s="10"/>
      <c r="M293"/>
      <c r="N293"/>
      <c r="O293"/>
      <c r="P293" s="21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U293"/>
    </row>
    <row r="294" spans="1:47" s="387" customFormat="1" ht="12.75" x14ac:dyDescent="0.2">
      <c r="A294" s="10"/>
      <c r="B294" s="19"/>
      <c r="C294" s="10"/>
      <c r="D294" s="10"/>
      <c r="E294" s="10"/>
      <c r="F294" s="10"/>
      <c r="G294" s="10"/>
      <c r="H294" s="9"/>
      <c r="I294" s="9"/>
      <c r="J294" s="10"/>
      <c r="K294" s="10"/>
      <c r="L294" s="10"/>
      <c r="M294"/>
      <c r="N294"/>
      <c r="O294"/>
      <c r="P294" s="21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U294"/>
    </row>
    <row r="295" spans="1:47" s="387" customFormat="1" ht="12.75" x14ac:dyDescent="0.2">
      <c r="A295" s="10"/>
      <c r="B295" s="19"/>
      <c r="C295" s="10"/>
      <c r="D295" s="10"/>
      <c r="E295" s="10"/>
      <c r="F295" s="10"/>
      <c r="G295" s="10"/>
      <c r="H295" s="9"/>
      <c r="I295" s="9"/>
      <c r="J295" s="10"/>
      <c r="K295" s="10"/>
      <c r="L295" s="10"/>
      <c r="M295"/>
      <c r="N295"/>
      <c r="O295"/>
      <c r="P295" s="21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U295"/>
    </row>
    <row r="296" spans="1:47" s="387" customFormat="1" ht="12.75" x14ac:dyDescent="0.2">
      <c r="A296" s="10"/>
      <c r="B296" s="19"/>
      <c r="C296" s="10"/>
      <c r="D296" s="10"/>
      <c r="E296" s="10"/>
      <c r="F296" s="10"/>
      <c r="G296" s="10"/>
      <c r="H296" s="9"/>
      <c r="I296" s="9"/>
      <c r="J296" s="10"/>
      <c r="K296" s="10"/>
      <c r="L296" s="10"/>
      <c r="M296"/>
      <c r="N296"/>
      <c r="O296"/>
      <c r="P296" s="21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U296"/>
    </row>
    <row r="297" spans="1:47" s="387" customFormat="1" ht="12.75" x14ac:dyDescent="0.2">
      <c r="A297" s="10"/>
      <c r="B297" s="19"/>
      <c r="C297" s="10"/>
      <c r="D297" s="10"/>
      <c r="E297" s="10"/>
      <c r="F297" s="10"/>
      <c r="G297" s="10"/>
      <c r="H297" s="9"/>
      <c r="I297" s="9"/>
      <c r="J297" s="10"/>
      <c r="K297" s="10"/>
      <c r="L297" s="10"/>
      <c r="M297"/>
      <c r="N297"/>
      <c r="O297"/>
      <c r="P297" s="21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U297"/>
    </row>
    <row r="298" spans="1:47" s="387" customFormat="1" ht="12.75" x14ac:dyDescent="0.2">
      <c r="A298" s="10"/>
      <c r="B298" s="19"/>
      <c r="C298" s="10"/>
      <c r="D298" s="10"/>
      <c r="E298" s="10"/>
      <c r="F298" s="10"/>
      <c r="G298" s="10"/>
      <c r="H298" s="9"/>
      <c r="I298" s="9"/>
      <c r="J298" s="10"/>
      <c r="K298" s="10"/>
      <c r="L298" s="10"/>
      <c r="M298"/>
      <c r="N298"/>
      <c r="O298"/>
      <c r="P298" s="21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U298"/>
    </row>
    <row r="299" spans="1:47" s="387" customFormat="1" ht="12.75" x14ac:dyDescent="0.2">
      <c r="A299" s="10"/>
      <c r="B299" s="19"/>
      <c r="C299" s="10"/>
      <c r="D299" s="10"/>
      <c r="E299" s="10"/>
      <c r="F299" s="10"/>
      <c r="G299" s="10"/>
      <c r="H299" s="9"/>
      <c r="I299" s="9"/>
      <c r="J299" s="10"/>
      <c r="K299" s="10"/>
      <c r="L299" s="10"/>
      <c r="M299"/>
      <c r="N299"/>
      <c r="O299"/>
      <c r="P299" s="21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U299"/>
    </row>
    <row r="300" spans="1:47" s="387" customFormat="1" ht="12.75" x14ac:dyDescent="0.2">
      <c r="A300" s="10"/>
      <c r="B300" s="19"/>
      <c r="C300" s="10"/>
      <c r="D300" s="10"/>
      <c r="E300" s="10"/>
      <c r="F300" s="10"/>
      <c r="G300" s="10"/>
      <c r="H300" s="9"/>
      <c r="I300" s="9"/>
      <c r="J300" s="10"/>
      <c r="K300" s="10"/>
      <c r="L300" s="10"/>
      <c r="M300"/>
      <c r="N300"/>
      <c r="O300"/>
      <c r="P300" s="21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U300"/>
    </row>
    <row r="301" spans="1:47" s="387" customFormat="1" ht="12.75" x14ac:dyDescent="0.2">
      <c r="A301" s="10"/>
      <c r="B301" s="19"/>
      <c r="C301" s="10"/>
      <c r="D301" s="10"/>
      <c r="E301" s="10"/>
      <c r="F301" s="10"/>
      <c r="G301" s="10"/>
      <c r="H301" s="9"/>
      <c r="I301" s="9"/>
      <c r="J301" s="10"/>
      <c r="K301" s="10"/>
      <c r="L301" s="10"/>
      <c r="M301"/>
      <c r="N301"/>
      <c r="O301"/>
      <c r="P301" s="2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U301"/>
    </row>
    <row r="302" spans="1:47" s="387" customFormat="1" ht="12.75" x14ac:dyDescent="0.2">
      <c r="A302" s="10"/>
      <c r="B302" s="19"/>
      <c r="C302" s="10"/>
      <c r="D302" s="10"/>
      <c r="E302" s="10"/>
      <c r="F302" s="10"/>
      <c r="G302" s="10"/>
      <c r="H302" s="9"/>
      <c r="I302" s="9"/>
      <c r="J302" s="10"/>
      <c r="K302" s="10"/>
      <c r="L302" s="10"/>
      <c r="M302"/>
      <c r="N302"/>
      <c r="O302"/>
      <c r="P302" s="21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U302"/>
    </row>
    <row r="303" spans="1:47" s="387" customFormat="1" ht="12.75" x14ac:dyDescent="0.2">
      <c r="A303" s="10"/>
      <c r="B303" s="19"/>
      <c r="C303" s="10"/>
      <c r="D303" s="10"/>
      <c r="E303" s="10"/>
      <c r="F303" s="10"/>
      <c r="G303" s="10"/>
      <c r="H303" s="9"/>
      <c r="I303" s="9"/>
      <c r="J303" s="10"/>
      <c r="K303" s="10"/>
      <c r="L303" s="10"/>
      <c r="M303"/>
      <c r="N303"/>
      <c r="O303"/>
      <c r="P303" s="21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U303"/>
    </row>
    <row r="304" spans="1:47" s="387" customFormat="1" ht="12.75" x14ac:dyDescent="0.2">
      <c r="A304" s="10"/>
      <c r="B304" s="19"/>
      <c r="C304" s="10"/>
      <c r="D304" s="10"/>
      <c r="E304" s="10"/>
      <c r="F304" s="10"/>
      <c r="G304" s="10"/>
      <c r="H304" s="9"/>
      <c r="I304" s="9"/>
      <c r="J304" s="10"/>
      <c r="K304" s="10"/>
      <c r="L304" s="10"/>
      <c r="M304"/>
      <c r="N304"/>
      <c r="O304"/>
      <c r="P304" s="21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U304"/>
    </row>
    <row r="305" spans="1:47" s="387" customFormat="1" ht="12.75" x14ac:dyDescent="0.2">
      <c r="A305" s="10"/>
      <c r="B305" s="19"/>
      <c r="C305" s="10"/>
      <c r="D305" s="10"/>
      <c r="E305" s="10"/>
      <c r="F305" s="10"/>
      <c r="G305" s="10"/>
      <c r="H305" s="9"/>
      <c r="I305" s="9"/>
      <c r="J305" s="10"/>
      <c r="K305" s="10"/>
      <c r="L305" s="10"/>
      <c r="M305"/>
      <c r="N305"/>
      <c r="O305"/>
      <c r="P305" s="21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U305"/>
    </row>
    <row r="306" spans="1:47" s="387" customFormat="1" ht="12.75" x14ac:dyDescent="0.2">
      <c r="A306" s="10"/>
      <c r="B306" s="19"/>
      <c r="C306" s="10"/>
      <c r="D306" s="10"/>
      <c r="E306" s="10"/>
      <c r="F306" s="10"/>
      <c r="G306" s="10"/>
      <c r="H306" s="9"/>
      <c r="I306" s="9"/>
      <c r="J306" s="10"/>
      <c r="K306" s="10"/>
      <c r="L306" s="10"/>
      <c r="M306"/>
      <c r="N306"/>
      <c r="O306"/>
      <c r="P306" s="21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U306"/>
    </row>
    <row r="307" spans="1:47" s="387" customFormat="1" ht="12.75" x14ac:dyDescent="0.2">
      <c r="A307" s="10"/>
      <c r="B307" s="19"/>
      <c r="C307" s="10"/>
      <c r="D307" s="10"/>
      <c r="E307" s="10"/>
      <c r="F307" s="10"/>
      <c r="G307" s="10"/>
      <c r="H307" s="9"/>
      <c r="I307" s="9"/>
      <c r="J307" s="10"/>
      <c r="K307" s="10"/>
      <c r="L307" s="10"/>
      <c r="M307"/>
      <c r="N307"/>
      <c r="O307"/>
      <c r="P307" s="21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U307"/>
    </row>
    <row r="308" spans="1:47" s="387" customFormat="1" ht="12.75" x14ac:dyDescent="0.2">
      <c r="A308" s="10"/>
      <c r="B308" s="19"/>
      <c r="C308" s="10"/>
      <c r="D308" s="10"/>
      <c r="E308" s="10"/>
      <c r="F308" s="10"/>
      <c r="G308" s="10"/>
      <c r="H308" s="9"/>
      <c r="I308" s="9"/>
      <c r="J308" s="10"/>
      <c r="K308" s="10"/>
      <c r="L308" s="10"/>
      <c r="M308"/>
      <c r="N308"/>
      <c r="O308"/>
      <c r="P308" s="21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U308"/>
    </row>
    <row r="309" spans="1:47" s="387" customFormat="1" ht="12.75" x14ac:dyDescent="0.2">
      <c r="A309" s="10"/>
      <c r="B309" s="19"/>
      <c r="C309" s="10"/>
      <c r="D309" s="10"/>
      <c r="E309" s="10"/>
      <c r="F309" s="10"/>
      <c r="G309" s="10"/>
      <c r="H309" s="9"/>
      <c r="I309" s="9"/>
      <c r="J309" s="10"/>
      <c r="K309" s="10"/>
      <c r="L309" s="10"/>
      <c r="M309"/>
      <c r="N309"/>
      <c r="O309"/>
      <c r="P309" s="21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U309"/>
    </row>
    <row r="310" spans="1:47" s="387" customFormat="1" ht="12.75" x14ac:dyDescent="0.2">
      <c r="A310" s="10"/>
      <c r="B310" s="19"/>
      <c r="C310" s="10"/>
      <c r="D310" s="10"/>
      <c r="E310" s="10"/>
      <c r="F310" s="10"/>
      <c r="G310" s="10"/>
      <c r="H310" s="9"/>
      <c r="I310" s="9"/>
      <c r="J310" s="10"/>
      <c r="K310" s="10"/>
      <c r="L310" s="10"/>
      <c r="M310"/>
      <c r="N310"/>
      <c r="O310"/>
      <c r="P310" s="21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U310"/>
    </row>
    <row r="311" spans="1:47" s="387" customFormat="1" ht="12.75" x14ac:dyDescent="0.2">
      <c r="A311" s="10"/>
      <c r="B311" s="19"/>
      <c r="C311" s="10"/>
      <c r="D311" s="10"/>
      <c r="E311" s="10"/>
      <c r="F311" s="10"/>
      <c r="G311" s="10"/>
      <c r="H311" s="9"/>
      <c r="I311" s="9"/>
      <c r="J311" s="10"/>
      <c r="K311" s="10"/>
      <c r="L311" s="10"/>
      <c r="M311"/>
      <c r="N311"/>
      <c r="O311"/>
      <c r="P311" s="2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U311"/>
    </row>
    <row r="312" spans="1:47" s="387" customFormat="1" ht="12.75" x14ac:dyDescent="0.2">
      <c r="A312" s="10"/>
      <c r="B312" s="19"/>
      <c r="C312" s="10"/>
      <c r="D312" s="10"/>
      <c r="E312" s="10"/>
      <c r="F312" s="10"/>
      <c r="G312" s="10"/>
      <c r="H312" s="9"/>
      <c r="I312" s="9"/>
      <c r="J312" s="10"/>
      <c r="K312" s="10"/>
      <c r="L312" s="10"/>
      <c r="M312"/>
      <c r="N312"/>
      <c r="O312"/>
      <c r="P312" s="21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U312"/>
    </row>
    <row r="313" spans="1:47" s="387" customFormat="1" ht="12.75" x14ac:dyDescent="0.2">
      <c r="A313" s="10"/>
      <c r="B313" s="19"/>
      <c r="C313" s="10"/>
      <c r="D313" s="10"/>
      <c r="E313" s="10"/>
      <c r="F313" s="10"/>
      <c r="G313" s="10"/>
      <c r="H313" s="9"/>
      <c r="I313" s="9"/>
      <c r="J313" s="10"/>
      <c r="K313" s="10"/>
      <c r="L313" s="10"/>
      <c r="M313"/>
      <c r="N313"/>
      <c r="O313"/>
      <c r="P313" s="21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U313"/>
    </row>
    <row r="314" spans="1:47" s="387" customFormat="1" ht="12.75" x14ac:dyDescent="0.2">
      <c r="A314" s="10"/>
      <c r="B314" s="19"/>
      <c r="C314" s="10"/>
      <c r="D314" s="10"/>
      <c r="E314" s="10"/>
      <c r="F314" s="10"/>
      <c r="G314" s="10"/>
      <c r="H314" s="9"/>
      <c r="I314" s="9"/>
      <c r="J314" s="10"/>
      <c r="K314" s="10"/>
      <c r="L314" s="10"/>
      <c r="M314"/>
      <c r="N314"/>
      <c r="O314"/>
      <c r="P314" s="21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U314"/>
    </row>
    <row r="315" spans="1:47" s="387" customFormat="1" ht="12.75" x14ac:dyDescent="0.2">
      <c r="A315" s="10"/>
      <c r="B315" s="19"/>
      <c r="C315" s="10"/>
      <c r="D315" s="10"/>
      <c r="E315" s="10"/>
      <c r="F315" s="10"/>
      <c r="G315" s="10"/>
      <c r="H315" s="9"/>
      <c r="I315" s="9"/>
      <c r="J315" s="10"/>
      <c r="K315" s="10"/>
      <c r="L315" s="10"/>
      <c r="M315"/>
      <c r="N315"/>
      <c r="O315"/>
      <c r="P315" s="21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U315"/>
    </row>
    <row r="316" spans="1:47" s="387" customFormat="1" ht="12.75" x14ac:dyDescent="0.2">
      <c r="A316" s="10"/>
      <c r="B316" s="19"/>
      <c r="C316" s="10"/>
      <c r="D316" s="10"/>
      <c r="E316" s="10"/>
      <c r="F316" s="10"/>
      <c r="G316" s="10"/>
      <c r="H316" s="9"/>
      <c r="I316" s="9"/>
      <c r="J316" s="10"/>
      <c r="K316" s="10"/>
      <c r="L316" s="10"/>
      <c r="M316"/>
      <c r="N316"/>
      <c r="O316"/>
      <c r="P316" s="21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U316"/>
    </row>
    <row r="317" spans="1:47" s="387" customFormat="1" ht="12.75" x14ac:dyDescent="0.2">
      <c r="A317" s="10"/>
      <c r="B317" s="19"/>
      <c r="C317" s="10"/>
      <c r="D317" s="10"/>
      <c r="E317" s="10"/>
      <c r="F317" s="10"/>
      <c r="G317" s="10"/>
      <c r="H317" s="9"/>
      <c r="I317" s="9"/>
      <c r="J317" s="10"/>
      <c r="K317" s="10"/>
      <c r="L317" s="10"/>
      <c r="M317"/>
      <c r="N317"/>
      <c r="O317"/>
      <c r="P317" s="21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U317"/>
    </row>
    <row r="318" spans="1:47" s="387" customFormat="1" ht="12.75" x14ac:dyDescent="0.2">
      <c r="A318" s="10"/>
      <c r="B318" s="19"/>
      <c r="C318" s="10"/>
      <c r="D318" s="10"/>
      <c r="E318" s="10"/>
      <c r="F318" s="10"/>
      <c r="G318" s="10"/>
      <c r="H318" s="9"/>
      <c r="I318" s="9"/>
      <c r="J318" s="10"/>
      <c r="K318" s="10"/>
      <c r="L318" s="10"/>
      <c r="M318"/>
      <c r="N318"/>
      <c r="O318"/>
      <c r="P318" s="21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U318"/>
    </row>
    <row r="319" spans="1:47" s="387" customFormat="1" ht="12.75" x14ac:dyDescent="0.2">
      <c r="A319" s="10"/>
      <c r="B319" s="19"/>
      <c r="C319" s="10"/>
      <c r="D319" s="10"/>
      <c r="E319" s="10"/>
      <c r="F319" s="10"/>
      <c r="G319" s="10"/>
      <c r="H319" s="9"/>
      <c r="I319" s="9"/>
      <c r="J319" s="10"/>
      <c r="K319" s="10"/>
      <c r="L319" s="10"/>
      <c r="M319"/>
      <c r="N319"/>
      <c r="O319"/>
      <c r="P319" s="21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U319"/>
    </row>
    <row r="320" spans="1:47" s="387" customFormat="1" ht="12.75" x14ac:dyDescent="0.2">
      <c r="A320" s="10"/>
      <c r="B320" s="19"/>
      <c r="C320" s="10"/>
      <c r="D320" s="10"/>
      <c r="E320" s="10"/>
      <c r="F320" s="10"/>
      <c r="G320" s="10"/>
      <c r="H320" s="9"/>
      <c r="I320" s="9"/>
      <c r="J320" s="10"/>
      <c r="K320" s="10"/>
      <c r="L320" s="10"/>
      <c r="M320"/>
      <c r="N320"/>
      <c r="O320"/>
      <c r="P320" s="21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U320"/>
    </row>
    <row r="321" spans="1:47" s="387" customFormat="1" ht="12.75" x14ac:dyDescent="0.2">
      <c r="A321" s="10"/>
      <c r="B321" s="19"/>
      <c r="C321" s="10"/>
      <c r="D321" s="10"/>
      <c r="E321" s="10"/>
      <c r="F321" s="10"/>
      <c r="G321" s="10"/>
      <c r="H321" s="9"/>
      <c r="I321" s="9"/>
      <c r="J321" s="10"/>
      <c r="K321" s="10"/>
      <c r="L321" s="10"/>
      <c r="M321"/>
      <c r="N321"/>
      <c r="O321"/>
      <c r="P321" s="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U321"/>
    </row>
    <row r="322" spans="1:47" s="387" customFormat="1" ht="12.75" x14ac:dyDescent="0.2">
      <c r="A322" s="10"/>
      <c r="B322" s="19"/>
      <c r="C322" s="10"/>
      <c r="D322" s="10"/>
      <c r="E322" s="10"/>
      <c r="F322" s="10"/>
      <c r="G322" s="10"/>
      <c r="H322" s="9"/>
      <c r="I322" s="9"/>
      <c r="J322" s="10"/>
      <c r="K322" s="10"/>
      <c r="L322" s="10"/>
      <c r="M322"/>
      <c r="N322"/>
      <c r="O322"/>
      <c r="P322" s="21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U322"/>
    </row>
    <row r="323" spans="1:47" s="387" customFormat="1" ht="12.75" x14ac:dyDescent="0.2">
      <c r="A323" s="10"/>
      <c r="B323" s="19"/>
      <c r="C323" s="10"/>
      <c r="D323" s="10"/>
      <c r="E323" s="10"/>
      <c r="F323" s="10"/>
      <c r="G323" s="10"/>
      <c r="H323" s="9"/>
      <c r="I323" s="9"/>
      <c r="J323" s="10"/>
      <c r="K323" s="10"/>
      <c r="L323" s="10"/>
      <c r="M323"/>
      <c r="N323"/>
      <c r="O323"/>
      <c r="P323" s="21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U323"/>
    </row>
    <row r="324" spans="1:47" s="387" customFormat="1" ht="12.75" x14ac:dyDescent="0.2">
      <c r="A324" s="10"/>
      <c r="B324" s="19"/>
      <c r="C324" s="10"/>
      <c r="D324" s="10"/>
      <c r="E324" s="10"/>
      <c r="F324" s="10"/>
      <c r="G324" s="10"/>
      <c r="H324" s="9"/>
      <c r="I324" s="9"/>
      <c r="J324" s="10"/>
      <c r="K324" s="10"/>
      <c r="L324" s="10"/>
      <c r="M324"/>
      <c r="N324"/>
      <c r="O324"/>
      <c r="P324" s="21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U324"/>
    </row>
    <row r="325" spans="1:47" s="387" customFormat="1" ht="12.75" x14ac:dyDescent="0.2">
      <c r="A325" s="10"/>
      <c r="B325" s="19"/>
      <c r="C325" s="10"/>
      <c r="D325" s="10"/>
      <c r="E325" s="10"/>
      <c r="F325" s="10"/>
      <c r="G325" s="10"/>
      <c r="H325" s="9"/>
      <c r="I325" s="9"/>
      <c r="J325" s="10"/>
      <c r="K325" s="10"/>
      <c r="L325" s="10"/>
      <c r="M325"/>
      <c r="N325"/>
      <c r="O325"/>
      <c r="P325" s="21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U325"/>
    </row>
    <row r="326" spans="1:47" s="387" customFormat="1" ht="12.75" x14ac:dyDescent="0.2">
      <c r="A326" s="10"/>
      <c r="B326" s="19"/>
      <c r="C326" s="10"/>
      <c r="D326" s="10"/>
      <c r="E326" s="10"/>
      <c r="F326" s="10"/>
      <c r="G326" s="10"/>
      <c r="H326" s="9"/>
      <c r="I326" s="9"/>
      <c r="J326" s="10"/>
      <c r="K326" s="10"/>
      <c r="L326" s="10"/>
      <c r="M326"/>
      <c r="N326"/>
      <c r="O326"/>
      <c r="P326" s="21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U326"/>
    </row>
    <row r="327" spans="1:47" s="387" customFormat="1" ht="12.75" x14ac:dyDescent="0.2">
      <c r="A327" s="10"/>
      <c r="B327" s="19"/>
      <c r="C327" s="10"/>
      <c r="D327" s="10"/>
      <c r="E327" s="10"/>
      <c r="F327" s="10"/>
      <c r="G327" s="10"/>
      <c r="H327" s="9"/>
      <c r="I327" s="9"/>
      <c r="J327" s="10"/>
      <c r="K327" s="10"/>
      <c r="L327" s="10"/>
      <c r="M327"/>
      <c r="N327"/>
      <c r="O327"/>
      <c r="P327" s="21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U327"/>
    </row>
    <row r="328" spans="1:47" s="387" customFormat="1" ht="12.75" x14ac:dyDescent="0.2">
      <c r="A328" s="10"/>
      <c r="B328" s="19"/>
      <c r="C328" s="10"/>
      <c r="D328" s="10"/>
      <c r="E328" s="10"/>
      <c r="F328" s="10"/>
      <c r="G328" s="10"/>
      <c r="H328" s="9"/>
      <c r="I328" s="9"/>
      <c r="J328" s="10"/>
      <c r="K328" s="10"/>
      <c r="L328" s="10"/>
      <c r="M328"/>
      <c r="N328"/>
      <c r="O328"/>
      <c r="P328" s="21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U328"/>
    </row>
    <row r="329" spans="1:47" s="387" customFormat="1" ht="12.75" x14ac:dyDescent="0.2">
      <c r="A329" s="10"/>
      <c r="B329" s="19"/>
      <c r="C329" s="10"/>
      <c r="D329" s="10"/>
      <c r="E329" s="10"/>
      <c r="F329" s="10"/>
      <c r="G329" s="10"/>
      <c r="H329" s="9"/>
      <c r="I329" s="9"/>
      <c r="J329" s="10"/>
      <c r="K329" s="10"/>
      <c r="L329" s="10"/>
      <c r="M329"/>
      <c r="N329"/>
      <c r="O329"/>
      <c r="P329" s="21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U329"/>
    </row>
    <row r="330" spans="1:47" s="387" customFormat="1" ht="12.75" x14ac:dyDescent="0.2">
      <c r="A330" s="10"/>
      <c r="B330" s="19"/>
      <c r="C330" s="10"/>
      <c r="D330" s="10"/>
      <c r="E330" s="10"/>
      <c r="F330" s="10"/>
      <c r="G330" s="10"/>
      <c r="H330" s="9"/>
      <c r="I330" s="9"/>
      <c r="J330" s="10"/>
      <c r="K330" s="10"/>
      <c r="L330" s="10"/>
      <c r="M330"/>
      <c r="N330"/>
      <c r="O330"/>
      <c r="P330" s="21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U330"/>
    </row>
    <row r="331" spans="1:47" s="387" customFormat="1" ht="12.75" x14ac:dyDescent="0.2">
      <c r="A331" s="10"/>
      <c r="B331" s="19"/>
      <c r="C331" s="10"/>
      <c r="D331" s="10"/>
      <c r="E331" s="10"/>
      <c r="F331" s="10"/>
      <c r="G331" s="10"/>
      <c r="H331" s="9"/>
      <c r="I331" s="9"/>
      <c r="J331" s="10"/>
      <c r="K331" s="10"/>
      <c r="L331" s="10"/>
      <c r="M331"/>
      <c r="N331"/>
      <c r="O331"/>
      <c r="P331" s="2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U331"/>
    </row>
    <row r="332" spans="1:47" s="387" customFormat="1" ht="12.75" x14ac:dyDescent="0.2">
      <c r="A332" s="10"/>
      <c r="B332" s="19"/>
      <c r="C332" s="10"/>
      <c r="D332" s="10"/>
      <c r="E332" s="10"/>
      <c r="F332" s="10"/>
      <c r="G332" s="10"/>
      <c r="H332" s="9"/>
      <c r="I332" s="9"/>
      <c r="J332" s="10"/>
      <c r="K332" s="10"/>
      <c r="L332" s="10"/>
      <c r="M332"/>
      <c r="N332"/>
      <c r="O332"/>
      <c r="P332" s="21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U332"/>
    </row>
    <row r="333" spans="1:47" s="387" customFormat="1" ht="12.75" x14ac:dyDescent="0.2">
      <c r="A333" s="10"/>
      <c r="B333" s="19"/>
      <c r="C333" s="10"/>
      <c r="D333" s="10"/>
      <c r="E333" s="10"/>
      <c r="F333" s="10"/>
      <c r="G333" s="10"/>
      <c r="H333" s="9"/>
      <c r="I333" s="9"/>
      <c r="J333" s="10"/>
      <c r="K333" s="10"/>
      <c r="L333" s="10"/>
      <c r="M333"/>
      <c r="N333"/>
      <c r="O333"/>
      <c r="P333" s="21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U333"/>
    </row>
    <row r="334" spans="1:47" s="387" customFormat="1" ht="12.75" x14ac:dyDescent="0.2">
      <c r="A334" s="10"/>
      <c r="B334" s="19"/>
      <c r="C334" s="10"/>
      <c r="D334" s="10"/>
      <c r="E334" s="10"/>
      <c r="F334" s="10"/>
      <c r="G334" s="10"/>
      <c r="H334" s="9"/>
      <c r="I334" s="9"/>
      <c r="J334" s="10"/>
      <c r="K334" s="10"/>
      <c r="L334" s="10"/>
      <c r="M334"/>
      <c r="N334"/>
      <c r="O334"/>
      <c r="P334" s="21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U334"/>
    </row>
    <row r="335" spans="1:47" s="387" customFormat="1" ht="12.75" x14ac:dyDescent="0.2">
      <c r="A335" s="10"/>
      <c r="B335" s="19"/>
      <c r="C335" s="10"/>
      <c r="D335" s="10"/>
      <c r="E335" s="10"/>
      <c r="F335" s="10"/>
      <c r="G335" s="10"/>
      <c r="H335" s="9"/>
      <c r="I335" s="9"/>
      <c r="J335" s="10"/>
      <c r="K335" s="10"/>
      <c r="L335" s="10"/>
      <c r="M335"/>
      <c r="N335"/>
      <c r="O335"/>
      <c r="P335" s="21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U335"/>
    </row>
    <row r="336" spans="1:47" s="387" customFormat="1" ht="12.75" x14ac:dyDescent="0.2">
      <c r="A336" s="10"/>
      <c r="B336" s="19"/>
      <c r="C336" s="10"/>
      <c r="D336" s="10"/>
      <c r="E336" s="10"/>
      <c r="F336" s="10"/>
      <c r="G336" s="10"/>
      <c r="H336" s="9"/>
      <c r="I336" s="9"/>
      <c r="J336" s="10"/>
      <c r="K336" s="10"/>
      <c r="L336" s="10"/>
      <c r="M336"/>
      <c r="N336"/>
      <c r="O336"/>
      <c r="P336" s="21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U336"/>
    </row>
    <row r="337" spans="1:47" s="387" customFormat="1" ht="12.75" x14ac:dyDescent="0.2">
      <c r="A337" s="10"/>
      <c r="B337" s="19"/>
      <c r="C337" s="10"/>
      <c r="D337" s="10"/>
      <c r="E337" s="10"/>
      <c r="F337" s="10"/>
      <c r="G337" s="10"/>
      <c r="H337" s="9"/>
      <c r="I337" s="9"/>
      <c r="J337" s="10"/>
      <c r="K337" s="10"/>
      <c r="L337" s="10"/>
      <c r="M337"/>
      <c r="N337"/>
      <c r="O337"/>
      <c r="P337" s="21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U337"/>
    </row>
    <row r="338" spans="1:47" s="387" customFormat="1" ht="12.75" x14ac:dyDescent="0.2">
      <c r="A338" s="10"/>
      <c r="B338" s="19"/>
      <c r="C338" s="10"/>
      <c r="D338" s="10"/>
      <c r="E338" s="10"/>
      <c r="F338" s="10"/>
      <c r="G338" s="10"/>
      <c r="H338" s="9"/>
      <c r="I338" s="9"/>
      <c r="J338" s="10"/>
      <c r="K338" s="10"/>
      <c r="L338" s="10"/>
      <c r="M338"/>
      <c r="N338"/>
      <c r="O338"/>
      <c r="P338" s="21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U338"/>
    </row>
    <row r="339" spans="1:47" s="387" customFormat="1" ht="12.75" x14ac:dyDescent="0.2">
      <c r="A339" s="10"/>
      <c r="B339" s="19"/>
      <c r="C339" s="10"/>
      <c r="D339" s="10"/>
      <c r="E339" s="10"/>
      <c r="F339" s="10"/>
      <c r="G339" s="10"/>
      <c r="H339" s="9"/>
      <c r="I339" s="9"/>
      <c r="J339" s="10"/>
      <c r="K339" s="10"/>
      <c r="L339" s="10"/>
      <c r="M339"/>
      <c r="N339"/>
      <c r="O339"/>
      <c r="P339" s="2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U339"/>
    </row>
    <row r="340" spans="1:47" s="387" customFormat="1" ht="12.75" x14ac:dyDescent="0.2">
      <c r="A340" s="10"/>
      <c r="B340" s="19"/>
      <c r="C340" s="10"/>
      <c r="D340" s="10"/>
      <c r="E340" s="10"/>
      <c r="F340" s="10"/>
      <c r="G340" s="10"/>
      <c r="H340" s="9"/>
      <c r="I340" s="9"/>
      <c r="J340" s="10"/>
      <c r="K340" s="10"/>
      <c r="L340" s="10"/>
      <c r="M340"/>
      <c r="N340"/>
      <c r="O340"/>
      <c r="P340" s="2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U340"/>
    </row>
    <row r="341" spans="1:47" s="387" customFormat="1" ht="12.75" x14ac:dyDescent="0.2">
      <c r="A341" s="10"/>
      <c r="B341" s="19"/>
      <c r="C341" s="10"/>
      <c r="D341" s="10"/>
      <c r="E341" s="10"/>
      <c r="F341" s="10"/>
      <c r="G341" s="10"/>
      <c r="H341" s="9"/>
      <c r="I341" s="9"/>
      <c r="J341" s="10"/>
      <c r="K341" s="10"/>
      <c r="L341" s="10"/>
      <c r="M341"/>
      <c r="N341"/>
      <c r="O341"/>
      <c r="P341" s="2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U341"/>
    </row>
    <row r="342" spans="1:47" s="387" customFormat="1" ht="12.75" x14ac:dyDescent="0.2">
      <c r="A342" s="10"/>
      <c r="B342" s="19"/>
      <c r="C342" s="10"/>
      <c r="D342" s="10"/>
      <c r="E342" s="10"/>
      <c r="F342" s="10"/>
      <c r="G342" s="10"/>
      <c r="H342" s="9"/>
      <c r="I342" s="9"/>
      <c r="J342" s="10"/>
      <c r="K342" s="10"/>
      <c r="L342" s="10"/>
      <c r="M342"/>
      <c r="N342"/>
      <c r="O342"/>
      <c r="P342" s="2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U342"/>
    </row>
    <row r="343" spans="1:47" s="387" customFormat="1" ht="12.75" x14ac:dyDescent="0.2">
      <c r="A343" s="10"/>
      <c r="B343" s="19"/>
      <c r="C343" s="10"/>
      <c r="D343" s="10"/>
      <c r="E343" s="10"/>
      <c r="F343" s="10"/>
      <c r="G343" s="10"/>
      <c r="H343" s="9"/>
      <c r="I343" s="9"/>
      <c r="J343" s="10"/>
      <c r="K343" s="10"/>
      <c r="L343" s="10"/>
      <c r="M343"/>
      <c r="N343"/>
      <c r="O343"/>
      <c r="P343" s="21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U343"/>
    </row>
    <row r="344" spans="1:47" s="387" customFormat="1" ht="12.75" x14ac:dyDescent="0.2">
      <c r="A344" s="10"/>
      <c r="B344" s="19"/>
      <c r="C344" s="10"/>
      <c r="D344" s="10"/>
      <c r="E344" s="10"/>
      <c r="F344" s="10"/>
      <c r="G344" s="10"/>
      <c r="H344" s="9"/>
      <c r="I344" s="9"/>
      <c r="J344" s="10"/>
      <c r="K344" s="10"/>
      <c r="L344" s="10"/>
      <c r="M344"/>
      <c r="N344"/>
      <c r="O344"/>
      <c r="P344" s="21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U344"/>
    </row>
    <row r="345" spans="1:47" s="387" customFormat="1" ht="12.75" x14ac:dyDescent="0.2">
      <c r="A345" s="10"/>
      <c r="B345" s="19"/>
      <c r="C345" s="10"/>
      <c r="D345" s="10"/>
      <c r="E345" s="10"/>
      <c r="F345" s="10"/>
      <c r="G345" s="10"/>
      <c r="H345" s="9"/>
      <c r="I345" s="9"/>
      <c r="J345" s="10"/>
      <c r="K345" s="10"/>
      <c r="L345" s="10"/>
      <c r="M345"/>
      <c r="N345"/>
      <c r="O345"/>
      <c r="P345" s="21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U345"/>
    </row>
    <row r="346" spans="1:47" s="387" customFormat="1" ht="12.75" x14ac:dyDescent="0.2">
      <c r="A346" s="10"/>
      <c r="B346" s="19"/>
      <c r="C346" s="10"/>
      <c r="D346" s="10"/>
      <c r="E346" s="10"/>
      <c r="F346" s="10"/>
      <c r="G346" s="10"/>
      <c r="H346" s="9"/>
      <c r="I346" s="9"/>
      <c r="J346" s="10"/>
      <c r="K346" s="10"/>
      <c r="L346" s="10"/>
      <c r="M346"/>
      <c r="N346"/>
      <c r="O346"/>
      <c r="P346" s="21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U346"/>
    </row>
    <row r="347" spans="1:47" s="387" customFormat="1" ht="12.75" x14ac:dyDescent="0.2">
      <c r="A347" s="10"/>
      <c r="B347" s="19"/>
      <c r="C347" s="10"/>
      <c r="D347" s="10"/>
      <c r="E347" s="10"/>
      <c r="F347" s="10"/>
      <c r="G347" s="10"/>
      <c r="H347" s="9"/>
      <c r="I347" s="9"/>
      <c r="J347" s="10"/>
      <c r="K347" s="10"/>
      <c r="L347" s="10"/>
      <c r="M347"/>
      <c r="N347"/>
      <c r="O347"/>
      <c r="P347" s="21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U347"/>
    </row>
    <row r="348" spans="1:47" s="387" customFormat="1" ht="12.75" x14ac:dyDescent="0.2">
      <c r="A348" s="10"/>
      <c r="B348" s="19"/>
      <c r="C348" s="10"/>
      <c r="D348" s="10"/>
      <c r="E348" s="10"/>
      <c r="F348" s="10"/>
      <c r="G348" s="10"/>
      <c r="H348" s="9"/>
      <c r="I348" s="9"/>
      <c r="J348" s="10"/>
      <c r="K348" s="10"/>
      <c r="L348" s="10"/>
      <c r="M348"/>
      <c r="N348"/>
      <c r="O348"/>
      <c r="P348" s="21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U348"/>
    </row>
    <row r="349" spans="1:47" s="387" customFormat="1" ht="12.75" x14ac:dyDescent="0.2">
      <c r="A349" s="10"/>
      <c r="B349" s="19"/>
      <c r="C349" s="10"/>
      <c r="D349" s="10"/>
      <c r="E349" s="10"/>
      <c r="F349" s="10"/>
      <c r="G349" s="10"/>
      <c r="H349" s="9"/>
      <c r="I349" s="9"/>
      <c r="J349" s="10"/>
      <c r="K349" s="10"/>
      <c r="L349" s="10"/>
      <c r="M349"/>
      <c r="N349"/>
      <c r="O349"/>
      <c r="P349" s="21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U349"/>
    </row>
    <row r="350" spans="1:47" s="387" customFormat="1" ht="12.75" x14ac:dyDescent="0.2">
      <c r="A350" s="10"/>
      <c r="B350" s="19"/>
      <c r="C350" s="10"/>
      <c r="D350" s="10"/>
      <c r="E350" s="10"/>
      <c r="F350" s="10"/>
      <c r="G350" s="10"/>
      <c r="H350" s="9"/>
      <c r="I350" s="9"/>
      <c r="J350" s="10"/>
      <c r="K350" s="10"/>
      <c r="L350" s="10"/>
      <c r="M350"/>
      <c r="N350"/>
      <c r="O350"/>
      <c r="P350" s="21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U350"/>
    </row>
    <row r="351" spans="1:47" s="387" customFormat="1" ht="12.75" x14ac:dyDescent="0.2">
      <c r="A351" s="10"/>
      <c r="B351" s="19"/>
      <c r="C351" s="10"/>
      <c r="D351" s="10"/>
      <c r="E351" s="10"/>
      <c r="F351" s="10"/>
      <c r="G351" s="10"/>
      <c r="H351" s="9"/>
      <c r="I351" s="9"/>
      <c r="J351" s="10"/>
      <c r="K351" s="10"/>
      <c r="L351" s="10"/>
      <c r="M351"/>
      <c r="N351"/>
      <c r="O351"/>
      <c r="P351" s="2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U351"/>
    </row>
    <row r="352" spans="1:47" s="387" customFormat="1" ht="12.75" x14ac:dyDescent="0.2">
      <c r="A352" s="10"/>
      <c r="B352" s="19"/>
      <c r="C352" s="10"/>
      <c r="D352" s="10"/>
      <c r="E352" s="10"/>
      <c r="F352" s="10"/>
      <c r="G352" s="10"/>
      <c r="H352" s="9"/>
      <c r="I352" s="9"/>
      <c r="J352" s="10"/>
      <c r="K352" s="10"/>
      <c r="L352" s="10"/>
      <c r="M352"/>
      <c r="N352"/>
      <c r="O352"/>
      <c r="P352" s="21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U352"/>
    </row>
    <row r="353" spans="1:47" s="387" customFormat="1" ht="12.75" x14ac:dyDescent="0.2">
      <c r="A353" s="10"/>
      <c r="B353" s="19"/>
      <c r="C353" s="10"/>
      <c r="D353" s="10"/>
      <c r="E353" s="10"/>
      <c r="F353" s="10"/>
      <c r="G353" s="10"/>
      <c r="H353" s="9"/>
      <c r="I353" s="9"/>
      <c r="J353" s="10"/>
      <c r="K353" s="10"/>
      <c r="L353" s="10"/>
      <c r="M353"/>
      <c r="N353"/>
      <c r="O353"/>
      <c r="P353" s="21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U353"/>
    </row>
    <row r="354" spans="1:47" s="387" customFormat="1" ht="12.75" x14ac:dyDescent="0.2">
      <c r="A354" s="10"/>
      <c r="B354" s="19"/>
      <c r="C354" s="10"/>
      <c r="D354" s="10"/>
      <c r="E354" s="10"/>
      <c r="F354" s="10"/>
      <c r="G354" s="10"/>
      <c r="H354" s="9"/>
      <c r="I354" s="9"/>
      <c r="J354" s="10"/>
      <c r="K354" s="10"/>
      <c r="L354" s="10"/>
      <c r="M354"/>
      <c r="N354"/>
      <c r="O354"/>
      <c r="P354" s="21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U354"/>
    </row>
    <row r="355" spans="1:47" s="387" customFormat="1" ht="12.75" x14ac:dyDescent="0.2">
      <c r="A355" s="10"/>
      <c r="B355" s="19"/>
      <c r="C355" s="10"/>
      <c r="D355" s="10"/>
      <c r="E355" s="10"/>
      <c r="F355" s="10"/>
      <c r="G355" s="10"/>
      <c r="H355" s="9"/>
      <c r="I355" s="9"/>
      <c r="J355" s="10"/>
      <c r="K355" s="10"/>
      <c r="L355" s="10"/>
      <c r="M355"/>
      <c r="N355"/>
      <c r="O355"/>
      <c r="P355" s="21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U355"/>
    </row>
    <row r="356" spans="1:47" s="387" customFormat="1" ht="12.75" x14ac:dyDescent="0.2">
      <c r="A356" s="10"/>
      <c r="B356" s="19"/>
      <c r="C356" s="10"/>
      <c r="D356" s="10"/>
      <c r="E356" s="10"/>
      <c r="F356" s="10"/>
      <c r="G356" s="10"/>
      <c r="H356" s="9"/>
      <c r="I356" s="9"/>
      <c r="J356" s="10"/>
      <c r="K356" s="10"/>
      <c r="L356" s="10"/>
      <c r="M356"/>
      <c r="N356"/>
      <c r="O356"/>
      <c r="P356" s="21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U356"/>
    </row>
    <row r="357" spans="1:47" s="387" customFormat="1" ht="12.75" x14ac:dyDescent="0.2">
      <c r="A357" s="10"/>
      <c r="B357" s="19"/>
      <c r="C357" s="10"/>
      <c r="D357" s="10"/>
      <c r="E357" s="10"/>
      <c r="F357" s="10"/>
      <c r="G357" s="10"/>
      <c r="H357" s="9"/>
      <c r="I357" s="9"/>
      <c r="J357" s="10"/>
      <c r="K357" s="10"/>
      <c r="L357" s="10"/>
      <c r="M357"/>
      <c r="N357"/>
      <c r="O357"/>
      <c r="P357" s="21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U357"/>
    </row>
    <row r="358" spans="1:47" s="387" customFormat="1" ht="12.75" x14ac:dyDescent="0.2">
      <c r="A358" s="10"/>
      <c r="B358" s="19"/>
      <c r="C358" s="10"/>
      <c r="D358" s="10"/>
      <c r="E358" s="10"/>
      <c r="F358" s="10"/>
      <c r="G358" s="10"/>
      <c r="H358" s="9"/>
      <c r="I358" s="9"/>
      <c r="J358" s="10"/>
      <c r="K358" s="10"/>
      <c r="L358" s="10"/>
      <c r="M358"/>
      <c r="N358"/>
      <c r="O358"/>
      <c r="P358" s="21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U358"/>
    </row>
    <row r="359" spans="1:47" s="387" customFormat="1" ht="12.75" x14ac:dyDescent="0.2">
      <c r="A359" s="10"/>
      <c r="B359" s="19"/>
      <c r="C359" s="10"/>
      <c r="D359" s="10"/>
      <c r="E359" s="10"/>
      <c r="F359" s="10"/>
      <c r="G359" s="10"/>
      <c r="H359" s="9"/>
      <c r="I359" s="9"/>
      <c r="J359" s="10"/>
      <c r="K359" s="10"/>
      <c r="L359" s="10"/>
      <c r="M359"/>
      <c r="N359"/>
      <c r="O359"/>
      <c r="P359" s="21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U359"/>
    </row>
    <row r="360" spans="1:47" s="387" customFormat="1" ht="12.75" x14ac:dyDescent="0.2">
      <c r="A360" s="10"/>
      <c r="B360" s="19"/>
      <c r="C360" s="10"/>
      <c r="D360" s="10"/>
      <c r="E360" s="10"/>
      <c r="F360" s="10"/>
      <c r="G360" s="10"/>
      <c r="H360" s="9"/>
      <c r="I360" s="9"/>
      <c r="J360" s="10"/>
      <c r="K360" s="10"/>
      <c r="L360" s="10"/>
      <c r="M360"/>
      <c r="N360"/>
      <c r="O360"/>
      <c r="P360" s="21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U360"/>
    </row>
    <row r="361" spans="1:47" s="387" customFormat="1" ht="12.75" x14ac:dyDescent="0.2">
      <c r="A361" s="10"/>
      <c r="B361" s="19"/>
      <c r="C361" s="10"/>
      <c r="D361" s="10"/>
      <c r="E361" s="10"/>
      <c r="F361" s="10"/>
      <c r="G361" s="10"/>
      <c r="H361" s="9"/>
      <c r="I361" s="9"/>
      <c r="J361" s="10"/>
      <c r="K361" s="10"/>
      <c r="L361" s="10"/>
      <c r="M361"/>
      <c r="N361"/>
      <c r="O361"/>
      <c r="P361" s="2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U361"/>
    </row>
    <row r="362" spans="1:47" s="387" customFormat="1" ht="12.75" x14ac:dyDescent="0.2">
      <c r="A362" s="10"/>
      <c r="B362" s="19"/>
      <c r="C362" s="10"/>
      <c r="D362" s="10"/>
      <c r="E362" s="10"/>
      <c r="F362" s="10"/>
      <c r="G362" s="10"/>
      <c r="H362" s="9"/>
      <c r="I362" s="9"/>
      <c r="J362" s="10"/>
      <c r="K362" s="10"/>
      <c r="L362" s="10"/>
      <c r="M362"/>
      <c r="N362"/>
      <c r="O362"/>
      <c r="P362" s="21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U362"/>
    </row>
    <row r="363" spans="1:47" s="387" customFormat="1" ht="12.75" x14ac:dyDescent="0.2">
      <c r="A363" s="10"/>
      <c r="B363" s="19"/>
      <c r="C363" s="10"/>
      <c r="D363" s="10"/>
      <c r="E363" s="10"/>
      <c r="F363" s="10"/>
      <c r="G363" s="10"/>
      <c r="H363" s="9"/>
      <c r="I363" s="9"/>
      <c r="J363" s="10"/>
      <c r="K363" s="10"/>
      <c r="L363" s="10"/>
      <c r="M363"/>
      <c r="N363"/>
      <c r="O363"/>
      <c r="P363" s="21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U363"/>
    </row>
    <row r="364" spans="1:47" s="387" customFormat="1" ht="12.75" x14ac:dyDescent="0.2">
      <c r="A364" s="10"/>
      <c r="B364" s="19"/>
      <c r="C364" s="10"/>
      <c r="D364" s="10"/>
      <c r="E364" s="10"/>
      <c r="F364" s="10"/>
      <c r="G364" s="10"/>
      <c r="H364" s="9"/>
      <c r="I364" s="9"/>
      <c r="J364" s="10"/>
      <c r="K364" s="10"/>
      <c r="L364" s="10"/>
      <c r="M364"/>
      <c r="N364"/>
      <c r="O364"/>
      <c r="P364" s="21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U364"/>
    </row>
    <row r="365" spans="1:47" s="387" customFormat="1" ht="12.75" x14ac:dyDescent="0.2">
      <c r="A365" s="10"/>
      <c r="B365" s="19"/>
      <c r="C365" s="10"/>
      <c r="D365" s="10"/>
      <c r="E365" s="10"/>
      <c r="F365" s="10"/>
      <c r="G365" s="10"/>
      <c r="H365" s="9"/>
      <c r="I365" s="9"/>
      <c r="J365" s="10"/>
      <c r="K365" s="10"/>
      <c r="L365" s="10"/>
      <c r="M365"/>
      <c r="N365"/>
      <c r="O365"/>
      <c r="P365" s="21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U365"/>
    </row>
    <row r="366" spans="1:47" s="387" customFormat="1" ht="12.75" x14ac:dyDescent="0.2">
      <c r="A366" s="10"/>
      <c r="B366" s="19"/>
      <c r="C366" s="10"/>
      <c r="D366" s="10"/>
      <c r="E366" s="10"/>
      <c r="F366" s="10"/>
      <c r="G366" s="10"/>
      <c r="H366" s="9"/>
      <c r="I366" s="9"/>
      <c r="J366" s="10"/>
      <c r="K366" s="10"/>
      <c r="L366" s="10"/>
      <c r="M366"/>
      <c r="N366"/>
      <c r="O366"/>
      <c r="P366" s="21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U366"/>
    </row>
    <row r="367" spans="1:47" s="387" customFormat="1" ht="12.75" x14ac:dyDescent="0.2">
      <c r="A367" s="10"/>
      <c r="B367" s="19"/>
      <c r="C367" s="10"/>
      <c r="D367" s="10"/>
      <c r="E367" s="10"/>
      <c r="F367" s="10"/>
      <c r="G367" s="10"/>
      <c r="H367" s="9"/>
      <c r="I367" s="9"/>
      <c r="J367" s="10"/>
      <c r="K367" s="10"/>
      <c r="L367" s="10"/>
      <c r="M367"/>
      <c r="N367"/>
      <c r="O367"/>
      <c r="P367" s="21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U367"/>
    </row>
    <row r="368" spans="1:47" s="387" customFormat="1" ht="12.75" x14ac:dyDescent="0.2">
      <c r="A368" s="10"/>
      <c r="B368" s="19"/>
      <c r="C368" s="10"/>
      <c r="D368" s="10"/>
      <c r="E368" s="10"/>
      <c r="F368" s="10"/>
      <c r="G368" s="10"/>
      <c r="H368" s="9"/>
      <c r="I368" s="9"/>
      <c r="J368" s="10"/>
      <c r="K368" s="10"/>
      <c r="L368" s="10"/>
      <c r="M368"/>
      <c r="N368"/>
      <c r="O368"/>
      <c r="P368" s="21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U368"/>
    </row>
    <row r="369" spans="1:47" s="387" customFormat="1" ht="12.75" x14ac:dyDescent="0.2">
      <c r="A369" s="10"/>
      <c r="B369" s="19"/>
      <c r="C369" s="10"/>
      <c r="D369" s="10"/>
      <c r="E369" s="10"/>
      <c r="F369" s="10"/>
      <c r="G369" s="10"/>
      <c r="H369" s="9"/>
      <c r="I369" s="9"/>
      <c r="J369" s="10"/>
      <c r="K369" s="10"/>
      <c r="L369" s="10"/>
      <c r="M369"/>
      <c r="N369"/>
      <c r="O369"/>
      <c r="P369" s="21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U369"/>
    </row>
    <row r="370" spans="1:47" s="387" customFormat="1" ht="12.75" x14ac:dyDescent="0.2">
      <c r="A370" s="10"/>
      <c r="B370" s="19"/>
      <c r="C370" s="10"/>
      <c r="D370" s="10"/>
      <c r="E370" s="10"/>
      <c r="F370" s="10"/>
      <c r="G370" s="10"/>
      <c r="H370" s="9"/>
      <c r="I370" s="9"/>
      <c r="J370" s="10"/>
      <c r="K370" s="10"/>
      <c r="L370" s="10"/>
      <c r="M370"/>
      <c r="N370"/>
      <c r="O370"/>
      <c r="P370" s="21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U370"/>
    </row>
    <row r="371" spans="1:47" s="387" customFormat="1" ht="12.75" x14ac:dyDescent="0.2">
      <c r="A371" s="10"/>
      <c r="B371" s="19"/>
      <c r="C371" s="10"/>
      <c r="D371" s="10"/>
      <c r="E371" s="10"/>
      <c r="F371" s="10"/>
      <c r="G371" s="10"/>
      <c r="H371" s="9"/>
      <c r="I371" s="9"/>
      <c r="J371" s="10"/>
      <c r="K371" s="10"/>
      <c r="L371" s="10"/>
      <c r="M371"/>
      <c r="N371"/>
      <c r="O371"/>
      <c r="P371" s="2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U371"/>
    </row>
    <row r="372" spans="1:47" s="387" customFormat="1" ht="12.75" x14ac:dyDescent="0.2">
      <c r="A372" s="10"/>
      <c r="B372" s="19"/>
      <c r="C372" s="10"/>
      <c r="D372" s="10"/>
      <c r="E372" s="10"/>
      <c r="F372" s="10"/>
      <c r="G372" s="10"/>
      <c r="H372" s="9"/>
      <c r="I372" s="9"/>
      <c r="J372" s="10"/>
      <c r="K372" s="10"/>
      <c r="L372" s="10"/>
      <c r="M372"/>
      <c r="N372"/>
      <c r="O372"/>
      <c r="P372" s="21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U372"/>
    </row>
    <row r="373" spans="1:47" s="387" customFormat="1" ht="12.75" x14ac:dyDescent="0.2">
      <c r="A373" s="10"/>
      <c r="B373" s="19"/>
      <c r="C373" s="10"/>
      <c r="D373" s="10"/>
      <c r="E373" s="10"/>
      <c r="F373" s="10"/>
      <c r="G373" s="10"/>
      <c r="H373" s="9"/>
      <c r="I373" s="9"/>
      <c r="J373" s="10"/>
      <c r="K373" s="10"/>
      <c r="L373" s="10"/>
      <c r="M373"/>
      <c r="N373"/>
      <c r="O373"/>
      <c r="P373" s="21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U373"/>
    </row>
    <row r="374" spans="1:47" s="387" customFormat="1" ht="12.75" x14ac:dyDescent="0.2">
      <c r="A374" s="10"/>
      <c r="B374" s="19"/>
      <c r="C374" s="10"/>
      <c r="D374" s="10"/>
      <c r="E374" s="10"/>
      <c r="F374" s="10"/>
      <c r="G374" s="10"/>
      <c r="H374" s="9"/>
      <c r="I374" s="9"/>
      <c r="J374" s="10"/>
      <c r="K374" s="10"/>
      <c r="L374" s="10"/>
      <c r="M374"/>
      <c r="N374"/>
      <c r="O374"/>
      <c r="P374" s="21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U374"/>
    </row>
    <row r="375" spans="1:47" s="387" customFormat="1" ht="12.75" x14ac:dyDescent="0.2">
      <c r="A375" s="10"/>
      <c r="B375" s="19"/>
      <c r="C375" s="10"/>
      <c r="D375" s="10"/>
      <c r="E375" s="10"/>
      <c r="F375" s="10"/>
      <c r="G375" s="10"/>
      <c r="H375" s="9"/>
      <c r="I375" s="9"/>
      <c r="J375" s="10"/>
      <c r="K375" s="10"/>
      <c r="L375" s="10"/>
      <c r="M375"/>
      <c r="N375"/>
      <c r="O375"/>
      <c r="P375" s="21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U375"/>
    </row>
    <row r="376" spans="1:47" s="387" customFormat="1" ht="12.75" x14ac:dyDescent="0.2">
      <c r="A376" s="10"/>
      <c r="B376" s="19"/>
      <c r="C376" s="10"/>
      <c r="D376" s="10"/>
      <c r="E376" s="10"/>
      <c r="F376" s="10"/>
      <c r="G376" s="10"/>
      <c r="H376" s="9"/>
      <c r="I376" s="9"/>
      <c r="J376" s="10"/>
      <c r="K376" s="10"/>
      <c r="L376" s="10"/>
      <c r="M376"/>
      <c r="N376"/>
      <c r="O376"/>
      <c r="P376" s="21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U376"/>
    </row>
    <row r="377" spans="1:47" s="387" customFormat="1" ht="12.75" x14ac:dyDescent="0.2">
      <c r="A377" s="10"/>
      <c r="B377" s="19"/>
      <c r="C377" s="10"/>
      <c r="D377" s="10"/>
      <c r="E377" s="10"/>
      <c r="F377" s="10"/>
      <c r="G377" s="10"/>
      <c r="H377" s="9"/>
      <c r="I377" s="9"/>
      <c r="J377" s="10"/>
      <c r="K377" s="10"/>
      <c r="L377" s="10"/>
      <c r="M377"/>
      <c r="N377"/>
      <c r="O377"/>
      <c r="P377" s="21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U377"/>
    </row>
    <row r="378" spans="1:47" s="387" customFormat="1" ht="12.75" x14ac:dyDescent="0.2">
      <c r="A378" s="10"/>
      <c r="B378" s="19"/>
      <c r="C378" s="10"/>
      <c r="D378" s="10"/>
      <c r="E378" s="10"/>
      <c r="F378" s="10"/>
      <c r="G378" s="10"/>
      <c r="H378" s="9"/>
      <c r="I378" s="9"/>
      <c r="J378" s="10"/>
      <c r="K378" s="10"/>
      <c r="L378" s="10"/>
      <c r="M378"/>
      <c r="N378"/>
      <c r="O378"/>
      <c r="P378" s="21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U378"/>
    </row>
    <row r="379" spans="1:47" s="387" customFormat="1" ht="12.75" x14ac:dyDescent="0.2">
      <c r="A379" s="10"/>
      <c r="B379" s="19"/>
      <c r="C379" s="10"/>
      <c r="D379" s="10"/>
      <c r="E379" s="10"/>
      <c r="F379" s="10"/>
      <c r="G379" s="10"/>
      <c r="H379" s="9"/>
      <c r="I379" s="9"/>
      <c r="J379" s="10"/>
      <c r="K379" s="10"/>
      <c r="L379" s="10"/>
      <c r="M379"/>
      <c r="N379"/>
      <c r="O379"/>
      <c r="P379" s="21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U379"/>
    </row>
    <row r="380" spans="1:47" s="387" customFormat="1" ht="12.75" x14ac:dyDescent="0.2">
      <c r="A380" s="10"/>
      <c r="B380" s="19"/>
      <c r="C380" s="10"/>
      <c r="D380" s="10"/>
      <c r="E380" s="10"/>
      <c r="F380" s="10"/>
      <c r="G380" s="10"/>
      <c r="H380" s="9"/>
      <c r="I380" s="9"/>
      <c r="J380" s="10"/>
      <c r="K380" s="10"/>
      <c r="L380" s="10"/>
      <c r="M380"/>
      <c r="N380"/>
      <c r="O380"/>
      <c r="P380" s="21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U380"/>
    </row>
    <row r="381" spans="1:47" s="387" customFormat="1" ht="12.75" x14ac:dyDescent="0.2">
      <c r="A381" s="10"/>
      <c r="B381" s="19"/>
      <c r="C381" s="10"/>
      <c r="D381" s="10"/>
      <c r="E381" s="10"/>
      <c r="F381" s="10"/>
      <c r="G381" s="10"/>
      <c r="H381" s="9"/>
      <c r="I381" s="9"/>
      <c r="J381" s="10"/>
      <c r="K381" s="10"/>
      <c r="L381" s="10"/>
      <c r="M381"/>
      <c r="N381"/>
      <c r="O381"/>
      <c r="P381" s="2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U381"/>
    </row>
    <row r="382" spans="1:47" s="387" customFormat="1" ht="12.75" x14ac:dyDescent="0.2">
      <c r="A382" s="10"/>
      <c r="B382" s="19"/>
      <c r="C382" s="10"/>
      <c r="D382" s="10"/>
      <c r="E382" s="10"/>
      <c r="F382" s="10"/>
      <c r="G382" s="10"/>
      <c r="H382" s="9"/>
      <c r="I382" s="9"/>
      <c r="J382" s="10"/>
      <c r="K382" s="10"/>
      <c r="L382" s="10"/>
      <c r="M382"/>
      <c r="N382"/>
      <c r="O382"/>
      <c r="P382" s="21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U382"/>
    </row>
    <row r="383" spans="1:47" s="387" customFormat="1" ht="12.75" x14ac:dyDescent="0.2">
      <c r="A383" s="10"/>
      <c r="B383" s="19"/>
      <c r="C383" s="10"/>
      <c r="D383" s="10"/>
      <c r="E383" s="10"/>
      <c r="F383" s="10"/>
      <c r="G383" s="10"/>
      <c r="H383" s="9"/>
      <c r="I383" s="9"/>
      <c r="J383" s="10"/>
      <c r="K383" s="10"/>
      <c r="L383" s="10"/>
      <c r="M383"/>
      <c r="N383"/>
      <c r="O383"/>
      <c r="P383" s="21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U383"/>
    </row>
    <row r="384" spans="1:47" s="387" customFormat="1" ht="12.75" x14ac:dyDescent="0.2">
      <c r="A384" s="10"/>
      <c r="B384" s="19"/>
      <c r="C384" s="10"/>
      <c r="D384" s="10"/>
      <c r="E384" s="10"/>
      <c r="F384" s="10"/>
      <c r="G384" s="10"/>
      <c r="H384" s="9"/>
      <c r="I384" s="9"/>
      <c r="J384" s="10"/>
      <c r="K384" s="10"/>
      <c r="L384" s="10"/>
      <c r="M384"/>
      <c r="N384"/>
      <c r="O384"/>
      <c r="P384" s="21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U384"/>
    </row>
    <row r="385" spans="1:47" s="387" customFormat="1" ht="12.75" x14ac:dyDescent="0.2">
      <c r="A385" s="10"/>
      <c r="B385" s="19"/>
      <c r="C385" s="10"/>
      <c r="D385" s="10"/>
      <c r="E385" s="10"/>
      <c r="F385" s="10"/>
      <c r="G385" s="10"/>
      <c r="H385" s="9"/>
      <c r="I385" s="9"/>
      <c r="J385" s="10"/>
      <c r="K385" s="10"/>
      <c r="L385" s="10"/>
      <c r="M385"/>
      <c r="N385"/>
      <c r="O385"/>
      <c r="P385" s="21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U385"/>
    </row>
    <row r="386" spans="1:47" s="387" customFormat="1" ht="12.75" x14ac:dyDescent="0.2">
      <c r="A386" s="10"/>
      <c r="B386" s="19"/>
      <c r="C386" s="10"/>
      <c r="D386" s="10"/>
      <c r="E386" s="10"/>
      <c r="F386" s="10"/>
      <c r="G386" s="10"/>
      <c r="H386" s="9"/>
      <c r="I386" s="9"/>
      <c r="J386" s="10"/>
      <c r="K386" s="10"/>
      <c r="L386" s="10"/>
      <c r="M386"/>
      <c r="N386"/>
      <c r="O386"/>
      <c r="P386" s="21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U386"/>
    </row>
    <row r="387" spans="1:47" s="387" customFormat="1" ht="12.75" x14ac:dyDescent="0.2">
      <c r="A387" s="10"/>
      <c r="B387" s="19"/>
      <c r="C387" s="10"/>
      <c r="D387" s="10"/>
      <c r="E387" s="10"/>
      <c r="F387" s="10"/>
      <c r="G387" s="10"/>
      <c r="H387" s="9"/>
      <c r="I387" s="9"/>
      <c r="J387" s="10"/>
      <c r="K387" s="10"/>
      <c r="L387" s="10"/>
      <c r="M387"/>
      <c r="N387"/>
      <c r="O387"/>
      <c r="P387" s="21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U387"/>
    </row>
    <row r="388" spans="1:47" s="387" customFormat="1" ht="12.75" x14ac:dyDescent="0.2">
      <c r="A388" s="10"/>
      <c r="B388" s="19"/>
      <c r="C388" s="10"/>
      <c r="D388" s="10"/>
      <c r="E388" s="10"/>
      <c r="F388" s="10"/>
      <c r="G388" s="10"/>
      <c r="H388" s="9"/>
      <c r="I388" s="9"/>
      <c r="J388" s="10"/>
      <c r="K388" s="10"/>
      <c r="L388" s="10"/>
      <c r="M388"/>
      <c r="N388"/>
      <c r="O388"/>
      <c r="P388" s="21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U388"/>
    </row>
    <row r="389" spans="1:47" s="387" customFormat="1" ht="12.75" x14ac:dyDescent="0.2">
      <c r="A389" s="10"/>
      <c r="B389" s="19"/>
      <c r="C389" s="10"/>
      <c r="D389" s="10"/>
      <c r="E389" s="10"/>
      <c r="F389" s="10"/>
      <c r="G389" s="10"/>
      <c r="H389" s="9"/>
      <c r="I389" s="9"/>
      <c r="J389" s="10"/>
      <c r="K389" s="10"/>
      <c r="L389" s="10"/>
      <c r="M389"/>
      <c r="N389"/>
      <c r="O389"/>
      <c r="P389" s="21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U389"/>
    </row>
    <row r="390" spans="1:47" s="387" customFormat="1" ht="12.75" x14ac:dyDescent="0.2">
      <c r="A390" s="10"/>
      <c r="B390" s="19"/>
      <c r="C390" s="10"/>
      <c r="D390" s="10"/>
      <c r="E390" s="10"/>
      <c r="F390" s="10"/>
      <c r="G390" s="10"/>
      <c r="H390" s="9"/>
      <c r="I390" s="9"/>
      <c r="J390" s="10"/>
      <c r="K390" s="10"/>
      <c r="L390" s="10"/>
      <c r="M390"/>
      <c r="N390"/>
      <c r="O390"/>
      <c r="P390" s="21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U390"/>
    </row>
    <row r="391" spans="1:47" s="387" customFormat="1" ht="12.75" x14ac:dyDescent="0.2">
      <c r="A391" s="10"/>
      <c r="B391" s="19"/>
      <c r="C391" s="10"/>
      <c r="D391" s="10"/>
      <c r="E391" s="10"/>
      <c r="F391" s="10"/>
      <c r="G391" s="10"/>
      <c r="H391" s="9"/>
      <c r="I391" s="9"/>
      <c r="J391" s="10"/>
      <c r="K391" s="10"/>
      <c r="L391" s="10"/>
      <c r="M391"/>
      <c r="N391"/>
      <c r="O391"/>
      <c r="P391" s="2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U391"/>
    </row>
    <row r="392" spans="1:47" s="387" customFormat="1" ht="12.75" x14ac:dyDescent="0.2">
      <c r="A392" s="10"/>
      <c r="B392" s="19"/>
      <c r="C392" s="10"/>
      <c r="D392" s="10"/>
      <c r="E392" s="10"/>
      <c r="F392" s="10"/>
      <c r="G392" s="10"/>
      <c r="H392" s="9"/>
      <c r="I392" s="9"/>
      <c r="J392" s="10"/>
      <c r="K392" s="10"/>
      <c r="L392" s="10"/>
      <c r="M392"/>
      <c r="N392"/>
      <c r="O392"/>
      <c r="P392" s="21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U392"/>
    </row>
    <row r="393" spans="1:47" s="387" customFormat="1" ht="12.75" x14ac:dyDescent="0.2">
      <c r="A393" s="10"/>
      <c r="B393" s="19"/>
      <c r="C393" s="10"/>
      <c r="D393" s="10"/>
      <c r="E393" s="10"/>
      <c r="F393" s="10"/>
      <c r="G393" s="10"/>
      <c r="H393" s="9"/>
      <c r="I393" s="9"/>
      <c r="J393" s="10"/>
      <c r="K393" s="10"/>
      <c r="L393" s="10"/>
      <c r="M393"/>
      <c r="N393"/>
      <c r="O393"/>
      <c r="P393" s="21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U393"/>
    </row>
    <row r="394" spans="1:47" s="387" customFormat="1" ht="12.75" x14ac:dyDescent="0.2">
      <c r="A394" s="10"/>
      <c r="B394" s="19"/>
      <c r="C394" s="10"/>
      <c r="D394" s="10"/>
      <c r="E394" s="10"/>
      <c r="F394" s="10"/>
      <c r="G394" s="10"/>
      <c r="H394" s="9"/>
      <c r="I394" s="9"/>
      <c r="J394" s="10"/>
      <c r="K394" s="10"/>
      <c r="L394" s="10"/>
      <c r="M394"/>
      <c r="N394"/>
      <c r="O394"/>
      <c r="P394" s="21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U394"/>
    </row>
    <row r="395" spans="1:47" s="387" customFormat="1" ht="12.75" x14ac:dyDescent="0.2">
      <c r="A395" s="10"/>
      <c r="B395" s="19"/>
      <c r="C395" s="10"/>
      <c r="D395" s="10"/>
      <c r="E395" s="10"/>
      <c r="F395" s="10"/>
      <c r="G395" s="10"/>
      <c r="H395" s="9"/>
      <c r="I395" s="9"/>
      <c r="J395" s="10"/>
      <c r="K395" s="10"/>
      <c r="L395" s="10"/>
      <c r="M395"/>
      <c r="N395"/>
      <c r="O395"/>
      <c r="P395" s="21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U395"/>
    </row>
    <row r="396" spans="1:47" s="387" customFormat="1" ht="12.75" x14ac:dyDescent="0.2">
      <c r="A396" s="10"/>
      <c r="B396" s="19"/>
      <c r="C396" s="10"/>
      <c r="D396" s="10"/>
      <c r="E396" s="10"/>
      <c r="F396" s="10"/>
      <c r="G396" s="10"/>
      <c r="H396" s="9"/>
      <c r="I396" s="9"/>
      <c r="J396" s="10"/>
      <c r="K396" s="10"/>
      <c r="L396" s="10"/>
      <c r="M396"/>
      <c r="N396"/>
      <c r="O396"/>
      <c r="P396" s="21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U396"/>
    </row>
    <row r="397" spans="1:47" s="387" customFormat="1" ht="12.75" x14ac:dyDescent="0.2">
      <c r="A397" s="10"/>
      <c r="B397" s="19"/>
      <c r="C397" s="10"/>
      <c r="D397" s="10"/>
      <c r="E397" s="10"/>
      <c r="F397" s="10"/>
      <c r="G397" s="10"/>
      <c r="H397" s="9"/>
      <c r="I397" s="9"/>
      <c r="J397" s="10"/>
      <c r="K397" s="10"/>
      <c r="L397" s="10"/>
      <c r="M397"/>
      <c r="N397"/>
      <c r="O397"/>
      <c r="P397" s="21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U397"/>
    </row>
    <row r="398" spans="1:47" s="387" customFormat="1" ht="12.75" x14ac:dyDescent="0.2">
      <c r="A398" s="10"/>
      <c r="B398" s="19"/>
      <c r="C398" s="10"/>
      <c r="D398" s="10"/>
      <c r="E398" s="10"/>
      <c r="F398" s="10"/>
      <c r="G398" s="10"/>
      <c r="H398" s="9"/>
      <c r="I398" s="9"/>
      <c r="J398" s="10"/>
      <c r="K398" s="10"/>
      <c r="L398" s="10"/>
      <c r="M398"/>
      <c r="N398"/>
      <c r="O398"/>
      <c r="P398" s="21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U398"/>
    </row>
    <row r="399" spans="1:47" s="387" customFormat="1" ht="12.75" x14ac:dyDescent="0.2">
      <c r="A399" s="10"/>
      <c r="B399" s="19"/>
      <c r="C399" s="10"/>
      <c r="D399" s="10"/>
      <c r="E399" s="10"/>
      <c r="F399" s="10"/>
      <c r="G399" s="10"/>
      <c r="H399" s="9"/>
      <c r="I399" s="9"/>
      <c r="J399" s="10"/>
      <c r="K399" s="10"/>
      <c r="L399" s="10"/>
      <c r="M399"/>
      <c r="N399"/>
      <c r="O399"/>
      <c r="P399" s="21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U399"/>
    </row>
    <row r="400" spans="1:47" s="387" customFormat="1" ht="12.75" x14ac:dyDescent="0.2">
      <c r="A400" s="10"/>
      <c r="B400" s="19"/>
      <c r="C400" s="10"/>
      <c r="D400" s="10"/>
      <c r="E400" s="10"/>
      <c r="F400" s="10"/>
      <c r="G400" s="10"/>
      <c r="H400" s="9"/>
      <c r="I400" s="9"/>
      <c r="J400" s="10"/>
      <c r="K400" s="10"/>
      <c r="L400" s="10"/>
      <c r="M400"/>
      <c r="N400"/>
      <c r="O400"/>
      <c r="P400" s="21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U400"/>
    </row>
    <row r="401" spans="1:47" s="387" customFormat="1" ht="12.75" x14ac:dyDescent="0.2">
      <c r="A401" s="10"/>
      <c r="B401" s="19"/>
      <c r="C401" s="10"/>
      <c r="D401" s="10"/>
      <c r="E401" s="10"/>
      <c r="F401" s="10"/>
      <c r="G401" s="10"/>
      <c r="H401" s="9"/>
      <c r="I401" s="9"/>
      <c r="J401" s="10"/>
      <c r="K401" s="10"/>
      <c r="L401" s="10"/>
      <c r="M401"/>
      <c r="N401"/>
      <c r="O401"/>
      <c r="P401" s="2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U401"/>
    </row>
    <row r="402" spans="1:47" s="387" customFormat="1" ht="12.75" x14ac:dyDescent="0.2">
      <c r="A402" s="10"/>
      <c r="B402" s="19"/>
      <c r="C402" s="10"/>
      <c r="D402" s="10"/>
      <c r="E402" s="10"/>
      <c r="F402" s="10"/>
      <c r="G402" s="10"/>
      <c r="H402" s="9"/>
      <c r="I402" s="9"/>
      <c r="J402" s="10"/>
      <c r="K402" s="10"/>
      <c r="L402" s="10"/>
      <c r="M402"/>
      <c r="N402"/>
      <c r="O402"/>
      <c r="P402" s="21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U402"/>
    </row>
    <row r="403" spans="1:47" s="387" customFormat="1" ht="12.75" x14ac:dyDescent="0.2">
      <c r="A403" s="10"/>
      <c r="B403" s="19"/>
      <c r="C403" s="10"/>
      <c r="D403" s="10"/>
      <c r="E403" s="10"/>
      <c r="F403" s="10"/>
      <c r="G403" s="10"/>
      <c r="H403" s="9"/>
      <c r="I403" s="9"/>
      <c r="J403" s="10"/>
      <c r="K403" s="10"/>
      <c r="L403" s="10"/>
      <c r="M403"/>
      <c r="N403"/>
      <c r="O403"/>
      <c r="P403" s="21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U403"/>
    </row>
    <row r="404" spans="1:47" s="387" customFormat="1" ht="12.75" x14ac:dyDescent="0.2">
      <c r="A404" s="10"/>
      <c r="B404" s="19"/>
      <c r="C404" s="10"/>
      <c r="D404" s="10"/>
      <c r="E404" s="10"/>
      <c r="F404" s="10"/>
      <c r="G404" s="10"/>
      <c r="H404" s="9"/>
      <c r="I404" s="9"/>
      <c r="J404" s="10"/>
      <c r="K404" s="10"/>
      <c r="L404" s="10"/>
      <c r="M404"/>
      <c r="N404"/>
      <c r="O404"/>
      <c r="P404" s="21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U404"/>
    </row>
    <row r="405" spans="1:47" s="387" customFormat="1" ht="12.75" x14ac:dyDescent="0.2">
      <c r="A405" s="10"/>
      <c r="B405" s="19"/>
      <c r="C405" s="10"/>
      <c r="D405" s="10"/>
      <c r="E405" s="10"/>
      <c r="F405" s="10"/>
      <c r="G405" s="10"/>
      <c r="H405" s="9"/>
      <c r="I405" s="9"/>
      <c r="J405" s="10"/>
      <c r="K405" s="10"/>
      <c r="L405" s="10"/>
      <c r="M405"/>
      <c r="N405"/>
      <c r="O405"/>
      <c r="P405" s="21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U405"/>
    </row>
    <row r="406" spans="1:47" s="387" customFormat="1" ht="12.75" x14ac:dyDescent="0.2">
      <c r="A406" s="10"/>
      <c r="B406" s="19"/>
      <c r="C406" s="10"/>
      <c r="D406" s="10"/>
      <c r="E406" s="10"/>
      <c r="F406" s="10"/>
      <c r="G406" s="10"/>
      <c r="H406" s="9"/>
      <c r="I406" s="9"/>
      <c r="J406" s="10"/>
      <c r="K406" s="10"/>
      <c r="L406" s="10"/>
      <c r="M406"/>
      <c r="N406"/>
      <c r="O406"/>
      <c r="P406" s="21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U406"/>
    </row>
    <row r="407" spans="1:47" s="387" customFormat="1" ht="12.75" x14ac:dyDescent="0.2">
      <c r="A407" s="10"/>
      <c r="B407" s="19"/>
      <c r="C407" s="10"/>
      <c r="D407" s="10"/>
      <c r="E407" s="10"/>
      <c r="F407" s="10"/>
      <c r="G407" s="10"/>
      <c r="H407" s="9"/>
      <c r="I407" s="9"/>
      <c r="J407" s="10"/>
      <c r="K407" s="10"/>
      <c r="L407" s="10"/>
      <c r="M407"/>
      <c r="N407"/>
      <c r="O407"/>
      <c r="P407" s="21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U407"/>
    </row>
    <row r="408" spans="1:47" s="387" customFormat="1" ht="12.75" x14ac:dyDescent="0.2">
      <c r="A408" s="10"/>
      <c r="B408" s="19"/>
      <c r="C408" s="10"/>
      <c r="D408" s="10"/>
      <c r="E408" s="10"/>
      <c r="F408" s="10"/>
      <c r="G408" s="10"/>
      <c r="H408" s="9"/>
      <c r="I408" s="9"/>
      <c r="J408" s="10"/>
      <c r="K408" s="10"/>
      <c r="L408" s="10"/>
      <c r="M408"/>
      <c r="N408"/>
      <c r="O408"/>
      <c r="P408" s="21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U408"/>
    </row>
    <row r="409" spans="1:47" s="387" customFormat="1" ht="12.75" x14ac:dyDescent="0.2">
      <c r="A409" s="10"/>
      <c r="B409" s="19"/>
      <c r="C409" s="10"/>
      <c r="D409" s="10"/>
      <c r="E409" s="10"/>
      <c r="F409" s="10"/>
      <c r="G409" s="10"/>
      <c r="H409" s="9"/>
      <c r="I409" s="9"/>
      <c r="J409" s="10"/>
      <c r="K409" s="10"/>
      <c r="L409" s="10"/>
      <c r="M409"/>
      <c r="N409"/>
      <c r="O409"/>
      <c r="P409" s="21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U409"/>
    </row>
    <row r="410" spans="1:47" s="387" customFormat="1" ht="12.75" x14ac:dyDescent="0.2">
      <c r="A410" s="10"/>
      <c r="B410" s="19"/>
      <c r="C410" s="10"/>
      <c r="D410" s="10"/>
      <c r="E410" s="10"/>
      <c r="F410" s="10"/>
      <c r="G410" s="10"/>
      <c r="H410" s="9"/>
      <c r="I410" s="9"/>
      <c r="J410" s="10"/>
      <c r="K410" s="10"/>
      <c r="L410" s="10"/>
      <c r="M410"/>
      <c r="N410"/>
      <c r="O410"/>
      <c r="P410" s="21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U410"/>
    </row>
    <row r="411" spans="1:47" s="387" customFormat="1" ht="12.75" x14ac:dyDescent="0.2">
      <c r="A411" s="10"/>
      <c r="B411" s="19"/>
      <c r="C411" s="10"/>
      <c r="D411" s="10"/>
      <c r="E411" s="10"/>
      <c r="F411" s="10"/>
      <c r="G411" s="10"/>
      <c r="H411" s="9"/>
      <c r="I411" s="9"/>
      <c r="J411" s="10"/>
      <c r="K411" s="10"/>
      <c r="L411" s="10"/>
      <c r="M411"/>
      <c r="N411"/>
      <c r="O411"/>
      <c r="P411" s="2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U411"/>
    </row>
    <row r="412" spans="1:47" s="387" customFormat="1" ht="12.75" x14ac:dyDescent="0.2">
      <c r="A412" s="10"/>
      <c r="B412" s="19"/>
      <c r="C412" s="10"/>
      <c r="D412" s="10"/>
      <c r="E412" s="10"/>
      <c r="F412" s="10"/>
      <c r="G412" s="10"/>
      <c r="H412" s="9"/>
      <c r="I412" s="9"/>
      <c r="J412" s="10"/>
      <c r="K412" s="10"/>
      <c r="L412" s="10"/>
      <c r="M412"/>
      <c r="N412"/>
      <c r="O412"/>
      <c r="P412" s="21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U412"/>
    </row>
    <row r="413" spans="1:47" s="387" customFormat="1" ht="12.75" x14ac:dyDescent="0.2">
      <c r="A413" s="10"/>
      <c r="B413" s="19"/>
      <c r="C413" s="10"/>
      <c r="D413" s="10"/>
      <c r="E413" s="10"/>
      <c r="F413" s="10"/>
      <c r="G413" s="10"/>
      <c r="H413" s="9"/>
      <c r="I413" s="9"/>
      <c r="J413" s="10"/>
      <c r="K413" s="10"/>
      <c r="L413" s="10"/>
      <c r="M413"/>
      <c r="N413"/>
      <c r="O413"/>
      <c r="P413" s="21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U413"/>
    </row>
    <row r="414" spans="1:47" s="387" customFormat="1" ht="12.75" x14ac:dyDescent="0.2">
      <c r="A414" s="10"/>
      <c r="B414" s="19"/>
      <c r="C414" s="10"/>
      <c r="D414" s="10"/>
      <c r="E414" s="10"/>
      <c r="F414" s="10"/>
      <c r="G414" s="10"/>
      <c r="H414" s="9"/>
      <c r="I414" s="9"/>
      <c r="J414" s="10"/>
      <c r="K414" s="10"/>
      <c r="L414" s="10"/>
      <c r="M414"/>
      <c r="N414"/>
      <c r="O414"/>
      <c r="P414" s="21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U414"/>
    </row>
    <row r="415" spans="1:47" s="387" customFormat="1" ht="12.75" x14ac:dyDescent="0.2">
      <c r="A415" s="10"/>
      <c r="B415" s="19"/>
      <c r="C415" s="10"/>
      <c r="D415" s="10"/>
      <c r="E415" s="10"/>
      <c r="F415" s="10"/>
      <c r="G415" s="10"/>
      <c r="H415" s="9"/>
      <c r="I415" s="9"/>
      <c r="J415" s="10"/>
      <c r="K415" s="10"/>
      <c r="L415" s="10"/>
      <c r="M415"/>
      <c r="N415"/>
      <c r="O415"/>
      <c r="P415" s="21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U415"/>
    </row>
    <row r="416" spans="1:47" s="387" customFormat="1" ht="12.75" x14ac:dyDescent="0.2">
      <c r="A416" s="10"/>
      <c r="B416" s="19"/>
      <c r="C416" s="10"/>
      <c r="D416" s="10"/>
      <c r="E416" s="10"/>
      <c r="F416" s="10"/>
      <c r="G416" s="10"/>
      <c r="H416" s="9"/>
      <c r="I416" s="9"/>
      <c r="J416" s="10"/>
      <c r="K416" s="10"/>
      <c r="L416" s="10"/>
      <c r="M416"/>
      <c r="N416"/>
      <c r="O416"/>
      <c r="P416" s="21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U416"/>
    </row>
    <row r="417" spans="1:47" s="387" customFormat="1" ht="12.75" x14ac:dyDescent="0.2">
      <c r="A417" s="10"/>
      <c r="B417" s="19"/>
      <c r="C417" s="10"/>
      <c r="D417" s="10"/>
      <c r="E417" s="10"/>
      <c r="F417" s="10"/>
      <c r="G417" s="10"/>
      <c r="H417" s="9"/>
      <c r="I417" s="9"/>
      <c r="J417" s="10"/>
      <c r="K417" s="10"/>
      <c r="L417" s="10"/>
      <c r="M417"/>
      <c r="N417"/>
      <c r="O417"/>
      <c r="P417" s="2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U417"/>
    </row>
    <row r="418" spans="1:47" s="387" customFormat="1" ht="12.75" x14ac:dyDescent="0.2">
      <c r="A418" s="10"/>
      <c r="B418" s="19"/>
      <c r="C418" s="10"/>
      <c r="D418" s="10"/>
      <c r="E418" s="10"/>
      <c r="F418" s="10"/>
      <c r="G418" s="10"/>
      <c r="H418" s="9"/>
      <c r="I418" s="9"/>
      <c r="J418" s="10"/>
      <c r="K418" s="10"/>
      <c r="L418" s="10"/>
      <c r="M418"/>
      <c r="N418"/>
      <c r="O418"/>
      <c r="P418" s="21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U418"/>
    </row>
    <row r="419" spans="1:47" s="387" customFormat="1" ht="12.75" x14ac:dyDescent="0.2">
      <c r="A419" s="10"/>
      <c r="B419" s="19"/>
      <c r="C419" s="10"/>
      <c r="D419" s="10"/>
      <c r="E419" s="10"/>
      <c r="F419" s="10"/>
      <c r="G419" s="10"/>
      <c r="H419" s="9"/>
      <c r="I419" s="9"/>
      <c r="J419" s="10"/>
      <c r="K419" s="10"/>
      <c r="L419" s="10"/>
      <c r="M419"/>
      <c r="N419"/>
      <c r="O419"/>
      <c r="P419" s="21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U419"/>
    </row>
    <row r="420" spans="1:47" s="387" customFormat="1" ht="12.75" x14ac:dyDescent="0.2">
      <c r="A420" s="10"/>
      <c r="B420" s="19"/>
      <c r="C420" s="10"/>
      <c r="D420" s="10"/>
      <c r="E420" s="10"/>
      <c r="F420" s="10"/>
      <c r="G420" s="10"/>
      <c r="H420" s="9"/>
      <c r="I420" s="9"/>
      <c r="J420" s="10"/>
      <c r="K420" s="10"/>
      <c r="L420" s="10"/>
      <c r="M420"/>
      <c r="N420"/>
      <c r="O420"/>
      <c r="P420" s="21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U420"/>
    </row>
    <row r="421" spans="1:47" s="387" customFormat="1" ht="12.75" x14ac:dyDescent="0.2">
      <c r="A421" s="10"/>
      <c r="B421" s="19"/>
      <c r="C421" s="10"/>
      <c r="D421" s="10"/>
      <c r="E421" s="10"/>
      <c r="F421" s="10"/>
      <c r="G421" s="10"/>
      <c r="H421" s="9"/>
      <c r="I421" s="9"/>
      <c r="J421" s="10"/>
      <c r="K421" s="10"/>
      <c r="L421" s="10"/>
      <c r="M421"/>
      <c r="N421"/>
      <c r="O421"/>
      <c r="P421" s="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U421"/>
    </row>
    <row r="422" spans="1:47" s="387" customFormat="1" ht="12.75" x14ac:dyDescent="0.2">
      <c r="A422" s="10"/>
      <c r="B422" s="19"/>
      <c r="C422" s="10"/>
      <c r="D422" s="10"/>
      <c r="E422" s="10"/>
      <c r="F422" s="10"/>
      <c r="G422" s="10"/>
      <c r="H422" s="9"/>
      <c r="I422" s="9"/>
      <c r="J422" s="10"/>
      <c r="K422" s="10"/>
      <c r="L422" s="10"/>
      <c r="M422"/>
      <c r="N422"/>
      <c r="O422"/>
      <c r="P422" s="21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U422"/>
    </row>
    <row r="423" spans="1:47" s="387" customFormat="1" ht="12.75" x14ac:dyDescent="0.2">
      <c r="A423" s="10"/>
      <c r="B423" s="19"/>
      <c r="C423" s="10"/>
      <c r="D423" s="10"/>
      <c r="E423" s="10"/>
      <c r="F423" s="10"/>
      <c r="G423" s="10"/>
      <c r="H423" s="9"/>
      <c r="I423" s="9"/>
      <c r="J423" s="10"/>
      <c r="K423" s="10"/>
      <c r="L423" s="10"/>
      <c r="M423"/>
      <c r="N423"/>
      <c r="O423"/>
      <c r="P423" s="21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U423"/>
    </row>
    <row r="424" spans="1:47" s="387" customFormat="1" ht="12.75" x14ac:dyDescent="0.2">
      <c r="A424" s="10"/>
      <c r="B424" s="19"/>
      <c r="C424" s="10"/>
      <c r="D424" s="10"/>
      <c r="E424" s="10"/>
      <c r="F424" s="10"/>
      <c r="G424" s="10"/>
      <c r="H424" s="9"/>
      <c r="I424" s="9"/>
      <c r="J424" s="10"/>
      <c r="K424" s="10"/>
      <c r="L424" s="10"/>
      <c r="M424"/>
      <c r="N424"/>
      <c r="O424"/>
      <c r="P424" s="21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U424"/>
    </row>
    <row r="425" spans="1:47" s="387" customFormat="1" ht="12.75" x14ac:dyDescent="0.2">
      <c r="A425" s="10"/>
      <c r="B425" s="19"/>
      <c r="C425" s="10"/>
      <c r="D425" s="10"/>
      <c r="E425" s="10"/>
      <c r="F425" s="10"/>
      <c r="G425" s="10"/>
      <c r="H425" s="9"/>
      <c r="I425" s="9"/>
      <c r="J425" s="10"/>
      <c r="K425" s="10"/>
      <c r="L425" s="10"/>
      <c r="M425"/>
      <c r="N425"/>
      <c r="O425"/>
      <c r="P425" s="21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U425"/>
    </row>
    <row r="426" spans="1:47" s="387" customFormat="1" ht="12.75" x14ac:dyDescent="0.2">
      <c r="A426" s="10"/>
      <c r="B426" s="19"/>
      <c r="C426" s="10"/>
      <c r="D426" s="10"/>
      <c r="E426" s="10"/>
      <c r="F426" s="10"/>
      <c r="G426" s="10"/>
      <c r="H426" s="9"/>
      <c r="I426" s="9"/>
      <c r="J426" s="10"/>
      <c r="K426" s="10"/>
      <c r="L426" s="10"/>
      <c r="M426"/>
      <c r="N426"/>
      <c r="O426"/>
      <c r="P426" s="21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U426"/>
    </row>
    <row r="427" spans="1:47" s="387" customFormat="1" ht="12.75" x14ac:dyDescent="0.2">
      <c r="A427" s="10"/>
      <c r="B427" s="19"/>
      <c r="C427" s="10"/>
      <c r="D427" s="10"/>
      <c r="E427" s="10"/>
      <c r="F427" s="10"/>
      <c r="G427" s="10"/>
      <c r="H427" s="9"/>
      <c r="I427" s="9"/>
      <c r="J427" s="10"/>
      <c r="K427" s="10"/>
      <c r="L427" s="10"/>
      <c r="M427"/>
      <c r="N427"/>
      <c r="O427"/>
      <c r="P427" s="21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U427"/>
    </row>
    <row r="428" spans="1:47" s="387" customFormat="1" ht="12.75" x14ac:dyDescent="0.2">
      <c r="A428" s="10"/>
      <c r="B428" s="19"/>
      <c r="C428" s="10"/>
      <c r="D428" s="10"/>
      <c r="E428" s="10"/>
      <c r="F428" s="10"/>
      <c r="G428" s="10"/>
      <c r="H428" s="9"/>
      <c r="I428" s="9"/>
      <c r="J428" s="10"/>
      <c r="K428" s="10"/>
      <c r="L428" s="10"/>
      <c r="M428"/>
      <c r="N428"/>
      <c r="O428"/>
      <c r="P428" s="21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U428"/>
    </row>
    <row r="429" spans="1:47" s="387" customFormat="1" ht="12.75" x14ac:dyDescent="0.2">
      <c r="A429" s="10"/>
      <c r="B429" s="19"/>
      <c r="C429" s="10"/>
      <c r="D429" s="10"/>
      <c r="E429" s="10"/>
      <c r="F429" s="10"/>
      <c r="G429" s="10"/>
      <c r="H429" s="9"/>
      <c r="I429" s="9"/>
      <c r="J429" s="10"/>
      <c r="K429" s="10"/>
      <c r="L429" s="10"/>
      <c r="M429"/>
      <c r="N429"/>
      <c r="O429"/>
      <c r="P429" s="21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U429"/>
    </row>
    <row r="430" spans="1:47" s="387" customFormat="1" ht="12.75" x14ac:dyDescent="0.2">
      <c r="A430" s="10"/>
      <c r="B430" s="19"/>
      <c r="C430" s="10"/>
      <c r="D430" s="10"/>
      <c r="E430" s="10"/>
      <c r="F430" s="10"/>
      <c r="G430" s="10"/>
      <c r="H430" s="9"/>
      <c r="I430" s="9"/>
      <c r="J430" s="10"/>
      <c r="K430" s="10"/>
      <c r="L430" s="10"/>
      <c r="M430"/>
      <c r="N430"/>
      <c r="O430"/>
      <c r="P430" s="21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U430"/>
    </row>
    <row r="431" spans="1:47" s="387" customFormat="1" ht="12.75" x14ac:dyDescent="0.2">
      <c r="A431" s="10"/>
      <c r="B431" s="19"/>
      <c r="C431" s="10"/>
      <c r="D431" s="10"/>
      <c r="E431" s="10"/>
      <c r="F431" s="10"/>
      <c r="G431" s="10"/>
      <c r="H431" s="9"/>
      <c r="I431" s="9"/>
      <c r="J431" s="10"/>
      <c r="K431" s="10"/>
      <c r="L431" s="10"/>
      <c r="M431"/>
      <c r="N431"/>
      <c r="O431"/>
      <c r="P431" s="2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U431"/>
    </row>
    <row r="432" spans="1:47" s="387" customFormat="1" ht="12.75" x14ac:dyDescent="0.2">
      <c r="A432" s="10"/>
      <c r="B432" s="19"/>
      <c r="C432" s="10"/>
      <c r="D432" s="10"/>
      <c r="E432" s="10"/>
      <c r="F432" s="10"/>
      <c r="G432" s="10"/>
      <c r="H432" s="9"/>
      <c r="I432" s="9"/>
      <c r="J432" s="10"/>
      <c r="K432" s="10"/>
      <c r="L432" s="10"/>
      <c r="M432"/>
      <c r="N432"/>
      <c r="O432"/>
      <c r="P432" s="21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U432"/>
    </row>
    <row r="433" spans="1:47" s="387" customFormat="1" ht="12.75" x14ac:dyDescent="0.2">
      <c r="A433" s="10"/>
      <c r="B433" s="19"/>
      <c r="C433" s="10"/>
      <c r="D433" s="10"/>
      <c r="E433" s="10"/>
      <c r="F433" s="10"/>
      <c r="G433" s="10"/>
      <c r="H433" s="9"/>
      <c r="I433" s="9"/>
      <c r="J433" s="10"/>
      <c r="K433" s="10"/>
      <c r="L433" s="10"/>
      <c r="M433"/>
      <c r="N433"/>
      <c r="O433"/>
      <c r="P433" s="21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U433"/>
    </row>
    <row r="434" spans="1:47" s="387" customFormat="1" ht="12.75" x14ac:dyDescent="0.2">
      <c r="A434" s="10"/>
      <c r="B434" s="19"/>
      <c r="C434" s="10"/>
      <c r="D434" s="10"/>
      <c r="E434" s="10"/>
      <c r="F434" s="10"/>
      <c r="G434" s="10"/>
      <c r="H434" s="9"/>
      <c r="I434" s="9"/>
      <c r="J434" s="10"/>
      <c r="K434" s="10"/>
      <c r="L434" s="10"/>
      <c r="M434"/>
      <c r="N434"/>
      <c r="O434"/>
      <c r="P434" s="21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U434"/>
    </row>
    <row r="435" spans="1:47" s="387" customFormat="1" ht="12.75" x14ac:dyDescent="0.2">
      <c r="A435" s="10"/>
      <c r="B435" s="19"/>
      <c r="C435" s="10"/>
      <c r="D435" s="10"/>
      <c r="E435" s="10"/>
      <c r="F435" s="10"/>
      <c r="G435" s="10"/>
      <c r="H435" s="9"/>
      <c r="I435" s="9"/>
      <c r="J435" s="10"/>
      <c r="K435" s="10"/>
      <c r="L435" s="10"/>
      <c r="M435"/>
      <c r="N435"/>
      <c r="O435"/>
      <c r="P435" s="21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U435"/>
    </row>
    <row r="436" spans="1:47" s="387" customFormat="1" ht="12.75" x14ac:dyDescent="0.2">
      <c r="A436" s="10"/>
      <c r="B436" s="19"/>
      <c r="C436" s="10"/>
      <c r="D436" s="10"/>
      <c r="E436" s="10"/>
      <c r="F436" s="10"/>
      <c r="G436" s="10"/>
      <c r="H436" s="9"/>
      <c r="I436" s="9"/>
      <c r="J436" s="10"/>
      <c r="K436" s="10"/>
      <c r="L436" s="10"/>
      <c r="M436"/>
      <c r="N436"/>
      <c r="O436"/>
      <c r="P436" s="21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U436"/>
    </row>
    <row r="437" spans="1:47" s="387" customFormat="1" ht="12.75" x14ac:dyDescent="0.2">
      <c r="A437" s="10"/>
      <c r="B437" s="19"/>
      <c r="C437" s="10"/>
      <c r="D437" s="10"/>
      <c r="E437" s="10"/>
      <c r="F437" s="10"/>
      <c r="G437" s="10"/>
      <c r="H437" s="9"/>
      <c r="I437" s="9"/>
      <c r="J437" s="10"/>
      <c r="K437" s="10"/>
      <c r="L437" s="10"/>
      <c r="M437"/>
      <c r="N437"/>
      <c r="O437"/>
      <c r="P437" s="21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U437"/>
    </row>
    <row r="438" spans="1:47" s="387" customFormat="1" ht="12.75" x14ac:dyDescent="0.2">
      <c r="A438" s="10"/>
      <c r="B438" s="19"/>
      <c r="C438" s="10"/>
      <c r="D438" s="10"/>
      <c r="E438" s="10"/>
      <c r="F438" s="10"/>
      <c r="G438" s="10"/>
      <c r="H438" s="9"/>
      <c r="I438" s="9"/>
      <c r="J438" s="10"/>
      <c r="K438" s="10"/>
      <c r="L438" s="10"/>
      <c r="M438"/>
      <c r="N438"/>
      <c r="O438"/>
      <c r="P438" s="21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U438"/>
    </row>
    <row r="439" spans="1:47" s="387" customFormat="1" ht="12.75" x14ac:dyDescent="0.2">
      <c r="A439" s="10"/>
      <c r="B439" s="19"/>
      <c r="C439" s="10"/>
      <c r="D439" s="10"/>
      <c r="E439" s="10"/>
      <c r="F439" s="10"/>
      <c r="G439" s="10"/>
      <c r="H439" s="9"/>
      <c r="I439" s="9"/>
      <c r="J439" s="10"/>
      <c r="K439" s="10"/>
      <c r="L439" s="10"/>
      <c r="M439"/>
      <c r="N439"/>
      <c r="O439"/>
      <c r="P439" s="21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U439"/>
    </row>
    <row r="440" spans="1:47" s="387" customFormat="1" ht="12.75" x14ac:dyDescent="0.2">
      <c r="A440" s="10"/>
      <c r="B440" s="19"/>
      <c r="C440" s="10"/>
      <c r="D440" s="10"/>
      <c r="E440" s="10"/>
      <c r="F440" s="10"/>
      <c r="G440" s="10"/>
      <c r="H440" s="9"/>
      <c r="I440" s="9"/>
      <c r="J440" s="10"/>
      <c r="K440" s="10"/>
      <c r="L440" s="10"/>
      <c r="M440"/>
      <c r="N440"/>
      <c r="O440"/>
      <c r="P440" s="21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U440"/>
    </row>
    <row r="441" spans="1:47" s="387" customFormat="1" ht="12.75" x14ac:dyDescent="0.2">
      <c r="A441" s="10"/>
      <c r="B441" s="19"/>
      <c r="C441" s="10"/>
      <c r="D441" s="10"/>
      <c r="E441" s="10"/>
      <c r="F441" s="10"/>
      <c r="G441" s="10"/>
      <c r="H441" s="9"/>
      <c r="I441" s="9"/>
      <c r="J441" s="10"/>
      <c r="K441" s="10"/>
      <c r="L441" s="10"/>
      <c r="M441"/>
      <c r="N441"/>
      <c r="O441"/>
      <c r="P441" s="2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U441"/>
    </row>
    <row r="442" spans="1:47" s="387" customFormat="1" ht="12.75" x14ac:dyDescent="0.2">
      <c r="A442" s="10"/>
      <c r="B442" s="19"/>
      <c r="C442" s="10"/>
      <c r="D442" s="10"/>
      <c r="E442" s="10"/>
      <c r="F442" s="10"/>
      <c r="G442" s="10"/>
      <c r="H442" s="9"/>
      <c r="I442" s="9"/>
      <c r="J442" s="10"/>
      <c r="K442" s="10"/>
      <c r="L442" s="10"/>
      <c r="M442"/>
      <c r="N442"/>
      <c r="O442"/>
      <c r="P442" s="21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U442"/>
    </row>
    <row r="443" spans="1:47" s="387" customFormat="1" ht="12.75" x14ac:dyDescent="0.2">
      <c r="A443" s="10"/>
      <c r="B443" s="19"/>
      <c r="C443" s="10"/>
      <c r="D443" s="10"/>
      <c r="E443" s="10"/>
      <c r="F443" s="10"/>
      <c r="G443" s="10"/>
      <c r="H443" s="9"/>
      <c r="I443" s="9"/>
      <c r="J443" s="10"/>
      <c r="K443" s="10"/>
      <c r="L443" s="10"/>
      <c r="M443"/>
      <c r="N443"/>
      <c r="O443"/>
      <c r="P443" s="21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U443"/>
    </row>
    <row r="444" spans="1:47" s="387" customFormat="1" ht="12.75" x14ac:dyDescent="0.2">
      <c r="A444" s="10"/>
      <c r="B444" s="19"/>
      <c r="C444" s="10"/>
      <c r="D444" s="10"/>
      <c r="E444" s="10"/>
      <c r="F444" s="10"/>
      <c r="G444" s="10"/>
      <c r="H444" s="9"/>
      <c r="I444" s="9"/>
      <c r="J444" s="10"/>
      <c r="K444" s="10"/>
      <c r="L444" s="10"/>
      <c r="M444"/>
      <c r="N444"/>
      <c r="O444"/>
      <c r="P444" s="21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U444"/>
    </row>
    <row r="445" spans="1:47" s="387" customFormat="1" ht="12.75" x14ac:dyDescent="0.2">
      <c r="A445" s="10"/>
      <c r="B445" s="19"/>
      <c r="C445" s="10"/>
      <c r="D445" s="10"/>
      <c r="E445" s="10"/>
      <c r="F445" s="10"/>
      <c r="G445" s="10"/>
      <c r="H445" s="9"/>
      <c r="I445" s="9"/>
      <c r="J445" s="10"/>
      <c r="K445" s="10"/>
      <c r="L445" s="10"/>
      <c r="M445"/>
      <c r="N445"/>
      <c r="O445"/>
      <c r="P445" s="21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U445"/>
    </row>
    <row r="446" spans="1:47" s="387" customFormat="1" ht="12.75" x14ac:dyDescent="0.2">
      <c r="A446" s="10"/>
      <c r="B446" s="19"/>
      <c r="C446" s="10"/>
      <c r="D446" s="10"/>
      <c r="E446" s="10"/>
      <c r="F446" s="10"/>
      <c r="G446" s="10"/>
      <c r="H446" s="9"/>
      <c r="I446" s="9"/>
      <c r="J446" s="10"/>
      <c r="K446" s="10"/>
      <c r="L446" s="10"/>
      <c r="M446"/>
      <c r="N446"/>
      <c r="O446"/>
      <c r="P446" s="21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U446"/>
    </row>
    <row r="447" spans="1:47" s="387" customFormat="1" ht="12.75" x14ac:dyDescent="0.2">
      <c r="A447" s="10"/>
      <c r="B447" s="19"/>
      <c r="C447" s="10"/>
      <c r="D447" s="10"/>
      <c r="E447" s="10"/>
      <c r="F447" s="10"/>
      <c r="G447" s="10"/>
      <c r="H447" s="9"/>
      <c r="I447" s="9"/>
      <c r="J447" s="10"/>
      <c r="K447" s="10"/>
      <c r="L447" s="10"/>
      <c r="M447"/>
      <c r="N447"/>
      <c r="O447"/>
      <c r="P447" s="21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U447"/>
    </row>
    <row r="448" spans="1:47" s="387" customFormat="1" ht="12.75" x14ac:dyDescent="0.2">
      <c r="A448" s="10"/>
      <c r="B448" s="19"/>
      <c r="C448" s="10"/>
      <c r="D448" s="10"/>
      <c r="E448" s="10"/>
      <c r="F448" s="10"/>
      <c r="G448" s="10"/>
      <c r="H448" s="9"/>
      <c r="I448" s="9"/>
      <c r="J448" s="10"/>
      <c r="K448" s="10"/>
      <c r="L448" s="10"/>
      <c r="M448"/>
      <c r="N448"/>
      <c r="O448"/>
      <c r="P448" s="21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U448"/>
    </row>
    <row r="449" spans="1:47" s="387" customFormat="1" ht="12.75" x14ac:dyDescent="0.2">
      <c r="A449" s="10"/>
      <c r="B449" s="19"/>
      <c r="C449" s="10"/>
      <c r="D449" s="10"/>
      <c r="E449" s="10"/>
      <c r="F449" s="10"/>
      <c r="G449" s="10"/>
      <c r="H449" s="9"/>
      <c r="I449" s="9"/>
      <c r="J449" s="10"/>
      <c r="K449" s="10"/>
      <c r="L449" s="10"/>
      <c r="M449"/>
      <c r="N449"/>
      <c r="O449"/>
      <c r="P449" s="21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U449"/>
    </row>
    <row r="450" spans="1:47" s="387" customFormat="1" ht="12.75" x14ac:dyDescent="0.2">
      <c r="A450" s="10"/>
      <c r="B450" s="19"/>
      <c r="C450" s="10"/>
      <c r="D450" s="10"/>
      <c r="E450" s="10"/>
      <c r="F450" s="10"/>
      <c r="G450" s="10"/>
      <c r="H450" s="9"/>
      <c r="I450" s="9"/>
      <c r="J450" s="10"/>
      <c r="K450" s="10"/>
      <c r="L450" s="10"/>
      <c r="M450"/>
      <c r="N450"/>
      <c r="O450"/>
      <c r="P450" s="21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U450"/>
    </row>
    <row r="451" spans="1:47" s="387" customFormat="1" ht="12.75" x14ac:dyDescent="0.2">
      <c r="A451" s="10"/>
      <c r="B451" s="19"/>
      <c r="C451" s="10"/>
      <c r="D451" s="10"/>
      <c r="E451" s="10"/>
      <c r="F451" s="10"/>
      <c r="G451" s="10"/>
      <c r="H451" s="9"/>
      <c r="I451" s="9"/>
      <c r="J451" s="10"/>
      <c r="K451" s="10"/>
      <c r="L451" s="10"/>
      <c r="M451"/>
      <c r="N451"/>
      <c r="O451"/>
      <c r="P451" s="2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U451"/>
    </row>
    <row r="452" spans="1:47" s="387" customFormat="1" ht="12.75" x14ac:dyDescent="0.2">
      <c r="A452" s="10"/>
      <c r="B452" s="19"/>
      <c r="C452" s="10"/>
      <c r="D452" s="10"/>
      <c r="E452" s="10"/>
      <c r="F452" s="10"/>
      <c r="G452" s="10"/>
      <c r="H452" s="9"/>
      <c r="I452" s="9"/>
      <c r="J452" s="10"/>
      <c r="K452" s="10"/>
      <c r="L452" s="10"/>
      <c r="M452"/>
      <c r="N452"/>
      <c r="O452"/>
      <c r="P452" s="21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U452"/>
    </row>
    <row r="453" spans="1:47" s="387" customFormat="1" ht="12.75" x14ac:dyDescent="0.2">
      <c r="A453" s="10"/>
      <c r="B453" s="19"/>
      <c r="C453" s="10"/>
      <c r="D453" s="10"/>
      <c r="E453" s="10"/>
      <c r="F453" s="10"/>
      <c r="G453" s="10"/>
      <c r="H453" s="9"/>
      <c r="I453" s="9"/>
      <c r="J453" s="10"/>
      <c r="K453" s="10"/>
      <c r="L453" s="10"/>
      <c r="M453"/>
      <c r="N453"/>
      <c r="O453"/>
      <c r="P453" s="21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U453"/>
    </row>
    <row r="454" spans="1:47" s="387" customFormat="1" ht="12.75" x14ac:dyDescent="0.2">
      <c r="A454" s="10"/>
      <c r="B454" s="19"/>
      <c r="C454" s="10"/>
      <c r="D454" s="10"/>
      <c r="E454" s="10"/>
      <c r="F454" s="10"/>
      <c r="G454" s="10"/>
      <c r="H454" s="9"/>
      <c r="I454" s="9"/>
      <c r="J454" s="10"/>
      <c r="K454" s="10"/>
      <c r="L454" s="10"/>
      <c r="M454"/>
      <c r="N454"/>
      <c r="O454"/>
      <c r="P454" s="21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U454"/>
    </row>
    <row r="455" spans="1:47" s="387" customFormat="1" ht="12.75" x14ac:dyDescent="0.2">
      <c r="A455" s="10"/>
      <c r="B455" s="19"/>
      <c r="C455" s="10"/>
      <c r="D455" s="10"/>
      <c r="E455" s="10"/>
      <c r="F455" s="10"/>
      <c r="G455" s="10"/>
      <c r="H455" s="9"/>
      <c r="I455" s="9"/>
      <c r="J455" s="10"/>
      <c r="K455" s="10"/>
      <c r="L455" s="10"/>
      <c r="M455"/>
      <c r="N455"/>
      <c r="O455"/>
      <c r="P455" s="21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U455"/>
    </row>
    <row r="456" spans="1:47" s="387" customFormat="1" ht="12.75" x14ac:dyDescent="0.2">
      <c r="A456" s="10"/>
      <c r="B456" s="19"/>
      <c r="C456" s="10"/>
      <c r="D456" s="10"/>
      <c r="E456" s="10"/>
      <c r="F456" s="10"/>
      <c r="G456" s="10"/>
      <c r="H456" s="9"/>
      <c r="I456" s="9"/>
      <c r="J456" s="10"/>
      <c r="K456" s="10"/>
      <c r="L456" s="10"/>
      <c r="M456"/>
      <c r="N456"/>
      <c r="O456"/>
      <c r="P456" s="21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U456"/>
    </row>
    <row r="457" spans="1:47" s="387" customFormat="1" ht="12.75" x14ac:dyDescent="0.2">
      <c r="A457" s="10"/>
      <c r="B457" s="19"/>
      <c r="C457" s="10"/>
      <c r="D457" s="10"/>
      <c r="E457" s="10"/>
      <c r="F457" s="10"/>
      <c r="G457" s="10"/>
      <c r="H457" s="9"/>
      <c r="I457" s="9"/>
      <c r="J457" s="10"/>
      <c r="K457" s="10"/>
      <c r="L457" s="10"/>
      <c r="M457"/>
      <c r="N457"/>
      <c r="O457"/>
      <c r="P457" s="21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U457"/>
    </row>
    <row r="458" spans="1:47" s="387" customFormat="1" ht="12.75" x14ac:dyDescent="0.2">
      <c r="A458" s="10"/>
      <c r="B458" s="19"/>
      <c r="C458" s="10"/>
      <c r="D458" s="10"/>
      <c r="E458" s="10"/>
      <c r="F458" s="10"/>
      <c r="G458" s="10"/>
      <c r="H458" s="9"/>
      <c r="I458" s="9"/>
      <c r="J458" s="10"/>
      <c r="K458" s="10"/>
      <c r="L458" s="10"/>
      <c r="M458"/>
      <c r="N458"/>
      <c r="O458"/>
      <c r="P458" s="21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U458"/>
    </row>
    <row r="459" spans="1:47" s="387" customFormat="1" ht="12.75" x14ac:dyDescent="0.2">
      <c r="A459" s="10"/>
      <c r="B459" s="19"/>
      <c r="C459" s="10"/>
      <c r="D459" s="10"/>
      <c r="E459" s="10"/>
      <c r="F459" s="10"/>
      <c r="G459" s="10"/>
      <c r="H459" s="9"/>
      <c r="I459" s="9"/>
      <c r="J459" s="10"/>
      <c r="K459" s="10"/>
      <c r="L459" s="10"/>
      <c r="M459"/>
      <c r="N459"/>
      <c r="O459"/>
      <c r="P459" s="21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U459"/>
    </row>
    <row r="460" spans="1:47" s="387" customFormat="1" ht="12.75" x14ac:dyDescent="0.2">
      <c r="A460" s="10"/>
      <c r="B460" s="19"/>
      <c r="C460" s="10"/>
      <c r="D460" s="10"/>
      <c r="E460" s="10"/>
      <c r="F460" s="10"/>
      <c r="G460" s="10"/>
      <c r="H460" s="9"/>
      <c r="I460" s="9"/>
      <c r="J460" s="10"/>
      <c r="K460" s="10"/>
      <c r="L460" s="10"/>
      <c r="M460"/>
      <c r="N460"/>
      <c r="O460"/>
      <c r="P460" s="21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U460"/>
    </row>
    <row r="461" spans="1:47" s="387" customFormat="1" ht="12.75" x14ac:dyDescent="0.2">
      <c r="A461" s="10"/>
      <c r="B461" s="19"/>
      <c r="C461" s="10"/>
      <c r="D461" s="10"/>
      <c r="E461" s="10"/>
      <c r="F461" s="10"/>
      <c r="G461" s="10"/>
      <c r="H461" s="9"/>
      <c r="I461" s="9"/>
      <c r="J461" s="10"/>
      <c r="K461" s="10"/>
      <c r="L461" s="10"/>
      <c r="M461"/>
      <c r="N461"/>
      <c r="O461"/>
      <c r="P461" s="2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U461"/>
    </row>
    <row r="462" spans="1:47" s="387" customFormat="1" ht="12.75" x14ac:dyDescent="0.2">
      <c r="A462" s="10"/>
      <c r="B462" s="19"/>
      <c r="C462" s="10"/>
      <c r="D462" s="10"/>
      <c r="E462" s="10"/>
      <c r="F462" s="10"/>
      <c r="G462" s="10"/>
      <c r="H462" s="9"/>
      <c r="I462" s="9"/>
      <c r="J462" s="10"/>
      <c r="K462" s="10"/>
      <c r="L462" s="10"/>
      <c r="M462"/>
      <c r="N462"/>
      <c r="O462"/>
      <c r="P462" s="21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U462"/>
    </row>
    <row r="463" spans="1:47" s="387" customFormat="1" ht="12.75" x14ac:dyDescent="0.2">
      <c r="A463" s="10"/>
      <c r="B463" s="19"/>
      <c r="C463" s="10"/>
      <c r="D463" s="10"/>
      <c r="E463" s="10"/>
      <c r="F463" s="10"/>
      <c r="G463" s="10"/>
      <c r="H463" s="9"/>
      <c r="I463" s="9"/>
      <c r="J463" s="10"/>
      <c r="K463" s="10"/>
      <c r="L463" s="10"/>
      <c r="M463"/>
      <c r="N463"/>
      <c r="O463"/>
      <c r="P463" s="21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U463"/>
    </row>
    <row r="464" spans="1:47" s="387" customFormat="1" ht="12.75" x14ac:dyDescent="0.2">
      <c r="A464" s="10"/>
      <c r="B464" s="19"/>
      <c r="C464" s="10"/>
      <c r="D464" s="10"/>
      <c r="E464" s="10"/>
      <c r="F464" s="10"/>
      <c r="G464" s="10"/>
      <c r="H464" s="9"/>
      <c r="I464" s="9"/>
      <c r="J464" s="10"/>
      <c r="K464" s="10"/>
      <c r="L464" s="10"/>
      <c r="M464"/>
      <c r="N464"/>
      <c r="O464"/>
      <c r="P464" s="21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U464"/>
    </row>
    <row r="465" spans="1:47" s="387" customFormat="1" ht="12.75" x14ac:dyDescent="0.2">
      <c r="A465" s="10"/>
      <c r="B465" s="19"/>
      <c r="C465" s="10"/>
      <c r="D465" s="10"/>
      <c r="E465" s="10"/>
      <c r="F465" s="10"/>
      <c r="G465" s="10"/>
      <c r="H465" s="9"/>
      <c r="I465" s="9"/>
      <c r="J465" s="10"/>
      <c r="K465" s="10"/>
      <c r="L465" s="10"/>
      <c r="M465"/>
      <c r="N465"/>
      <c r="O465"/>
      <c r="P465" s="21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U465"/>
    </row>
    <row r="466" spans="1:47" s="387" customFormat="1" ht="12.75" x14ac:dyDescent="0.2">
      <c r="A466" s="10"/>
      <c r="B466" s="19"/>
      <c r="C466" s="10"/>
      <c r="D466" s="10"/>
      <c r="E466" s="10"/>
      <c r="F466" s="10"/>
      <c r="G466" s="10"/>
      <c r="H466" s="9"/>
      <c r="I466" s="9"/>
      <c r="J466" s="10"/>
      <c r="K466" s="10"/>
      <c r="L466" s="10"/>
      <c r="M466"/>
      <c r="N466"/>
      <c r="O466"/>
      <c r="P466" s="21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U466"/>
    </row>
    <row r="467" spans="1:47" s="387" customFormat="1" ht="12.75" x14ac:dyDescent="0.2">
      <c r="A467" s="10"/>
      <c r="B467" s="19"/>
      <c r="C467" s="10"/>
      <c r="D467" s="10"/>
      <c r="E467" s="10"/>
      <c r="F467" s="10"/>
      <c r="G467" s="10"/>
      <c r="H467" s="9"/>
      <c r="I467" s="9"/>
      <c r="J467" s="10"/>
      <c r="K467" s="10"/>
      <c r="L467" s="10"/>
      <c r="M467"/>
      <c r="N467"/>
      <c r="O467"/>
      <c r="P467" s="21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U467"/>
    </row>
    <row r="468" spans="1:47" s="387" customFormat="1" ht="12.75" x14ac:dyDescent="0.2">
      <c r="A468" s="10"/>
      <c r="B468" s="19"/>
      <c r="C468" s="10"/>
      <c r="D468" s="10"/>
      <c r="E468" s="10"/>
      <c r="F468" s="10"/>
      <c r="G468" s="10"/>
      <c r="H468" s="9"/>
      <c r="I468" s="9"/>
      <c r="J468" s="10"/>
      <c r="K468" s="10"/>
      <c r="L468" s="10"/>
      <c r="M468"/>
      <c r="N468"/>
      <c r="O468"/>
      <c r="P468" s="21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U468"/>
    </row>
    <row r="469" spans="1:47" s="387" customFormat="1" ht="12.75" x14ac:dyDescent="0.2">
      <c r="A469" s="10"/>
      <c r="B469" s="19"/>
      <c r="C469" s="10"/>
      <c r="D469" s="10"/>
      <c r="E469" s="10"/>
      <c r="F469" s="10"/>
      <c r="G469" s="10"/>
      <c r="H469" s="9"/>
      <c r="I469" s="9"/>
      <c r="J469" s="10"/>
      <c r="K469" s="10"/>
      <c r="L469" s="10"/>
      <c r="M469"/>
      <c r="N469"/>
      <c r="O469"/>
      <c r="P469" s="21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U469"/>
    </row>
    <row r="470" spans="1:47" s="387" customFormat="1" ht="12.75" x14ac:dyDescent="0.2">
      <c r="A470" s="10"/>
      <c r="B470" s="19"/>
      <c r="C470" s="10"/>
      <c r="D470" s="10"/>
      <c r="E470" s="10"/>
      <c r="F470" s="10"/>
      <c r="G470" s="10"/>
      <c r="H470" s="9"/>
      <c r="I470" s="9"/>
      <c r="J470" s="10"/>
      <c r="K470" s="10"/>
      <c r="L470" s="10"/>
      <c r="M470"/>
      <c r="N470"/>
      <c r="O470"/>
      <c r="P470" s="21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U470"/>
    </row>
    <row r="471" spans="1:47" s="387" customFormat="1" ht="12.75" x14ac:dyDescent="0.2">
      <c r="A471" s="10"/>
      <c r="B471" s="19"/>
      <c r="C471" s="10"/>
      <c r="D471" s="10"/>
      <c r="E471" s="10"/>
      <c r="F471" s="10"/>
      <c r="G471" s="10"/>
      <c r="H471" s="9"/>
      <c r="I471" s="9"/>
      <c r="J471" s="10"/>
      <c r="K471" s="10"/>
      <c r="L471" s="10"/>
      <c r="M471"/>
      <c r="N471"/>
      <c r="O471"/>
      <c r="P471" s="2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U471"/>
    </row>
    <row r="472" spans="1:47" s="387" customFormat="1" ht="12.75" x14ac:dyDescent="0.2">
      <c r="A472" s="10"/>
      <c r="B472" s="19"/>
      <c r="C472" s="10"/>
      <c r="D472" s="10"/>
      <c r="E472" s="10"/>
      <c r="F472" s="10"/>
      <c r="G472" s="10"/>
      <c r="H472" s="9"/>
      <c r="I472" s="9"/>
      <c r="J472" s="10"/>
      <c r="K472" s="10"/>
      <c r="L472" s="10"/>
      <c r="M472"/>
      <c r="N472"/>
      <c r="O472"/>
      <c r="P472" s="21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U472"/>
    </row>
    <row r="473" spans="1:47" s="387" customFormat="1" ht="12.75" x14ac:dyDescent="0.2">
      <c r="A473" s="10"/>
      <c r="B473" s="19"/>
      <c r="C473" s="10"/>
      <c r="D473" s="10"/>
      <c r="E473" s="10"/>
      <c r="F473" s="10"/>
      <c r="G473" s="10"/>
      <c r="H473" s="9"/>
      <c r="I473" s="9"/>
      <c r="J473" s="10"/>
      <c r="K473" s="10"/>
      <c r="L473" s="10"/>
      <c r="M473"/>
      <c r="N473"/>
      <c r="O473"/>
      <c r="P473" s="21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U473"/>
    </row>
    <row r="474" spans="1:47" s="387" customFormat="1" ht="12.75" x14ac:dyDescent="0.2">
      <c r="A474" s="10"/>
      <c r="B474" s="19"/>
      <c r="C474" s="10"/>
      <c r="D474" s="10"/>
      <c r="E474" s="10"/>
      <c r="F474" s="10"/>
      <c r="G474" s="10"/>
      <c r="H474" s="9"/>
      <c r="I474" s="9"/>
      <c r="J474" s="10"/>
      <c r="K474" s="10"/>
      <c r="L474" s="10"/>
      <c r="M474"/>
      <c r="N474"/>
      <c r="O474"/>
      <c r="P474" s="21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U474"/>
    </row>
    <row r="475" spans="1:47" s="387" customFormat="1" ht="12.75" x14ac:dyDescent="0.2">
      <c r="A475" s="10"/>
      <c r="B475" s="19"/>
      <c r="C475" s="10"/>
      <c r="D475" s="10"/>
      <c r="E475" s="10"/>
      <c r="F475" s="10"/>
      <c r="G475" s="10"/>
      <c r="H475" s="9"/>
      <c r="I475" s="9"/>
      <c r="J475" s="10"/>
      <c r="K475" s="10"/>
      <c r="L475" s="10"/>
      <c r="M475"/>
      <c r="N475"/>
      <c r="O475"/>
      <c r="P475" s="21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U475"/>
    </row>
    <row r="476" spans="1:47" s="387" customFormat="1" ht="12.75" x14ac:dyDescent="0.2">
      <c r="A476" s="10"/>
      <c r="B476" s="19"/>
      <c r="C476" s="10"/>
      <c r="D476" s="10"/>
      <c r="E476" s="10"/>
      <c r="F476" s="10"/>
      <c r="G476" s="10"/>
      <c r="H476" s="9"/>
      <c r="I476" s="9"/>
      <c r="J476" s="10"/>
      <c r="K476" s="10"/>
      <c r="L476" s="10"/>
      <c r="M476"/>
      <c r="N476"/>
      <c r="O476"/>
      <c r="P476" s="21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U476"/>
    </row>
    <row r="477" spans="1:47" s="387" customFormat="1" ht="12.75" x14ac:dyDescent="0.2">
      <c r="A477" s="10"/>
      <c r="B477" s="19"/>
      <c r="C477" s="10"/>
      <c r="D477" s="10"/>
      <c r="E477" s="10"/>
      <c r="F477" s="10"/>
      <c r="G477" s="10"/>
      <c r="H477" s="9"/>
      <c r="I477" s="9"/>
      <c r="J477" s="10"/>
      <c r="K477" s="10"/>
      <c r="L477" s="10"/>
      <c r="M477"/>
      <c r="N477"/>
      <c r="O477"/>
      <c r="P477" s="21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U477"/>
    </row>
    <row r="478" spans="1:47" s="387" customFormat="1" ht="12.75" x14ac:dyDescent="0.2">
      <c r="A478" s="10"/>
      <c r="B478" s="19"/>
      <c r="C478" s="10"/>
      <c r="D478" s="10"/>
      <c r="E478" s="10"/>
      <c r="F478" s="10"/>
      <c r="G478" s="10"/>
      <c r="H478" s="9"/>
      <c r="I478" s="9"/>
      <c r="J478" s="10"/>
      <c r="K478" s="10"/>
      <c r="L478" s="10"/>
      <c r="M478"/>
      <c r="N478"/>
      <c r="O478"/>
      <c r="P478" s="21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U478"/>
    </row>
    <row r="479" spans="1:47" s="387" customFormat="1" ht="12.75" x14ac:dyDescent="0.2">
      <c r="A479" s="10"/>
      <c r="B479" s="19"/>
      <c r="C479" s="10"/>
      <c r="D479" s="10"/>
      <c r="E479" s="10"/>
      <c r="F479" s="10"/>
      <c r="G479" s="10"/>
      <c r="H479" s="9"/>
      <c r="I479" s="9"/>
      <c r="J479" s="10"/>
      <c r="K479" s="10"/>
      <c r="L479" s="10"/>
      <c r="M479"/>
      <c r="N479"/>
      <c r="O479"/>
      <c r="P479" s="21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U479"/>
    </row>
    <row r="480" spans="1:47" s="387" customFormat="1" ht="12.75" x14ac:dyDescent="0.2">
      <c r="A480" s="10"/>
      <c r="B480" s="19"/>
      <c r="C480" s="10"/>
      <c r="D480" s="10"/>
      <c r="E480" s="10"/>
      <c r="F480" s="10"/>
      <c r="G480" s="10"/>
      <c r="H480" s="9"/>
      <c r="I480" s="9"/>
      <c r="J480" s="10"/>
      <c r="K480" s="10"/>
      <c r="L480" s="10"/>
      <c r="M480"/>
      <c r="N480"/>
      <c r="O480"/>
      <c r="P480" s="21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U480"/>
    </row>
    <row r="481" spans="1:47" s="387" customFormat="1" ht="12.75" x14ac:dyDescent="0.2">
      <c r="A481" s="10"/>
      <c r="B481" s="19"/>
      <c r="C481" s="10"/>
      <c r="D481" s="10"/>
      <c r="E481" s="10"/>
      <c r="F481" s="10"/>
      <c r="G481" s="10"/>
      <c r="H481" s="9"/>
      <c r="I481" s="9"/>
      <c r="J481" s="10"/>
      <c r="K481" s="10"/>
      <c r="L481" s="10"/>
      <c r="M481"/>
      <c r="N481"/>
      <c r="O481"/>
      <c r="P481" s="2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U481"/>
    </row>
    <row r="482" spans="1:47" s="387" customFormat="1" ht="12.75" x14ac:dyDescent="0.2">
      <c r="A482" s="10"/>
      <c r="B482" s="19"/>
      <c r="C482" s="10"/>
      <c r="D482" s="10"/>
      <c r="E482" s="10"/>
      <c r="F482" s="10"/>
      <c r="G482" s="10"/>
      <c r="H482" s="9"/>
      <c r="I482" s="9"/>
      <c r="J482" s="10"/>
      <c r="K482" s="10"/>
      <c r="L482" s="10"/>
      <c r="M482"/>
      <c r="N482"/>
      <c r="O482"/>
      <c r="P482" s="21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U482"/>
    </row>
    <row r="483" spans="1:47" s="387" customFormat="1" ht="12.75" x14ac:dyDescent="0.2">
      <c r="A483" s="10"/>
      <c r="B483" s="19"/>
      <c r="C483" s="10"/>
      <c r="D483" s="10"/>
      <c r="E483" s="10"/>
      <c r="F483" s="10"/>
      <c r="G483" s="10"/>
      <c r="H483" s="9"/>
      <c r="I483" s="9"/>
      <c r="J483" s="10"/>
      <c r="K483" s="10"/>
      <c r="L483" s="10"/>
      <c r="M483"/>
      <c r="N483"/>
      <c r="O483"/>
      <c r="P483" s="21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U483"/>
    </row>
    <row r="484" spans="1:47" s="387" customFormat="1" ht="12.75" x14ac:dyDescent="0.2">
      <c r="A484" s="10"/>
      <c r="B484" s="19"/>
      <c r="C484" s="10"/>
      <c r="D484" s="10"/>
      <c r="E484" s="10"/>
      <c r="F484" s="10"/>
      <c r="G484" s="10"/>
      <c r="H484" s="9"/>
      <c r="I484" s="9"/>
      <c r="J484" s="10"/>
      <c r="K484" s="10"/>
      <c r="L484" s="10"/>
      <c r="M484"/>
      <c r="N484"/>
      <c r="O484"/>
      <c r="P484" s="21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U484"/>
    </row>
    <row r="485" spans="1:47" s="387" customFormat="1" ht="12.75" x14ac:dyDescent="0.2">
      <c r="A485" s="10"/>
      <c r="B485" s="19"/>
      <c r="C485" s="10"/>
      <c r="D485" s="10"/>
      <c r="E485" s="10"/>
      <c r="F485" s="10"/>
      <c r="G485" s="10"/>
      <c r="H485" s="9"/>
      <c r="I485" s="9"/>
      <c r="J485" s="10"/>
      <c r="K485" s="10"/>
      <c r="L485" s="10"/>
      <c r="M485"/>
      <c r="N485"/>
      <c r="O485"/>
      <c r="P485" s="21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U485"/>
    </row>
    <row r="486" spans="1:47" s="387" customFormat="1" ht="12.75" x14ac:dyDescent="0.2">
      <c r="A486" s="10"/>
      <c r="B486" s="19"/>
      <c r="C486" s="10"/>
      <c r="D486" s="10"/>
      <c r="E486" s="10"/>
      <c r="F486" s="10"/>
      <c r="G486" s="10"/>
      <c r="H486" s="9"/>
      <c r="I486" s="9"/>
      <c r="J486" s="10"/>
      <c r="K486" s="10"/>
      <c r="L486" s="10"/>
      <c r="M486"/>
      <c r="N486"/>
      <c r="O486"/>
      <c r="P486" s="21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U486"/>
    </row>
    <row r="487" spans="1:47" s="387" customFormat="1" ht="12.75" x14ac:dyDescent="0.2">
      <c r="A487" s="10"/>
      <c r="B487" s="19"/>
      <c r="C487" s="10"/>
      <c r="D487" s="10"/>
      <c r="E487" s="10"/>
      <c r="F487" s="10"/>
      <c r="G487" s="10"/>
      <c r="H487" s="9"/>
      <c r="I487" s="9"/>
      <c r="J487" s="10"/>
      <c r="K487" s="10"/>
      <c r="L487" s="10"/>
      <c r="M487"/>
      <c r="N487"/>
      <c r="O487"/>
      <c r="P487" s="21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U487"/>
    </row>
    <row r="488" spans="1:47" s="387" customFormat="1" ht="12.75" x14ac:dyDescent="0.2">
      <c r="A488" s="10"/>
      <c r="B488" s="19"/>
      <c r="C488" s="10"/>
      <c r="D488" s="10"/>
      <c r="E488" s="10"/>
      <c r="F488" s="10"/>
      <c r="G488" s="10"/>
      <c r="H488" s="9"/>
      <c r="I488" s="9"/>
      <c r="J488" s="10"/>
      <c r="K488" s="10"/>
      <c r="L488" s="10"/>
      <c r="M488"/>
      <c r="N488"/>
      <c r="O488"/>
      <c r="P488" s="21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U488"/>
    </row>
    <row r="489" spans="1:47" s="387" customFormat="1" ht="12.75" x14ac:dyDescent="0.2">
      <c r="A489" s="10"/>
      <c r="B489" s="19"/>
      <c r="C489" s="10"/>
      <c r="D489" s="10"/>
      <c r="E489" s="10"/>
      <c r="F489" s="10"/>
      <c r="G489" s="10"/>
      <c r="H489" s="9"/>
      <c r="I489" s="9"/>
      <c r="J489" s="10"/>
      <c r="K489" s="10"/>
      <c r="L489" s="10"/>
      <c r="M489"/>
      <c r="N489"/>
      <c r="O489"/>
      <c r="P489" s="21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U489"/>
    </row>
    <row r="490" spans="1:47" s="387" customFormat="1" ht="12.75" x14ac:dyDescent="0.2">
      <c r="A490" s="10"/>
      <c r="B490" s="19"/>
      <c r="C490" s="10"/>
      <c r="D490" s="10"/>
      <c r="E490" s="10"/>
      <c r="F490" s="10"/>
      <c r="G490" s="10"/>
      <c r="H490" s="9"/>
      <c r="I490" s="9"/>
      <c r="J490" s="10"/>
      <c r="K490" s="10"/>
      <c r="L490" s="10"/>
      <c r="M490"/>
      <c r="N490"/>
      <c r="O490"/>
      <c r="P490" s="21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U490"/>
    </row>
    <row r="491" spans="1:47" s="387" customFormat="1" ht="12.75" x14ac:dyDescent="0.2">
      <c r="A491" s="10"/>
      <c r="B491" s="19"/>
      <c r="C491" s="10"/>
      <c r="D491" s="10"/>
      <c r="E491" s="10"/>
      <c r="F491" s="10"/>
      <c r="G491" s="10"/>
      <c r="H491" s="9"/>
      <c r="I491" s="9"/>
      <c r="J491" s="10"/>
      <c r="K491" s="10"/>
      <c r="L491" s="10"/>
      <c r="M491"/>
      <c r="N491"/>
      <c r="O491"/>
      <c r="P491" s="2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U491"/>
    </row>
    <row r="492" spans="1:47" s="387" customFormat="1" ht="12.75" x14ac:dyDescent="0.2">
      <c r="A492" s="10"/>
      <c r="B492" s="19"/>
      <c r="C492" s="10"/>
      <c r="D492" s="10"/>
      <c r="E492" s="10"/>
      <c r="F492" s="10"/>
      <c r="G492" s="10"/>
      <c r="H492" s="9"/>
      <c r="I492" s="9"/>
      <c r="J492" s="10"/>
      <c r="K492" s="10"/>
      <c r="L492" s="10"/>
      <c r="M492"/>
      <c r="N492"/>
      <c r="O492"/>
      <c r="P492" s="21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U492"/>
    </row>
    <row r="493" spans="1:47" s="387" customFormat="1" ht="12.75" x14ac:dyDescent="0.2">
      <c r="A493" s="10"/>
      <c r="B493" s="19"/>
      <c r="C493" s="10"/>
      <c r="D493" s="10"/>
      <c r="E493" s="10"/>
      <c r="F493" s="10"/>
      <c r="G493" s="10"/>
      <c r="H493" s="9"/>
      <c r="I493" s="9"/>
      <c r="J493" s="10"/>
      <c r="K493" s="10"/>
      <c r="L493" s="10"/>
      <c r="M493"/>
      <c r="N493"/>
      <c r="O493"/>
      <c r="P493" s="21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U493"/>
    </row>
    <row r="494" spans="1:47" s="387" customFormat="1" ht="12.75" x14ac:dyDescent="0.2">
      <c r="A494" s="10"/>
      <c r="B494" s="19"/>
      <c r="C494" s="10"/>
      <c r="D494" s="10"/>
      <c r="E494" s="10"/>
      <c r="F494" s="10"/>
      <c r="G494" s="10"/>
      <c r="H494" s="9"/>
      <c r="I494" s="9"/>
      <c r="J494" s="10"/>
      <c r="K494" s="10"/>
      <c r="L494" s="10"/>
      <c r="M494"/>
      <c r="N494"/>
      <c r="O494"/>
      <c r="P494" s="21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U494"/>
    </row>
    <row r="495" spans="1:47" s="387" customFormat="1" ht="12.75" x14ac:dyDescent="0.2">
      <c r="A495" s="10"/>
      <c r="B495" s="19"/>
      <c r="C495" s="10"/>
      <c r="D495" s="10"/>
      <c r="E495" s="10"/>
      <c r="F495" s="10"/>
      <c r="G495" s="10"/>
      <c r="H495" s="9"/>
      <c r="I495" s="9"/>
      <c r="J495" s="10"/>
      <c r="K495" s="10"/>
      <c r="L495" s="10"/>
      <c r="M495"/>
      <c r="N495"/>
      <c r="O495"/>
      <c r="P495" s="21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U495"/>
    </row>
    <row r="496" spans="1:47" s="387" customFormat="1" ht="12.75" x14ac:dyDescent="0.2">
      <c r="A496" s="10"/>
      <c r="B496" s="19"/>
      <c r="C496" s="10"/>
      <c r="D496" s="10"/>
      <c r="E496" s="10"/>
      <c r="F496" s="10"/>
      <c r="G496" s="10"/>
      <c r="H496" s="9"/>
      <c r="I496" s="9"/>
      <c r="J496" s="10"/>
      <c r="K496" s="10"/>
      <c r="L496" s="10"/>
      <c r="M496"/>
      <c r="N496"/>
      <c r="O496"/>
      <c r="P496" s="21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U496"/>
    </row>
    <row r="497" spans="1:47" s="387" customFormat="1" ht="12.75" x14ac:dyDescent="0.2">
      <c r="A497" s="10"/>
      <c r="B497" s="19"/>
      <c r="C497" s="10"/>
      <c r="D497" s="10"/>
      <c r="E497" s="10"/>
      <c r="F497" s="10"/>
      <c r="G497" s="10"/>
      <c r="H497" s="9"/>
      <c r="I497" s="9"/>
      <c r="J497" s="10"/>
      <c r="K497" s="10"/>
      <c r="L497" s="10"/>
      <c r="M497"/>
      <c r="N497"/>
      <c r="O497"/>
      <c r="P497" s="21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U497"/>
    </row>
    <row r="498" spans="1:47" s="387" customFormat="1" ht="12.75" x14ac:dyDescent="0.2">
      <c r="A498" s="10"/>
      <c r="B498" s="19"/>
      <c r="C498" s="10"/>
      <c r="D498" s="10"/>
      <c r="E498" s="10"/>
      <c r="F498" s="10"/>
      <c r="G498" s="10"/>
      <c r="H498" s="9"/>
      <c r="I498" s="9"/>
      <c r="J498" s="10"/>
      <c r="K498" s="10"/>
      <c r="L498" s="10"/>
      <c r="M498"/>
      <c r="N498"/>
      <c r="O498"/>
      <c r="P498" s="21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U498"/>
    </row>
    <row r="499" spans="1:47" s="387" customFormat="1" ht="12.75" x14ac:dyDescent="0.2">
      <c r="A499" s="10"/>
      <c r="B499" s="19"/>
      <c r="C499" s="10"/>
      <c r="D499" s="10"/>
      <c r="E499" s="10"/>
      <c r="F499" s="10"/>
      <c r="G499" s="10"/>
      <c r="H499" s="9"/>
      <c r="I499" s="9"/>
      <c r="J499" s="10"/>
      <c r="K499" s="10"/>
      <c r="L499" s="10"/>
      <c r="M499"/>
      <c r="N499"/>
      <c r="O499"/>
      <c r="P499" s="21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U499"/>
    </row>
    <row r="500" spans="1:47" s="387" customFormat="1" ht="12.75" x14ac:dyDescent="0.2">
      <c r="A500" s="10"/>
      <c r="B500" s="19"/>
      <c r="C500" s="10"/>
      <c r="D500" s="10"/>
      <c r="E500" s="10"/>
      <c r="F500" s="10"/>
      <c r="G500" s="10"/>
      <c r="H500" s="9"/>
      <c r="I500" s="9"/>
      <c r="J500" s="10"/>
      <c r="K500" s="10"/>
      <c r="L500" s="10"/>
      <c r="M500"/>
      <c r="N500"/>
      <c r="O500"/>
      <c r="P500" s="21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U500"/>
    </row>
    <row r="501" spans="1:47" s="387" customFormat="1" ht="12.75" x14ac:dyDescent="0.2">
      <c r="A501" s="10"/>
      <c r="B501" s="19"/>
      <c r="C501" s="10"/>
      <c r="D501" s="10"/>
      <c r="E501" s="10"/>
      <c r="F501" s="10"/>
      <c r="G501" s="10"/>
      <c r="H501" s="9"/>
      <c r="I501" s="9"/>
      <c r="J501" s="10"/>
      <c r="K501" s="10"/>
      <c r="L501" s="10"/>
      <c r="M501"/>
      <c r="N501"/>
      <c r="O501"/>
      <c r="P501" s="2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U501"/>
    </row>
    <row r="502" spans="1:47" s="387" customFormat="1" ht="12.75" x14ac:dyDescent="0.2">
      <c r="A502" s="10"/>
      <c r="B502" s="19"/>
      <c r="C502" s="10"/>
      <c r="D502" s="10"/>
      <c r="E502" s="10"/>
      <c r="F502" s="10"/>
      <c r="G502" s="10"/>
      <c r="H502" s="9"/>
      <c r="I502" s="9"/>
      <c r="J502" s="10"/>
      <c r="K502" s="10"/>
      <c r="L502" s="10"/>
      <c r="M502"/>
      <c r="N502"/>
      <c r="O502"/>
      <c r="P502" s="21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U502"/>
    </row>
    <row r="503" spans="1:47" s="387" customFormat="1" ht="12.75" x14ac:dyDescent="0.2">
      <c r="A503" s="10"/>
      <c r="B503" s="19"/>
      <c r="C503" s="10"/>
      <c r="D503" s="10"/>
      <c r="E503" s="10"/>
      <c r="F503" s="10"/>
      <c r="G503" s="10"/>
      <c r="H503" s="9"/>
      <c r="I503" s="9"/>
      <c r="J503" s="10"/>
      <c r="K503" s="10"/>
      <c r="L503" s="10"/>
      <c r="M503"/>
      <c r="N503"/>
      <c r="O503"/>
      <c r="P503" s="21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U503"/>
    </row>
    <row r="504" spans="1:47" s="387" customFormat="1" ht="12.75" x14ac:dyDescent="0.2">
      <c r="A504" s="10"/>
      <c r="B504" s="19"/>
      <c r="C504" s="10"/>
      <c r="D504" s="10"/>
      <c r="E504" s="10"/>
      <c r="F504" s="10"/>
      <c r="G504" s="10"/>
      <c r="H504" s="9"/>
      <c r="I504" s="9"/>
      <c r="J504" s="10"/>
      <c r="K504" s="10"/>
      <c r="L504" s="10"/>
      <c r="M504"/>
      <c r="N504"/>
      <c r="O504"/>
      <c r="P504" s="21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U504"/>
    </row>
    <row r="505" spans="1:47" s="387" customFormat="1" ht="12.75" x14ac:dyDescent="0.2">
      <c r="A505" s="10"/>
      <c r="B505" s="19"/>
      <c r="C505" s="10"/>
      <c r="D505" s="10"/>
      <c r="E505" s="10"/>
      <c r="F505" s="10"/>
      <c r="G505" s="10"/>
      <c r="H505" s="9"/>
      <c r="I505" s="9"/>
      <c r="J505" s="10"/>
      <c r="K505" s="10"/>
      <c r="L505" s="10"/>
      <c r="M505"/>
      <c r="N505"/>
      <c r="O505"/>
      <c r="P505" s="21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U505"/>
    </row>
    <row r="506" spans="1:47" s="387" customFormat="1" ht="12.75" x14ac:dyDescent="0.2">
      <c r="A506" s="10"/>
      <c r="B506" s="19"/>
      <c r="C506" s="10"/>
      <c r="D506" s="10"/>
      <c r="E506" s="10"/>
      <c r="F506" s="10"/>
      <c r="G506" s="10"/>
      <c r="H506" s="9"/>
      <c r="I506" s="9"/>
      <c r="J506" s="10"/>
      <c r="K506" s="10"/>
      <c r="L506" s="10"/>
      <c r="M506"/>
      <c r="N506"/>
      <c r="O506"/>
      <c r="P506" s="21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U506"/>
    </row>
    <row r="507" spans="1:47" s="387" customFormat="1" ht="12.75" x14ac:dyDescent="0.2">
      <c r="A507" s="10"/>
      <c r="B507" s="19"/>
      <c r="C507" s="10"/>
      <c r="D507" s="10"/>
      <c r="E507" s="10"/>
      <c r="F507" s="10"/>
      <c r="G507" s="10"/>
      <c r="H507" s="9"/>
      <c r="I507" s="9"/>
      <c r="J507" s="10"/>
      <c r="K507" s="10"/>
      <c r="L507" s="10"/>
      <c r="M507"/>
      <c r="N507"/>
      <c r="O507"/>
      <c r="P507" s="21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U507"/>
    </row>
    <row r="508" spans="1:47" s="387" customFormat="1" ht="12.75" x14ac:dyDescent="0.2">
      <c r="A508" s="10"/>
      <c r="B508" s="19"/>
      <c r="C508" s="10"/>
      <c r="D508" s="10"/>
      <c r="E508" s="10"/>
      <c r="F508" s="10"/>
      <c r="G508" s="10"/>
      <c r="H508" s="9"/>
      <c r="I508" s="9"/>
      <c r="J508" s="10"/>
      <c r="K508" s="10"/>
      <c r="L508" s="10"/>
      <c r="M508"/>
      <c r="N508"/>
      <c r="O508"/>
      <c r="P508" s="21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U508"/>
    </row>
    <row r="509" spans="1:47" s="387" customFormat="1" ht="12.75" x14ac:dyDescent="0.2">
      <c r="A509" s="10"/>
      <c r="B509" s="19"/>
      <c r="C509" s="10"/>
      <c r="D509" s="10"/>
      <c r="E509" s="10"/>
      <c r="F509" s="10"/>
      <c r="G509" s="10"/>
      <c r="H509" s="9"/>
      <c r="I509" s="9"/>
      <c r="J509" s="10"/>
      <c r="K509" s="10"/>
      <c r="L509" s="10"/>
      <c r="M509"/>
      <c r="N509"/>
      <c r="O509"/>
      <c r="P509" s="21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U509"/>
    </row>
    <row r="510" spans="1:47" s="387" customFormat="1" ht="12.75" x14ac:dyDescent="0.2">
      <c r="A510" s="10"/>
      <c r="B510" s="19"/>
      <c r="C510" s="10"/>
      <c r="D510" s="10"/>
      <c r="E510" s="10"/>
      <c r="F510" s="10"/>
      <c r="G510" s="10"/>
      <c r="H510" s="9"/>
      <c r="I510" s="9"/>
      <c r="J510" s="10"/>
      <c r="K510" s="10"/>
      <c r="L510" s="10"/>
      <c r="M510"/>
      <c r="N510"/>
      <c r="O510"/>
      <c r="P510" s="21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U510"/>
    </row>
    <row r="511" spans="1:47" s="387" customFormat="1" ht="12.75" x14ac:dyDescent="0.2">
      <c r="A511" s="10"/>
      <c r="B511" s="19"/>
      <c r="C511" s="10"/>
      <c r="D511" s="10"/>
      <c r="E511" s="10"/>
      <c r="F511" s="10"/>
      <c r="G511" s="10"/>
      <c r="H511" s="9"/>
      <c r="I511" s="9"/>
      <c r="J511" s="10"/>
      <c r="K511" s="10"/>
      <c r="L511" s="10"/>
      <c r="M511"/>
      <c r="N511"/>
      <c r="O511"/>
      <c r="P511" s="2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U511"/>
    </row>
    <row r="512" spans="1:47" s="387" customFormat="1" ht="12.75" x14ac:dyDescent="0.2">
      <c r="A512" s="10"/>
      <c r="B512" s="19"/>
      <c r="C512" s="10"/>
      <c r="D512" s="10"/>
      <c r="E512" s="10"/>
      <c r="F512" s="10"/>
      <c r="G512" s="10"/>
      <c r="H512" s="9"/>
      <c r="I512" s="9"/>
      <c r="J512" s="10"/>
      <c r="K512" s="10"/>
      <c r="L512" s="10"/>
      <c r="M512"/>
      <c r="N512"/>
      <c r="O512"/>
      <c r="P512" s="21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U512"/>
    </row>
    <row r="513" spans="1:47" s="387" customFormat="1" ht="12.75" x14ac:dyDescent="0.2">
      <c r="A513" s="10"/>
      <c r="B513" s="19"/>
      <c r="C513" s="10"/>
      <c r="D513" s="10"/>
      <c r="E513" s="10"/>
      <c r="F513" s="10"/>
      <c r="G513" s="10"/>
      <c r="H513" s="9"/>
      <c r="I513" s="9"/>
      <c r="J513" s="10"/>
      <c r="K513" s="10"/>
      <c r="L513" s="10"/>
      <c r="M513"/>
      <c r="N513"/>
      <c r="O513"/>
      <c r="P513" s="21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U513"/>
    </row>
    <row r="514" spans="1:47" s="387" customFormat="1" ht="12.75" x14ac:dyDescent="0.2">
      <c r="A514" s="10"/>
      <c r="B514" s="19"/>
      <c r="C514" s="10"/>
      <c r="D514" s="10"/>
      <c r="E514" s="10"/>
      <c r="F514" s="10"/>
      <c r="G514" s="10"/>
      <c r="H514" s="9"/>
      <c r="I514" s="9"/>
      <c r="J514" s="10"/>
      <c r="K514" s="10"/>
      <c r="L514" s="10"/>
      <c r="M514"/>
      <c r="N514"/>
      <c r="O514"/>
      <c r="P514" s="21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U514"/>
    </row>
    <row r="515" spans="1:47" s="387" customFormat="1" ht="12.75" x14ac:dyDescent="0.2">
      <c r="A515" s="10"/>
      <c r="B515" s="19"/>
      <c r="C515" s="10"/>
      <c r="D515" s="10"/>
      <c r="E515" s="10"/>
      <c r="F515" s="10"/>
      <c r="G515" s="10"/>
      <c r="H515" s="9"/>
      <c r="I515" s="9"/>
      <c r="J515" s="10"/>
      <c r="K515" s="10"/>
      <c r="L515" s="10"/>
      <c r="M515"/>
      <c r="N515"/>
      <c r="O515"/>
      <c r="P515" s="21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U515"/>
    </row>
    <row r="516" spans="1:47" s="387" customFormat="1" ht="12.75" x14ac:dyDescent="0.2">
      <c r="A516" s="10"/>
      <c r="B516" s="19"/>
      <c r="C516" s="10"/>
      <c r="D516" s="10"/>
      <c r="E516" s="10"/>
      <c r="F516" s="10"/>
      <c r="G516" s="10"/>
      <c r="H516" s="9"/>
      <c r="I516" s="9"/>
      <c r="J516" s="10"/>
      <c r="K516" s="10"/>
      <c r="L516" s="10"/>
      <c r="M516"/>
      <c r="N516"/>
      <c r="O516"/>
      <c r="P516" s="21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U516"/>
    </row>
    <row r="517" spans="1:47" s="387" customFormat="1" ht="12.75" x14ac:dyDescent="0.2">
      <c r="A517" s="10"/>
      <c r="B517" s="19"/>
      <c r="C517" s="10"/>
      <c r="D517" s="10"/>
      <c r="E517" s="10"/>
      <c r="F517" s="10"/>
      <c r="G517" s="10"/>
      <c r="H517" s="9"/>
      <c r="I517" s="9"/>
      <c r="J517" s="10"/>
      <c r="K517" s="10"/>
      <c r="L517" s="10"/>
      <c r="M517"/>
      <c r="N517"/>
      <c r="O517"/>
      <c r="P517" s="21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U517"/>
    </row>
    <row r="518" spans="1:47" s="387" customFormat="1" ht="12.75" x14ac:dyDescent="0.2">
      <c r="A518" s="10"/>
      <c r="B518" s="19"/>
      <c r="C518" s="10"/>
      <c r="D518" s="10"/>
      <c r="E518" s="10"/>
      <c r="F518" s="10"/>
      <c r="G518" s="10"/>
      <c r="H518" s="9"/>
      <c r="I518" s="9"/>
      <c r="J518" s="10"/>
      <c r="K518" s="10"/>
      <c r="L518" s="10"/>
      <c r="M518"/>
      <c r="N518"/>
      <c r="O518"/>
      <c r="P518" s="21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U518"/>
    </row>
    <row r="519" spans="1:47" s="387" customFormat="1" ht="12.75" x14ac:dyDescent="0.2">
      <c r="A519" s="10"/>
      <c r="B519" s="19"/>
      <c r="C519" s="10"/>
      <c r="D519" s="10"/>
      <c r="E519" s="10"/>
      <c r="F519" s="10"/>
      <c r="G519" s="10"/>
      <c r="H519" s="9"/>
      <c r="I519" s="9"/>
      <c r="J519" s="10"/>
      <c r="K519" s="10"/>
      <c r="L519" s="10"/>
      <c r="M519"/>
      <c r="N519"/>
      <c r="O519"/>
      <c r="P519" s="21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U519"/>
    </row>
    <row r="520" spans="1:47" s="387" customFormat="1" ht="12.75" x14ac:dyDescent="0.2">
      <c r="A520" s="10"/>
      <c r="B520" s="19"/>
      <c r="C520" s="10"/>
      <c r="D520" s="10"/>
      <c r="E520" s="10"/>
      <c r="F520" s="10"/>
      <c r="G520" s="10"/>
      <c r="H520" s="9"/>
      <c r="I520" s="9"/>
      <c r="J520" s="10"/>
      <c r="K520" s="10"/>
      <c r="L520" s="10"/>
      <c r="M520"/>
      <c r="N520"/>
      <c r="O520"/>
      <c r="P520" s="21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U520"/>
    </row>
    <row r="521" spans="1:47" s="387" customFormat="1" ht="12.75" x14ac:dyDescent="0.2">
      <c r="A521" s="10"/>
      <c r="B521" s="19"/>
      <c r="C521" s="10"/>
      <c r="D521" s="10"/>
      <c r="E521" s="10"/>
      <c r="F521" s="10"/>
      <c r="G521" s="10"/>
      <c r="H521" s="9"/>
      <c r="I521" s="9"/>
      <c r="J521" s="10"/>
      <c r="K521" s="10"/>
      <c r="L521" s="10"/>
      <c r="M521"/>
      <c r="N521"/>
      <c r="O521"/>
      <c r="P521" s="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U521"/>
    </row>
    <row r="522" spans="1:47" s="387" customFormat="1" ht="12.75" x14ac:dyDescent="0.2">
      <c r="A522" s="10"/>
      <c r="B522" s="19"/>
      <c r="C522" s="10"/>
      <c r="D522" s="10"/>
      <c r="E522" s="10"/>
      <c r="F522" s="10"/>
      <c r="G522" s="10"/>
      <c r="H522" s="9"/>
      <c r="I522" s="9"/>
      <c r="J522" s="10"/>
      <c r="K522" s="10"/>
      <c r="L522" s="10"/>
      <c r="M522"/>
      <c r="N522"/>
      <c r="O522"/>
      <c r="P522" s="21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U522"/>
    </row>
    <row r="523" spans="1:47" s="387" customFormat="1" ht="12.75" x14ac:dyDescent="0.2">
      <c r="A523" s="10"/>
      <c r="B523" s="19"/>
      <c r="C523" s="10"/>
      <c r="D523" s="10"/>
      <c r="E523" s="10"/>
      <c r="F523" s="10"/>
      <c r="G523" s="10"/>
      <c r="H523" s="9"/>
      <c r="I523" s="9"/>
      <c r="J523" s="10"/>
      <c r="K523" s="10"/>
      <c r="L523" s="10"/>
      <c r="M523"/>
      <c r="N523"/>
      <c r="O523"/>
      <c r="P523" s="21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U523"/>
    </row>
    <row r="524" spans="1:47" s="387" customFormat="1" ht="12.75" x14ac:dyDescent="0.2">
      <c r="A524" s="10"/>
      <c r="B524" s="19"/>
      <c r="C524" s="10"/>
      <c r="D524" s="10"/>
      <c r="E524" s="10"/>
      <c r="F524" s="10"/>
      <c r="G524" s="10"/>
      <c r="H524" s="9"/>
      <c r="I524" s="9"/>
      <c r="J524" s="10"/>
      <c r="K524" s="10"/>
      <c r="L524" s="10"/>
      <c r="M524"/>
      <c r="N524"/>
      <c r="O524"/>
      <c r="P524" s="21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U524"/>
    </row>
    <row r="525" spans="1:47" s="387" customFormat="1" ht="12.75" x14ac:dyDescent="0.2">
      <c r="A525" s="10"/>
      <c r="B525" s="19"/>
      <c r="C525" s="10"/>
      <c r="D525" s="10"/>
      <c r="E525" s="10"/>
      <c r="F525" s="10"/>
      <c r="G525" s="10"/>
      <c r="H525" s="9"/>
      <c r="I525" s="9"/>
      <c r="J525" s="10"/>
      <c r="K525" s="10"/>
      <c r="L525" s="10"/>
      <c r="M525"/>
      <c r="N525"/>
      <c r="O525"/>
      <c r="P525" s="21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U525"/>
    </row>
    <row r="526" spans="1:47" s="387" customFormat="1" ht="12.75" x14ac:dyDescent="0.2">
      <c r="A526" s="10"/>
      <c r="B526" s="19"/>
      <c r="C526" s="10"/>
      <c r="D526" s="10"/>
      <c r="E526" s="10"/>
      <c r="F526" s="10"/>
      <c r="G526" s="10"/>
      <c r="H526" s="9"/>
      <c r="I526" s="9"/>
      <c r="J526" s="10"/>
      <c r="K526" s="10"/>
      <c r="L526" s="10"/>
      <c r="M526"/>
      <c r="N526"/>
      <c r="O526"/>
      <c r="P526" s="21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U526"/>
    </row>
    <row r="527" spans="1:47" s="387" customFormat="1" ht="12.75" x14ac:dyDescent="0.2">
      <c r="A527" s="10"/>
      <c r="B527" s="19"/>
      <c r="C527" s="10"/>
      <c r="D527" s="10"/>
      <c r="E527" s="10"/>
      <c r="F527" s="10"/>
      <c r="G527" s="10"/>
      <c r="H527" s="9"/>
      <c r="I527" s="9"/>
      <c r="J527" s="10"/>
      <c r="K527" s="10"/>
      <c r="L527" s="10"/>
      <c r="M527"/>
      <c r="N527"/>
      <c r="O527"/>
      <c r="P527" s="21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U527"/>
    </row>
    <row r="528" spans="1:47" s="387" customFormat="1" ht="12.75" x14ac:dyDescent="0.2">
      <c r="A528" s="10"/>
      <c r="B528" s="19"/>
      <c r="C528" s="10"/>
      <c r="D528" s="10"/>
      <c r="E528" s="10"/>
      <c r="F528" s="10"/>
      <c r="G528" s="10"/>
      <c r="H528" s="9"/>
      <c r="I528" s="9"/>
      <c r="J528" s="10"/>
      <c r="K528" s="10"/>
      <c r="L528" s="10"/>
      <c r="M528"/>
      <c r="N528"/>
      <c r="O528"/>
      <c r="P528" s="21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U528"/>
    </row>
    <row r="529" spans="1:47" s="387" customFormat="1" ht="12.75" x14ac:dyDescent="0.2">
      <c r="A529" s="10"/>
      <c r="B529" s="19"/>
      <c r="C529" s="10"/>
      <c r="D529" s="10"/>
      <c r="E529" s="10"/>
      <c r="F529" s="10"/>
      <c r="G529" s="10"/>
      <c r="H529" s="9"/>
      <c r="I529" s="9"/>
      <c r="J529" s="10"/>
      <c r="K529" s="10"/>
      <c r="L529" s="10"/>
      <c r="M529"/>
      <c r="N529"/>
      <c r="O529"/>
      <c r="P529" s="21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U529"/>
    </row>
    <row r="530" spans="1:47" s="387" customFormat="1" ht="12.75" x14ac:dyDescent="0.2">
      <c r="A530" s="10"/>
      <c r="B530" s="19"/>
      <c r="C530" s="10"/>
      <c r="D530" s="10"/>
      <c r="E530" s="10"/>
      <c r="F530" s="10"/>
      <c r="G530" s="10"/>
      <c r="H530" s="9"/>
      <c r="I530" s="9"/>
      <c r="J530" s="10"/>
      <c r="K530" s="10"/>
      <c r="L530" s="10"/>
      <c r="M530"/>
      <c r="N530"/>
      <c r="O530"/>
      <c r="P530" s="21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U530"/>
    </row>
    <row r="531" spans="1:47" s="387" customFormat="1" ht="12.75" x14ac:dyDescent="0.2">
      <c r="A531" s="10"/>
      <c r="B531" s="19"/>
      <c r="C531" s="10"/>
      <c r="D531" s="10"/>
      <c r="E531" s="10"/>
      <c r="F531" s="10"/>
      <c r="G531" s="10"/>
      <c r="H531" s="9"/>
      <c r="I531" s="9"/>
      <c r="J531" s="10"/>
      <c r="K531" s="10"/>
      <c r="L531" s="10"/>
      <c r="M531"/>
      <c r="N531"/>
      <c r="O531"/>
      <c r="P531" s="2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U531"/>
    </row>
    <row r="532" spans="1:47" s="387" customFormat="1" ht="12.75" x14ac:dyDescent="0.2">
      <c r="A532" s="10"/>
      <c r="B532" s="19"/>
      <c r="C532" s="10"/>
      <c r="D532" s="10"/>
      <c r="E532" s="10"/>
      <c r="F532" s="10"/>
      <c r="G532" s="10"/>
      <c r="H532" s="9"/>
      <c r="I532" s="9"/>
      <c r="J532" s="10"/>
      <c r="K532" s="10"/>
      <c r="L532" s="10"/>
      <c r="M532"/>
      <c r="N532"/>
      <c r="O532"/>
      <c r="P532" s="21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U532"/>
    </row>
    <row r="533" spans="1:47" s="387" customFormat="1" ht="12.75" x14ac:dyDescent="0.2">
      <c r="A533" s="10"/>
      <c r="B533" s="19"/>
      <c r="C533" s="10"/>
      <c r="D533" s="10"/>
      <c r="E533" s="10"/>
      <c r="F533" s="10"/>
      <c r="G533" s="10"/>
      <c r="H533" s="9"/>
      <c r="I533" s="9"/>
      <c r="J533" s="10"/>
      <c r="K533" s="10"/>
      <c r="L533" s="10"/>
      <c r="M533"/>
      <c r="N533"/>
      <c r="O533"/>
      <c r="P533" s="21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U533"/>
    </row>
    <row r="534" spans="1:47" s="387" customFormat="1" ht="12.75" x14ac:dyDescent="0.2">
      <c r="A534" s="10"/>
      <c r="B534" s="19"/>
      <c r="C534" s="10"/>
      <c r="D534" s="10"/>
      <c r="E534" s="10"/>
      <c r="F534" s="10"/>
      <c r="G534" s="10"/>
      <c r="H534" s="9"/>
      <c r="I534" s="9"/>
      <c r="J534" s="10"/>
      <c r="K534" s="10"/>
      <c r="L534" s="10"/>
      <c r="M534"/>
      <c r="N534"/>
      <c r="O534"/>
      <c r="P534" s="21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U534"/>
    </row>
    <row r="535" spans="1:47" s="387" customFormat="1" ht="12.75" x14ac:dyDescent="0.2">
      <c r="A535" s="10"/>
      <c r="B535" s="19"/>
      <c r="C535" s="10"/>
      <c r="D535" s="10"/>
      <c r="E535" s="10"/>
      <c r="F535" s="10"/>
      <c r="G535" s="10"/>
      <c r="H535" s="9"/>
      <c r="I535" s="9"/>
      <c r="J535" s="10"/>
      <c r="K535" s="10"/>
      <c r="L535" s="10"/>
      <c r="M535"/>
      <c r="N535"/>
      <c r="O535"/>
      <c r="P535" s="21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U535"/>
    </row>
    <row r="536" spans="1:47" s="387" customFormat="1" ht="12.75" x14ac:dyDescent="0.2">
      <c r="A536" s="10"/>
      <c r="B536" s="19"/>
      <c r="C536" s="10"/>
      <c r="D536" s="10"/>
      <c r="E536" s="10"/>
      <c r="F536" s="10"/>
      <c r="G536" s="10"/>
      <c r="H536" s="9"/>
      <c r="I536" s="9"/>
      <c r="J536" s="10"/>
      <c r="K536" s="10"/>
      <c r="L536" s="10"/>
      <c r="M536"/>
      <c r="N536"/>
      <c r="O536"/>
      <c r="P536" s="21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U536"/>
    </row>
    <row r="537" spans="1:47" s="387" customFormat="1" ht="12.75" x14ac:dyDescent="0.2">
      <c r="A537" s="10"/>
      <c r="B537" s="19"/>
      <c r="C537" s="10"/>
      <c r="D537" s="10"/>
      <c r="E537" s="10"/>
      <c r="F537" s="10"/>
      <c r="G537" s="10"/>
      <c r="H537" s="9"/>
      <c r="I537" s="9"/>
      <c r="J537" s="10"/>
      <c r="K537" s="10"/>
      <c r="L537" s="10"/>
      <c r="M537"/>
      <c r="N537"/>
      <c r="O537"/>
      <c r="P537" s="21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U537"/>
    </row>
    <row r="538" spans="1:47" s="387" customFormat="1" ht="12.75" x14ac:dyDescent="0.2">
      <c r="A538" s="10"/>
      <c r="B538" s="19"/>
      <c r="C538" s="10"/>
      <c r="D538" s="10"/>
      <c r="E538" s="10"/>
      <c r="F538" s="10"/>
      <c r="G538" s="10"/>
      <c r="H538" s="9"/>
      <c r="I538" s="9"/>
      <c r="J538" s="10"/>
      <c r="K538" s="10"/>
      <c r="L538" s="10"/>
      <c r="M538"/>
      <c r="N538"/>
      <c r="O538"/>
      <c r="P538" s="21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U538"/>
    </row>
    <row r="539" spans="1:47" s="387" customFormat="1" ht="12.75" x14ac:dyDescent="0.2">
      <c r="A539" s="10"/>
      <c r="B539" s="19"/>
      <c r="C539" s="10"/>
      <c r="D539" s="10"/>
      <c r="E539" s="10"/>
      <c r="F539" s="10"/>
      <c r="G539" s="10"/>
      <c r="H539" s="9"/>
      <c r="I539" s="9"/>
      <c r="J539" s="10"/>
      <c r="K539" s="10"/>
      <c r="L539" s="10"/>
      <c r="M539"/>
      <c r="N539"/>
      <c r="O539"/>
      <c r="P539" s="21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U539"/>
    </row>
    <row r="540" spans="1:47" s="387" customFormat="1" ht="12.75" x14ac:dyDescent="0.2">
      <c r="A540" s="10"/>
      <c r="B540" s="19"/>
      <c r="C540" s="10"/>
      <c r="D540" s="10"/>
      <c r="E540" s="10"/>
      <c r="F540" s="10"/>
      <c r="G540" s="10"/>
      <c r="H540" s="9"/>
      <c r="I540" s="9"/>
      <c r="J540" s="10"/>
      <c r="K540" s="10"/>
      <c r="L540" s="10"/>
      <c r="M540"/>
      <c r="N540"/>
      <c r="O540"/>
      <c r="P540" s="21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U540"/>
    </row>
    <row r="541" spans="1:47" s="387" customFormat="1" ht="12.75" x14ac:dyDescent="0.2">
      <c r="A541" s="10"/>
      <c r="B541" s="19"/>
      <c r="C541" s="10"/>
      <c r="D541" s="10"/>
      <c r="E541" s="10"/>
      <c r="F541" s="10"/>
      <c r="G541" s="10"/>
      <c r="H541" s="9"/>
      <c r="I541" s="9"/>
      <c r="J541" s="10"/>
      <c r="K541" s="10"/>
      <c r="L541" s="10"/>
      <c r="M541"/>
      <c r="N541"/>
      <c r="O541"/>
      <c r="P541" s="2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U541"/>
    </row>
    <row r="542" spans="1:47" s="387" customFormat="1" ht="12.75" x14ac:dyDescent="0.2">
      <c r="A542" s="10"/>
      <c r="B542" s="19"/>
      <c r="C542" s="10"/>
      <c r="D542" s="10"/>
      <c r="E542" s="10"/>
      <c r="F542" s="10"/>
      <c r="G542" s="10"/>
      <c r="H542" s="9"/>
      <c r="I542" s="9"/>
      <c r="J542" s="10"/>
      <c r="K542" s="10"/>
      <c r="L542" s="10"/>
      <c r="M542"/>
      <c r="N542"/>
      <c r="O542"/>
      <c r="P542" s="21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U542"/>
    </row>
    <row r="543" spans="1:47" s="387" customFormat="1" ht="12.75" x14ac:dyDescent="0.2">
      <c r="A543" s="10"/>
      <c r="B543" s="19"/>
      <c r="C543" s="10"/>
      <c r="D543" s="10"/>
      <c r="E543" s="10"/>
      <c r="F543" s="10"/>
      <c r="G543" s="10"/>
      <c r="H543" s="9"/>
      <c r="I543" s="9"/>
      <c r="J543" s="10"/>
      <c r="K543" s="10"/>
      <c r="L543" s="10"/>
      <c r="M543"/>
      <c r="N543"/>
      <c r="O543"/>
      <c r="P543" s="21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U543"/>
    </row>
    <row r="544" spans="1:47" s="387" customFormat="1" ht="12.75" x14ac:dyDescent="0.2">
      <c r="A544" s="10"/>
      <c r="B544" s="19"/>
      <c r="C544" s="10"/>
      <c r="D544" s="10"/>
      <c r="E544" s="10"/>
      <c r="F544" s="10"/>
      <c r="G544" s="10"/>
      <c r="H544" s="9"/>
      <c r="I544" s="9"/>
      <c r="J544" s="10"/>
      <c r="K544" s="10"/>
      <c r="L544" s="10"/>
      <c r="M544"/>
      <c r="N544"/>
      <c r="O544"/>
      <c r="P544" s="21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U544"/>
    </row>
    <row r="545" spans="1:47" s="387" customFormat="1" ht="12.75" x14ac:dyDescent="0.2">
      <c r="A545" s="10"/>
      <c r="B545" s="19"/>
      <c r="C545" s="10"/>
      <c r="D545" s="10"/>
      <c r="E545" s="10"/>
      <c r="F545" s="10"/>
      <c r="G545" s="10"/>
      <c r="H545" s="9"/>
      <c r="I545" s="9"/>
      <c r="J545" s="10"/>
      <c r="K545" s="10"/>
      <c r="L545" s="10"/>
      <c r="M545"/>
      <c r="N545"/>
      <c r="O545"/>
      <c r="P545" s="21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U545"/>
    </row>
    <row r="546" spans="1:47" s="387" customFormat="1" ht="12.75" x14ac:dyDescent="0.2">
      <c r="A546" s="10"/>
      <c r="B546" s="19"/>
      <c r="C546" s="10"/>
      <c r="D546" s="10"/>
      <c r="E546" s="10"/>
      <c r="F546" s="10"/>
      <c r="G546" s="10"/>
      <c r="H546" s="9"/>
      <c r="I546" s="9"/>
      <c r="J546" s="10"/>
      <c r="K546" s="10"/>
      <c r="L546" s="10"/>
      <c r="M546"/>
      <c r="N546"/>
      <c r="O546"/>
      <c r="P546" s="21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U546"/>
    </row>
    <row r="547" spans="1:47" s="387" customFormat="1" ht="12.75" x14ac:dyDescent="0.2">
      <c r="A547" s="10"/>
      <c r="B547" s="19"/>
      <c r="C547" s="10"/>
      <c r="D547" s="10"/>
      <c r="E547" s="10"/>
      <c r="F547" s="10"/>
      <c r="G547" s="10"/>
      <c r="H547" s="9"/>
      <c r="I547" s="9"/>
      <c r="J547" s="10"/>
      <c r="K547" s="10"/>
      <c r="L547" s="10"/>
      <c r="M547"/>
      <c r="N547"/>
      <c r="O547"/>
      <c r="P547" s="21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U547"/>
    </row>
    <row r="548" spans="1:47" s="387" customFormat="1" ht="12.75" x14ac:dyDescent="0.2">
      <c r="A548" s="10"/>
      <c r="B548" s="19"/>
      <c r="C548" s="10"/>
      <c r="D548" s="10"/>
      <c r="E548" s="10"/>
      <c r="F548" s="10"/>
      <c r="G548" s="10"/>
      <c r="H548" s="9"/>
      <c r="I548" s="9"/>
      <c r="J548" s="10"/>
      <c r="K548" s="10"/>
      <c r="L548" s="10"/>
      <c r="M548"/>
      <c r="N548"/>
      <c r="O548"/>
      <c r="P548" s="21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U548"/>
    </row>
    <row r="549" spans="1:47" s="387" customFormat="1" ht="12.75" x14ac:dyDescent="0.2">
      <c r="A549" s="10"/>
      <c r="B549" s="19"/>
      <c r="C549" s="10"/>
      <c r="D549" s="10"/>
      <c r="E549" s="10"/>
      <c r="F549" s="10"/>
      <c r="G549" s="10"/>
      <c r="H549" s="9"/>
      <c r="I549" s="9"/>
      <c r="J549" s="10"/>
      <c r="K549" s="10"/>
      <c r="L549" s="10"/>
      <c r="M549"/>
      <c r="N549"/>
      <c r="O549"/>
      <c r="P549" s="21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U549"/>
    </row>
    <row r="550" spans="1:47" s="387" customFormat="1" ht="12.75" x14ac:dyDescent="0.2">
      <c r="A550" s="10"/>
      <c r="B550" s="19"/>
      <c r="C550" s="10"/>
      <c r="D550" s="10"/>
      <c r="E550" s="10"/>
      <c r="F550" s="10"/>
      <c r="G550" s="10"/>
      <c r="H550" s="9"/>
      <c r="I550" s="9"/>
      <c r="J550" s="10"/>
      <c r="K550" s="10"/>
      <c r="L550" s="10"/>
      <c r="M550"/>
      <c r="N550"/>
      <c r="O550"/>
      <c r="P550" s="21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U550"/>
    </row>
    <row r="551" spans="1:47" s="387" customFormat="1" ht="12.75" x14ac:dyDescent="0.2">
      <c r="A551" s="10"/>
      <c r="B551" s="19"/>
      <c r="C551" s="10"/>
      <c r="D551" s="10"/>
      <c r="E551" s="10"/>
      <c r="F551" s="10"/>
      <c r="G551" s="10"/>
      <c r="H551" s="9"/>
      <c r="I551" s="9"/>
      <c r="J551" s="10"/>
      <c r="K551" s="10"/>
      <c r="L551" s="10"/>
      <c r="M551"/>
      <c r="N551"/>
      <c r="O551"/>
      <c r="P551" s="2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U551"/>
    </row>
    <row r="552" spans="1:47" s="387" customFormat="1" ht="12.75" x14ac:dyDescent="0.2">
      <c r="A552" s="10"/>
      <c r="B552" s="19"/>
      <c r="C552" s="10"/>
      <c r="D552" s="10"/>
      <c r="E552" s="10"/>
      <c r="F552" s="10"/>
      <c r="G552" s="10"/>
      <c r="H552" s="9"/>
      <c r="I552" s="9"/>
      <c r="J552" s="10"/>
      <c r="K552" s="10"/>
      <c r="L552" s="10"/>
      <c r="M552"/>
      <c r="N552"/>
      <c r="O552"/>
      <c r="P552" s="21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U552"/>
    </row>
    <row r="553" spans="1:47" s="387" customFormat="1" ht="12.75" x14ac:dyDescent="0.2">
      <c r="A553" s="10"/>
      <c r="B553" s="19"/>
      <c r="C553" s="10"/>
      <c r="D553" s="10"/>
      <c r="E553" s="10"/>
      <c r="F553" s="10"/>
      <c r="G553" s="10"/>
      <c r="H553" s="9"/>
      <c r="I553" s="9"/>
      <c r="J553" s="10"/>
      <c r="K553" s="10"/>
      <c r="L553" s="10"/>
      <c r="M553"/>
      <c r="N553"/>
      <c r="O553"/>
      <c r="P553" s="21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U553"/>
    </row>
    <row r="554" spans="1:47" s="387" customFormat="1" ht="12.75" x14ac:dyDescent="0.2">
      <c r="A554" s="10"/>
      <c r="B554" s="19"/>
      <c r="C554" s="10"/>
      <c r="D554" s="10"/>
      <c r="E554" s="10"/>
      <c r="F554" s="10"/>
      <c r="G554" s="10"/>
      <c r="H554" s="9"/>
      <c r="I554" s="9"/>
      <c r="J554" s="10"/>
      <c r="K554" s="10"/>
      <c r="L554" s="10"/>
      <c r="M554"/>
      <c r="N554"/>
      <c r="O554"/>
      <c r="P554" s="21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U554"/>
    </row>
    <row r="555" spans="1:47" s="387" customFormat="1" ht="12.75" x14ac:dyDescent="0.2">
      <c r="A555" s="10"/>
      <c r="B555" s="19"/>
      <c r="C555" s="10"/>
      <c r="D555" s="10"/>
      <c r="E555" s="10"/>
      <c r="F555" s="10"/>
      <c r="G555" s="10"/>
      <c r="H555" s="9"/>
      <c r="I555" s="9"/>
      <c r="J555" s="10"/>
      <c r="K555" s="10"/>
      <c r="L555" s="10"/>
      <c r="M555"/>
      <c r="N555"/>
      <c r="O555"/>
      <c r="P555" s="21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U555"/>
    </row>
    <row r="556" spans="1:47" s="387" customFormat="1" ht="12.75" x14ac:dyDescent="0.2">
      <c r="A556" s="10"/>
      <c r="B556" s="19"/>
      <c r="C556" s="10"/>
      <c r="D556" s="10"/>
      <c r="E556" s="10"/>
      <c r="F556" s="10"/>
      <c r="G556" s="10"/>
      <c r="H556" s="9"/>
      <c r="I556" s="9"/>
      <c r="J556" s="10"/>
      <c r="K556" s="10"/>
      <c r="L556" s="10"/>
      <c r="M556"/>
      <c r="N556"/>
      <c r="O556"/>
      <c r="P556" s="21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U556"/>
    </row>
    <row r="557" spans="1:47" s="387" customFormat="1" ht="12.75" x14ac:dyDescent="0.2">
      <c r="A557" s="10"/>
      <c r="B557" s="19"/>
      <c r="C557" s="10"/>
      <c r="D557" s="10"/>
      <c r="E557" s="10"/>
      <c r="F557" s="10"/>
      <c r="G557" s="10"/>
      <c r="H557" s="9"/>
      <c r="I557" s="9"/>
      <c r="J557" s="10"/>
      <c r="K557" s="10"/>
      <c r="L557" s="10"/>
      <c r="M557"/>
      <c r="N557"/>
      <c r="O557"/>
      <c r="P557" s="21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U557"/>
    </row>
    <row r="558" spans="1:47" s="387" customFormat="1" ht="12.75" x14ac:dyDescent="0.2">
      <c r="A558" s="10"/>
      <c r="B558" s="19"/>
      <c r="C558" s="10"/>
      <c r="D558" s="10"/>
      <c r="E558" s="10"/>
      <c r="F558" s="10"/>
      <c r="G558" s="10"/>
      <c r="H558" s="9"/>
      <c r="I558" s="9"/>
      <c r="J558" s="10"/>
      <c r="K558" s="10"/>
      <c r="L558" s="10"/>
      <c r="M558"/>
      <c r="N558"/>
      <c r="O558"/>
      <c r="P558" s="21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U558"/>
    </row>
    <row r="559" spans="1:47" s="387" customFormat="1" ht="12.75" x14ac:dyDescent="0.2">
      <c r="A559" s="10"/>
      <c r="B559" s="19"/>
      <c r="C559" s="10"/>
      <c r="D559" s="10"/>
      <c r="E559" s="10"/>
      <c r="F559" s="10"/>
      <c r="G559" s="10"/>
      <c r="H559" s="9"/>
      <c r="I559" s="9"/>
      <c r="J559" s="10"/>
      <c r="K559" s="10"/>
      <c r="L559" s="10"/>
      <c r="M559"/>
      <c r="N559"/>
      <c r="O559"/>
      <c r="P559" s="21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U559"/>
    </row>
    <row r="560" spans="1:47" s="387" customFormat="1" ht="12.75" x14ac:dyDescent="0.2">
      <c r="A560" s="10"/>
      <c r="B560" s="19"/>
      <c r="C560" s="10"/>
      <c r="D560" s="10"/>
      <c r="E560" s="10"/>
      <c r="F560" s="10"/>
      <c r="G560" s="10"/>
      <c r="H560" s="9"/>
      <c r="I560" s="9"/>
      <c r="J560" s="10"/>
      <c r="K560" s="10"/>
      <c r="L560" s="10"/>
      <c r="M560"/>
      <c r="N560"/>
      <c r="O560"/>
      <c r="P560" s="21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U560"/>
    </row>
    <row r="561" spans="1:47" s="387" customFormat="1" ht="12.75" x14ac:dyDescent="0.2">
      <c r="A561" s="10"/>
      <c r="B561" s="19"/>
      <c r="C561" s="10"/>
      <c r="D561" s="10"/>
      <c r="E561" s="10"/>
      <c r="F561" s="10"/>
      <c r="G561" s="10"/>
      <c r="H561" s="9"/>
      <c r="I561" s="9"/>
      <c r="J561" s="10"/>
      <c r="K561" s="10"/>
      <c r="L561" s="10"/>
      <c r="M561"/>
      <c r="N561"/>
      <c r="O561"/>
      <c r="P561" s="2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U561"/>
    </row>
    <row r="562" spans="1:47" s="387" customFormat="1" ht="12.75" x14ac:dyDescent="0.2">
      <c r="A562" s="10"/>
      <c r="B562" s="19"/>
      <c r="C562" s="10"/>
      <c r="D562" s="10"/>
      <c r="E562" s="10"/>
      <c r="F562" s="10"/>
      <c r="G562" s="10"/>
      <c r="H562" s="9"/>
      <c r="I562" s="9"/>
      <c r="J562" s="10"/>
      <c r="K562" s="10"/>
      <c r="L562" s="10"/>
      <c r="M562"/>
      <c r="N562"/>
      <c r="O562"/>
      <c r="P562" s="21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U562"/>
    </row>
    <row r="563" spans="1:47" s="387" customFormat="1" ht="12.75" x14ac:dyDescent="0.2">
      <c r="A563" s="10"/>
      <c r="B563" s="19"/>
      <c r="C563" s="10"/>
      <c r="D563" s="10"/>
      <c r="E563" s="10"/>
      <c r="F563" s="10"/>
      <c r="G563" s="10"/>
      <c r="H563" s="9"/>
      <c r="I563" s="9"/>
      <c r="J563" s="10"/>
      <c r="K563" s="10"/>
      <c r="L563" s="10"/>
      <c r="M563"/>
      <c r="N563"/>
      <c r="O563"/>
      <c r="P563" s="21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U563"/>
    </row>
    <row r="564" spans="1:47" s="387" customFormat="1" ht="12.75" x14ac:dyDescent="0.2">
      <c r="A564" s="10"/>
      <c r="B564" s="19"/>
      <c r="C564" s="10"/>
      <c r="D564" s="10"/>
      <c r="E564" s="10"/>
      <c r="F564" s="10"/>
      <c r="G564" s="10"/>
      <c r="H564" s="9"/>
      <c r="I564" s="9"/>
      <c r="J564" s="10"/>
      <c r="K564" s="10"/>
      <c r="L564" s="10"/>
      <c r="M564"/>
      <c r="N564"/>
      <c r="O564"/>
      <c r="P564" s="21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U564"/>
    </row>
    <row r="565" spans="1:47" s="387" customFormat="1" ht="12.75" x14ac:dyDescent="0.2">
      <c r="A565" s="10"/>
      <c r="B565" s="19"/>
      <c r="C565" s="10"/>
      <c r="D565" s="10"/>
      <c r="E565" s="10"/>
      <c r="F565" s="10"/>
      <c r="G565" s="10"/>
      <c r="H565" s="9"/>
      <c r="I565" s="9"/>
      <c r="J565" s="10"/>
      <c r="K565" s="10"/>
      <c r="L565" s="10"/>
      <c r="M565"/>
      <c r="N565"/>
      <c r="O565"/>
      <c r="P565" s="21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U565"/>
    </row>
    <row r="566" spans="1:47" s="387" customFormat="1" ht="12.75" x14ac:dyDescent="0.2">
      <c r="A566" s="10"/>
      <c r="B566" s="19"/>
      <c r="C566" s="10"/>
      <c r="D566" s="10"/>
      <c r="E566" s="10"/>
      <c r="F566" s="10"/>
      <c r="G566" s="10"/>
      <c r="H566" s="9"/>
      <c r="I566" s="9"/>
      <c r="J566" s="10"/>
      <c r="K566" s="10"/>
      <c r="L566" s="10"/>
      <c r="M566"/>
      <c r="N566"/>
      <c r="O566"/>
      <c r="P566" s="21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U566"/>
    </row>
    <row r="567" spans="1:47" s="387" customFormat="1" ht="12.75" x14ac:dyDescent="0.2">
      <c r="A567" s="10"/>
      <c r="B567" s="19"/>
      <c r="C567" s="10"/>
      <c r="D567" s="10"/>
      <c r="E567" s="10"/>
      <c r="F567" s="10"/>
      <c r="G567" s="10"/>
      <c r="H567" s="9"/>
      <c r="I567" s="9"/>
      <c r="J567" s="10"/>
      <c r="K567" s="10"/>
      <c r="L567" s="10"/>
      <c r="M567"/>
      <c r="N567"/>
      <c r="O567"/>
      <c r="P567" s="21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U567"/>
    </row>
    <row r="568" spans="1:47" s="387" customFormat="1" ht="12.75" x14ac:dyDescent="0.2">
      <c r="A568" s="10"/>
      <c r="B568" s="19"/>
      <c r="C568" s="10"/>
      <c r="D568" s="10"/>
      <c r="E568" s="10"/>
      <c r="F568" s="10"/>
      <c r="G568" s="10"/>
      <c r="H568" s="9"/>
      <c r="I568" s="9"/>
      <c r="J568" s="10"/>
      <c r="K568" s="10"/>
      <c r="L568" s="10"/>
      <c r="M568"/>
      <c r="N568"/>
      <c r="O568"/>
      <c r="P568" s="21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U568"/>
    </row>
    <row r="569" spans="1:47" s="387" customFormat="1" ht="12.75" x14ac:dyDescent="0.2">
      <c r="A569" s="10"/>
      <c r="B569" s="19"/>
      <c r="C569" s="10"/>
      <c r="D569" s="10"/>
      <c r="E569" s="10"/>
      <c r="F569" s="10"/>
      <c r="G569" s="10"/>
      <c r="H569" s="9"/>
      <c r="I569" s="9"/>
      <c r="J569" s="10"/>
      <c r="K569" s="10"/>
      <c r="L569" s="10"/>
      <c r="M569"/>
      <c r="N569"/>
      <c r="O569"/>
      <c r="P569" s="21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U569"/>
    </row>
    <row r="570" spans="1:47" s="387" customFormat="1" ht="12.75" x14ac:dyDescent="0.2">
      <c r="A570" s="10"/>
      <c r="B570" s="19"/>
      <c r="C570" s="10"/>
      <c r="D570" s="10"/>
      <c r="E570" s="10"/>
      <c r="F570" s="10"/>
      <c r="G570" s="10"/>
      <c r="H570" s="9"/>
      <c r="I570" s="9"/>
      <c r="J570" s="10"/>
      <c r="K570" s="10"/>
      <c r="L570" s="10"/>
      <c r="M570"/>
      <c r="N570"/>
      <c r="O570"/>
      <c r="P570" s="21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U570"/>
    </row>
    <row r="571" spans="1:47" s="387" customFormat="1" ht="12.75" x14ac:dyDescent="0.2">
      <c r="A571" s="10"/>
      <c r="B571" s="19"/>
      <c r="C571" s="10"/>
      <c r="D571" s="10"/>
      <c r="E571" s="10"/>
      <c r="F571" s="10"/>
      <c r="G571" s="10"/>
      <c r="H571" s="9"/>
      <c r="I571" s="9"/>
      <c r="J571" s="10"/>
      <c r="K571" s="10"/>
      <c r="L571" s="10"/>
      <c r="M571"/>
      <c r="N571"/>
      <c r="O571"/>
      <c r="P571" s="2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U571"/>
    </row>
    <row r="572" spans="1:47" s="387" customFormat="1" ht="12.75" x14ac:dyDescent="0.2">
      <c r="A572" s="10"/>
      <c r="B572" s="19"/>
      <c r="C572" s="10"/>
      <c r="D572" s="10"/>
      <c r="E572" s="10"/>
      <c r="F572" s="10"/>
      <c r="G572" s="10"/>
      <c r="H572" s="9"/>
      <c r="I572" s="9"/>
      <c r="J572" s="10"/>
      <c r="K572" s="10"/>
      <c r="L572" s="10"/>
      <c r="M572"/>
      <c r="N572"/>
      <c r="O572"/>
      <c r="P572" s="21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U572"/>
    </row>
    <row r="573" spans="1:47" s="387" customFormat="1" ht="12.75" x14ac:dyDescent="0.2">
      <c r="A573" s="10"/>
      <c r="B573" s="19"/>
      <c r="C573" s="10"/>
      <c r="D573" s="10"/>
      <c r="E573" s="10"/>
      <c r="F573" s="10"/>
      <c r="G573" s="10"/>
      <c r="H573" s="9"/>
      <c r="I573" s="9"/>
      <c r="J573" s="10"/>
      <c r="K573" s="10"/>
      <c r="L573" s="10"/>
      <c r="M573"/>
      <c r="N573"/>
      <c r="O573"/>
      <c r="P573" s="21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U573"/>
    </row>
    <row r="574" spans="1:47" s="387" customFormat="1" ht="12.75" x14ac:dyDescent="0.2">
      <c r="A574" s="10"/>
      <c r="B574" s="19"/>
      <c r="C574" s="10"/>
      <c r="D574" s="10"/>
      <c r="E574" s="10"/>
      <c r="F574" s="10"/>
      <c r="G574" s="10"/>
      <c r="H574" s="9"/>
      <c r="I574" s="9"/>
      <c r="J574" s="10"/>
      <c r="K574" s="10"/>
      <c r="L574" s="10"/>
      <c r="M574"/>
      <c r="N574"/>
      <c r="O574"/>
      <c r="P574" s="21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U574"/>
    </row>
    <row r="575" spans="1:47" s="387" customFormat="1" ht="12.75" x14ac:dyDescent="0.2">
      <c r="A575" s="10"/>
      <c r="B575" s="19"/>
      <c r="C575" s="10"/>
      <c r="D575" s="10"/>
      <c r="E575" s="10"/>
      <c r="F575" s="10"/>
      <c r="G575" s="10"/>
      <c r="H575" s="9"/>
      <c r="I575" s="9"/>
      <c r="J575" s="10"/>
      <c r="K575" s="10"/>
      <c r="L575" s="10"/>
      <c r="M575"/>
      <c r="N575"/>
      <c r="O575"/>
      <c r="P575" s="21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U575"/>
    </row>
    <row r="576" spans="1:47" s="387" customFormat="1" ht="12.75" x14ac:dyDescent="0.2">
      <c r="A576" s="10"/>
      <c r="B576" s="19"/>
      <c r="C576" s="10"/>
      <c r="D576" s="10"/>
      <c r="E576" s="10"/>
      <c r="F576" s="10"/>
      <c r="G576" s="10"/>
      <c r="H576" s="9"/>
      <c r="I576" s="9"/>
      <c r="J576" s="10"/>
      <c r="K576" s="10"/>
      <c r="L576" s="10"/>
      <c r="M576"/>
      <c r="N576"/>
      <c r="O576"/>
      <c r="P576" s="21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U576"/>
    </row>
    <row r="577" spans="1:47" s="387" customFormat="1" ht="12.75" x14ac:dyDescent="0.2">
      <c r="A577" s="10"/>
      <c r="B577" s="19"/>
      <c r="C577" s="10"/>
      <c r="D577" s="10"/>
      <c r="E577" s="10"/>
      <c r="F577" s="10"/>
      <c r="G577" s="10"/>
      <c r="H577" s="9"/>
      <c r="I577" s="9"/>
      <c r="J577" s="10"/>
      <c r="K577" s="10"/>
      <c r="L577" s="10"/>
      <c r="M577"/>
      <c r="N577"/>
      <c r="O577"/>
      <c r="P577" s="21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U577"/>
    </row>
    <row r="578" spans="1:47" s="387" customFormat="1" ht="12.75" x14ac:dyDescent="0.2">
      <c r="A578" s="10"/>
      <c r="B578" s="19"/>
      <c r="C578" s="10"/>
      <c r="D578" s="10"/>
      <c r="E578" s="10"/>
      <c r="F578" s="10"/>
      <c r="G578" s="10"/>
      <c r="H578" s="9"/>
      <c r="I578" s="9"/>
      <c r="J578" s="10"/>
      <c r="K578" s="10"/>
      <c r="L578" s="10"/>
      <c r="M578"/>
      <c r="N578"/>
      <c r="O578"/>
      <c r="P578" s="21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U578"/>
    </row>
    <row r="579" spans="1:47" s="387" customFormat="1" ht="12.75" x14ac:dyDescent="0.2">
      <c r="A579" s="10"/>
      <c r="B579" s="19"/>
      <c r="C579" s="10"/>
      <c r="D579" s="10"/>
      <c r="E579" s="10"/>
      <c r="F579" s="10"/>
      <c r="G579" s="10"/>
      <c r="H579" s="9"/>
      <c r="I579" s="9"/>
      <c r="J579" s="10"/>
      <c r="K579" s="10"/>
      <c r="L579" s="10"/>
      <c r="M579"/>
      <c r="N579"/>
      <c r="O579"/>
      <c r="P579" s="21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U579"/>
    </row>
    <row r="580" spans="1:47" s="387" customFormat="1" ht="12.75" x14ac:dyDescent="0.2">
      <c r="A580" s="10"/>
      <c r="B580" s="19"/>
      <c r="C580" s="10"/>
      <c r="D580" s="10"/>
      <c r="E580" s="10"/>
      <c r="F580" s="10"/>
      <c r="G580" s="10"/>
      <c r="H580" s="9"/>
      <c r="I580" s="9"/>
      <c r="J580" s="10"/>
      <c r="K580" s="10"/>
      <c r="L580" s="10"/>
      <c r="M580"/>
      <c r="N580"/>
      <c r="O580"/>
      <c r="P580" s="21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U580"/>
    </row>
    <row r="581" spans="1:47" s="387" customFormat="1" ht="12.75" x14ac:dyDescent="0.2">
      <c r="A581" s="10"/>
      <c r="B581" s="19"/>
      <c r="C581" s="10"/>
      <c r="D581" s="10"/>
      <c r="E581" s="10"/>
      <c r="F581" s="10"/>
      <c r="G581" s="10"/>
      <c r="H581" s="9"/>
      <c r="I581" s="9"/>
      <c r="J581" s="10"/>
      <c r="K581" s="10"/>
      <c r="L581" s="10"/>
      <c r="M581"/>
      <c r="N581"/>
      <c r="O581"/>
      <c r="P581" s="2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U581"/>
    </row>
    <row r="582" spans="1:47" s="387" customFormat="1" ht="12.75" x14ac:dyDescent="0.2">
      <c r="A582" s="10"/>
      <c r="B582" s="19"/>
      <c r="C582" s="10"/>
      <c r="D582" s="10"/>
      <c r="E582" s="10"/>
      <c r="F582" s="10"/>
      <c r="G582" s="10"/>
      <c r="H582" s="9"/>
      <c r="I582" s="9"/>
      <c r="J582" s="10"/>
      <c r="K582" s="10"/>
      <c r="L582" s="10"/>
      <c r="M582"/>
      <c r="N582"/>
      <c r="O582"/>
      <c r="P582" s="21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U582"/>
    </row>
    <row r="583" spans="1:47" s="387" customFormat="1" ht="12.75" x14ac:dyDescent="0.2">
      <c r="A583" s="10"/>
      <c r="B583" s="19"/>
      <c r="C583" s="10"/>
      <c r="D583" s="10"/>
      <c r="E583" s="10"/>
      <c r="F583" s="10"/>
      <c r="G583" s="10"/>
      <c r="H583" s="9"/>
      <c r="I583" s="9"/>
      <c r="J583" s="10"/>
      <c r="K583" s="10"/>
      <c r="L583" s="10"/>
      <c r="M583"/>
      <c r="N583"/>
      <c r="O583"/>
      <c r="P583" s="21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U583"/>
    </row>
    <row r="584" spans="1:47" s="387" customFormat="1" ht="12.75" x14ac:dyDescent="0.2">
      <c r="A584" s="10"/>
      <c r="B584" s="19"/>
      <c r="C584" s="10"/>
      <c r="D584" s="10"/>
      <c r="E584" s="10"/>
      <c r="F584" s="10"/>
      <c r="G584" s="10"/>
      <c r="H584" s="9"/>
      <c r="I584" s="9"/>
      <c r="J584" s="10"/>
      <c r="K584" s="10"/>
      <c r="L584" s="10"/>
      <c r="M584"/>
      <c r="N584"/>
      <c r="O584"/>
      <c r="P584" s="21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U584"/>
    </row>
    <row r="585" spans="1:47" s="387" customFormat="1" ht="12.75" x14ac:dyDescent="0.2">
      <c r="A585" s="10"/>
      <c r="B585" s="19"/>
      <c r="C585" s="10"/>
      <c r="D585" s="10"/>
      <c r="E585" s="10"/>
      <c r="F585" s="10"/>
      <c r="G585" s="10"/>
      <c r="H585" s="9"/>
      <c r="I585" s="9"/>
      <c r="J585" s="10"/>
      <c r="K585" s="10"/>
      <c r="L585" s="10"/>
      <c r="M585"/>
      <c r="N585"/>
      <c r="O585"/>
      <c r="P585" s="21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U585"/>
    </row>
    <row r="586" spans="1:47" s="387" customFormat="1" ht="12.75" x14ac:dyDescent="0.2">
      <c r="A586" s="10"/>
      <c r="B586" s="19"/>
      <c r="C586" s="10"/>
      <c r="D586" s="10"/>
      <c r="E586" s="10"/>
      <c r="F586" s="10"/>
      <c r="G586" s="10"/>
      <c r="H586" s="9"/>
      <c r="I586" s="9"/>
      <c r="J586" s="10"/>
      <c r="K586" s="10"/>
      <c r="L586" s="10"/>
      <c r="M586"/>
      <c r="N586"/>
      <c r="O586"/>
      <c r="P586" s="21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U586"/>
    </row>
    <row r="587" spans="1:47" s="387" customFormat="1" ht="12.75" x14ac:dyDescent="0.2">
      <c r="A587" s="10"/>
      <c r="B587" s="19"/>
      <c r="C587" s="10"/>
      <c r="D587" s="10"/>
      <c r="E587" s="10"/>
      <c r="F587" s="10"/>
      <c r="G587" s="10"/>
      <c r="H587" s="9"/>
      <c r="I587" s="9"/>
      <c r="J587" s="10"/>
      <c r="K587" s="10"/>
      <c r="L587" s="10"/>
      <c r="M587"/>
      <c r="N587"/>
      <c r="O587"/>
      <c r="P587" s="21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U587"/>
    </row>
    <row r="588" spans="1:47" s="387" customFormat="1" ht="12.75" x14ac:dyDescent="0.2">
      <c r="A588" s="10"/>
      <c r="B588" s="19"/>
      <c r="C588" s="10"/>
      <c r="D588" s="10"/>
      <c r="E588" s="10"/>
      <c r="F588" s="10"/>
      <c r="G588" s="10"/>
      <c r="H588" s="9"/>
      <c r="I588" s="9"/>
      <c r="J588" s="10"/>
      <c r="K588" s="10"/>
      <c r="L588" s="10"/>
      <c r="M588"/>
      <c r="N588"/>
      <c r="O588"/>
      <c r="P588" s="21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U588"/>
    </row>
    <row r="589" spans="1:47" s="387" customFormat="1" ht="12.75" x14ac:dyDescent="0.2">
      <c r="A589" s="10"/>
      <c r="B589" s="19"/>
      <c r="C589" s="10"/>
      <c r="D589" s="10"/>
      <c r="E589" s="10"/>
      <c r="F589" s="10"/>
      <c r="G589" s="10"/>
      <c r="H589" s="9"/>
      <c r="I589" s="9"/>
      <c r="J589" s="10"/>
      <c r="K589" s="10"/>
      <c r="L589" s="10"/>
      <c r="M589"/>
      <c r="N589"/>
      <c r="O589"/>
      <c r="P589" s="21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U589"/>
    </row>
    <row r="590" spans="1:47" s="387" customFormat="1" ht="12.75" x14ac:dyDescent="0.2">
      <c r="A590" s="10"/>
      <c r="B590" s="19"/>
      <c r="C590" s="10"/>
      <c r="D590" s="10"/>
      <c r="E590" s="10"/>
      <c r="F590" s="10"/>
      <c r="G590" s="10"/>
      <c r="H590" s="9"/>
      <c r="I590" s="9"/>
      <c r="J590" s="10"/>
      <c r="K590" s="10"/>
      <c r="L590" s="10"/>
      <c r="M590"/>
      <c r="N590"/>
      <c r="O590"/>
      <c r="P590" s="21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U590"/>
    </row>
    <row r="591" spans="1:47" s="387" customFormat="1" ht="12.75" x14ac:dyDescent="0.2">
      <c r="A591" s="10"/>
      <c r="B591" s="19"/>
      <c r="C591" s="10"/>
      <c r="D591" s="10"/>
      <c r="E591" s="10"/>
      <c r="F591" s="10"/>
      <c r="G591" s="10"/>
      <c r="H591" s="9"/>
      <c r="I591" s="9"/>
      <c r="J591" s="10"/>
      <c r="K591" s="10"/>
      <c r="L591" s="10"/>
      <c r="M591"/>
      <c r="N591"/>
      <c r="O591"/>
      <c r="P591" s="2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U591"/>
    </row>
    <row r="592" spans="1:47" s="387" customFormat="1" ht="12.75" x14ac:dyDescent="0.2">
      <c r="A592" s="10"/>
      <c r="B592" s="19"/>
      <c r="C592" s="10"/>
      <c r="D592" s="10"/>
      <c r="E592" s="10"/>
      <c r="F592" s="10"/>
      <c r="G592" s="10"/>
      <c r="H592" s="9"/>
      <c r="I592" s="9"/>
      <c r="J592" s="10"/>
      <c r="K592" s="10"/>
      <c r="L592" s="10"/>
      <c r="M592"/>
      <c r="N592"/>
      <c r="O592"/>
      <c r="P592" s="21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U592"/>
    </row>
    <row r="593" spans="1:47" s="387" customFormat="1" ht="12.75" x14ac:dyDescent="0.2">
      <c r="A593" s="10"/>
      <c r="B593" s="19"/>
      <c r="C593" s="10"/>
      <c r="D593" s="10"/>
      <c r="E593" s="10"/>
      <c r="F593" s="10"/>
      <c r="G593" s="10"/>
      <c r="H593" s="9"/>
      <c r="I593" s="9"/>
      <c r="J593" s="10"/>
      <c r="K593" s="10"/>
      <c r="L593" s="10"/>
      <c r="M593"/>
      <c r="N593"/>
      <c r="O593"/>
      <c r="P593" s="21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U593"/>
    </row>
    <row r="594" spans="1:47" s="387" customFormat="1" ht="12.75" x14ac:dyDescent="0.2">
      <c r="A594" s="10"/>
      <c r="B594" s="19"/>
      <c r="C594" s="10"/>
      <c r="D594" s="10"/>
      <c r="E594" s="10"/>
      <c r="F594" s="10"/>
      <c r="G594" s="10"/>
      <c r="H594" s="9"/>
      <c r="I594" s="9"/>
      <c r="J594" s="10"/>
      <c r="K594" s="10"/>
      <c r="L594" s="10"/>
      <c r="M594"/>
      <c r="N594"/>
      <c r="O594"/>
      <c r="P594" s="21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U594"/>
    </row>
    <row r="595" spans="1:47" s="387" customFormat="1" ht="12.75" x14ac:dyDescent="0.2">
      <c r="A595" s="10"/>
      <c r="B595" s="19"/>
      <c r="C595" s="10"/>
      <c r="D595" s="10"/>
      <c r="E595" s="10"/>
      <c r="F595" s="10"/>
      <c r="G595" s="10"/>
      <c r="H595" s="9"/>
      <c r="I595" s="9"/>
      <c r="J595" s="10"/>
      <c r="K595" s="10"/>
      <c r="L595" s="10"/>
      <c r="M595"/>
      <c r="N595"/>
      <c r="O595"/>
      <c r="P595" s="21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U595"/>
    </row>
    <row r="596" spans="1:47" s="387" customFormat="1" ht="12.75" x14ac:dyDescent="0.2">
      <c r="A596" s="10"/>
      <c r="B596" s="19"/>
      <c r="C596" s="10"/>
      <c r="D596" s="10"/>
      <c r="E596" s="10"/>
      <c r="F596" s="10"/>
      <c r="G596" s="10"/>
      <c r="H596" s="9"/>
      <c r="I596" s="9"/>
      <c r="J596" s="10"/>
      <c r="K596" s="10"/>
      <c r="L596" s="10"/>
      <c r="M596"/>
      <c r="N596"/>
      <c r="O596"/>
      <c r="P596" s="21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U596"/>
    </row>
    <row r="597" spans="1:47" s="387" customFormat="1" ht="12.75" x14ac:dyDescent="0.2">
      <c r="A597" s="10"/>
      <c r="B597" s="19"/>
      <c r="C597" s="10"/>
      <c r="D597" s="10"/>
      <c r="E597" s="10"/>
      <c r="F597" s="10"/>
      <c r="G597" s="10"/>
      <c r="H597" s="9"/>
      <c r="I597" s="9"/>
      <c r="J597" s="10"/>
      <c r="K597" s="10"/>
      <c r="L597" s="10"/>
      <c r="M597"/>
      <c r="N597"/>
      <c r="O597"/>
      <c r="P597" s="21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U597"/>
    </row>
    <row r="598" spans="1:47" s="387" customFormat="1" ht="12.75" x14ac:dyDescent="0.2">
      <c r="A598" s="10"/>
      <c r="B598" s="19"/>
      <c r="C598" s="10"/>
      <c r="D598" s="10"/>
      <c r="E598" s="10"/>
      <c r="F598" s="10"/>
      <c r="G598" s="10"/>
      <c r="H598" s="9"/>
      <c r="I598" s="9"/>
      <c r="J598" s="10"/>
      <c r="K598" s="10"/>
      <c r="L598" s="10"/>
      <c r="M598"/>
      <c r="N598"/>
      <c r="O598"/>
      <c r="P598" s="21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U598"/>
    </row>
    <row r="599" spans="1:47" s="387" customFormat="1" ht="12.75" x14ac:dyDescent="0.2">
      <c r="A599" s="10"/>
      <c r="B599" s="19"/>
      <c r="C599" s="10"/>
      <c r="D599" s="10"/>
      <c r="E599" s="10"/>
      <c r="F599" s="10"/>
      <c r="G599" s="10"/>
      <c r="H599" s="9"/>
      <c r="I599" s="9"/>
      <c r="J599" s="10"/>
      <c r="K599" s="10"/>
      <c r="L599" s="10"/>
      <c r="M599"/>
      <c r="N599"/>
      <c r="O599"/>
      <c r="P599" s="21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U599"/>
    </row>
    <row r="600" spans="1:47" s="387" customFormat="1" ht="12.75" x14ac:dyDescent="0.2">
      <c r="A600" s="10"/>
      <c r="B600" s="19"/>
      <c r="C600" s="10"/>
      <c r="D600" s="10"/>
      <c r="E600" s="10"/>
      <c r="F600" s="10"/>
      <c r="G600" s="10"/>
      <c r="H600" s="9"/>
      <c r="I600" s="9"/>
      <c r="J600" s="10"/>
      <c r="K600" s="10"/>
      <c r="L600" s="10"/>
      <c r="M600"/>
      <c r="N600"/>
      <c r="O600"/>
      <c r="P600" s="21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U600"/>
    </row>
    <row r="601" spans="1:47" s="387" customFormat="1" ht="12.75" x14ac:dyDescent="0.2">
      <c r="A601" s="10"/>
      <c r="B601" s="19"/>
      <c r="C601" s="10"/>
      <c r="D601" s="10"/>
      <c r="E601" s="10"/>
      <c r="F601" s="10"/>
      <c r="G601" s="10"/>
      <c r="H601" s="9"/>
      <c r="I601" s="9"/>
      <c r="J601" s="10"/>
      <c r="K601" s="10"/>
      <c r="L601" s="10"/>
      <c r="M601"/>
      <c r="N601"/>
      <c r="O601"/>
      <c r="P601" s="2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U601"/>
    </row>
    <row r="602" spans="1:47" s="387" customFormat="1" ht="12.75" x14ac:dyDescent="0.2">
      <c r="A602" s="10"/>
      <c r="B602" s="19"/>
      <c r="C602" s="10"/>
      <c r="D602" s="10"/>
      <c r="E602" s="10"/>
      <c r="F602" s="10"/>
      <c r="G602" s="10"/>
      <c r="H602" s="9"/>
      <c r="I602" s="9"/>
      <c r="J602" s="10"/>
      <c r="K602" s="10"/>
      <c r="L602" s="10"/>
      <c r="M602"/>
      <c r="N602"/>
      <c r="O602"/>
      <c r="P602" s="21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U602"/>
    </row>
    <row r="603" spans="1:47" s="387" customFormat="1" ht="12.75" x14ac:dyDescent="0.2">
      <c r="A603" s="10"/>
      <c r="B603" s="19"/>
      <c r="C603" s="10"/>
      <c r="D603" s="10"/>
      <c r="E603" s="10"/>
      <c r="F603" s="10"/>
      <c r="G603" s="10"/>
      <c r="H603" s="9"/>
      <c r="I603" s="9"/>
      <c r="J603" s="10"/>
      <c r="K603" s="10"/>
      <c r="L603" s="10"/>
      <c r="M603"/>
      <c r="N603"/>
      <c r="O603"/>
      <c r="P603" s="21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U603"/>
    </row>
    <row r="604" spans="1:47" s="387" customFormat="1" ht="12.75" x14ac:dyDescent="0.2">
      <c r="A604" s="10"/>
      <c r="B604" s="19"/>
      <c r="C604" s="10"/>
      <c r="D604" s="10"/>
      <c r="E604" s="10"/>
      <c r="F604" s="10"/>
      <c r="G604" s="10"/>
      <c r="H604" s="9"/>
      <c r="I604" s="9"/>
      <c r="J604" s="10"/>
      <c r="K604" s="10"/>
      <c r="L604" s="10"/>
      <c r="M604"/>
      <c r="N604"/>
      <c r="O604"/>
      <c r="P604" s="21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U604"/>
    </row>
    <row r="605" spans="1:47" s="387" customFormat="1" ht="12.75" x14ac:dyDescent="0.2">
      <c r="A605" s="10"/>
      <c r="B605" s="19"/>
      <c r="C605" s="10"/>
      <c r="D605" s="10"/>
      <c r="E605" s="10"/>
      <c r="F605" s="10"/>
      <c r="G605" s="10"/>
      <c r="H605" s="9"/>
      <c r="I605" s="9"/>
      <c r="J605" s="10"/>
      <c r="K605" s="10"/>
      <c r="L605" s="10"/>
      <c r="M605"/>
      <c r="N605"/>
      <c r="O605"/>
      <c r="P605" s="21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U605"/>
    </row>
    <row r="606" spans="1:47" s="387" customFormat="1" ht="12.75" x14ac:dyDescent="0.2">
      <c r="A606" s="10"/>
      <c r="B606" s="19"/>
      <c r="C606" s="10"/>
      <c r="D606" s="10"/>
      <c r="E606" s="10"/>
      <c r="F606" s="10"/>
      <c r="G606" s="10"/>
      <c r="H606" s="9"/>
      <c r="I606" s="9"/>
      <c r="J606" s="10"/>
      <c r="K606" s="10"/>
      <c r="L606" s="10"/>
      <c r="M606"/>
      <c r="N606"/>
      <c r="O606"/>
      <c r="P606" s="21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U606"/>
    </row>
    <row r="607" spans="1:47" s="387" customFormat="1" ht="12.75" x14ac:dyDescent="0.2">
      <c r="A607" s="10"/>
      <c r="B607" s="19"/>
      <c r="C607" s="10"/>
      <c r="D607" s="10"/>
      <c r="E607" s="10"/>
      <c r="F607" s="10"/>
      <c r="G607" s="10"/>
      <c r="H607" s="9"/>
      <c r="I607" s="9"/>
      <c r="J607" s="10"/>
      <c r="K607" s="10"/>
      <c r="L607" s="10"/>
      <c r="M607"/>
      <c r="N607"/>
      <c r="O607"/>
      <c r="P607" s="21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U607"/>
    </row>
    <row r="608" spans="1:47" s="387" customFormat="1" ht="12.75" x14ac:dyDescent="0.2">
      <c r="A608" s="10"/>
      <c r="B608" s="19"/>
      <c r="C608" s="10"/>
      <c r="D608" s="10"/>
      <c r="E608" s="10"/>
      <c r="F608" s="10"/>
      <c r="G608" s="10"/>
      <c r="H608" s="9"/>
      <c r="I608" s="9"/>
      <c r="J608" s="10"/>
      <c r="K608" s="10"/>
      <c r="L608" s="10"/>
      <c r="M608"/>
      <c r="N608"/>
      <c r="O608"/>
      <c r="P608" s="21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U608"/>
    </row>
    <row r="609" spans="1:47" s="387" customFormat="1" ht="12.75" x14ac:dyDescent="0.2">
      <c r="A609" s="10"/>
      <c r="B609" s="19"/>
      <c r="C609" s="10"/>
      <c r="D609" s="10"/>
      <c r="E609" s="10"/>
      <c r="F609" s="10"/>
      <c r="G609" s="10"/>
      <c r="H609" s="9"/>
      <c r="I609" s="9"/>
      <c r="J609" s="10"/>
      <c r="K609" s="10"/>
      <c r="L609" s="10"/>
      <c r="M609"/>
      <c r="N609"/>
      <c r="O609"/>
      <c r="P609" s="21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U609"/>
    </row>
    <row r="610" spans="1:47" s="387" customFormat="1" ht="12.75" x14ac:dyDescent="0.2">
      <c r="A610" s="10"/>
      <c r="B610" s="19"/>
      <c r="C610" s="10"/>
      <c r="D610" s="10"/>
      <c r="E610" s="10"/>
      <c r="F610" s="10"/>
      <c r="G610" s="10"/>
      <c r="H610" s="9"/>
      <c r="I610" s="9"/>
      <c r="J610" s="10"/>
      <c r="K610" s="10"/>
      <c r="L610" s="10"/>
      <c r="M610"/>
      <c r="N610"/>
      <c r="O610"/>
      <c r="P610" s="21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U610"/>
    </row>
    <row r="611" spans="1:47" s="387" customFormat="1" ht="12.75" x14ac:dyDescent="0.2">
      <c r="A611" s="10"/>
      <c r="B611" s="19"/>
      <c r="C611" s="10"/>
      <c r="D611" s="10"/>
      <c r="E611" s="10"/>
      <c r="F611" s="10"/>
      <c r="G611" s="10"/>
      <c r="H611" s="9"/>
      <c r="I611" s="9"/>
      <c r="J611" s="10"/>
      <c r="K611" s="10"/>
      <c r="L611" s="10"/>
      <c r="M611"/>
      <c r="N611"/>
      <c r="O611"/>
      <c r="P611" s="2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U611"/>
    </row>
    <row r="612" spans="1:47" s="387" customFormat="1" ht="12.75" x14ac:dyDescent="0.2">
      <c r="A612" s="10"/>
      <c r="B612" s="19"/>
      <c r="C612" s="10"/>
      <c r="D612" s="10"/>
      <c r="E612" s="10"/>
      <c r="F612" s="10"/>
      <c r="G612" s="10"/>
      <c r="H612" s="9"/>
      <c r="I612" s="9"/>
      <c r="J612" s="10"/>
      <c r="K612" s="10"/>
      <c r="L612" s="10"/>
      <c r="M612"/>
      <c r="N612"/>
      <c r="O612"/>
      <c r="P612" s="21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U612"/>
    </row>
    <row r="613" spans="1:47" s="387" customFormat="1" ht="12.75" x14ac:dyDescent="0.2">
      <c r="A613" s="10"/>
      <c r="B613" s="19"/>
      <c r="C613" s="10"/>
      <c r="D613" s="10"/>
      <c r="E613" s="10"/>
      <c r="F613" s="10"/>
      <c r="G613" s="10"/>
      <c r="H613" s="9"/>
      <c r="I613" s="9"/>
      <c r="J613" s="10"/>
      <c r="K613" s="10"/>
      <c r="L613" s="10"/>
      <c r="M613"/>
      <c r="N613"/>
      <c r="O613"/>
      <c r="P613" s="21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U613"/>
    </row>
    <row r="614" spans="1:47" s="387" customFormat="1" ht="12.75" x14ac:dyDescent="0.2">
      <c r="A614" s="10"/>
      <c r="B614" s="19"/>
      <c r="C614" s="10"/>
      <c r="D614" s="10"/>
      <c r="E614" s="10"/>
      <c r="F614" s="10"/>
      <c r="G614" s="10"/>
      <c r="H614" s="9"/>
      <c r="I614" s="9"/>
      <c r="J614" s="10"/>
      <c r="K614" s="10"/>
      <c r="L614" s="10"/>
      <c r="M614"/>
      <c r="N614"/>
      <c r="O614"/>
      <c r="P614" s="21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U614"/>
    </row>
    <row r="615" spans="1:47" s="387" customFormat="1" ht="12.75" x14ac:dyDescent="0.2">
      <c r="A615" s="10"/>
      <c r="B615" s="19"/>
      <c r="C615" s="10"/>
      <c r="D615" s="10"/>
      <c r="E615" s="10"/>
      <c r="F615" s="10"/>
      <c r="G615" s="10"/>
      <c r="H615" s="9"/>
      <c r="I615" s="9"/>
      <c r="J615" s="10"/>
      <c r="K615" s="10"/>
      <c r="L615" s="10"/>
      <c r="M615"/>
      <c r="N615"/>
      <c r="O615"/>
      <c r="P615" s="21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U615"/>
    </row>
    <row r="616" spans="1:47" s="387" customFormat="1" ht="12.75" x14ac:dyDescent="0.2">
      <c r="A616" s="10"/>
      <c r="B616" s="19"/>
      <c r="C616" s="10"/>
      <c r="D616" s="10"/>
      <c r="E616" s="10"/>
      <c r="F616" s="10"/>
      <c r="G616" s="10"/>
      <c r="H616" s="9"/>
      <c r="I616" s="9"/>
      <c r="J616" s="10"/>
      <c r="K616" s="10"/>
      <c r="L616" s="10"/>
      <c r="M616"/>
      <c r="N616"/>
      <c r="O616"/>
      <c r="P616" s="21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U616"/>
    </row>
    <row r="617" spans="1:47" s="387" customFormat="1" ht="12.75" x14ac:dyDescent="0.2">
      <c r="A617" s="10"/>
      <c r="B617" s="19"/>
      <c r="C617" s="10"/>
      <c r="D617" s="10"/>
      <c r="E617" s="10"/>
      <c r="F617" s="10"/>
      <c r="G617" s="10"/>
      <c r="H617" s="9"/>
      <c r="I617" s="9"/>
      <c r="J617" s="10"/>
      <c r="K617" s="10"/>
      <c r="L617" s="10"/>
      <c r="M617"/>
      <c r="N617"/>
      <c r="O617"/>
      <c r="P617" s="21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U617"/>
    </row>
    <row r="618" spans="1:47" s="387" customFormat="1" ht="12.75" x14ac:dyDescent="0.2">
      <c r="A618" s="10"/>
      <c r="B618" s="19"/>
      <c r="C618" s="10"/>
      <c r="D618" s="10"/>
      <c r="E618" s="10"/>
      <c r="F618" s="10"/>
      <c r="G618" s="10"/>
      <c r="H618" s="9"/>
      <c r="I618" s="9"/>
      <c r="J618" s="10"/>
      <c r="K618" s="10"/>
      <c r="L618" s="10"/>
      <c r="M618"/>
      <c r="N618"/>
      <c r="O618"/>
      <c r="P618" s="21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U618"/>
    </row>
    <row r="619" spans="1:47" s="387" customFormat="1" ht="12.75" x14ac:dyDescent="0.2">
      <c r="A619" s="10"/>
      <c r="B619" s="19"/>
      <c r="C619" s="10"/>
      <c r="D619" s="10"/>
      <c r="E619" s="10"/>
      <c r="F619" s="10"/>
      <c r="G619" s="10"/>
      <c r="H619" s="9"/>
      <c r="I619" s="9"/>
      <c r="J619" s="10"/>
      <c r="K619" s="10"/>
      <c r="L619" s="10"/>
      <c r="M619"/>
      <c r="N619"/>
      <c r="O619"/>
      <c r="P619" s="21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U619"/>
    </row>
    <row r="620" spans="1:47" s="387" customFormat="1" ht="12.75" x14ac:dyDescent="0.2">
      <c r="A620" s="10"/>
      <c r="B620" s="19"/>
      <c r="C620" s="10"/>
      <c r="D620" s="10"/>
      <c r="E620" s="10"/>
      <c r="F620" s="10"/>
      <c r="G620" s="10"/>
      <c r="H620" s="9"/>
      <c r="I620" s="9"/>
      <c r="J620" s="10"/>
      <c r="K620" s="10"/>
      <c r="L620" s="10"/>
      <c r="M620"/>
      <c r="N620"/>
      <c r="O620"/>
      <c r="P620" s="21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U620"/>
    </row>
    <row r="621" spans="1:47" s="387" customFormat="1" ht="12.75" x14ac:dyDescent="0.2">
      <c r="A621" s="10"/>
      <c r="B621" s="19"/>
      <c r="C621" s="10"/>
      <c r="D621" s="10"/>
      <c r="E621" s="10"/>
      <c r="F621" s="10"/>
      <c r="G621" s="10"/>
      <c r="H621" s="9"/>
      <c r="I621" s="9"/>
      <c r="J621" s="10"/>
      <c r="K621" s="10"/>
      <c r="L621" s="10"/>
      <c r="M621"/>
      <c r="N621"/>
      <c r="O621"/>
      <c r="P621" s="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U621"/>
    </row>
    <row r="622" spans="1:47" s="387" customFormat="1" ht="12.75" x14ac:dyDescent="0.2">
      <c r="A622" s="10"/>
      <c r="B622" s="19"/>
      <c r="C622" s="10"/>
      <c r="D622" s="10"/>
      <c r="E622" s="10"/>
      <c r="F622" s="10"/>
      <c r="G622" s="10"/>
      <c r="H622" s="9"/>
      <c r="I622" s="9"/>
      <c r="J622" s="10"/>
      <c r="K622" s="10"/>
      <c r="L622" s="10"/>
      <c r="M622"/>
      <c r="N622"/>
      <c r="O622"/>
      <c r="P622" s="21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U622"/>
    </row>
    <row r="623" spans="1:47" s="387" customFormat="1" ht="12.75" x14ac:dyDescent="0.2">
      <c r="A623" s="10"/>
      <c r="B623" s="19"/>
      <c r="C623" s="10"/>
      <c r="D623" s="10"/>
      <c r="E623" s="10"/>
      <c r="F623" s="10"/>
      <c r="G623" s="10"/>
      <c r="H623" s="9"/>
      <c r="I623" s="9"/>
      <c r="J623" s="10"/>
      <c r="K623" s="10"/>
      <c r="L623" s="10"/>
      <c r="M623"/>
      <c r="N623"/>
      <c r="O623"/>
      <c r="P623" s="21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U623"/>
    </row>
    <row r="624" spans="1:47" s="387" customFormat="1" ht="12.75" x14ac:dyDescent="0.2">
      <c r="A624" s="10"/>
      <c r="B624" s="19"/>
      <c r="C624" s="10"/>
      <c r="D624" s="10"/>
      <c r="E624" s="10"/>
      <c r="F624" s="10"/>
      <c r="G624" s="10"/>
      <c r="H624" s="9"/>
      <c r="I624" s="9"/>
      <c r="J624" s="10"/>
      <c r="K624" s="10"/>
      <c r="L624" s="10"/>
      <c r="M624"/>
      <c r="N624"/>
      <c r="O624"/>
      <c r="P624" s="21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U624"/>
    </row>
    <row r="625" spans="1:47" s="387" customFormat="1" ht="12.75" x14ac:dyDescent="0.2">
      <c r="A625" s="10"/>
      <c r="B625" s="19"/>
      <c r="C625" s="10"/>
      <c r="D625" s="10"/>
      <c r="E625" s="10"/>
      <c r="F625" s="10"/>
      <c r="G625" s="10"/>
      <c r="H625" s="9"/>
      <c r="I625" s="9"/>
      <c r="J625" s="10"/>
      <c r="K625" s="10"/>
      <c r="L625" s="10"/>
      <c r="M625"/>
      <c r="N625"/>
      <c r="O625"/>
      <c r="P625" s="21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U625"/>
    </row>
    <row r="626" spans="1:47" s="387" customFormat="1" ht="12.75" x14ac:dyDescent="0.2">
      <c r="A626" s="10"/>
      <c r="B626" s="19"/>
      <c r="C626" s="10"/>
      <c r="D626" s="10"/>
      <c r="E626" s="10"/>
      <c r="F626" s="10"/>
      <c r="G626" s="10"/>
      <c r="H626" s="9"/>
      <c r="I626" s="9"/>
      <c r="J626" s="10"/>
      <c r="K626" s="10"/>
      <c r="L626" s="10"/>
      <c r="M626"/>
      <c r="N626"/>
      <c r="O626"/>
      <c r="P626" s="21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U626"/>
    </row>
    <row r="627" spans="1:47" s="387" customFormat="1" ht="12.75" x14ac:dyDescent="0.2">
      <c r="A627" s="10"/>
      <c r="B627" s="19"/>
      <c r="C627" s="10"/>
      <c r="D627" s="10"/>
      <c r="E627" s="10"/>
      <c r="F627" s="10"/>
      <c r="G627" s="10"/>
      <c r="H627" s="9"/>
      <c r="I627" s="9"/>
      <c r="J627" s="10"/>
      <c r="K627" s="10"/>
      <c r="L627" s="10"/>
      <c r="M627"/>
      <c r="N627"/>
      <c r="O627"/>
      <c r="P627" s="21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U627"/>
    </row>
    <row r="628" spans="1:47" s="387" customFormat="1" ht="12.75" x14ac:dyDescent="0.2">
      <c r="A628" s="10"/>
      <c r="B628" s="19"/>
      <c r="C628" s="10"/>
      <c r="D628" s="10"/>
      <c r="E628" s="10"/>
      <c r="F628" s="10"/>
      <c r="G628" s="10"/>
      <c r="H628" s="9"/>
      <c r="I628" s="9"/>
      <c r="J628" s="10"/>
      <c r="K628" s="10"/>
      <c r="L628" s="10"/>
      <c r="M628"/>
      <c r="N628"/>
      <c r="O628"/>
      <c r="P628" s="21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U628"/>
    </row>
    <row r="629" spans="1:47" s="387" customFormat="1" ht="12.75" x14ac:dyDescent="0.2">
      <c r="A629" s="10"/>
      <c r="B629" s="19"/>
      <c r="C629" s="10"/>
      <c r="D629" s="10"/>
      <c r="E629" s="10"/>
      <c r="F629" s="10"/>
      <c r="G629" s="10"/>
      <c r="H629" s="9"/>
      <c r="I629" s="9"/>
      <c r="J629" s="10"/>
      <c r="K629" s="10"/>
      <c r="L629" s="10"/>
      <c r="M629"/>
      <c r="N629"/>
      <c r="O629"/>
      <c r="P629" s="21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U629"/>
    </row>
    <row r="630" spans="1:47" s="387" customFormat="1" ht="12.75" x14ac:dyDescent="0.2">
      <c r="A630" s="10"/>
      <c r="B630" s="19"/>
      <c r="C630" s="10"/>
      <c r="D630" s="10"/>
      <c r="E630" s="10"/>
      <c r="F630" s="10"/>
      <c r="G630" s="10"/>
      <c r="H630" s="9"/>
      <c r="I630" s="9"/>
      <c r="J630" s="10"/>
      <c r="K630" s="10"/>
      <c r="L630" s="10"/>
      <c r="M630"/>
      <c r="N630"/>
      <c r="O630"/>
      <c r="P630" s="21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U630"/>
    </row>
    <row r="631" spans="1:47" s="387" customFormat="1" ht="12.75" x14ac:dyDescent="0.2">
      <c r="A631" s="10"/>
      <c r="B631" s="19"/>
      <c r="C631" s="10"/>
      <c r="D631" s="10"/>
      <c r="E631" s="10"/>
      <c r="F631" s="10"/>
      <c r="G631" s="10"/>
      <c r="H631" s="9"/>
      <c r="I631" s="9"/>
      <c r="J631" s="10"/>
      <c r="K631" s="10"/>
      <c r="L631" s="10"/>
      <c r="M631"/>
      <c r="N631"/>
      <c r="O631"/>
      <c r="P631" s="2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U631"/>
    </row>
    <row r="632" spans="1:47" s="387" customFormat="1" ht="12.75" x14ac:dyDescent="0.2">
      <c r="A632" s="10"/>
      <c r="B632" s="19"/>
      <c r="C632" s="10"/>
      <c r="D632" s="10"/>
      <c r="E632" s="10"/>
      <c r="F632" s="10"/>
      <c r="G632" s="10"/>
      <c r="H632" s="9"/>
      <c r="I632" s="9"/>
      <c r="J632" s="10"/>
      <c r="K632" s="10"/>
      <c r="L632" s="10"/>
      <c r="M632"/>
      <c r="N632"/>
      <c r="O632"/>
      <c r="P632" s="21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U632"/>
    </row>
    <row r="633" spans="1:47" s="387" customFormat="1" ht="12.75" x14ac:dyDescent="0.2">
      <c r="A633" s="10"/>
      <c r="B633" s="19"/>
      <c r="C633" s="10"/>
      <c r="D633" s="10"/>
      <c r="E633" s="10"/>
      <c r="F633" s="10"/>
      <c r="G633" s="10"/>
      <c r="H633" s="9"/>
      <c r="I633" s="9"/>
      <c r="J633" s="10"/>
      <c r="K633" s="10"/>
      <c r="L633" s="10"/>
      <c r="M633"/>
      <c r="N633"/>
      <c r="O633"/>
      <c r="P633" s="21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U633"/>
    </row>
    <row r="634" spans="1:47" s="387" customFormat="1" ht="12.75" x14ac:dyDescent="0.2">
      <c r="A634" s="10"/>
      <c r="B634" s="19"/>
      <c r="C634" s="10"/>
      <c r="D634" s="10"/>
      <c r="E634" s="10"/>
      <c r="F634" s="10"/>
      <c r="G634" s="10"/>
      <c r="H634" s="9"/>
      <c r="I634" s="9"/>
      <c r="J634" s="10"/>
      <c r="K634" s="10"/>
      <c r="L634" s="10"/>
      <c r="M634"/>
      <c r="N634"/>
      <c r="O634"/>
      <c r="P634" s="21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U634"/>
    </row>
    <row r="635" spans="1:47" s="387" customFormat="1" ht="12.75" x14ac:dyDescent="0.2">
      <c r="A635" s="10"/>
      <c r="B635" s="19"/>
      <c r="C635" s="10"/>
      <c r="D635" s="10"/>
      <c r="E635" s="10"/>
      <c r="F635" s="10"/>
      <c r="G635" s="10"/>
      <c r="H635" s="9"/>
      <c r="I635" s="9"/>
      <c r="J635" s="10"/>
      <c r="K635" s="10"/>
      <c r="L635" s="10"/>
      <c r="M635"/>
      <c r="N635"/>
      <c r="O635"/>
      <c r="P635" s="21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U635"/>
    </row>
    <row r="636" spans="1:47" s="387" customFormat="1" ht="12.75" x14ac:dyDescent="0.2">
      <c r="A636" s="10"/>
      <c r="B636" s="19"/>
      <c r="C636" s="10"/>
      <c r="D636" s="10"/>
      <c r="E636" s="10"/>
      <c r="F636" s="10"/>
      <c r="G636" s="10"/>
      <c r="H636" s="9"/>
      <c r="I636" s="9"/>
      <c r="J636" s="10"/>
      <c r="K636" s="10"/>
      <c r="L636" s="10"/>
      <c r="M636"/>
      <c r="N636"/>
      <c r="O636"/>
      <c r="P636" s="21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U636"/>
    </row>
    <row r="637" spans="1:47" s="387" customFormat="1" ht="12.75" x14ac:dyDescent="0.2">
      <c r="A637" s="10"/>
      <c r="B637" s="19"/>
      <c r="C637" s="10"/>
      <c r="D637" s="10"/>
      <c r="E637" s="10"/>
      <c r="F637" s="10"/>
      <c r="G637" s="10"/>
      <c r="H637" s="9"/>
      <c r="I637" s="9"/>
      <c r="J637" s="10"/>
      <c r="K637" s="10"/>
      <c r="L637" s="10"/>
      <c r="M637"/>
      <c r="N637"/>
      <c r="O637"/>
      <c r="P637" s="21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U637"/>
    </row>
    <row r="638" spans="1:47" s="387" customFormat="1" ht="12.75" x14ac:dyDescent="0.2">
      <c r="A638" s="10"/>
      <c r="B638" s="19"/>
      <c r="C638" s="10"/>
      <c r="D638" s="10"/>
      <c r="E638" s="10"/>
      <c r="F638" s="10"/>
      <c r="G638" s="10"/>
      <c r="H638" s="9"/>
      <c r="I638" s="9"/>
      <c r="J638" s="10"/>
      <c r="K638" s="10"/>
      <c r="L638" s="10"/>
      <c r="M638"/>
      <c r="N638"/>
      <c r="O638"/>
      <c r="P638" s="21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U638"/>
    </row>
    <row r="639" spans="1:47" s="387" customFormat="1" ht="12.75" x14ac:dyDescent="0.2">
      <c r="A639" s="10"/>
      <c r="B639" s="19"/>
      <c r="C639" s="10"/>
      <c r="D639" s="10"/>
      <c r="E639" s="10"/>
      <c r="F639" s="10"/>
      <c r="G639" s="10"/>
      <c r="H639" s="9"/>
      <c r="I639" s="9"/>
      <c r="J639" s="10"/>
      <c r="K639" s="10"/>
      <c r="L639" s="10"/>
      <c r="M639"/>
      <c r="N639"/>
      <c r="O639"/>
      <c r="P639" s="21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U639"/>
    </row>
    <row r="640" spans="1:47" s="387" customFormat="1" ht="12.75" x14ac:dyDescent="0.2">
      <c r="A640" s="10"/>
      <c r="B640" s="19"/>
      <c r="C640" s="10"/>
      <c r="D640" s="10"/>
      <c r="E640" s="10"/>
      <c r="F640" s="10"/>
      <c r="G640" s="10"/>
      <c r="H640" s="9"/>
      <c r="I640" s="9"/>
      <c r="J640" s="10"/>
      <c r="K640" s="10"/>
      <c r="L640" s="10"/>
      <c r="M640"/>
      <c r="N640"/>
      <c r="O640"/>
      <c r="P640" s="21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U640"/>
    </row>
    <row r="641" spans="1:47" s="387" customFormat="1" ht="12.75" x14ac:dyDescent="0.2">
      <c r="A641" s="10"/>
      <c r="B641" s="19"/>
      <c r="C641" s="10"/>
      <c r="D641" s="10"/>
      <c r="E641" s="10"/>
      <c r="F641" s="10"/>
      <c r="G641" s="10"/>
      <c r="H641" s="9"/>
      <c r="I641" s="9"/>
      <c r="J641" s="10"/>
      <c r="K641" s="10"/>
      <c r="L641" s="10"/>
      <c r="M641"/>
      <c r="N641"/>
      <c r="O641"/>
      <c r="P641" s="2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U641"/>
    </row>
    <row r="642" spans="1:47" s="387" customFormat="1" ht="12.75" x14ac:dyDescent="0.2">
      <c r="A642" s="10"/>
      <c r="B642" s="19"/>
      <c r="C642" s="10"/>
      <c r="D642" s="10"/>
      <c r="E642" s="10"/>
      <c r="F642" s="10"/>
      <c r="G642" s="10"/>
      <c r="H642" s="9"/>
      <c r="I642" s="9"/>
      <c r="J642" s="10"/>
      <c r="K642" s="10"/>
      <c r="L642" s="10"/>
      <c r="M642"/>
      <c r="N642"/>
      <c r="O642"/>
      <c r="P642" s="21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U642"/>
    </row>
    <row r="643" spans="1:47" s="387" customFormat="1" ht="12.75" x14ac:dyDescent="0.2">
      <c r="A643" s="10"/>
      <c r="B643" s="19"/>
      <c r="C643" s="10"/>
      <c r="D643" s="10"/>
      <c r="E643" s="10"/>
      <c r="F643" s="10"/>
      <c r="G643" s="10"/>
      <c r="H643" s="9"/>
      <c r="I643" s="9"/>
      <c r="J643" s="10"/>
      <c r="K643" s="10"/>
      <c r="L643" s="10"/>
      <c r="M643"/>
      <c r="N643"/>
      <c r="O643"/>
      <c r="P643" s="21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U643"/>
    </row>
    <row r="644" spans="1:47" s="387" customFormat="1" ht="12.75" x14ac:dyDescent="0.2">
      <c r="A644" s="10"/>
      <c r="B644" s="19"/>
      <c r="C644" s="10"/>
      <c r="D644" s="10"/>
      <c r="E644" s="10"/>
      <c r="F644" s="10"/>
      <c r="G644" s="10"/>
      <c r="H644" s="9"/>
      <c r="I644" s="9"/>
      <c r="J644" s="10"/>
      <c r="K644" s="10"/>
      <c r="L644" s="10"/>
      <c r="M644"/>
      <c r="N644"/>
      <c r="O644"/>
      <c r="P644" s="21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U644"/>
    </row>
    <row r="645" spans="1:47" s="387" customFormat="1" ht="12.75" x14ac:dyDescent="0.2">
      <c r="A645" s="10"/>
      <c r="B645" s="19"/>
      <c r="C645" s="10"/>
      <c r="D645" s="10"/>
      <c r="E645" s="10"/>
      <c r="F645" s="10"/>
      <c r="G645" s="10"/>
      <c r="H645" s="9"/>
      <c r="I645" s="9"/>
      <c r="J645" s="10"/>
      <c r="K645" s="10"/>
      <c r="L645" s="10"/>
      <c r="M645"/>
      <c r="N645"/>
      <c r="O645"/>
      <c r="P645" s="21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U645"/>
    </row>
    <row r="646" spans="1:47" s="387" customFormat="1" ht="12.75" x14ac:dyDescent="0.2">
      <c r="A646" s="10"/>
      <c r="B646" s="19"/>
      <c r="C646" s="10"/>
      <c r="D646" s="10"/>
      <c r="E646" s="10"/>
      <c r="F646" s="10"/>
      <c r="G646" s="10"/>
      <c r="H646" s="9"/>
      <c r="I646" s="9"/>
      <c r="J646" s="10"/>
      <c r="K646" s="10"/>
      <c r="L646" s="10"/>
      <c r="M646"/>
      <c r="N646"/>
      <c r="O646"/>
      <c r="P646" s="21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U646"/>
    </row>
    <row r="647" spans="1:47" s="387" customFormat="1" ht="12.75" x14ac:dyDescent="0.2">
      <c r="A647" s="10"/>
      <c r="B647" s="19"/>
      <c r="C647" s="10"/>
      <c r="D647" s="10"/>
      <c r="E647" s="10"/>
      <c r="F647" s="10"/>
      <c r="G647" s="10"/>
      <c r="H647" s="9"/>
      <c r="I647" s="9"/>
      <c r="J647" s="10"/>
      <c r="K647" s="10"/>
      <c r="L647" s="10"/>
      <c r="M647"/>
      <c r="N647"/>
      <c r="O647"/>
      <c r="P647" s="21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U647"/>
    </row>
    <row r="648" spans="1:47" s="387" customFormat="1" ht="12.75" x14ac:dyDescent="0.2">
      <c r="A648" s="10"/>
      <c r="B648" s="19"/>
      <c r="C648" s="10"/>
      <c r="D648" s="10"/>
      <c r="E648" s="10"/>
      <c r="F648" s="10"/>
      <c r="G648" s="10"/>
      <c r="H648" s="9"/>
      <c r="I648" s="9"/>
      <c r="J648" s="10"/>
      <c r="K648" s="10"/>
      <c r="L648" s="10"/>
      <c r="M648"/>
      <c r="N648"/>
      <c r="O648"/>
      <c r="P648" s="21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U648"/>
    </row>
    <row r="649" spans="1:47" s="387" customFormat="1" ht="12.75" x14ac:dyDescent="0.2">
      <c r="A649" s="10"/>
      <c r="B649" s="19"/>
      <c r="C649" s="10"/>
      <c r="D649" s="10"/>
      <c r="E649" s="10"/>
      <c r="F649" s="10"/>
      <c r="G649" s="10"/>
      <c r="H649" s="9"/>
      <c r="I649" s="9"/>
      <c r="J649" s="10"/>
      <c r="K649" s="10"/>
      <c r="L649" s="10"/>
      <c r="M649"/>
      <c r="N649"/>
      <c r="O649"/>
      <c r="P649" s="21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U649"/>
    </row>
    <row r="650" spans="1:47" s="387" customFormat="1" ht="12.75" x14ac:dyDescent="0.2">
      <c r="A650" s="10"/>
      <c r="B650" s="19"/>
      <c r="C650" s="10"/>
      <c r="D650" s="10"/>
      <c r="E650" s="10"/>
      <c r="F650" s="10"/>
      <c r="G650" s="10"/>
      <c r="H650" s="9"/>
      <c r="I650" s="9"/>
      <c r="J650" s="10"/>
      <c r="K650" s="10"/>
      <c r="L650" s="10"/>
      <c r="M650"/>
      <c r="N650"/>
      <c r="O650"/>
      <c r="P650" s="21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U650"/>
    </row>
    <row r="651" spans="1:47" s="387" customFormat="1" ht="12.75" x14ac:dyDescent="0.2">
      <c r="A651" s="10"/>
      <c r="B651" s="19"/>
      <c r="C651" s="10"/>
      <c r="D651" s="10"/>
      <c r="E651" s="10"/>
      <c r="F651" s="10"/>
      <c r="G651" s="10"/>
      <c r="H651" s="9"/>
      <c r="I651" s="9"/>
      <c r="J651" s="10"/>
      <c r="K651" s="10"/>
      <c r="L651" s="10"/>
      <c r="M651"/>
      <c r="N651"/>
      <c r="O651"/>
      <c r="P651" s="2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U651"/>
    </row>
    <row r="652" spans="1:47" s="387" customFormat="1" ht="12.75" x14ac:dyDescent="0.2">
      <c r="A652" s="10"/>
      <c r="B652" s="19"/>
      <c r="C652" s="10"/>
      <c r="D652" s="10"/>
      <c r="E652" s="10"/>
      <c r="F652" s="10"/>
      <c r="G652" s="10"/>
      <c r="H652" s="9"/>
      <c r="I652" s="9"/>
      <c r="J652" s="10"/>
      <c r="K652" s="10"/>
      <c r="L652" s="10"/>
      <c r="M652"/>
      <c r="N652"/>
      <c r="O652"/>
      <c r="P652" s="21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U652"/>
    </row>
    <row r="653" spans="1:47" s="387" customFormat="1" ht="12.75" x14ac:dyDescent="0.2">
      <c r="A653" s="10"/>
      <c r="B653" s="19"/>
      <c r="C653" s="10"/>
      <c r="D653" s="10"/>
      <c r="E653" s="10"/>
      <c r="F653" s="10"/>
      <c r="G653" s="10"/>
      <c r="H653" s="9"/>
      <c r="I653" s="9"/>
      <c r="J653" s="10"/>
      <c r="K653" s="10"/>
      <c r="L653" s="10"/>
      <c r="M653"/>
      <c r="N653"/>
      <c r="O653"/>
      <c r="P653" s="21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U653"/>
    </row>
    <row r="654" spans="1:47" s="387" customFormat="1" ht="12.75" x14ac:dyDescent="0.2">
      <c r="A654" s="10"/>
      <c r="B654" s="19"/>
      <c r="C654" s="10"/>
      <c r="D654" s="10"/>
      <c r="E654" s="10"/>
      <c r="F654" s="10"/>
      <c r="G654" s="10"/>
      <c r="H654" s="9"/>
      <c r="I654" s="9"/>
      <c r="J654" s="10"/>
      <c r="K654" s="10"/>
      <c r="L654" s="10"/>
      <c r="M654"/>
      <c r="N654"/>
      <c r="O654"/>
      <c r="P654" s="21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U654"/>
    </row>
    <row r="655" spans="1:47" s="387" customFormat="1" ht="12.75" x14ac:dyDescent="0.2">
      <c r="A655" s="10"/>
      <c r="B655" s="19"/>
      <c r="C655" s="10"/>
      <c r="D655" s="10"/>
      <c r="E655" s="10"/>
      <c r="F655" s="10"/>
      <c r="G655" s="10"/>
      <c r="H655" s="9"/>
      <c r="I655" s="9"/>
      <c r="J655" s="10"/>
      <c r="K655" s="10"/>
      <c r="L655" s="10"/>
      <c r="M655"/>
      <c r="N655"/>
      <c r="O655"/>
      <c r="P655" s="21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U655"/>
    </row>
    <row r="656" spans="1:47" s="387" customFormat="1" ht="12.75" x14ac:dyDescent="0.2">
      <c r="A656" s="10"/>
      <c r="B656" s="19"/>
      <c r="C656" s="10"/>
      <c r="D656" s="10"/>
      <c r="E656" s="10"/>
      <c r="F656" s="10"/>
      <c r="G656" s="10"/>
      <c r="H656" s="9"/>
      <c r="I656" s="9"/>
      <c r="J656" s="10"/>
      <c r="K656" s="10"/>
      <c r="L656" s="10"/>
      <c r="M656"/>
      <c r="N656"/>
      <c r="O656"/>
      <c r="P656" s="21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U656"/>
    </row>
    <row r="657" spans="1:47" s="387" customFormat="1" ht="12.75" x14ac:dyDescent="0.2">
      <c r="A657" s="10"/>
      <c r="B657" s="19"/>
      <c r="C657" s="10"/>
      <c r="D657" s="10"/>
      <c r="E657" s="10"/>
      <c r="F657" s="10"/>
      <c r="G657" s="10"/>
      <c r="H657" s="9"/>
      <c r="I657" s="9"/>
      <c r="J657" s="10"/>
      <c r="K657" s="10"/>
      <c r="L657" s="10"/>
      <c r="M657"/>
      <c r="N657"/>
      <c r="O657"/>
      <c r="P657" s="21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U657"/>
    </row>
    <row r="658" spans="1:47" s="387" customFormat="1" ht="12.75" x14ac:dyDescent="0.2">
      <c r="A658" s="10"/>
      <c r="B658" s="19"/>
      <c r="C658" s="10"/>
      <c r="D658" s="10"/>
      <c r="E658" s="10"/>
      <c r="F658" s="10"/>
      <c r="G658" s="10"/>
      <c r="H658" s="9"/>
      <c r="I658" s="9"/>
      <c r="J658" s="10"/>
      <c r="K658" s="10"/>
      <c r="L658" s="10"/>
      <c r="M658"/>
      <c r="N658"/>
      <c r="O658"/>
      <c r="P658" s="21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U658"/>
    </row>
    <row r="659" spans="1:47" s="387" customFormat="1" ht="12.75" x14ac:dyDescent="0.2">
      <c r="A659" s="10"/>
      <c r="B659" s="19"/>
      <c r="C659" s="10"/>
      <c r="D659" s="10"/>
      <c r="E659" s="10"/>
      <c r="F659" s="10"/>
      <c r="G659" s="10"/>
      <c r="H659" s="9"/>
      <c r="I659" s="9"/>
      <c r="J659" s="10"/>
      <c r="K659" s="10"/>
      <c r="L659" s="10"/>
      <c r="M659"/>
      <c r="N659"/>
      <c r="O659"/>
      <c r="P659" s="21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U659"/>
    </row>
    <row r="660" spans="1:47" s="387" customFormat="1" ht="12.75" x14ac:dyDescent="0.2">
      <c r="A660" s="10"/>
      <c r="B660" s="19"/>
      <c r="C660" s="10"/>
      <c r="D660" s="10"/>
      <c r="E660" s="10"/>
      <c r="F660" s="10"/>
      <c r="G660" s="10"/>
      <c r="H660" s="9"/>
      <c r="I660" s="9"/>
      <c r="J660" s="10"/>
      <c r="K660" s="10"/>
      <c r="L660" s="10"/>
      <c r="M660"/>
      <c r="N660"/>
      <c r="O660"/>
      <c r="P660" s="21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U660"/>
    </row>
    <row r="661" spans="1:47" s="387" customFormat="1" ht="12.75" x14ac:dyDescent="0.2">
      <c r="A661" s="10"/>
      <c r="B661" s="19"/>
      <c r="C661" s="10"/>
      <c r="D661" s="10"/>
      <c r="E661" s="10"/>
      <c r="F661" s="10"/>
      <c r="G661" s="10"/>
      <c r="H661" s="9"/>
      <c r="I661" s="9"/>
      <c r="J661" s="10"/>
      <c r="K661" s="10"/>
      <c r="L661" s="10"/>
      <c r="M661"/>
      <c r="N661"/>
      <c r="O661"/>
      <c r="P661" s="2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U661"/>
    </row>
    <row r="662" spans="1:47" s="387" customFormat="1" ht="12.75" x14ac:dyDescent="0.2">
      <c r="A662" s="10"/>
      <c r="B662" s="19"/>
      <c r="C662" s="10"/>
      <c r="D662" s="10"/>
      <c r="E662" s="10"/>
      <c r="F662" s="10"/>
      <c r="G662" s="10"/>
      <c r="H662" s="9"/>
      <c r="I662" s="9"/>
      <c r="J662" s="10"/>
      <c r="K662" s="10"/>
      <c r="L662" s="10"/>
      <c r="M662"/>
      <c r="N662"/>
      <c r="O662"/>
      <c r="P662" s="21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U662"/>
    </row>
    <row r="663" spans="1:47" s="387" customFormat="1" ht="12.75" x14ac:dyDescent="0.2">
      <c r="A663" s="10"/>
      <c r="B663" s="19"/>
      <c r="C663" s="10"/>
      <c r="D663" s="10"/>
      <c r="E663" s="10"/>
      <c r="F663" s="10"/>
      <c r="G663" s="10"/>
      <c r="H663" s="9"/>
      <c r="I663" s="9"/>
      <c r="J663" s="10"/>
      <c r="K663" s="10"/>
      <c r="L663" s="10"/>
      <c r="M663"/>
      <c r="N663"/>
      <c r="O663"/>
      <c r="P663" s="21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U663"/>
    </row>
    <row r="664" spans="1:47" s="387" customFormat="1" ht="12.75" x14ac:dyDescent="0.2">
      <c r="A664" s="10"/>
      <c r="B664" s="19"/>
      <c r="C664" s="10"/>
      <c r="D664" s="10"/>
      <c r="E664" s="10"/>
      <c r="F664" s="10"/>
      <c r="G664" s="10"/>
      <c r="H664" s="9"/>
      <c r="I664" s="9"/>
      <c r="J664" s="10"/>
      <c r="K664" s="10"/>
      <c r="L664" s="10"/>
      <c r="M664"/>
      <c r="N664"/>
      <c r="O664"/>
      <c r="P664" s="21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U664"/>
    </row>
    <row r="665" spans="1:47" s="387" customFormat="1" ht="12.75" x14ac:dyDescent="0.2">
      <c r="A665" s="10"/>
      <c r="B665" s="19"/>
      <c r="C665" s="10"/>
      <c r="D665" s="10"/>
      <c r="E665" s="10"/>
      <c r="F665" s="10"/>
      <c r="G665" s="10"/>
      <c r="H665" s="9"/>
      <c r="I665" s="9"/>
      <c r="J665" s="10"/>
      <c r="K665" s="10"/>
      <c r="L665" s="10"/>
      <c r="M665"/>
      <c r="N665"/>
      <c r="O665"/>
      <c r="P665" s="21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U665"/>
    </row>
    <row r="666" spans="1:47" s="387" customFormat="1" ht="12.75" x14ac:dyDescent="0.2">
      <c r="A666" s="10"/>
      <c r="B666" s="19"/>
      <c r="C666" s="10"/>
      <c r="D666" s="10"/>
      <c r="E666" s="10"/>
      <c r="F666" s="10"/>
      <c r="G666" s="10"/>
      <c r="H666" s="9"/>
      <c r="I666" s="9"/>
      <c r="J666" s="10"/>
      <c r="K666" s="10"/>
      <c r="L666" s="10"/>
      <c r="M666"/>
      <c r="N666"/>
      <c r="O666"/>
      <c r="P666" s="21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U666"/>
    </row>
    <row r="667" spans="1:47" s="387" customFormat="1" ht="12.75" x14ac:dyDescent="0.2">
      <c r="A667" s="10"/>
      <c r="B667" s="19"/>
      <c r="C667" s="10"/>
      <c r="D667" s="10"/>
      <c r="E667" s="10"/>
      <c r="F667" s="10"/>
      <c r="G667" s="10"/>
      <c r="H667" s="9"/>
      <c r="I667" s="9"/>
      <c r="J667" s="10"/>
      <c r="K667" s="10"/>
      <c r="L667" s="10"/>
      <c r="M667"/>
      <c r="N667"/>
      <c r="O667"/>
      <c r="P667" s="21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U667"/>
    </row>
    <row r="668" spans="1:47" s="387" customFormat="1" ht="12.75" x14ac:dyDescent="0.2">
      <c r="A668" s="10"/>
      <c r="B668" s="19"/>
      <c r="C668" s="10"/>
      <c r="D668" s="10"/>
      <c r="E668" s="10"/>
      <c r="F668" s="10"/>
      <c r="G668" s="10"/>
      <c r="H668" s="9"/>
      <c r="I668" s="9"/>
      <c r="J668" s="10"/>
      <c r="K668" s="10"/>
      <c r="L668" s="10"/>
      <c r="M668"/>
      <c r="N668"/>
      <c r="O668"/>
      <c r="P668" s="21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U668"/>
    </row>
    <row r="669" spans="1:47" s="387" customFormat="1" ht="12.75" x14ac:dyDescent="0.2">
      <c r="A669" s="10"/>
      <c r="B669" s="19"/>
      <c r="C669" s="10"/>
      <c r="D669" s="10"/>
      <c r="E669" s="10"/>
      <c r="F669" s="10"/>
      <c r="G669" s="10"/>
      <c r="H669" s="9"/>
      <c r="I669" s="9"/>
      <c r="J669" s="10"/>
      <c r="K669" s="10"/>
      <c r="L669" s="10"/>
      <c r="M669"/>
      <c r="N669"/>
      <c r="O669"/>
      <c r="P669" s="21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U669"/>
    </row>
    <row r="670" spans="1:47" s="387" customFormat="1" ht="12.75" x14ac:dyDescent="0.2">
      <c r="A670" s="10"/>
      <c r="B670" s="19"/>
      <c r="C670" s="10"/>
      <c r="D670" s="10"/>
      <c r="E670" s="10"/>
      <c r="F670" s="10"/>
      <c r="G670" s="10"/>
      <c r="H670" s="9"/>
      <c r="I670" s="9"/>
      <c r="J670" s="10"/>
      <c r="K670" s="10"/>
      <c r="L670" s="10"/>
      <c r="M670"/>
      <c r="N670"/>
      <c r="O670"/>
      <c r="P670" s="21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U670"/>
    </row>
    <row r="671" spans="1:47" s="387" customFormat="1" ht="12.75" x14ac:dyDescent="0.2">
      <c r="A671" s="10"/>
      <c r="B671" s="19"/>
      <c r="C671" s="10"/>
      <c r="D671" s="10"/>
      <c r="E671" s="10"/>
      <c r="F671" s="10"/>
      <c r="G671" s="10"/>
      <c r="H671" s="9"/>
      <c r="I671" s="9"/>
      <c r="J671" s="10"/>
      <c r="K671" s="10"/>
      <c r="L671" s="10"/>
      <c r="M671"/>
      <c r="N671"/>
      <c r="O671"/>
      <c r="P671" s="2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U671"/>
    </row>
    <row r="672" spans="1:47" s="387" customFormat="1" ht="12.75" x14ac:dyDescent="0.2">
      <c r="A672" s="10"/>
      <c r="B672" s="19"/>
      <c r="C672" s="10"/>
      <c r="D672" s="10"/>
      <c r="E672" s="10"/>
      <c r="F672" s="10"/>
      <c r="G672" s="10"/>
      <c r="H672" s="9"/>
      <c r="I672" s="9"/>
      <c r="J672" s="10"/>
      <c r="K672" s="10"/>
      <c r="L672" s="10"/>
      <c r="M672"/>
      <c r="N672"/>
      <c r="O672"/>
      <c r="P672" s="21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U672"/>
    </row>
    <row r="673" spans="1:47" s="387" customFormat="1" ht="12.75" x14ac:dyDescent="0.2">
      <c r="A673" s="10"/>
      <c r="B673" s="19"/>
      <c r="C673" s="10"/>
      <c r="D673" s="10"/>
      <c r="E673" s="10"/>
      <c r="F673" s="10"/>
      <c r="G673" s="10"/>
      <c r="H673" s="9"/>
      <c r="I673" s="9"/>
      <c r="J673" s="10"/>
      <c r="K673" s="10"/>
      <c r="L673" s="10"/>
      <c r="M673"/>
      <c r="N673"/>
      <c r="O673"/>
      <c r="P673" s="21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U673"/>
    </row>
    <row r="674" spans="1:47" s="387" customFormat="1" ht="12.75" x14ac:dyDescent="0.2">
      <c r="A674" s="10"/>
      <c r="B674" s="19"/>
      <c r="C674" s="10"/>
      <c r="D674" s="10"/>
      <c r="E674" s="10"/>
      <c r="F674" s="10"/>
      <c r="G674" s="10"/>
      <c r="H674" s="9"/>
      <c r="I674" s="9"/>
      <c r="J674" s="10"/>
      <c r="K674" s="10"/>
      <c r="L674" s="10"/>
      <c r="M674"/>
      <c r="N674"/>
      <c r="O674"/>
      <c r="P674" s="21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U674"/>
    </row>
    <row r="675" spans="1:47" s="387" customFormat="1" ht="12.75" x14ac:dyDescent="0.2">
      <c r="A675" s="10"/>
      <c r="B675" s="19"/>
      <c r="C675" s="10"/>
      <c r="D675" s="10"/>
      <c r="E675" s="10"/>
      <c r="F675" s="10"/>
      <c r="G675" s="10"/>
      <c r="H675" s="9"/>
      <c r="I675" s="9"/>
      <c r="J675" s="10"/>
      <c r="K675" s="10"/>
      <c r="L675" s="10"/>
      <c r="M675"/>
      <c r="N675"/>
      <c r="O675"/>
      <c r="P675" s="21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U675"/>
    </row>
    <row r="676" spans="1:47" s="387" customFormat="1" ht="12.75" x14ac:dyDescent="0.2">
      <c r="A676" s="10"/>
      <c r="B676" s="19"/>
      <c r="C676" s="10"/>
      <c r="D676" s="10"/>
      <c r="E676" s="10"/>
      <c r="F676" s="10"/>
      <c r="G676" s="10"/>
      <c r="H676" s="9"/>
      <c r="I676" s="9"/>
      <c r="J676" s="10"/>
      <c r="K676" s="10"/>
      <c r="L676" s="10"/>
      <c r="M676"/>
      <c r="N676"/>
      <c r="O676"/>
      <c r="P676" s="21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U676"/>
    </row>
    <row r="677" spans="1:47" s="387" customFormat="1" ht="12.75" x14ac:dyDescent="0.2">
      <c r="A677" s="10"/>
      <c r="B677" s="19"/>
      <c r="C677" s="10"/>
      <c r="D677" s="10"/>
      <c r="E677" s="10"/>
      <c r="F677" s="10"/>
      <c r="G677" s="10"/>
      <c r="H677" s="9"/>
      <c r="I677" s="9"/>
      <c r="J677" s="10"/>
      <c r="K677" s="10"/>
      <c r="L677" s="10"/>
      <c r="M677"/>
      <c r="N677"/>
      <c r="O677"/>
      <c r="P677" s="21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U677"/>
    </row>
    <row r="678" spans="1:47" s="387" customFormat="1" ht="12.75" x14ac:dyDescent="0.2">
      <c r="A678" s="10"/>
      <c r="B678" s="19"/>
      <c r="C678" s="10"/>
      <c r="D678" s="10"/>
      <c r="E678" s="10"/>
      <c r="F678" s="10"/>
      <c r="G678" s="10"/>
      <c r="H678" s="9"/>
      <c r="I678" s="9"/>
      <c r="J678" s="10"/>
      <c r="K678" s="10"/>
      <c r="L678" s="10"/>
      <c r="M678"/>
      <c r="N678"/>
      <c r="O678"/>
      <c r="P678" s="21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U678"/>
    </row>
    <row r="679" spans="1:47" s="387" customFormat="1" ht="12.75" x14ac:dyDescent="0.2">
      <c r="A679" s="10"/>
      <c r="B679" s="19"/>
      <c r="C679" s="10"/>
      <c r="D679" s="10"/>
      <c r="E679" s="10"/>
      <c r="F679" s="10"/>
      <c r="G679" s="10"/>
      <c r="H679" s="9"/>
      <c r="I679" s="9"/>
      <c r="J679" s="10"/>
      <c r="K679" s="10"/>
      <c r="L679" s="10"/>
      <c r="M679"/>
      <c r="N679"/>
      <c r="O679"/>
      <c r="P679" s="21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U679"/>
    </row>
    <row r="680" spans="1:47" s="387" customFormat="1" ht="12.75" x14ac:dyDescent="0.2">
      <c r="A680" s="10"/>
      <c r="B680" s="19"/>
      <c r="C680" s="10"/>
      <c r="D680" s="10"/>
      <c r="E680" s="10"/>
      <c r="F680" s="10"/>
      <c r="G680" s="10"/>
      <c r="H680" s="9"/>
      <c r="I680" s="9"/>
      <c r="J680" s="10"/>
      <c r="K680" s="10"/>
      <c r="L680" s="10"/>
      <c r="M680"/>
      <c r="N680"/>
      <c r="O680"/>
      <c r="P680" s="21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U680"/>
    </row>
    <row r="681" spans="1:47" s="387" customFormat="1" ht="12.75" x14ac:dyDescent="0.2">
      <c r="A681" s="10"/>
      <c r="B681" s="19"/>
      <c r="C681" s="10"/>
      <c r="D681" s="10"/>
      <c r="E681" s="10"/>
      <c r="F681" s="10"/>
      <c r="G681" s="10"/>
      <c r="H681" s="9"/>
      <c r="I681" s="9"/>
      <c r="J681" s="10"/>
      <c r="K681" s="10"/>
      <c r="L681" s="10"/>
      <c r="M681"/>
      <c r="N681"/>
      <c r="O681"/>
      <c r="P681" s="2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U681"/>
    </row>
    <row r="682" spans="1:47" s="387" customFormat="1" ht="12.75" x14ac:dyDescent="0.2">
      <c r="A682" s="10"/>
      <c r="B682" s="19"/>
      <c r="C682" s="10"/>
      <c r="D682" s="10"/>
      <c r="E682" s="10"/>
      <c r="F682" s="10"/>
      <c r="G682" s="10"/>
      <c r="H682" s="9"/>
      <c r="I682" s="9"/>
      <c r="J682" s="10"/>
      <c r="K682" s="10"/>
      <c r="L682" s="10"/>
      <c r="M682"/>
      <c r="N682"/>
      <c r="O682"/>
      <c r="P682" s="21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U682"/>
    </row>
    <row r="683" spans="1:47" s="387" customFormat="1" ht="12.75" x14ac:dyDescent="0.2">
      <c r="A683" s="10"/>
      <c r="B683" s="19"/>
      <c r="C683" s="10"/>
      <c r="D683" s="10"/>
      <c r="E683" s="10"/>
      <c r="F683" s="10"/>
      <c r="G683" s="10"/>
      <c r="H683" s="9"/>
      <c r="I683" s="9"/>
      <c r="J683" s="10"/>
      <c r="K683" s="10"/>
      <c r="L683" s="10"/>
      <c r="M683"/>
      <c r="N683"/>
      <c r="O683"/>
      <c r="P683" s="21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U683"/>
    </row>
    <row r="684" spans="1:47" s="387" customFormat="1" ht="12.75" x14ac:dyDescent="0.2">
      <c r="A684" s="10"/>
      <c r="B684" s="19"/>
      <c r="C684" s="10"/>
      <c r="D684" s="10"/>
      <c r="E684" s="10"/>
      <c r="F684" s="10"/>
      <c r="G684" s="10"/>
      <c r="H684" s="9"/>
      <c r="I684" s="9"/>
      <c r="J684" s="10"/>
      <c r="K684" s="10"/>
      <c r="L684" s="10"/>
      <c r="M684"/>
      <c r="N684"/>
      <c r="O684"/>
      <c r="P684" s="21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U684"/>
    </row>
    <row r="685" spans="1:47" s="387" customFormat="1" ht="12.75" x14ac:dyDescent="0.2">
      <c r="A685" s="10"/>
      <c r="B685" s="19"/>
      <c r="C685" s="10"/>
      <c r="D685" s="10"/>
      <c r="E685" s="10"/>
      <c r="F685" s="10"/>
      <c r="G685" s="10"/>
      <c r="H685" s="9"/>
      <c r="I685" s="9"/>
      <c r="J685" s="10"/>
      <c r="K685" s="10"/>
      <c r="L685" s="10"/>
      <c r="M685"/>
      <c r="N685"/>
      <c r="O685"/>
      <c r="P685" s="21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U685"/>
    </row>
    <row r="686" spans="1:47" s="387" customFormat="1" ht="12.75" x14ac:dyDescent="0.2">
      <c r="A686" s="10"/>
      <c r="B686" s="19"/>
      <c r="C686" s="10"/>
      <c r="D686" s="10"/>
      <c r="E686" s="10"/>
      <c r="F686" s="10"/>
      <c r="G686" s="10"/>
      <c r="H686" s="9"/>
      <c r="I686" s="9"/>
      <c r="J686" s="10"/>
      <c r="K686" s="10"/>
      <c r="L686" s="10"/>
      <c r="M686"/>
      <c r="N686"/>
      <c r="O686"/>
      <c r="P686" s="21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U686"/>
    </row>
    <row r="687" spans="1:47" s="387" customFormat="1" ht="12.75" x14ac:dyDescent="0.2">
      <c r="A687" s="10"/>
      <c r="B687" s="19"/>
      <c r="C687" s="10"/>
      <c r="D687" s="10"/>
      <c r="E687" s="10"/>
      <c r="F687" s="10"/>
      <c r="G687" s="10"/>
      <c r="H687" s="9"/>
      <c r="I687" s="9"/>
      <c r="J687" s="10"/>
      <c r="K687" s="10"/>
      <c r="L687" s="10"/>
      <c r="M687"/>
      <c r="N687"/>
      <c r="O687"/>
      <c r="P687" s="21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U687"/>
    </row>
    <row r="688" spans="1:47" s="387" customFormat="1" ht="12.75" x14ac:dyDescent="0.2">
      <c r="A688" s="10"/>
      <c r="B688" s="19"/>
      <c r="C688" s="10"/>
      <c r="D688" s="10"/>
      <c r="E688" s="10"/>
      <c r="F688" s="10"/>
      <c r="G688" s="10"/>
      <c r="H688" s="9"/>
      <c r="I688" s="9"/>
      <c r="J688" s="10"/>
      <c r="K688" s="10"/>
      <c r="L688" s="10"/>
      <c r="M688"/>
      <c r="N688"/>
      <c r="O688"/>
      <c r="P688" s="21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U688"/>
    </row>
    <row r="689" spans="1:47" s="387" customFormat="1" ht="12.75" x14ac:dyDescent="0.2">
      <c r="A689" s="10"/>
      <c r="B689" s="19"/>
      <c r="C689" s="10"/>
      <c r="D689" s="10"/>
      <c r="E689" s="10"/>
      <c r="F689" s="10"/>
      <c r="G689" s="10"/>
      <c r="H689" s="9"/>
      <c r="I689" s="9"/>
      <c r="J689" s="10"/>
      <c r="K689" s="10"/>
      <c r="L689" s="10"/>
      <c r="M689"/>
      <c r="N689"/>
      <c r="O689"/>
      <c r="P689" s="21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U689"/>
    </row>
    <row r="690" spans="1:47" s="387" customFormat="1" ht="12.75" x14ac:dyDescent="0.2">
      <c r="A690" s="10"/>
      <c r="B690" s="19"/>
      <c r="C690" s="10"/>
      <c r="D690" s="10"/>
      <c r="E690" s="10"/>
      <c r="F690" s="10"/>
      <c r="G690" s="10"/>
      <c r="H690" s="9"/>
      <c r="I690" s="9"/>
      <c r="J690" s="10"/>
      <c r="K690" s="10"/>
      <c r="L690" s="10"/>
      <c r="M690"/>
      <c r="N690"/>
      <c r="O690"/>
      <c r="P690" s="21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U690"/>
    </row>
    <row r="691" spans="1:47" s="387" customFormat="1" ht="12.75" x14ac:dyDescent="0.2">
      <c r="A691" s="10"/>
      <c r="B691" s="19"/>
      <c r="C691" s="10"/>
      <c r="D691" s="10"/>
      <c r="E691" s="10"/>
      <c r="F691" s="10"/>
      <c r="G691" s="10"/>
      <c r="H691" s="9"/>
      <c r="I691" s="9"/>
      <c r="J691" s="10"/>
      <c r="K691" s="10"/>
      <c r="L691" s="10"/>
      <c r="M691"/>
      <c r="N691"/>
      <c r="O691"/>
      <c r="P691" s="2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U691"/>
    </row>
    <row r="692" spans="1:47" s="387" customFormat="1" ht="12.75" x14ac:dyDescent="0.2">
      <c r="A692" s="10"/>
      <c r="B692" s="19"/>
      <c r="C692" s="10"/>
      <c r="D692" s="10"/>
      <c r="E692" s="10"/>
      <c r="F692" s="10"/>
      <c r="G692" s="10"/>
      <c r="H692" s="9"/>
      <c r="I692" s="9"/>
      <c r="J692" s="10"/>
      <c r="K692" s="10"/>
      <c r="L692" s="10"/>
      <c r="M692"/>
      <c r="N692"/>
      <c r="O692"/>
      <c r="P692" s="21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U692"/>
    </row>
    <row r="693" spans="1:47" s="387" customFormat="1" ht="12.75" x14ac:dyDescent="0.2">
      <c r="A693" s="10"/>
      <c r="B693" s="19"/>
      <c r="C693" s="10"/>
      <c r="D693" s="10"/>
      <c r="E693" s="10"/>
      <c r="F693" s="10"/>
      <c r="G693" s="10"/>
      <c r="H693" s="9"/>
      <c r="I693" s="9"/>
      <c r="J693" s="10"/>
      <c r="K693" s="10"/>
      <c r="L693" s="10"/>
      <c r="M693"/>
      <c r="N693"/>
      <c r="O693"/>
      <c r="P693" s="21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U693"/>
    </row>
    <row r="694" spans="1:47" s="387" customFormat="1" ht="12.75" x14ac:dyDescent="0.2">
      <c r="A694" s="10"/>
      <c r="B694" s="19"/>
      <c r="C694" s="10"/>
      <c r="D694" s="10"/>
      <c r="E694" s="10"/>
      <c r="F694" s="10"/>
      <c r="G694" s="10"/>
      <c r="H694" s="9"/>
      <c r="I694" s="9"/>
      <c r="J694" s="10"/>
      <c r="K694" s="10"/>
      <c r="L694" s="10"/>
      <c r="M694"/>
      <c r="N694"/>
      <c r="O694"/>
      <c r="P694" s="21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U694"/>
    </row>
    <row r="695" spans="1:47" s="387" customFormat="1" ht="12.75" x14ac:dyDescent="0.2">
      <c r="A695" s="10"/>
      <c r="B695" s="19"/>
      <c r="C695" s="10"/>
      <c r="D695" s="10"/>
      <c r="E695" s="10"/>
      <c r="F695" s="10"/>
      <c r="G695" s="10"/>
      <c r="H695" s="9"/>
      <c r="I695" s="9"/>
      <c r="J695" s="10"/>
      <c r="K695" s="10"/>
      <c r="L695" s="10"/>
      <c r="M695"/>
      <c r="N695"/>
      <c r="O695"/>
      <c r="P695" s="21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U695"/>
    </row>
    <row r="696" spans="1:47" s="387" customFormat="1" ht="12.75" x14ac:dyDescent="0.2">
      <c r="A696" s="10"/>
      <c r="B696" s="19"/>
      <c r="C696" s="10"/>
      <c r="D696" s="10"/>
      <c r="E696" s="10"/>
      <c r="F696" s="10"/>
      <c r="G696" s="10"/>
      <c r="H696" s="9"/>
      <c r="I696" s="9"/>
      <c r="J696" s="10"/>
      <c r="K696" s="10"/>
      <c r="L696" s="10"/>
      <c r="M696"/>
      <c r="N696"/>
      <c r="O696"/>
      <c r="P696" s="21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U696"/>
    </row>
    <row r="697" spans="1:47" s="387" customFormat="1" ht="12.75" x14ac:dyDescent="0.2">
      <c r="A697" s="10"/>
      <c r="B697" s="19"/>
      <c r="C697" s="10"/>
      <c r="D697" s="10"/>
      <c r="E697" s="10"/>
      <c r="F697" s="10"/>
      <c r="G697" s="10"/>
      <c r="H697" s="9"/>
      <c r="I697" s="9"/>
      <c r="J697" s="10"/>
      <c r="K697" s="10"/>
      <c r="L697" s="10"/>
      <c r="M697"/>
      <c r="N697"/>
      <c r="O697"/>
      <c r="P697" s="21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U697"/>
    </row>
    <row r="698" spans="1:47" s="387" customFormat="1" ht="12.75" x14ac:dyDescent="0.2">
      <c r="A698" s="10"/>
      <c r="B698" s="19"/>
      <c r="C698" s="10"/>
      <c r="D698" s="10"/>
      <c r="E698" s="10"/>
      <c r="F698" s="10"/>
      <c r="G698" s="10"/>
      <c r="H698" s="9"/>
      <c r="I698" s="9"/>
      <c r="J698" s="10"/>
      <c r="K698" s="10"/>
      <c r="L698" s="10"/>
      <c r="M698"/>
      <c r="N698"/>
      <c r="O698"/>
      <c r="P698" s="21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U698"/>
    </row>
    <row r="699" spans="1:47" s="387" customFormat="1" ht="12.75" x14ac:dyDescent="0.2">
      <c r="A699" s="10"/>
      <c r="B699" s="19"/>
      <c r="C699" s="10"/>
      <c r="D699" s="10"/>
      <c r="E699" s="10"/>
      <c r="F699" s="10"/>
      <c r="G699" s="10"/>
      <c r="H699" s="9"/>
      <c r="I699" s="9"/>
      <c r="J699" s="10"/>
      <c r="K699" s="10"/>
      <c r="L699" s="10"/>
      <c r="M699"/>
      <c r="N699"/>
      <c r="O699"/>
      <c r="P699" s="21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U699"/>
    </row>
    <row r="700" spans="1:47" s="387" customFormat="1" ht="12.75" x14ac:dyDescent="0.2">
      <c r="A700" s="10"/>
      <c r="B700" s="19"/>
      <c r="C700" s="10"/>
      <c r="D700" s="10"/>
      <c r="E700" s="10"/>
      <c r="F700" s="10"/>
      <c r="G700" s="10"/>
      <c r="H700" s="9"/>
      <c r="I700" s="9"/>
      <c r="J700" s="10"/>
      <c r="K700" s="10"/>
      <c r="L700" s="10"/>
      <c r="M700"/>
      <c r="N700"/>
      <c r="O700"/>
      <c r="P700" s="21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U700"/>
    </row>
    <row r="701" spans="1:47" s="387" customFormat="1" ht="12.75" x14ac:dyDescent="0.2">
      <c r="A701" s="10"/>
      <c r="B701" s="19"/>
      <c r="C701" s="10"/>
      <c r="D701" s="10"/>
      <c r="E701" s="10"/>
      <c r="F701" s="10"/>
      <c r="G701" s="10"/>
      <c r="H701" s="9"/>
      <c r="I701" s="9"/>
      <c r="J701" s="10"/>
      <c r="K701" s="10"/>
      <c r="L701" s="10"/>
      <c r="M701"/>
      <c r="N701"/>
      <c r="O701"/>
      <c r="P701" s="2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U701"/>
    </row>
    <row r="702" spans="1:47" s="387" customFormat="1" ht="12.75" x14ac:dyDescent="0.2">
      <c r="A702" s="10"/>
      <c r="B702" s="19"/>
      <c r="C702" s="10"/>
      <c r="D702" s="10"/>
      <c r="E702" s="10"/>
      <c r="F702" s="10"/>
      <c r="G702" s="10"/>
      <c r="H702" s="9"/>
      <c r="I702" s="9"/>
      <c r="J702" s="10"/>
      <c r="K702" s="10"/>
      <c r="L702" s="10"/>
      <c r="M702"/>
      <c r="N702"/>
      <c r="O702"/>
      <c r="P702" s="21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U702"/>
    </row>
    <row r="703" spans="1:47" s="387" customFormat="1" ht="12.75" x14ac:dyDescent="0.2">
      <c r="A703" s="10"/>
      <c r="B703" s="19"/>
      <c r="C703" s="10"/>
      <c r="D703" s="10"/>
      <c r="E703" s="10"/>
      <c r="F703" s="10"/>
      <c r="G703" s="10"/>
      <c r="H703" s="9"/>
      <c r="I703" s="9"/>
      <c r="J703" s="10"/>
      <c r="K703" s="10"/>
      <c r="L703" s="10"/>
      <c r="M703"/>
      <c r="N703"/>
      <c r="O703"/>
      <c r="P703" s="21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U703"/>
    </row>
    <row r="704" spans="1:47" s="387" customFormat="1" ht="12.75" x14ac:dyDescent="0.2">
      <c r="A704" s="10"/>
      <c r="B704" s="19"/>
      <c r="C704" s="10"/>
      <c r="D704" s="10"/>
      <c r="E704" s="10"/>
      <c r="F704" s="10"/>
      <c r="G704" s="10"/>
      <c r="H704" s="9"/>
      <c r="I704" s="9"/>
      <c r="J704" s="10"/>
      <c r="K704" s="10"/>
      <c r="L704" s="10"/>
      <c r="M704"/>
      <c r="N704"/>
      <c r="O704"/>
      <c r="P704" s="21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U704"/>
    </row>
    <row r="705" spans="1:47" s="387" customFormat="1" ht="12.75" x14ac:dyDescent="0.2">
      <c r="A705" s="10"/>
      <c r="B705" s="19"/>
      <c r="C705" s="10"/>
      <c r="D705" s="10"/>
      <c r="E705" s="10"/>
      <c r="F705" s="10"/>
      <c r="G705" s="10"/>
      <c r="H705" s="9"/>
      <c r="I705" s="9"/>
      <c r="J705" s="10"/>
      <c r="K705" s="10"/>
      <c r="L705" s="10"/>
      <c r="M705"/>
      <c r="N705"/>
      <c r="O705"/>
      <c r="P705" s="21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U705"/>
    </row>
    <row r="706" spans="1:47" s="387" customFormat="1" ht="12.75" x14ac:dyDescent="0.2">
      <c r="A706" s="10"/>
      <c r="B706" s="19"/>
      <c r="C706" s="10"/>
      <c r="D706" s="10"/>
      <c r="E706" s="10"/>
      <c r="F706" s="10"/>
      <c r="G706" s="10"/>
      <c r="H706" s="9"/>
      <c r="I706" s="9"/>
      <c r="J706" s="10"/>
      <c r="K706" s="10"/>
      <c r="L706" s="10"/>
      <c r="M706"/>
      <c r="N706"/>
      <c r="O706"/>
      <c r="P706" s="21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U706"/>
    </row>
    <row r="707" spans="1:47" s="387" customFormat="1" ht="12.75" x14ac:dyDescent="0.2">
      <c r="A707" s="10"/>
      <c r="B707" s="19"/>
      <c r="C707" s="10"/>
      <c r="D707" s="10"/>
      <c r="E707" s="10"/>
      <c r="F707" s="10"/>
      <c r="G707" s="10"/>
      <c r="H707" s="9"/>
      <c r="I707" s="9"/>
      <c r="J707" s="10"/>
      <c r="K707" s="10"/>
      <c r="L707" s="10"/>
      <c r="M707"/>
      <c r="N707"/>
      <c r="O707"/>
      <c r="P707" s="21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U707"/>
    </row>
    <row r="708" spans="1:47" s="387" customFormat="1" ht="12.75" x14ac:dyDescent="0.2">
      <c r="A708" s="10"/>
      <c r="B708" s="19"/>
      <c r="C708" s="10"/>
      <c r="D708" s="10"/>
      <c r="E708" s="10"/>
      <c r="F708" s="10"/>
      <c r="G708" s="10"/>
      <c r="H708" s="9"/>
      <c r="I708" s="9"/>
      <c r="J708" s="10"/>
      <c r="K708" s="10"/>
      <c r="L708" s="10"/>
      <c r="M708"/>
      <c r="N708"/>
      <c r="O708"/>
      <c r="P708" s="21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U708"/>
    </row>
    <row r="709" spans="1:47" s="387" customFormat="1" ht="12.75" x14ac:dyDescent="0.2">
      <c r="A709" s="10"/>
      <c r="B709" s="19"/>
      <c r="C709" s="10"/>
      <c r="D709" s="10"/>
      <c r="E709" s="10"/>
      <c r="F709" s="10"/>
      <c r="G709" s="10"/>
      <c r="H709" s="9"/>
      <c r="I709" s="9"/>
      <c r="J709" s="10"/>
      <c r="K709" s="10"/>
      <c r="L709" s="10"/>
      <c r="M709"/>
      <c r="N709"/>
      <c r="O709"/>
      <c r="P709" s="21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U709"/>
    </row>
    <row r="710" spans="1:47" s="387" customFormat="1" ht="12.75" x14ac:dyDescent="0.2">
      <c r="A710" s="10"/>
      <c r="B710" s="19"/>
      <c r="C710" s="10"/>
      <c r="D710" s="10"/>
      <c r="E710" s="10"/>
      <c r="F710" s="10"/>
      <c r="G710" s="10"/>
      <c r="H710" s="9"/>
      <c r="I710" s="9"/>
      <c r="J710" s="10"/>
      <c r="K710" s="10"/>
      <c r="L710" s="10"/>
      <c r="M710"/>
      <c r="N710"/>
      <c r="O710"/>
      <c r="P710" s="21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U710"/>
    </row>
    <row r="711" spans="1:47" s="387" customFormat="1" ht="12.75" x14ac:dyDescent="0.2">
      <c r="A711" s="10"/>
      <c r="B711" s="19"/>
      <c r="C711" s="10"/>
      <c r="D711" s="10"/>
      <c r="E711" s="10"/>
      <c r="F711" s="10"/>
      <c r="G711" s="10"/>
      <c r="H711" s="9"/>
      <c r="I711" s="9"/>
      <c r="J711" s="10"/>
      <c r="K711" s="10"/>
      <c r="L711" s="10"/>
      <c r="M711"/>
      <c r="N711"/>
      <c r="O711"/>
      <c r="P711" s="2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U711"/>
    </row>
    <row r="712" spans="1:47" s="387" customFormat="1" ht="12.75" x14ac:dyDescent="0.2">
      <c r="A712" s="10"/>
      <c r="B712" s="19"/>
      <c r="C712" s="10"/>
      <c r="D712" s="10"/>
      <c r="E712" s="10"/>
      <c r="F712" s="10"/>
      <c r="G712" s="10"/>
      <c r="H712" s="9"/>
      <c r="I712" s="9"/>
      <c r="J712" s="10"/>
      <c r="K712" s="10"/>
      <c r="L712" s="10"/>
      <c r="M712"/>
      <c r="N712"/>
      <c r="O712"/>
      <c r="P712" s="21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U712"/>
    </row>
    <row r="713" spans="1:47" s="387" customFormat="1" ht="12.75" x14ac:dyDescent="0.2">
      <c r="A713" s="10"/>
      <c r="B713" s="19"/>
      <c r="C713" s="10"/>
      <c r="D713" s="10"/>
      <c r="E713" s="10"/>
      <c r="F713" s="10"/>
      <c r="G713" s="10"/>
      <c r="H713" s="9"/>
      <c r="I713" s="9"/>
      <c r="J713" s="10"/>
      <c r="K713" s="10"/>
      <c r="L713" s="10"/>
      <c r="M713"/>
      <c r="N713"/>
      <c r="O713"/>
      <c r="P713" s="21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U713"/>
    </row>
    <row r="714" spans="1:47" s="387" customFormat="1" ht="12.75" x14ac:dyDescent="0.2">
      <c r="A714" s="10"/>
      <c r="B714" s="19"/>
      <c r="C714" s="10"/>
      <c r="D714" s="10"/>
      <c r="E714" s="10"/>
      <c r="F714" s="10"/>
      <c r="G714" s="10"/>
      <c r="H714" s="9"/>
      <c r="I714" s="9"/>
      <c r="J714" s="10"/>
      <c r="K714" s="10"/>
      <c r="L714" s="10"/>
      <c r="M714"/>
      <c r="N714"/>
      <c r="O714"/>
      <c r="P714" s="21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U714"/>
    </row>
    <row r="715" spans="1:47" s="387" customFormat="1" ht="12.75" x14ac:dyDescent="0.2">
      <c r="A715" s="10"/>
      <c r="B715" s="19"/>
      <c r="C715" s="10"/>
      <c r="D715" s="10"/>
      <c r="E715" s="10"/>
      <c r="F715" s="10"/>
      <c r="G715" s="10"/>
      <c r="H715" s="9"/>
      <c r="I715" s="9"/>
      <c r="J715" s="10"/>
      <c r="K715" s="10"/>
      <c r="L715" s="10"/>
      <c r="M715"/>
      <c r="N715"/>
      <c r="O715"/>
      <c r="P715" s="21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U715"/>
    </row>
    <row r="716" spans="1:47" s="387" customFormat="1" ht="12.75" x14ac:dyDescent="0.2">
      <c r="A716" s="10"/>
      <c r="B716" s="19"/>
      <c r="C716" s="10"/>
      <c r="D716" s="10"/>
      <c r="E716" s="10"/>
      <c r="F716" s="10"/>
      <c r="G716" s="10"/>
      <c r="H716" s="9"/>
      <c r="I716" s="9"/>
      <c r="J716" s="10"/>
      <c r="K716" s="10"/>
      <c r="L716" s="10"/>
      <c r="M716"/>
      <c r="N716"/>
      <c r="O716"/>
      <c r="P716" s="21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U716"/>
    </row>
    <row r="717" spans="1:47" s="387" customFormat="1" ht="12.75" x14ac:dyDescent="0.2">
      <c r="A717" s="10"/>
      <c r="B717" s="19"/>
      <c r="C717" s="10"/>
      <c r="D717" s="10"/>
      <c r="E717" s="10"/>
      <c r="F717" s="10"/>
      <c r="G717" s="10"/>
      <c r="H717" s="9"/>
      <c r="I717" s="9"/>
      <c r="J717" s="10"/>
      <c r="K717" s="10"/>
      <c r="L717" s="10"/>
      <c r="M717"/>
      <c r="N717"/>
      <c r="O717"/>
      <c r="P717" s="21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U717"/>
    </row>
    <row r="718" spans="1:47" s="387" customFormat="1" ht="12.75" x14ac:dyDescent="0.2">
      <c r="A718" s="10"/>
      <c r="B718" s="19"/>
      <c r="C718" s="10"/>
      <c r="D718" s="10"/>
      <c r="E718" s="10"/>
      <c r="F718" s="10"/>
      <c r="G718" s="10"/>
      <c r="H718" s="9"/>
      <c r="I718" s="9"/>
      <c r="J718" s="10"/>
      <c r="K718" s="10"/>
      <c r="L718" s="10"/>
      <c r="M718"/>
      <c r="N718"/>
      <c r="O718"/>
      <c r="P718" s="21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U718"/>
    </row>
    <row r="719" spans="1:47" s="387" customFormat="1" ht="12.75" x14ac:dyDescent="0.2">
      <c r="A719" s="10"/>
      <c r="B719" s="19"/>
      <c r="C719" s="10"/>
      <c r="D719" s="10"/>
      <c r="E719" s="10"/>
      <c r="F719" s="10"/>
      <c r="G719" s="10"/>
      <c r="H719" s="9"/>
      <c r="I719" s="9"/>
      <c r="J719" s="10"/>
      <c r="K719" s="10"/>
      <c r="L719" s="10"/>
      <c r="M719"/>
      <c r="N719"/>
      <c r="O719"/>
      <c r="P719" s="21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U719"/>
    </row>
    <row r="720" spans="1:47" s="387" customFormat="1" ht="12.75" x14ac:dyDescent="0.2">
      <c r="A720" s="10"/>
      <c r="B720" s="19"/>
      <c r="C720" s="10"/>
      <c r="D720" s="10"/>
      <c r="E720" s="10"/>
      <c r="F720" s="10"/>
      <c r="G720" s="10"/>
      <c r="H720" s="9"/>
      <c r="I720" s="9"/>
      <c r="J720" s="10"/>
      <c r="K720" s="10"/>
      <c r="L720" s="10"/>
      <c r="M720"/>
      <c r="N720"/>
      <c r="O720"/>
      <c r="P720" s="21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U720"/>
    </row>
    <row r="721" spans="1:47" s="387" customFormat="1" ht="12.75" x14ac:dyDescent="0.2">
      <c r="A721" s="10"/>
      <c r="B721" s="19"/>
      <c r="C721" s="10"/>
      <c r="D721" s="10"/>
      <c r="E721" s="10"/>
      <c r="F721" s="10"/>
      <c r="G721" s="10"/>
      <c r="H721" s="9"/>
      <c r="I721" s="9"/>
      <c r="J721" s="10"/>
      <c r="K721" s="10"/>
      <c r="L721" s="10"/>
      <c r="M721"/>
      <c r="N721"/>
      <c r="O721"/>
      <c r="P721" s="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U721"/>
    </row>
    <row r="722" spans="1:47" s="387" customFormat="1" ht="12.75" x14ac:dyDescent="0.2">
      <c r="A722" s="10"/>
      <c r="B722" s="19"/>
      <c r="C722" s="10"/>
      <c r="D722" s="10"/>
      <c r="E722" s="10"/>
      <c r="F722" s="10"/>
      <c r="G722" s="10"/>
      <c r="H722" s="9"/>
      <c r="I722" s="9"/>
      <c r="J722" s="10"/>
      <c r="K722" s="10"/>
      <c r="L722" s="10"/>
      <c r="M722"/>
      <c r="N722"/>
      <c r="O722"/>
      <c r="P722" s="21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U722"/>
    </row>
    <row r="723" spans="1:47" s="387" customFormat="1" ht="12.75" x14ac:dyDescent="0.2">
      <c r="A723" s="10"/>
      <c r="B723" s="19"/>
      <c r="C723" s="10"/>
      <c r="D723" s="10"/>
      <c r="E723" s="10"/>
      <c r="F723" s="10"/>
      <c r="G723" s="10"/>
      <c r="H723" s="9"/>
      <c r="I723" s="9"/>
      <c r="J723" s="10"/>
      <c r="K723" s="10"/>
      <c r="L723" s="10"/>
      <c r="M723"/>
      <c r="N723"/>
      <c r="O723"/>
      <c r="P723" s="21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U723"/>
    </row>
    <row r="724" spans="1:47" s="387" customFormat="1" ht="12.75" x14ac:dyDescent="0.2">
      <c r="A724" s="10"/>
      <c r="B724" s="19"/>
      <c r="C724" s="10"/>
      <c r="D724" s="10"/>
      <c r="E724" s="10"/>
      <c r="F724" s="10"/>
      <c r="G724" s="10"/>
      <c r="H724" s="9"/>
      <c r="I724" s="9"/>
      <c r="J724" s="10"/>
      <c r="K724" s="10"/>
      <c r="L724" s="10"/>
      <c r="M724"/>
      <c r="N724"/>
      <c r="O724"/>
      <c r="P724" s="21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U724"/>
    </row>
    <row r="725" spans="1:47" s="387" customFormat="1" ht="12.75" x14ac:dyDescent="0.2">
      <c r="A725" s="10"/>
      <c r="B725" s="19"/>
      <c r="C725" s="10"/>
      <c r="D725" s="10"/>
      <c r="E725" s="10"/>
      <c r="F725" s="10"/>
      <c r="G725" s="10"/>
      <c r="H725" s="9"/>
      <c r="I725" s="9"/>
      <c r="J725" s="10"/>
      <c r="K725" s="10"/>
      <c r="L725" s="10"/>
      <c r="M725"/>
      <c r="N725"/>
      <c r="O725"/>
      <c r="P725" s="21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U725"/>
    </row>
    <row r="726" spans="1:47" s="387" customFormat="1" ht="12.75" x14ac:dyDescent="0.2">
      <c r="A726" s="10"/>
      <c r="B726" s="19"/>
      <c r="C726" s="10"/>
      <c r="D726" s="10"/>
      <c r="E726" s="10"/>
      <c r="F726" s="10"/>
      <c r="G726" s="10"/>
      <c r="H726" s="9"/>
      <c r="I726" s="9"/>
      <c r="J726" s="10"/>
      <c r="K726" s="10"/>
      <c r="L726" s="10"/>
      <c r="M726"/>
      <c r="N726"/>
      <c r="O726"/>
      <c r="P726" s="21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U726"/>
    </row>
    <row r="727" spans="1:47" s="387" customFormat="1" ht="12.75" x14ac:dyDescent="0.2">
      <c r="A727" s="10"/>
      <c r="B727" s="19"/>
      <c r="C727" s="10"/>
      <c r="D727" s="10"/>
      <c r="E727" s="10"/>
      <c r="F727" s="10"/>
      <c r="G727" s="10"/>
      <c r="H727" s="9"/>
      <c r="I727" s="9"/>
      <c r="J727" s="10"/>
      <c r="K727" s="10"/>
      <c r="L727" s="10"/>
      <c r="M727"/>
      <c r="N727"/>
      <c r="O727"/>
      <c r="P727" s="21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U727"/>
    </row>
    <row r="728" spans="1:47" s="387" customFormat="1" ht="12.75" x14ac:dyDescent="0.2">
      <c r="A728" s="10"/>
      <c r="B728" s="19"/>
      <c r="C728" s="10"/>
      <c r="D728" s="10"/>
      <c r="E728" s="10"/>
      <c r="F728" s="10"/>
      <c r="G728" s="10"/>
      <c r="H728" s="9"/>
      <c r="I728" s="9"/>
      <c r="J728" s="10"/>
      <c r="K728" s="10"/>
      <c r="L728" s="10"/>
      <c r="M728"/>
      <c r="N728"/>
      <c r="O728"/>
      <c r="P728" s="21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U728"/>
    </row>
    <row r="729" spans="1:47" s="387" customFormat="1" ht="12.75" x14ac:dyDescent="0.2">
      <c r="A729" s="10"/>
      <c r="B729" s="19"/>
      <c r="C729" s="10"/>
      <c r="D729" s="10"/>
      <c r="E729" s="10"/>
      <c r="F729" s="10"/>
      <c r="G729" s="10"/>
      <c r="H729" s="9"/>
      <c r="I729" s="9"/>
      <c r="J729" s="10"/>
      <c r="K729" s="10"/>
      <c r="L729" s="10"/>
      <c r="M729"/>
      <c r="N729"/>
      <c r="O729"/>
      <c r="P729" s="21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U729"/>
    </row>
    <row r="730" spans="1:47" s="387" customFormat="1" ht="12.75" x14ac:dyDescent="0.2">
      <c r="A730" s="10"/>
      <c r="B730" s="19"/>
      <c r="C730" s="10"/>
      <c r="D730" s="10"/>
      <c r="E730" s="10"/>
      <c r="F730" s="10"/>
      <c r="G730" s="10"/>
      <c r="H730" s="9"/>
      <c r="I730" s="9"/>
      <c r="J730" s="10"/>
      <c r="K730" s="10"/>
      <c r="L730" s="10"/>
      <c r="M730"/>
      <c r="N730"/>
      <c r="O730"/>
      <c r="P730" s="21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U730"/>
    </row>
    <row r="731" spans="1:47" s="387" customFormat="1" ht="12.75" x14ac:dyDescent="0.2">
      <c r="A731" s="10"/>
      <c r="B731" s="19"/>
      <c r="C731" s="10"/>
      <c r="D731" s="10"/>
      <c r="E731" s="10"/>
      <c r="F731" s="10"/>
      <c r="G731" s="10"/>
      <c r="H731" s="9"/>
      <c r="I731" s="9"/>
      <c r="J731" s="10"/>
      <c r="K731" s="10"/>
      <c r="L731" s="10"/>
      <c r="M731"/>
      <c r="N731"/>
      <c r="O731"/>
      <c r="P731" s="2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U731"/>
    </row>
    <row r="732" spans="1:47" s="387" customFormat="1" ht="12.75" x14ac:dyDescent="0.2">
      <c r="A732" s="10"/>
      <c r="B732" s="19"/>
      <c r="C732" s="10"/>
      <c r="D732" s="10"/>
      <c r="E732" s="10"/>
      <c r="F732" s="10"/>
      <c r="G732" s="10"/>
      <c r="H732" s="9"/>
      <c r="I732" s="9"/>
      <c r="J732" s="10"/>
      <c r="K732" s="10"/>
      <c r="L732" s="10"/>
      <c r="M732"/>
      <c r="N732"/>
      <c r="O732"/>
      <c r="P732" s="21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U732"/>
    </row>
    <row r="733" spans="1:47" s="387" customFormat="1" ht="12.75" x14ac:dyDescent="0.2">
      <c r="A733" s="10"/>
      <c r="B733" s="19"/>
      <c r="C733" s="10"/>
      <c r="D733" s="10"/>
      <c r="E733" s="10"/>
      <c r="F733" s="10"/>
      <c r="G733" s="10"/>
      <c r="H733" s="9"/>
      <c r="I733" s="9"/>
      <c r="J733" s="10"/>
      <c r="K733" s="10"/>
      <c r="L733" s="10"/>
      <c r="M733"/>
      <c r="N733"/>
      <c r="O733"/>
      <c r="P733" s="21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U733"/>
    </row>
    <row r="734" spans="1:47" s="387" customFormat="1" ht="12.75" x14ac:dyDescent="0.2">
      <c r="A734" s="10"/>
      <c r="B734" s="19"/>
      <c r="C734" s="10"/>
      <c r="D734" s="10"/>
      <c r="E734" s="10"/>
      <c r="F734" s="10"/>
      <c r="G734" s="10"/>
      <c r="H734" s="9"/>
      <c r="I734" s="9"/>
      <c r="J734" s="10"/>
      <c r="K734" s="10"/>
      <c r="L734" s="10"/>
      <c r="M734"/>
      <c r="N734"/>
      <c r="O734"/>
      <c r="P734" s="21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U734"/>
    </row>
    <row r="735" spans="1:47" s="387" customFormat="1" ht="12.75" x14ac:dyDescent="0.2">
      <c r="A735" s="10"/>
      <c r="B735" s="19"/>
      <c r="C735" s="10"/>
      <c r="D735" s="10"/>
      <c r="E735" s="10"/>
      <c r="F735" s="10"/>
      <c r="G735" s="10"/>
      <c r="H735" s="9"/>
      <c r="I735" s="9"/>
      <c r="J735" s="10"/>
      <c r="K735" s="10"/>
      <c r="L735" s="10"/>
      <c r="M735"/>
      <c r="N735"/>
      <c r="O735"/>
      <c r="P735" s="21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U735"/>
    </row>
    <row r="736" spans="1:47" s="387" customFormat="1" ht="12.75" x14ac:dyDescent="0.2">
      <c r="A736" s="10"/>
      <c r="B736" s="19"/>
      <c r="C736" s="10"/>
      <c r="D736" s="10"/>
      <c r="E736" s="10"/>
      <c r="F736" s="10"/>
      <c r="G736" s="10"/>
      <c r="H736" s="9"/>
      <c r="I736" s="9"/>
      <c r="J736" s="10"/>
      <c r="K736" s="10"/>
      <c r="L736" s="10"/>
      <c r="M736"/>
      <c r="N736"/>
      <c r="O736"/>
      <c r="P736" s="21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U736"/>
    </row>
    <row r="737" spans="1:47" s="387" customFormat="1" ht="12.75" x14ac:dyDescent="0.2">
      <c r="A737" s="10"/>
      <c r="B737" s="19"/>
      <c r="C737" s="10"/>
      <c r="D737" s="10"/>
      <c r="E737" s="10"/>
      <c r="F737" s="10"/>
      <c r="G737" s="10"/>
      <c r="H737" s="9"/>
      <c r="I737" s="9"/>
      <c r="J737" s="10"/>
      <c r="K737" s="10"/>
      <c r="L737" s="10"/>
      <c r="M737"/>
      <c r="N737"/>
      <c r="O737"/>
      <c r="P737" s="21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U737"/>
    </row>
    <row r="738" spans="1:47" s="387" customFormat="1" ht="12.75" x14ac:dyDescent="0.2">
      <c r="A738" s="10"/>
      <c r="B738" s="19"/>
      <c r="C738" s="10"/>
      <c r="D738" s="10"/>
      <c r="E738" s="10"/>
      <c r="F738" s="10"/>
      <c r="G738" s="10"/>
      <c r="H738" s="9"/>
      <c r="I738" s="9"/>
      <c r="J738" s="10"/>
      <c r="K738" s="10"/>
      <c r="L738" s="10"/>
      <c r="M738"/>
      <c r="N738"/>
      <c r="O738"/>
      <c r="P738" s="21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U738"/>
    </row>
    <row r="739" spans="1:47" s="387" customFormat="1" ht="12.75" x14ac:dyDescent="0.2">
      <c r="A739" s="10"/>
      <c r="B739" s="19"/>
      <c r="C739" s="10"/>
      <c r="D739" s="10"/>
      <c r="E739" s="10"/>
      <c r="F739" s="10"/>
      <c r="G739" s="10"/>
      <c r="H739" s="9"/>
      <c r="I739" s="9"/>
      <c r="J739" s="10"/>
      <c r="K739" s="10"/>
      <c r="L739" s="10"/>
      <c r="M739"/>
      <c r="N739"/>
      <c r="O739"/>
      <c r="P739" s="21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U739"/>
    </row>
    <row r="740" spans="1:47" s="387" customFormat="1" ht="12.75" x14ac:dyDescent="0.2">
      <c r="A740" s="10"/>
      <c r="B740" s="19"/>
      <c r="C740" s="10"/>
      <c r="D740" s="10"/>
      <c r="E740" s="10"/>
      <c r="F740" s="10"/>
      <c r="G740" s="10"/>
      <c r="H740" s="9"/>
      <c r="I740" s="9"/>
      <c r="J740" s="10"/>
      <c r="K740" s="10"/>
      <c r="L740" s="10"/>
      <c r="M740"/>
      <c r="N740"/>
      <c r="O740"/>
      <c r="P740" s="21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U740"/>
    </row>
    <row r="741" spans="1:47" s="387" customFormat="1" ht="12.75" x14ac:dyDescent="0.2">
      <c r="A741" s="10"/>
      <c r="B741" s="19"/>
      <c r="C741" s="10"/>
      <c r="D741" s="10"/>
      <c r="E741" s="10"/>
      <c r="F741" s="10"/>
      <c r="G741" s="10"/>
      <c r="H741" s="9"/>
      <c r="I741" s="9"/>
      <c r="J741" s="10"/>
      <c r="K741" s="10"/>
      <c r="L741" s="10"/>
      <c r="M741"/>
      <c r="N741"/>
      <c r="O741"/>
      <c r="P741" s="2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U741"/>
    </row>
    <row r="742" spans="1:47" s="387" customFormat="1" ht="12.75" x14ac:dyDescent="0.2">
      <c r="A742" s="10"/>
      <c r="B742" s="19"/>
      <c r="C742" s="10"/>
      <c r="D742" s="10"/>
      <c r="E742" s="10"/>
      <c r="F742" s="10"/>
      <c r="G742" s="10"/>
      <c r="H742" s="9"/>
      <c r="I742" s="9"/>
      <c r="J742" s="10"/>
      <c r="K742" s="10"/>
      <c r="L742" s="10"/>
      <c r="M742"/>
      <c r="N742"/>
      <c r="O742"/>
      <c r="P742" s="21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U742"/>
    </row>
    <row r="743" spans="1:47" s="387" customFormat="1" ht="12.75" x14ac:dyDescent="0.2">
      <c r="A743" s="10"/>
      <c r="B743" s="19"/>
      <c r="C743" s="10"/>
      <c r="D743" s="10"/>
      <c r="E743" s="10"/>
      <c r="F743" s="10"/>
      <c r="G743" s="10"/>
      <c r="H743" s="9"/>
      <c r="I743" s="9"/>
      <c r="J743" s="10"/>
      <c r="K743" s="10"/>
      <c r="L743" s="10"/>
      <c r="M743"/>
      <c r="N743"/>
      <c r="O743"/>
      <c r="P743" s="21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U743"/>
    </row>
    <row r="744" spans="1:47" s="387" customFormat="1" ht="12.75" x14ac:dyDescent="0.2">
      <c r="A744" s="10"/>
      <c r="B744" s="19"/>
      <c r="C744" s="10"/>
      <c r="D744" s="10"/>
      <c r="E744" s="10"/>
      <c r="F744" s="10"/>
      <c r="G744" s="10"/>
      <c r="H744" s="9"/>
      <c r="I744" s="9"/>
      <c r="J744" s="10"/>
      <c r="K744" s="10"/>
      <c r="L744" s="10"/>
      <c r="M744"/>
      <c r="N744"/>
      <c r="O744"/>
      <c r="P744" s="21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U744"/>
    </row>
    <row r="745" spans="1:47" s="387" customFormat="1" ht="12.75" x14ac:dyDescent="0.2">
      <c r="A745" s="10"/>
      <c r="B745" s="19"/>
      <c r="C745" s="10"/>
      <c r="D745" s="10"/>
      <c r="E745" s="10"/>
      <c r="F745" s="10"/>
      <c r="G745" s="10"/>
      <c r="H745" s="9"/>
      <c r="I745" s="9"/>
      <c r="J745" s="10"/>
      <c r="K745" s="10"/>
      <c r="L745" s="10"/>
      <c r="M745"/>
      <c r="N745"/>
      <c r="O745"/>
      <c r="P745" s="21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U745"/>
    </row>
    <row r="746" spans="1:47" s="387" customFormat="1" ht="12.75" x14ac:dyDescent="0.2">
      <c r="A746" s="10"/>
      <c r="B746" s="19"/>
      <c r="C746" s="10"/>
      <c r="D746" s="10"/>
      <c r="E746" s="10"/>
      <c r="F746" s="10"/>
      <c r="G746" s="10"/>
      <c r="H746" s="9"/>
      <c r="I746" s="9"/>
      <c r="J746" s="10"/>
      <c r="K746" s="10"/>
      <c r="L746" s="10"/>
      <c r="M746"/>
      <c r="N746"/>
      <c r="O746"/>
      <c r="P746" s="21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U746"/>
    </row>
    <row r="747" spans="1:47" s="387" customFormat="1" ht="12.75" x14ac:dyDescent="0.2">
      <c r="A747" s="10"/>
      <c r="B747" s="19"/>
      <c r="C747" s="10"/>
      <c r="D747" s="10"/>
      <c r="E747" s="10"/>
      <c r="F747" s="10"/>
      <c r="G747" s="10"/>
      <c r="H747" s="9"/>
      <c r="I747" s="9"/>
      <c r="J747" s="10"/>
      <c r="K747" s="10"/>
      <c r="L747" s="10"/>
      <c r="M747"/>
      <c r="N747"/>
      <c r="O747"/>
      <c r="P747" s="21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U747"/>
    </row>
    <row r="748" spans="1:47" s="387" customFormat="1" ht="12.75" x14ac:dyDescent="0.2">
      <c r="A748" s="10"/>
      <c r="B748" s="19"/>
      <c r="C748" s="10"/>
      <c r="D748" s="10"/>
      <c r="E748" s="10"/>
      <c r="F748" s="10"/>
      <c r="G748" s="10"/>
      <c r="H748" s="9"/>
      <c r="I748" s="9"/>
      <c r="J748" s="10"/>
      <c r="K748" s="10"/>
      <c r="L748" s="10"/>
      <c r="M748"/>
      <c r="N748"/>
      <c r="O748"/>
      <c r="P748" s="21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U748"/>
    </row>
    <row r="749" spans="1:47" s="387" customFormat="1" ht="12.75" x14ac:dyDescent="0.2">
      <c r="A749" s="10"/>
      <c r="B749" s="19"/>
      <c r="C749" s="10"/>
      <c r="D749" s="10"/>
      <c r="E749" s="10"/>
      <c r="F749" s="10"/>
      <c r="G749" s="10"/>
      <c r="H749" s="9"/>
      <c r="I749" s="9"/>
      <c r="J749" s="10"/>
      <c r="K749" s="10"/>
      <c r="L749" s="10"/>
      <c r="M749"/>
      <c r="N749"/>
      <c r="O749"/>
      <c r="P749" s="21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U749"/>
    </row>
    <row r="750" spans="1:47" s="387" customFormat="1" ht="12.75" x14ac:dyDescent="0.2">
      <c r="A750" s="10"/>
      <c r="B750" s="19"/>
      <c r="C750" s="10"/>
      <c r="D750" s="10"/>
      <c r="E750" s="10"/>
      <c r="F750" s="10"/>
      <c r="G750" s="10"/>
      <c r="H750" s="9"/>
      <c r="I750" s="9"/>
      <c r="J750" s="10"/>
      <c r="K750" s="10"/>
      <c r="L750" s="10"/>
      <c r="M750"/>
      <c r="N750"/>
      <c r="O750"/>
      <c r="P750" s="21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U750"/>
    </row>
    <row r="751" spans="1:47" s="387" customFormat="1" ht="12.75" x14ac:dyDescent="0.2">
      <c r="A751" s="10"/>
      <c r="B751" s="19"/>
      <c r="C751" s="10"/>
      <c r="D751" s="10"/>
      <c r="E751" s="10"/>
      <c r="F751" s="10"/>
      <c r="G751" s="10"/>
      <c r="H751" s="9"/>
      <c r="I751" s="9"/>
      <c r="J751" s="10"/>
      <c r="K751" s="10"/>
      <c r="L751" s="10"/>
      <c r="M751"/>
      <c r="N751"/>
      <c r="O751"/>
      <c r="P751" s="2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U751"/>
    </row>
    <row r="752" spans="1:47" s="387" customFormat="1" ht="12.75" x14ac:dyDescent="0.2">
      <c r="A752" s="10"/>
      <c r="B752" s="19"/>
      <c r="C752" s="10"/>
      <c r="D752" s="10"/>
      <c r="E752" s="10"/>
      <c r="F752" s="10"/>
      <c r="G752" s="10"/>
      <c r="H752" s="9"/>
      <c r="I752" s="9"/>
      <c r="J752" s="10"/>
      <c r="K752" s="10"/>
      <c r="L752" s="10"/>
      <c r="M752"/>
      <c r="N752"/>
      <c r="O752"/>
      <c r="P752" s="21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U752"/>
    </row>
    <row r="753" spans="1:47" s="387" customFormat="1" ht="12.75" x14ac:dyDescent="0.2">
      <c r="A753" s="10"/>
      <c r="B753" s="19"/>
      <c r="C753" s="10"/>
      <c r="D753" s="10"/>
      <c r="E753" s="10"/>
      <c r="F753" s="10"/>
      <c r="G753" s="10"/>
      <c r="H753" s="9"/>
      <c r="I753" s="9"/>
      <c r="J753" s="10"/>
      <c r="K753" s="10"/>
      <c r="L753" s="10"/>
      <c r="M753"/>
      <c r="N753"/>
      <c r="O753"/>
      <c r="P753" s="21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U753"/>
    </row>
    <row r="754" spans="1:47" s="387" customFormat="1" ht="12.75" x14ac:dyDescent="0.2">
      <c r="A754" s="10"/>
      <c r="B754" s="19"/>
      <c r="C754" s="10"/>
      <c r="D754" s="10"/>
      <c r="E754" s="10"/>
      <c r="F754" s="10"/>
      <c r="G754" s="10"/>
      <c r="H754" s="9"/>
      <c r="I754" s="9"/>
      <c r="J754" s="10"/>
      <c r="K754" s="10"/>
      <c r="L754" s="10"/>
      <c r="M754"/>
      <c r="N754"/>
      <c r="O754"/>
      <c r="P754" s="21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U754"/>
    </row>
    <row r="755" spans="1:47" s="387" customFormat="1" ht="12.75" x14ac:dyDescent="0.2">
      <c r="A755" s="10"/>
      <c r="B755" s="19"/>
      <c r="C755" s="10"/>
      <c r="D755" s="10"/>
      <c r="E755" s="10"/>
      <c r="F755" s="10"/>
      <c r="G755" s="10"/>
      <c r="H755" s="9"/>
      <c r="I755" s="9"/>
      <c r="J755" s="10"/>
      <c r="K755" s="10"/>
      <c r="L755" s="10"/>
      <c r="M755"/>
      <c r="N755"/>
      <c r="O755"/>
      <c r="P755" s="21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U755"/>
    </row>
    <row r="756" spans="1:47" s="387" customFormat="1" ht="12.75" x14ac:dyDescent="0.2">
      <c r="A756" s="10"/>
      <c r="B756" s="19"/>
      <c r="C756" s="10"/>
      <c r="D756" s="10"/>
      <c r="E756" s="10"/>
      <c r="F756" s="10"/>
      <c r="G756" s="10"/>
      <c r="H756" s="9"/>
      <c r="I756" s="9"/>
      <c r="J756" s="10"/>
      <c r="K756" s="10"/>
      <c r="L756" s="10"/>
      <c r="M756"/>
      <c r="N756"/>
      <c r="O756"/>
      <c r="P756" s="21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U756"/>
    </row>
    <row r="757" spans="1:47" s="387" customFormat="1" ht="12.75" x14ac:dyDescent="0.2">
      <c r="A757" s="10"/>
      <c r="B757" s="19"/>
      <c r="C757" s="10"/>
      <c r="D757" s="10"/>
      <c r="E757" s="10"/>
      <c r="F757" s="10"/>
      <c r="G757" s="10"/>
      <c r="H757" s="9"/>
      <c r="I757" s="9"/>
      <c r="J757" s="10"/>
      <c r="K757" s="10"/>
      <c r="L757" s="10"/>
      <c r="M757"/>
      <c r="N757"/>
      <c r="O757"/>
      <c r="P757" s="21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U757"/>
    </row>
    <row r="758" spans="1:47" s="387" customFormat="1" ht="12.75" x14ac:dyDescent="0.2">
      <c r="A758" s="10"/>
      <c r="B758" s="19"/>
      <c r="C758" s="10"/>
      <c r="D758" s="10"/>
      <c r="E758" s="10"/>
      <c r="F758" s="10"/>
      <c r="G758" s="10"/>
      <c r="H758" s="9"/>
      <c r="I758" s="9"/>
      <c r="J758" s="10"/>
      <c r="K758" s="10"/>
      <c r="L758" s="10"/>
      <c r="M758"/>
      <c r="N758"/>
      <c r="O758"/>
      <c r="P758" s="21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U758"/>
    </row>
    <row r="759" spans="1:47" s="387" customFormat="1" ht="12.75" x14ac:dyDescent="0.2">
      <c r="A759" s="10"/>
      <c r="B759" s="19"/>
      <c r="C759" s="10"/>
      <c r="D759" s="10"/>
      <c r="E759" s="10"/>
      <c r="F759" s="10"/>
      <c r="G759" s="10"/>
      <c r="H759" s="9"/>
      <c r="I759" s="9"/>
      <c r="J759" s="10"/>
      <c r="K759" s="10"/>
      <c r="L759" s="10"/>
      <c r="M759"/>
      <c r="N759"/>
      <c r="O759"/>
      <c r="P759" s="21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U759"/>
    </row>
    <row r="760" spans="1:47" s="387" customFormat="1" ht="12.75" x14ac:dyDescent="0.2">
      <c r="A760" s="10"/>
      <c r="B760" s="19"/>
      <c r="C760" s="10"/>
      <c r="D760" s="10"/>
      <c r="E760" s="10"/>
      <c r="F760" s="10"/>
      <c r="G760" s="10"/>
      <c r="H760" s="9"/>
      <c r="I760" s="9"/>
      <c r="J760" s="10"/>
      <c r="K760" s="10"/>
      <c r="L760" s="10"/>
      <c r="M760"/>
      <c r="N760"/>
      <c r="O760"/>
      <c r="P760" s="21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U760"/>
    </row>
    <row r="761" spans="1:47" s="387" customFormat="1" ht="12.75" x14ac:dyDescent="0.2">
      <c r="A761" s="10"/>
      <c r="B761" s="19"/>
      <c r="C761" s="10"/>
      <c r="D761" s="10"/>
      <c r="E761" s="10"/>
      <c r="F761" s="10"/>
      <c r="G761" s="10"/>
      <c r="H761" s="9"/>
      <c r="I761" s="9"/>
      <c r="J761" s="10"/>
      <c r="K761" s="10"/>
      <c r="L761" s="10"/>
      <c r="M761"/>
      <c r="N761"/>
      <c r="O761"/>
      <c r="P761" s="2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U761"/>
    </row>
    <row r="762" spans="1:47" s="387" customFormat="1" ht="12.75" x14ac:dyDescent="0.2">
      <c r="A762" s="10"/>
      <c r="B762" s="19"/>
      <c r="C762" s="10"/>
      <c r="D762" s="10"/>
      <c r="E762" s="10"/>
      <c r="F762" s="10"/>
      <c r="G762" s="10"/>
      <c r="H762" s="9"/>
      <c r="I762" s="9"/>
      <c r="J762" s="10"/>
      <c r="K762" s="10"/>
      <c r="L762" s="10"/>
      <c r="M762"/>
      <c r="N762"/>
      <c r="O762"/>
      <c r="P762" s="21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U762"/>
    </row>
    <row r="763" spans="1:47" s="387" customFormat="1" ht="12.75" x14ac:dyDescent="0.2">
      <c r="A763" s="10"/>
      <c r="B763" s="19"/>
      <c r="C763" s="10"/>
      <c r="D763" s="10"/>
      <c r="E763" s="10"/>
      <c r="F763" s="10"/>
      <c r="G763" s="10"/>
      <c r="H763" s="9"/>
      <c r="I763" s="9"/>
      <c r="J763" s="10"/>
      <c r="K763" s="10"/>
      <c r="L763" s="10"/>
      <c r="M763"/>
      <c r="N763"/>
      <c r="O763"/>
      <c r="P763" s="21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U763"/>
    </row>
    <row r="764" spans="1:47" s="387" customFormat="1" ht="12.75" x14ac:dyDescent="0.2">
      <c r="A764" s="10"/>
      <c r="B764" s="19"/>
      <c r="C764" s="10"/>
      <c r="D764" s="10"/>
      <c r="E764" s="10"/>
      <c r="F764" s="10"/>
      <c r="G764" s="10"/>
      <c r="H764" s="9"/>
      <c r="I764" s="9"/>
      <c r="J764" s="10"/>
      <c r="K764" s="10"/>
      <c r="L764" s="10"/>
      <c r="M764"/>
      <c r="N764"/>
      <c r="O764"/>
      <c r="P764" s="21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U764"/>
    </row>
    <row r="765" spans="1:47" s="387" customFormat="1" ht="12.75" x14ac:dyDescent="0.2">
      <c r="A765" s="10"/>
      <c r="B765" s="19"/>
      <c r="C765" s="10"/>
      <c r="D765" s="10"/>
      <c r="E765" s="10"/>
      <c r="F765" s="10"/>
      <c r="G765" s="10"/>
      <c r="H765" s="9"/>
      <c r="I765" s="9"/>
      <c r="J765" s="10"/>
      <c r="K765" s="10"/>
      <c r="L765" s="10"/>
      <c r="M765"/>
      <c r="N765"/>
      <c r="O765"/>
      <c r="P765" s="21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U765"/>
    </row>
    <row r="766" spans="1:47" s="387" customFormat="1" ht="12.75" x14ac:dyDescent="0.2">
      <c r="A766" s="10"/>
      <c r="B766" s="19"/>
      <c r="C766" s="10"/>
      <c r="D766" s="10"/>
      <c r="E766" s="10"/>
      <c r="F766" s="10"/>
      <c r="G766" s="10"/>
      <c r="H766" s="9"/>
      <c r="I766" s="9"/>
      <c r="J766" s="10"/>
      <c r="K766" s="10"/>
      <c r="L766" s="10"/>
      <c r="M766"/>
      <c r="N766"/>
      <c r="O766"/>
      <c r="P766" s="21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U766"/>
    </row>
    <row r="767" spans="1:47" s="387" customFormat="1" ht="12.75" x14ac:dyDescent="0.2">
      <c r="A767" s="10"/>
      <c r="B767" s="19"/>
      <c r="C767" s="10"/>
      <c r="D767" s="10"/>
      <c r="E767" s="10"/>
      <c r="F767" s="10"/>
      <c r="G767" s="10"/>
      <c r="H767" s="9"/>
      <c r="I767" s="9"/>
      <c r="J767" s="10"/>
      <c r="K767" s="10"/>
      <c r="L767" s="10"/>
      <c r="M767"/>
      <c r="N767"/>
      <c r="O767"/>
      <c r="P767" s="21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U767"/>
    </row>
    <row r="768" spans="1:47" s="387" customFormat="1" ht="12.75" x14ac:dyDescent="0.2">
      <c r="A768" s="10"/>
      <c r="B768" s="19"/>
      <c r="C768" s="10"/>
      <c r="D768" s="10"/>
      <c r="E768" s="10"/>
      <c r="F768" s="10"/>
      <c r="G768" s="10"/>
      <c r="H768" s="9"/>
      <c r="I768" s="9"/>
      <c r="J768" s="10"/>
      <c r="K768" s="10"/>
      <c r="L768" s="10"/>
      <c r="M768"/>
      <c r="N768"/>
      <c r="O768"/>
      <c r="P768" s="21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U768"/>
    </row>
    <row r="769" spans="1:47" s="387" customFormat="1" ht="12.75" x14ac:dyDescent="0.2">
      <c r="A769" s="10"/>
      <c r="B769" s="19"/>
      <c r="C769" s="10"/>
      <c r="D769" s="10"/>
      <c r="E769" s="10"/>
      <c r="F769" s="10"/>
      <c r="G769" s="10"/>
      <c r="H769" s="9"/>
      <c r="I769" s="9"/>
      <c r="J769" s="10"/>
      <c r="K769" s="10"/>
      <c r="L769" s="10"/>
      <c r="M769"/>
      <c r="N769"/>
      <c r="O769"/>
      <c r="P769" s="21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U769"/>
    </row>
    <row r="770" spans="1:47" s="387" customFormat="1" ht="12.75" x14ac:dyDescent="0.2">
      <c r="A770" s="10"/>
      <c r="B770" s="19"/>
      <c r="C770" s="10"/>
      <c r="D770" s="10"/>
      <c r="E770" s="10"/>
      <c r="F770" s="10"/>
      <c r="G770" s="10"/>
      <c r="H770" s="9"/>
      <c r="I770" s="9"/>
      <c r="J770" s="10"/>
      <c r="K770" s="10"/>
      <c r="L770" s="10"/>
      <c r="M770"/>
      <c r="N770"/>
      <c r="O770"/>
      <c r="P770" s="21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U770"/>
    </row>
    <row r="771" spans="1:47" s="387" customFormat="1" ht="12.75" x14ac:dyDescent="0.2">
      <c r="A771" s="10"/>
      <c r="B771" s="19"/>
      <c r="C771" s="10"/>
      <c r="D771" s="10"/>
      <c r="E771" s="10"/>
      <c r="F771" s="10"/>
      <c r="G771" s="10"/>
      <c r="H771" s="9"/>
      <c r="I771" s="9"/>
      <c r="J771" s="10"/>
      <c r="K771" s="10"/>
      <c r="L771" s="10"/>
      <c r="M771"/>
      <c r="N771"/>
      <c r="O771"/>
      <c r="P771" s="2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U771"/>
    </row>
    <row r="772" spans="1:47" s="387" customFormat="1" ht="12.75" x14ac:dyDescent="0.2">
      <c r="A772" s="10"/>
      <c r="B772" s="19"/>
      <c r="C772" s="10"/>
      <c r="D772" s="10"/>
      <c r="E772" s="10"/>
      <c r="F772" s="10"/>
      <c r="G772" s="10"/>
      <c r="H772" s="9"/>
      <c r="I772" s="9"/>
      <c r="J772" s="10"/>
      <c r="K772" s="10"/>
      <c r="L772" s="10"/>
      <c r="M772"/>
      <c r="N772"/>
      <c r="O772"/>
      <c r="P772" s="21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U772"/>
    </row>
    <row r="773" spans="1:47" s="387" customFormat="1" ht="12.75" x14ac:dyDescent="0.2">
      <c r="A773" s="10"/>
      <c r="B773" s="19"/>
      <c r="C773" s="10"/>
      <c r="D773" s="10"/>
      <c r="E773" s="10"/>
      <c r="F773" s="10"/>
      <c r="G773" s="10"/>
      <c r="H773" s="9"/>
      <c r="I773" s="9"/>
      <c r="J773" s="10"/>
      <c r="K773" s="10"/>
      <c r="L773" s="10"/>
      <c r="M773"/>
      <c r="N773"/>
      <c r="O773"/>
      <c r="P773" s="21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U773"/>
    </row>
    <row r="774" spans="1:47" s="387" customFormat="1" ht="12.75" x14ac:dyDescent="0.2">
      <c r="A774" s="10"/>
      <c r="B774" s="19"/>
      <c r="C774" s="10"/>
      <c r="D774" s="10"/>
      <c r="E774" s="10"/>
      <c r="F774" s="10"/>
      <c r="G774" s="10"/>
      <c r="H774" s="9"/>
      <c r="I774" s="9"/>
      <c r="J774" s="10"/>
      <c r="K774" s="10"/>
      <c r="L774" s="10"/>
      <c r="M774"/>
      <c r="N774"/>
      <c r="O774"/>
      <c r="P774" s="21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U774"/>
    </row>
    <row r="775" spans="1:47" s="387" customFormat="1" ht="12.75" x14ac:dyDescent="0.2">
      <c r="A775" s="10"/>
      <c r="B775" s="19"/>
      <c r="C775" s="10"/>
      <c r="D775" s="10"/>
      <c r="E775" s="10"/>
      <c r="F775" s="10"/>
      <c r="G775" s="10"/>
      <c r="H775" s="9"/>
      <c r="I775" s="9"/>
      <c r="J775" s="10"/>
      <c r="K775" s="10"/>
      <c r="L775" s="10"/>
      <c r="M775"/>
      <c r="N775"/>
      <c r="O775"/>
      <c r="P775" s="21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U775"/>
    </row>
    <row r="776" spans="1:47" s="387" customFormat="1" ht="12.75" x14ac:dyDescent="0.2">
      <c r="A776" s="10"/>
      <c r="B776" s="19"/>
      <c r="C776" s="10"/>
      <c r="D776" s="10"/>
      <c r="E776" s="10"/>
      <c r="F776" s="10"/>
      <c r="G776" s="10"/>
      <c r="H776" s="9"/>
      <c r="I776" s="9"/>
      <c r="J776" s="10"/>
      <c r="K776" s="10"/>
      <c r="L776" s="10"/>
      <c r="M776"/>
      <c r="N776"/>
      <c r="O776"/>
      <c r="P776" s="21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U776"/>
    </row>
    <row r="777" spans="1:47" s="387" customFormat="1" ht="12.75" x14ac:dyDescent="0.2">
      <c r="A777" s="10"/>
      <c r="B777" s="19"/>
      <c r="C777" s="10"/>
      <c r="D777" s="10"/>
      <c r="E777" s="10"/>
      <c r="F777" s="10"/>
      <c r="G777" s="10"/>
      <c r="H777" s="9"/>
      <c r="I777" s="9"/>
      <c r="J777" s="10"/>
      <c r="K777" s="10"/>
      <c r="L777" s="10"/>
      <c r="M777"/>
      <c r="N777"/>
      <c r="O777"/>
      <c r="P777" s="21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U777"/>
    </row>
    <row r="778" spans="1:47" s="387" customFormat="1" ht="12.75" x14ac:dyDescent="0.2">
      <c r="A778" s="10"/>
      <c r="B778" s="19"/>
      <c r="C778" s="10"/>
      <c r="D778" s="10"/>
      <c r="E778" s="10"/>
      <c r="F778" s="10"/>
      <c r="G778" s="10"/>
      <c r="H778" s="9"/>
      <c r="I778" s="9"/>
      <c r="J778" s="10"/>
      <c r="K778" s="10"/>
      <c r="L778" s="10"/>
      <c r="M778"/>
      <c r="N778"/>
      <c r="O778"/>
      <c r="P778" s="21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U778"/>
    </row>
    <row r="779" spans="1:47" s="387" customFormat="1" ht="12.75" x14ac:dyDescent="0.2">
      <c r="A779" s="10"/>
      <c r="B779" s="19"/>
      <c r="C779" s="10"/>
      <c r="D779" s="10"/>
      <c r="E779" s="10"/>
      <c r="F779" s="10"/>
      <c r="G779" s="10"/>
      <c r="H779" s="9"/>
      <c r="I779" s="9"/>
      <c r="J779" s="10"/>
      <c r="K779" s="10"/>
      <c r="L779" s="10"/>
      <c r="M779"/>
      <c r="N779"/>
      <c r="O779"/>
      <c r="P779" s="21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U779"/>
    </row>
    <row r="780" spans="1:47" s="387" customFormat="1" ht="12.75" x14ac:dyDescent="0.2">
      <c r="A780" s="10"/>
      <c r="B780" s="19"/>
      <c r="C780" s="10"/>
      <c r="D780" s="10"/>
      <c r="E780" s="10"/>
      <c r="F780" s="10"/>
      <c r="G780" s="10"/>
      <c r="H780" s="9"/>
      <c r="I780" s="9"/>
      <c r="J780" s="10"/>
      <c r="K780" s="10"/>
      <c r="L780" s="10"/>
      <c r="M780"/>
      <c r="N780"/>
      <c r="O780"/>
      <c r="P780" s="21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U780"/>
    </row>
    <row r="781" spans="1:47" s="387" customFormat="1" ht="12.75" x14ac:dyDescent="0.2">
      <c r="A781" s="10"/>
      <c r="B781" s="19"/>
      <c r="C781" s="10"/>
      <c r="D781" s="10"/>
      <c r="E781" s="10"/>
      <c r="F781" s="10"/>
      <c r="G781" s="10"/>
      <c r="H781" s="9"/>
      <c r="I781" s="9"/>
      <c r="J781" s="10"/>
      <c r="K781" s="10"/>
      <c r="L781" s="10"/>
      <c r="M781"/>
      <c r="N781"/>
      <c r="O781"/>
      <c r="P781" s="2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U781"/>
    </row>
    <row r="782" spans="1:47" s="387" customFormat="1" ht="12.75" x14ac:dyDescent="0.2">
      <c r="A782" s="10"/>
      <c r="B782" s="19"/>
      <c r="C782" s="10"/>
      <c r="D782" s="10"/>
      <c r="E782" s="10"/>
      <c r="F782" s="10"/>
      <c r="G782" s="10"/>
      <c r="H782" s="9"/>
      <c r="I782" s="9"/>
      <c r="J782" s="10"/>
      <c r="K782" s="10"/>
      <c r="L782" s="10"/>
      <c r="M782"/>
      <c r="N782"/>
      <c r="O782"/>
      <c r="P782" s="21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U782"/>
    </row>
    <row r="783" spans="1:47" s="387" customFormat="1" ht="12.75" x14ac:dyDescent="0.2">
      <c r="A783" s="10"/>
      <c r="B783" s="19"/>
      <c r="C783" s="10"/>
      <c r="D783" s="10"/>
      <c r="E783" s="10"/>
      <c r="F783" s="10"/>
      <c r="G783" s="10"/>
      <c r="H783" s="9"/>
      <c r="I783" s="9"/>
      <c r="J783" s="10"/>
      <c r="K783" s="10"/>
      <c r="L783" s="10"/>
      <c r="M783"/>
      <c r="N783"/>
      <c r="O783"/>
      <c r="P783" s="21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U783"/>
    </row>
    <row r="784" spans="1:47" s="387" customFormat="1" ht="12.75" x14ac:dyDescent="0.2">
      <c r="A784" s="10"/>
      <c r="B784" s="19"/>
      <c r="C784" s="10"/>
      <c r="D784" s="10"/>
      <c r="E784" s="10"/>
      <c r="F784" s="10"/>
      <c r="G784" s="10"/>
      <c r="H784" s="9"/>
      <c r="I784" s="9"/>
      <c r="J784" s="10"/>
      <c r="K784" s="10"/>
      <c r="L784" s="10"/>
      <c r="M784"/>
      <c r="N784"/>
      <c r="O784"/>
      <c r="P784" s="21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U784"/>
    </row>
    <row r="785" spans="1:47" s="387" customFormat="1" ht="12.75" x14ac:dyDescent="0.2">
      <c r="A785" s="10"/>
      <c r="B785" s="19"/>
      <c r="C785" s="10"/>
      <c r="D785" s="10"/>
      <c r="E785" s="10"/>
      <c r="F785" s="10"/>
      <c r="G785" s="10"/>
      <c r="H785" s="9"/>
      <c r="I785" s="9"/>
      <c r="J785" s="10"/>
      <c r="K785" s="10"/>
      <c r="L785" s="10"/>
      <c r="M785"/>
      <c r="N785"/>
      <c r="O785"/>
      <c r="P785" s="21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U785"/>
    </row>
    <row r="786" spans="1:47" s="387" customFormat="1" ht="12.75" x14ac:dyDescent="0.2">
      <c r="A786" s="10"/>
      <c r="B786" s="19"/>
      <c r="C786" s="10"/>
      <c r="D786" s="10"/>
      <c r="E786" s="10"/>
      <c r="F786" s="10"/>
      <c r="G786" s="10"/>
      <c r="H786" s="9"/>
      <c r="I786" s="9"/>
      <c r="J786" s="10"/>
      <c r="K786" s="10"/>
      <c r="L786" s="10"/>
      <c r="M786"/>
      <c r="N786"/>
      <c r="O786"/>
      <c r="P786" s="21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U786"/>
    </row>
    <row r="787" spans="1:47" s="387" customFormat="1" ht="12.75" x14ac:dyDescent="0.2">
      <c r="A787" s="10"/>
      <c r="B787" s="19"/>
      <c r="C787" s="10"/>
      <c r="D787" s="10"/>
      <c r="E787" s="10"/>
      <c r="F787" s="10"/>
      <c r="G787" s="10"/>
      <c r="H787" s="9"/>
      <c r="I787" s="9"/>
      <c r="J787" s="10"/>
      <c r="K787" s="10"/>
      <c r="L787" s="10"/>
      <c r="M787"/>
      <c r="N787"/>
      <c r="O787"/>
      <c r="P787" s="21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U787"/>
    </row>
    <row r="788" spans="1:47" s="387" customFormat="1" ht="12.75" x14ac:dyDescent="0.2">
      <c r="A788" s="10"/>
      <c r="B788" s="19"/>
      <c r="C788" s="10"/>
      <c r="D788" s="10"/>
      <c r="E788" s="10"/>
      <c r="F788" s="10"/>
      <c r="G788" s="10"/>
      <c r="H788" s="9"/>
      <c r="I788" s="9"/>
      <c r="J788" s="10"/>
      <c r="K788" s="10"/>
      <c r="L788" s="10"/>
      <c r="M788"/>
      <c r="N788"/>
      <c r="O788"/>
      <c r="P788" s="21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U788"/>
    </row>
    <row r="789" spans="1:47" s="387" customFormat="1" ht="12.75" x14ac:dyDescent="0.2">
      <c r="A789" s="10"/>
      <c r="B789" s="19"/>
      <c r="C789" s="10"/>
      <c r="D789" s="10"/>
      <c r="E789" s="10"/>
      <c r="F789" s="10"/>
      <c r="G789" s="10"/>
      <c r="H789" s="9"/>
      <c r="I789" s="9"/>
      <c r="J789" s="10"/>
      <c r="K789" s="10"/>
      <c r="L789" s="10"/>
      <c r="M789"/>
      <c r="N789"/>
      <c r="O789"/>
      <c r="P789" s="21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U789"/>
    </row>
    <row r="790" spans="1:47" s="387" customFormat="1" ht="12.75" x14ac:dyDescent="0.2">
      <c r="A790" s="10"/>
      <c r="B790" s="19"/>
      <c r="C790" s="10"/>
      <c r="D790" s="10"/>
      <c r="E790" s="10"/>
      <c r="F790" s="10"/>
      <c r="G790" s="10"/>
      <c r="H790" s="9"/>
      <c r="I790" s="9"/>
      <c r="J790" s="10"/>
      <c r="K790" s="10"/>
      <c r="L790" s="10"/>
      <c r="M790"/>
      <c r="N790"/>
      <c r="O790"/>
      <c r="P790" s="21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U790"/>
    </row>
    <row r="791" spans="1:47" s="387" customFormat="1" ht="12.75" x14ac:dyDescent="0.2">
      <c r="A791" s="10"/>
      <c r="B791" s="19"/>
      <c r="C791" s="10"/>
      <c r="D791" s="10"/>
      <c r="E791" s="10"/>
      <c r="F791" s="10"/>
      <c r="G791" s="10"/>
      <c r="H791" s="9"/>
      <c r="I791" s="9"/>
      <c r="J791" s="10"/>
      <c r="K791" s="10"/>
      <c r="L791" s="10"/>
      <c r="M791"/>
      <c r="N791"/>
      <c r="O791"/>
      <c r="P791" s="2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U791"/>
    </row>
    <row r="792" spans="1:47" s="387" customFormat="1" ht="12.75" x14ac:dyDescent="0.2">
      <c r="A792" s="10"/>
      <c r="B792" s="19"/>
      <c r="C792" s="10"/>
      <c r="D792" s="10"/>
      <c r="E792" s="10"/>
      <c r="F792" s="10"/>
      <c r="G792" s="10"/>
      <c r="H792" s="9"/>
      <c r="I792" s="9"/>
      <c r="J792" s="10"/>
      <c r="K792" s="10"/>
      <c r="L792" s="10"/>
      <c r="M792"/>
      <c r="N792"/>
      <c r="O792"/>
      <c r="P792" s="21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U792"/>
    </row>
    <row r="793" spans="1:47" s="387" customFormat="1" ht="12.75" x14ac:dyDescent="0.2">
      <c r="A793" s="10"/>
      <c r="B793" s="19"/>
      <c r="C793" s="10"/>
      <c r="D793" s="10"/>
      <c r="E793" s="10"/>
      <c r="F793" s="10"/>
      <c r="G793" s="10"/>
      <c r="H793" s="9"/>
      <c r="I793" s="9"/>
      <c r="J793" s="10"/>
      <c r="K793" s="10"/>
      <c r="L793" s="10"/>
      <c r="M793"/>
      <c r="N793"/>
      <c r="O793"/>
      <c r="P793" s="21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U793"/>
    </row>
    <row r="794" spans="1:47" s="387" customFormat="1" ht="12.75" x14ac:dyDescent="0.2">
      <c r="A794" s="10"/>
      <c r="B794" s="19"/>
      <c r="C794" s="10"/>
      <c r="D794" s="10"/>
      <c r="E794" s="10"/>
      <c r="F794" s="10"/>
      <c r="G794" s="10"/>
      <c r="H794" s="9"/>
      <c r="I794" s="9"/>
      <c r="J794" s="10"/>
      <c r="K794" s="10"/>
      <c r="L794" s="10"/>
      <c r="M794"/>
      <c r="N794"/>
      <c r="O794"/>
      <c r="P794" s="21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U794"/>
    </row>
    <row r="795" spans="1:47" s="387" customFormat="1" ht="12.75" x14ac:dyDescent="0.2">
      <c r="A795" s="10"/>
      <c r="B795" s="19"/>
      <c r="C795" s="10"/>
      <c r="D795" s="10"/>
      <c r="E795" s="10"/>
      <c r="F795" s="10"/>
      <c r="G795" s="10"/>
      <c r="H795" s="9"/>
      <c r="I795" s="9"/>
      <c r="J795" s="10"/>
      <c r="K795" s="10"/>
      <c r="L795" s="10"/>
      <c r="M795"/>
      <c r="N795"/>
      <c r="O795"/>
      <c r="P795" s="21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U795"/>
    </row>
    <row r="796" spans="1:47" s="387" customFormat="1" ht="12.75" x14ac:dyDescent="0.2">
      <c r="A796" s="10"/>
      <c r="B796" s="19"/>
      <c r="C796" s="10"/>
      <c r="D796" s="10"/>
      <c r="E796" s="10"/>
      <c r="F796" s="10"/>
      <c r="G796" s="10"/>
      <c r="H796" s="9"/>
      <c r="I796" s="9"/>
      <c r="J796" s="10"/>
      <c r="K796" s="10"/>
      <c r="L796" s="10"/>
      <c r="M796"/>
      <c r="N796"/>
      <c r="O796"/>
      <c r="P796" s="21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U796"/>
    </row>
    <row r="797" spans="1:47" s="387" customFormat="1" ht="12.75" x14ac:dyDescent="0.2">
      <c r="A797" s="10"/>
      <c r="B797" s="19"/>
      <c r="C797" s="10"/>
      <c r="D797" s="10"/>
      <c r="E797" s="10"/>
      <c r="F797" s="10"/>
      <c r="G797" s="10"/>
      <c r="H797" s="9"/>
      <c r="I797" s="9"/>
      <c r="J797" s="10"/>
      <c r="K797" s="10"/>
      <c r="L797" s="10"/>
      <c r="M797"/>
      <c r="N797"/>
      <c r="O797"/>
      <c r="P797" s="21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U797"/>
    </row>
    <row r="798" spans="1:47" s="387" customFormat="1" ht="12.75" x14ac:dyDescent="0.2">
      <c r="A798" s="10"/>
      <c r="B798" s="19"/>
      <c r="C798" s="10"/>
      <c r="D798" s="10"/>
      <c r="E798" s="10"/>
      <c r="F798" s="10"/>
      <c r="G798" s="10"/>
      <c r="H798" s="9"/>
      <c r="I798" s="9"/>
      <c r="J798" s="10"/>
      <c r="K798" s="10"/>
      <c r="L798" s="10"/>
      <c r="M798"/>
      <c r="N798"/>
      <c r="O798"/>
      <c r="P798" s="21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U798"/>
    </row>
    <row r="799" spans="1:47" s="387" customFormat="1" ht="12.75" x14ac:dyDescent="0.2">
      <c r="A799" s="10"/>
      <c r="B799" s="19"/>
      <c r="C799" s="10"/>
      <c r="D799" s="10"/>
      <c r="E799" s="10"/>
      <c r="F799" s="10"/>
      <c r="G799" s="10"/>
      <c r="H799" s="9"/>
      <c r="I799" s="9"/>
      <c r="J799" s="10"/>
      <c r="K799" s="10"/>
      <c r="L799" s="10"/>
      <c r="M799"/>
      <c r="N799"/>
      <c r="O799"/>
      <c r="P799" s="21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U799"/>
    </row>
    <row r="800" spans="1:47" s="387" customFormat="1" ht="12.75" x14ac:dyDescent="0.2">
      <c r="A800" s="10"/>
      <c r="B800" s="19"/>
      <c r="C800" s="10"/>
      <c r="D800" s="10"/>
      <c r="E800" s="10"/>
      <c r="F800" s="10"/>
      <c r="G800" s="10"/>
      <c r="H800" s="9"/>
      <c r="I800" s="9"/>
      <c r="J800" s="10"/>
      <c r="K800" s="10"/>
      <c r="L800" s="10"/>
      <c r="M800"/>
      <c r="N800"/>
      <c r="O800"/>
      <c r="P800" s="21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U800"/>
    </row>
    <row r="801" spans="1:47" s="387" customFormat="1" ht="12.75" x14ac:dyDescent="0.2">
      <c r="A801" s="10"/>
      <c r="B801" s="19"/>
      <c r="C801" s="10"/>
      <c r="D801" s="10"/>
      <c r="E801" s="10"/>
      <c r="F801" s="10"/>
      <c r="G801" s="10"/>
      <c r="H801" s="9"/>
      <c r="I801" s="9"/>
      <c r="J801" s="10"/>
      <c r="K801" s="10"/>
      <c r="L801" s="10"/>
      <c r="M801"/>
      <c r="N801"/>
      <c r="O801"/>
      <c r="P801" s="2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U801"/>
    </row>
    <row r="802" spans="1:47" s="387" customFormat="1" ht="12.75" x14ac:dyDescent="0.2">
      <c r="A802" s="10"/>
      <c r="B802" s="19"/>
      <c r="C802" s="10"/>
      <c r="D802" s="10"/>
      <c r="E802" s="10"/>
      <c r="F802" s="10"/>
      <c r="G802" s="10"/>
      <c r="H802" s="9"/>
      <c r="I802" s="9"/>
      <c r="J802" s="10"/>
      <c r="K802" s="10"/>
      <c r="L802" s="10"/>
      <c r="M802"/>
      <c r="N802"/>
      <c r="O802"/>
      <c r="P802" s="21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U802"/>
    </row>
    <row r="803" spans="1:47" s="387" customFormat="1" ht="12.75" x14ac:dyDescent="0.2">
      <c r="A803" s="10"/>
      <c r="B803" s="19"/>
      <c r="C803" s="10"/>
      <c r="D803" s="10"/>
      <c r="E803" s="10"/>
      <c r="F803" s="10"/>
      <c r="G803" s="10"/>
      <c r="H803" s="9"/>
      <c r="I803" s="9"/>
      <c r="J803" s="10"/>
      <c r="K803" s="10"/>
      <c r="L803" s="10"/>
      <c r="M803"/>
      <c r="N803"/>
      <c r="O803"/>
      <c r="P803" s="21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U803"/>
    </row>
    <row r="804" spans="1:47" s="387" customFormat="1" ht="12.75" x14ac:dyDescent="0.2">
      <c r="A804" s="10"/>
      <c r="B804" s="19"/>
      <c r="C804" s="10"/>
      <c r="D804" s="10"/>
      <c r="E804" s="10"/>
      <c r="F804" s="10"/>
      <c r="G804" s="10"/>
      <c r="H804" s="9"/>
      <c r="I804" s="9"/>
      <c r="J804" s="10"/>
      <c r="K804" s="10"/>
      <c r="L804" s="10"/>
      <c r="M804"/>
      <c r="N804"/>
      <c r="O804"/>
      <c r="P804" s="21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U804"/>
    </row>
    <row r="805" spans="1:47" s="387" customFormat="1" ht="12.75" x14ac:dyDescent="0.2">
      <c r="A805" s="10"/>
      <c r="B805" s="19"/>
      <c r="C805" s="10"/>
      <c r="D805" s="10"/>
      <c r="E805" s="10"/>
      <c r="F805" s="10"/>
      <c r="G805" s="10"/>
      <c r="H805" s="9"/>
      <c r="I805" s="9"/>
      <c r="J805" s="10"/>
      <c r="K805" s="10"/>
      <c r="L805" s="10"/>
      <c r="M805"/>
      <c r="N805"/>
      <c r="O805"/>
      <c r="P805" s="21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U805"/>
    </row>
    <row r="806" spans="1:47" s="387" customFormat="1" ht="12.75" x14ac:dyDescent="0.2">
      <c r="A806" s="10"/>
      <c r="B806" s="19"/>
      <c r="C806" s="10"/>
      <c r="D806" s="10"/>
      <c r="E806" s="10"/>
      <c r="F806" s="10"/>
      <c r="G806" s="10"/>
      <c r="H806" s="9"/>
      <c r="I806" s="9"/>
      <c r="J806" s="10"/>
      <c r="K806" s="10"/>
      <c r="L806" s="10"/>
      <c r="M806"/>
      <c r="N806"/>
      <c r="O806"/>
      <c r="P806" s="21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U806"/>
    </row>
    <row r="807" spans="1:47" s="387" customFormat="1" ht="12.75" x14ac:dyDescent="0.2">
      <c r="A807" s="10"/>
      <c r="B807" s="19"/>
      <c r="C807" s="10"/>
      <c r="D807" s="10"/>
      <c r="E807" s="10"/>
      <c r="F807" s="10"/>
      <c r="G807" s="10"/>
      <c r="H807" s="9"/>
      <c r="I807" s="9"/>
      <c r="J807" s="10"/>
      <c r="K807" s="10"/>
      <c r="L807" s="10"/>
      <c r="M807"/>
      <c r="N807"/>
      <c r="O807"/>
      <c r="P807" s="21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U807"/>
    </row>
    <row r="808" spans="1:47" s="387" customFormat="1" ht="12.75" x14ac:dyDescent="0.2">
      <c r="A808" s="10"/>
      <c r="B808" s="19"/>
      <c r="C808" s="10"/>
      <c r="D808" s="10"/>
      <c r="E808" s="10"/>
      <c r="F808" s="10"/>
      <c r="G808" s="10"/>
      <c r="H808" s="9"/>
      <c r="I808" s="9"/>
      <c r="J808" s="10"/>
      <c r="K808" s="10"/>
      <c r="L808" s="10"/>
      <c r="M808"/>
      <c r="N808"/>
      <c r="O808"/>
      <c r="P808" s="21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U808"/>
    </row>
    <row r="809" spans="1:47" s="387" customFormat="1" ht="12.75" x14ac:dyDescent="0.2">
      <c r="A809" s="10"/>
      <c r="B809" s="19"/>
      <c r="C809" s="10"/>
      <c r="D809" s="10"/>
      <c r="E809" s="10"/>
      <c r="F809" s="10"/>
      <c r="G809" s="10"/>
      <c r="H809" s="9"/>
      <c r="I809" s="9"/>
      <c r="J809" s="10"/>
      <c r="K809" s="10"/>
      <c r="L809" s="10"/>
      <c r="M809"/>
      <c r="N809"/>
      <c r="O809"/>
      <c r="P809" s="21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U809"/>
    </row>
    <row r="810" spans="1:47" s="387" customFormat="1" ht="12.75" x14ac:dyDescent="0.2">
      <c r="A810" s="10"/>
      <c r="B810" s="19"/>
      <c r="C810" s="10"/>
      <c r="D810" s="10"/>
      <c r="E810" s="10"/>
      <c r="F810" s="10"/>
      <c r="G810" s="10"/>
      <c r="H810" s="9"/>
      <c r="I810" s="9"/>
      <c r="J810" s="10"/>
      <c r="K810" s="10"/>
      <c r="L810" s="10"/>
      <c r="M810"/>
      <c r="N810"/>
      <c r="O810"/>
      <c r="P810" s="21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U810"/>
    </row>
    <row r="811" spans="1:47" s="387" customFormat="1" ht="12.75" x14ac:dyDescent="0.2">
      <c r="A811" s="10"/>
      <c r="B811" s="19"/>
      <c r="C811" s="10"/>
      <c r="D811" s="10"/>
      <c r="E811" s="10"/>
      <c r="F811" s="10"/>
      <c r="G811" s="10"/>
      <c r="H811" s="9"/>
      <c r="I811" s="9"/>
      <c r="J811" s="10"/>
      <c r="K811" s="10"/>
      <c r="L811" s="10"/>
      <c r="M811"/>
      <c r="N811"/>
      <c r="O811"/>
      <c r="P811" s="2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U811"/>
    </row>
    <row r="812" spans="1:47" s="387" customFormat="1" ht="12.75" x14ac:dyDescent="0.2">
      <c r="A812" s="10"/>
      <c r="B812" s="19"/>
      <c r="C812" s="10"/>
      <c r="D812" s="10"/>
      <c r="E812" s="10"/>
      <c r="F812" s="10"/>
      <c r="G812" s="10"/>
      <c r="H812" s="9"/>
      <c r="I812" s="9"/>
      <c r="J812" s="10"/>
      <c r="K812" s="10"/>
      <c r="L812" s="10"/>
      <c r="M812"/>
      <c r="N812"/>
      <c r="O812"/>
      <c r="P812" s="21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U812"/>
    </row>
    <row r="813" spans="1:47" s="387" customFormat="1" ht="12.75" x14ac:dyDescent="0.2">
      <c r="A813" s="10"/>
      <c r="B813" s="19"/>
      <c r="C813" s="10"/>
      <c r="D813" s="10"/>
      <c r="E813" s="10"/>
      <c r="F813" s="10"/>
      <c r="G813" s="10"/>
      <c r="H813" s="9"/>
      <c r="I813" s="9"/>
      <c r="J813" s="10"/>
      <c r="K813" s="10"/>
      <c r="L813" s="10"/>
      <c r="M813"/>
      <c r="N813"/>
      <c r="O813"/>
      <c r="P813" s="21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U813"/>
    </row>
    <row r="814" spans="1:47" s="387" customFormat="1" ht="12.75" x14ac:dyDescent="0.2">
      <c r="A814" s="10"/>
      <c r="B814" s="19"/>
      <c r="C814" s="10"/>
      <c r="D814" s="10"/>
      <c r="E814" s="10"/>
      <c r="F814" s="10"/>
      <c r="G814" s="10"/>
      <c r="H814" s="9"/>
      <c r="I814" s="9"/>
      <c r="J814" s="10"/>
      <c r="K814" s="10"/>
      <c r="L814" s="10"/>
      <c r="M814"/>
      <c r="N814"/>
      <c r="O814"/>
      <c r="P814" s="21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U814"/>
    </row>
    <row r="815" spans="1:47" s="387" customFormat="1" ht="12.75" x14ac:dyDescent="0.2">
      <c r="A815" s="10"/>
      <c r="B815" s="19"/>
      <c r="C815" s="10"/>
      <c r="D815" s="10"/>
      <c r="E815" s="10"/>
      <c r="F815" s="10"/>
      <c r="G815" s="10"/>
      <c r="H815" s="9"/>
      <c r="I815" s="9"/>
      <c r="J815" s="10"/>
      <c r="K815" s="10"/>
      <c r="L815" s="10"/>
      <c r="M815"/>
      <c r="N815"/>
      <c r="O815"/>
      <c r="P815" s="21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U815"/>
    </row>
    <row r="816" spans="1:47" s="387" customFormat="1" ht="12.75" x14ac:dyDescent="0.2">
      <c r="A816" s="10"/>
      <c r="B816" s="19"/>
      <c r="C816" s="10"/>
      <c r="D816" s="10"/>
      <c r="E816" s="10"/>
      <c r="F816" s="10"/>
      <c r="G816" s="10"/>
      <c r="H816" s="9"/>
      <c r="I816" s="9"/>
      <c r="J816" s="10"/>
      <c r="K816" s="10"/>
      <c r="L816" s="10"/>
      <c r="M816"/>
      <c r="N816"/>
      <c r="O816"/>
      <c r="P816" s="21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U816"/>
    </row>
    <row r="817" spans="1:47" s="387" customFormat="1" ht="12.75" x14ac:dyDescent="0.2">
      <c r="A817" s="10"/>
      <c r="B817" s="19"/>
      <c r="C817" s="10"/>
      <c r="D817" s="10"/>
      <c r="E817" s="10"/>
      <c r="F817" s="10"/>
      <c r="G817" s="10"/>
      <c r="H817" s="9"/>
      <c r="I817" s="9"/>
      <c r="J817" s="10"/>
      <c r="K817" s="10"/>
      <c r="L817" s="10"/>
      <c r="M817"/>
      <c r="N817"/>
      <c r="O817"/>
      <c r="P817" s="21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U817"/>
    </row>
    <row r="818" spans="1:47" s="387" customFormat="1" ht="12.75" x14ac:dyDescent="0.2">
      <c r="A818" s="10"/>
      <c r="B818" s="19"/>
      <c r="C818" s="10"/>
      <c r="D818" s="10"/>
      <c r="E818" s="10"/>
      <c r="F818" s="10"/>
      <c r="G818" s="10"/>
      <c r="H818" s="9"/>
      <c r="I818" s="9"/>
      <c r="J818" s="10"/>
      <c r="K818" s="10"/>
      <c r="L818" s="10"/>
      <c r="M818"/>
      <c r="N818"/>
      <c r="O818"/>
      <c r="P818" s="21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U818"/>
    </row>
    <row r="819" spans="1:47" s="387" customFormat="1" ht="12.75" x14ac:dyDescent="0.2">
      <c r="A819" s="10"/>
      <c r="B819" s="19"/>
      <c r="C819" s="10"/>
      <c r="D819" s="10"/>
      <c r="E819" s="10"/>
      <c r="F819" s="10"/>
      <c r="G819" s="10"/>
      <c r="H819" s="9"/>
      <c r="I819" s="9"/>
      <c r="J819" s="10"/>
      <c r="K819" s="10"/>
      <c r="L819" s="10"/>
      <c r="M819"/>
      <c r="N819"/>
      <c r="O819"/>
      <c r="P819" s="21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U819"/>
    </row>
    <row r="820" spans="1:47" s="387" customFormat="1" ht="12.75" x14ac:dyDescent="0.2">
      <c r="A820" s="10"/>
      <c r="B820" s="19"/>
      <c r="C820" s="10"/>
      <c r="D820" s="10"/>
      <c r="E820" s="10"/>
      <c r="F820" s="10"/>
      <c r="G820" s="10"/>
      <c r="H820" s="9"/>
      <c r="I820" s="9"/>
      <c r="J820" s="10"/>
      <c r="K820" s="10"/>
      <c r="L820" s="10"/>
      <c r="M820"/>
      <c r="N820"/>
      <c r="O820"/>
      <c r="P820" s="21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U820"/>
    </row>
    <row r="821" spans="1:47" s="387" customFormat="1" ht="12.75" x14ac:dyDescent="0.2">
      <c r="A821" s="10"/>
      <c r="B821" s="19"/>
      <c r="C821" s="10"/>
      <c r="D821" s="10"/>
      <c r="E821" s="10"/>
      <c r="F821" s="10"/>
      <c r="G821" s="10"/>
      <c r="H821" s="9"/>
      <c r="I821" s="9"/>
      <c r="J821" s="10"/>
      <c r="K821" s="10"/>
      <c r="L821" s="10"/>
      <c r="M821"/>
      <c r="N821"/>
      <c r="O821"/>
      <c r="P821" s="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U821"/>
    </row>
    <row r="822" spans="1:47" s="387" customFormat="1" ht="12.75" x14ac:dyDescent="0.2">
      <c r="A822" s="10"/>
      <c r="B822" s="19"/>
      <c r="C822" s="10"/>
      <c r="D822" s="10"/>
      <c r="E822" s="10"/>
      <c r="F822" s="10"/>
      <c r="G822" s="10"/>
      <c r="H822" s="9"/>
      <c r="I822" s="9"/>
      <c r="J822" s="10"/>
      <c r="K822" s="10"/>
      <c r="L822" s="10"/>
      <c r="M822"/>
      <c r="N822"/>
      <c r="O822"/>
      <c r="P822" s="21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U822"/>
    </row>
    <row r="823" spans="1:47" s="387" customFormat="1" ht="12.75" x14ac:dyDescent="0.2">
      <c r="A823" s="10"/>
      <c r="B823" s="19"/>
      <c r="C823" s="10"/>
      <c r="D823" s="10"/>
      <c r="E823" s="10"/>
      <c r="F823" s="10"/>
      <c r="G823" s="10"/>
      <c r="H823" s="9"/>
      <c r="I823" s="9"/>
      <c r="J823" s="10"/>
      <c r="K823" s="10"/>
      <c r="L823" s="10"/>
      <c r="M823"/>
      <c r="N823"/>
      <c r="O823"/>
      <c r="P823" s="21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U823"/>
    </row>
    <row r="824" spans="1:47" s="387" customFormat="1" ht="12.75" x14ac:dyDescent="0.2">
      <c r="A824" s="10"/>
      <c r="B824" s="19"/>
      <c r="C824" s="10"/>
      <c r="D824" s="10"/>
      <c r="E824" s="10"/>
      <c r="F824" s="10"/>
      <c r="G824" s="10"/>
      <c r="H824" s="9"/>
      <c r="I824" s="9"/>
      <c r="J824" s="10"/>
      <c r="K824" s="10"/>
      <c r="L824" s="10"/>
      <c r="M824"/>
      <c r="N824"/>
      <c r="O824"/>
      <c r="P824" s="21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U824"/>
    </row>
    <row r="825" spans="1:47" s="387" customFormat="1" ht="12.75" x14ac:dyDescent="0.2">
      <c r="A825" s="10"/>
      <c r="B825" s="19"/>
      <c r="C825" s="10"/>
      <c r="D825" s="10"/>
      <c r="E825" s="10"/>
      <c r="F825" s="10"/>
      <c r="G825" s="10"/>
      <c r="H825" s="9"/>
      <c r="I825" s="9"/>
      <c r="J825" s="10"/>
      <c r="K825" s="10"/>
      <c r="L825" s="10"/>
      <c r="M825"/>
      <c r="N825"/>
      <c r="O825"/>
      <c r="P825" s="21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U825"/>
    </row>
    <row r="826" spans="1:47" s="387" customFormat="1" ht="12.75" x14ac:dyDescent="0.2">
      <c r="A826" s="10"/>
      <c r="B826" s="19"/>
      <c r="C826" s="10"/>
      <c r="D826" s="10"/>
      <c r="E826" s="10"/>
      <c r="F826" s="10"/>
      <c r="G826" s="10"/>
      <c r="H826" s="9"/>
      <c r="I826" s="9"/>
      <c r="J826" s="10"/>
      <c r="K826" s="10"/>
      <c r="L826" s="10"/>
      <c r="M826"/>
      <c r="N826"/>
      <c r="O826"/>
      <c r="P826" s="21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U826"/>
    </row>
    <row r="827" spans="1:47" s="387" customFormat="1" ht="12.75" x14ac:dyDescent="0.2">
      <c r="A827" s="10"/>
      <c r="B827" s="19"/>
      <c r="C827" s="10"/>
      <c r="D827" s="10"/>
      <c r="E827" s="10"/>
      <c r="F827" s="10"/>
      <c r="G827" s="10"/>
      <c r="H827" s="9"/>
      <c r="I827" s="9"/>
      <c r="J827" s="10"/>
      <c r="K827" s="10"/>
      <c r="L827" s="10"/>
      <c r="M827"/>
      <c r="N827"/>
      <c r="O827"/>
      <c r="P827" s="21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U827"/>
    </row>
    <row r="828" spans="1:47" s="387" customFormat="1" ht="12.75" x14ac:dyDescent="0.2">
      <c r="A828" s="10"/>
      <c r="B828" s="19"/>
      <c r="C828" s="10"/>
      <c r="D828" s="10"/>
      <c r="E828" s="10"/>
      <c r="F828" s="10"/>
      <c r="G828" s="10"/>
      <c r="H828" s="9"/>
      <c r="I828" s="9"/>
      <c r="J828" s="10"/>
      <c r="K828" s="10"/>
      <c r="L828" s="10"/>
      <c r="M828"/>
      <c r="N828"/>
      <c r="O828"/>
      <c r="P828" s="21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U828"/>
    </row>
    <row r="829" spans="1:47" s="387" customFormat="1" ht="12.75" x14ac:dyDescent="0.2">
      <c r="A829" s="10"/>
      <c r="B829" s="19"/>
      <c r="C829" s="10"/>
      <c r="D829" s="10"/>
      <c r="E829" s="10"/>
      <c r="F829" s="10"/>
      <c r="G829" s="10"/>
      <c r="H829" s="9"/>
      <c r="I829" s="9"/>
      <c r="J829" s="10"/>
      <c r="K829" s="10"/>
      <c r="L829" s="10"/>
      <c r="M829"/>
      <c r="N829"/>
      <c r="O829"/>
      <c r="P829" s="21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U829"/>
    </row>
    <row r="830" spans="1:47" s="387" customFormat="1" ht="12.75" x14ac:dyDescent="0.2">
      <c r="A830" s="10"/>
      <c r="B830" s="19"/>
      <c r="C830" s="10"/>
      <c r="D830" s="10"/>
      <c r="E830" s="10"/>
      <c r="F830" s="10"/>
      <c r="G830" s="10"/>
      <c r="H830" s="9"/>
      <c r="I830" s="9"/>
      <c r="J830" s="10"/>
      <c r="K830" s="10"/>
      <c r="L830" s="10"/>
      <c r="M830"/>
      <c r="N830"/>
      <c r="O830"/>
      <c r="P830" s="21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U830"/>
    </row>
    <row r="831" spans="1:47" s="387" customFormat="1" ht="12.75" x14ac:dyDescent="0.2">
      <c r="A831" s="10"/>
      <c r="B831" s="19"/>
      <c r="C831" s="10"/>
      <c r="D831" s="10"/>
      <c r="E831" s="10"/>
      <c r="F831" s="10"/>
      <c r="G831" s="10"/>
      <c r="H831" s="9"/>
      <c r="I831" s="9"/>
      <c r="J831" s="10"/>
      <c r="K831" s="10"/>
      <c r="L831" s="10"/>
      <c r="M831"/>
      <c r="N831"/>
      <c r="O831"/>
      <c r="P831" s="2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U831"/>
    </row>
    <row r="832" spans="1:47" s="387" customFormat="1" ht="12.75" x14ac:dyDescent="0.2">
      <c r="A832" s="10"/>
      <c r="B832" s="19"/>
      <c r="C832" s="10"/>
      <c r="D832" s="10"/>
      <c r="E832" s="10"/>
      <c r="F832" s="10"/>
      <c r="G832" s="10"/>
      <c r="H832" s="9"/>
      <c r="I832" s="9"/>
      <c r="J832" s="10"/>
      <c r="K832" s="10"/>
      <c r="L832" s="10"/>
      <c r="M832"/>
      <c r="N832"/>
      <c r="O832"/>
      <c r="P832" s="21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U832"/>
    </row>
    <row r="833" spans="1:47" s="387" customFormat="1" ht="12.75" x14ac:dyDescent="0.2">
      <c r="A833" s="10"/>
      <c r="B833" s="19"/>
      <c r="C833" s="10"/>
      <c r="D833" s="10"/>
      <c r="E833" s="10"/>
      <c r="F833" s="10"/>
      <c r="G833" s="10"/>
      <c r="H833" s="9"/>
      <c r="I833" s="9"/>
      <c r="J833" s="10"/>
      <c r="K833" s="10"/>
      <c r="L833" s="10"/>
      <c r="M833"/>
      <c r="N833"/>
      <c r="O833"/>
      <c r="P833" s="21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U833"/>
    </row>
    <row r="834" spans="1:47" s="387" customFormat="1" ht="12.75" x14ac:dyDescent="0.2">
      <c r="A834" s="10"/>
      <c r="B834" s="19"/>
      <c r="C834" s="10"/>
      <c r="D834" s="10"/>
      <c r="E834" s="10"/>
      <c r="F834" s="10"/>
      <c r="G834" s="10"/>
      <c r="H834" s="9"/>
      <c r="I834" s="9"/>
      <c r="J834" s="10"/>
      <c r="K834" s="10"/>
      <c r="L834" s="10"/>
      <c r="M834"/>
      <c r="N834"/>
      <c r="O834"/>
      <c r="P834" s="21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U834"/>
    </row>
    <row r="835" spans="1:47" s="387" customFormat="1" ht="12.75" x14ac:dyDescent="0.2">
      <c r="A835" s="10"/>
      <c r="B835" s="19"/>
      <c r="C835" s="10"/>
      <c r="D835" s="10"/>
      <c r="E835" s="10"/>
      <c r="F835" s="10"/>
      <c r="G835" s="10"/>
      <c r="H835" s="9"/>
      <c r="I835" s="9"/>
      <c r="J835" s="10"/>
      <c r="K835" s="10"/>
      <c r="L835" s="10"/>
      <c r="M835"/>
      <c r="N835"/>
      <c r="O835"/>
      <c r="P835" s="21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U835"/>
    </row>
    <row r="836" spans="1:47" s="387" customFormat="1" ht="12.75" x14ac:dyDescent="0.2">
      <c r="A836" s="10"/>
      <c r="B836" s="19"/>
      <c r="C836" s="10"/>
      <c r="D836" s="10"/>
      <c r="E836" s="10"/>
      <c r="F836" s="10"/>
      <c r="G836" s="10"/>
      <c r="H836" s="9"/>
      <c r="I836" s="9"/>
      <c r="J836" s="10"/>
      <c r="K836" s="10"/>
      <c r="L836" s="10"/>
      <c r="M836"/>
      <c r="N836"/>
      <c r="O836"/>
      <c r="P836" s="21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U836"/>
    </row>
    <row r="837" spans="1:47" s="387" customFormat="1" ht="12.75" x14ac:dyDescent="0.2">
      <c r="A837" s="10"/>
      <c r="B837" s="19"/>
      <c r="C837" s="10"/>
      <c r="D837" s="10"/>
      <c r="E837" s="10"/>
      <c r="F837" s="10"/>
      <c r="G837" s="10"/>
      <c r="H837" s="9"/>
      <c r="I837" s="9"/>
      <c r="J837" s="10"/>
      <c r="K837" s="10"/>
      <c r="L837" s="10"/>
      <c r="M837"/>
      <c r="N837"/>
      <c r="O837"/>
      <c r="P837" s="21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U837"/>
    </row>
    <row r="838" spans="1:47" s="387" customFormat="1" ht="12.75" x14ac:dyDescent="0.2">
      <c r="A838" s="10"/>
      <c r="B838" s="19"/>
      <c r="C838" s="10"/>
      <c r="D838" s="10"/>
      <c r="E838" s="10"/>
      <c r="F838" s="10"/>
      <c r="G838" s="10"/>
      <c r="H838" s="9"/>
      <c r="I838" s="9"/>
      <c r="J838" s="10"/>
      <c r="K838" s="10"/>
      <c r="L838" s="10"/>
      <c r="M838"/>
      <c r="N838"/>
      <c r="O838"/>
      <c r="P838" s="21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U838"/>
    </row>
    <row r="839" spans="1:47" s="387" customFormat="1" ht="12.75" x14ac:dyDescent="0.2">
      <c r="A839" s="10"/>
      <c r="B839" s="19"/>
      <c r="C839" s="10"/>
      <c r="D839" s="10"/>
      <c r="E839" s="10"/>
      <c r="F839" s="10"/>
      <c r="G839" s="10"/>
      <c r="H839" s="9"/>
      <c r="I839" s="9"/>
      <c r="J839" s="10"/>
      <c r="K839" s="10"/>
      <c r="L839" s="10"/>
      <c r="M839"/>
      <c r="N839"/>
      <c r="O839"/>
      <c r="P839" s="21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U839"/>
    </row>
    <row r="840" spans="1:47" s="387" customFormat="1" ht="12.75" x14ac:dyDescent="0.2">
      <c r="A840" s="10"/>
      <c r="B840" s="19"/>
      <c r="C840" s="10"/>
      <c r="D840" s="10"/>
      <c r="E840" s="10"/>
      <c r="F840" s="10"/>
      <c r="G840" s="10"/>
      <c r="H840" s="9"/>
      <c r="I840" s="9"/>
      <c r="J840" s="10"/>
      <c r="K840" s="10"/>
      <c r="L840" s="10"/>
      <c r="M840"/>
      <c r="N840"/>
      <c r="O840"/>
      <c r="P840" s="21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U840"/>
    </row>
    <row r="841" spans="1:47" s="387" customFormat="1" ht="12.75" x14ac:dyDescent="0.2">
      <c r="A841" s="10"/>
      <c r="B841" s="19"/>
      <c r="C841" s="10"/>
      <c r="D841" s="10"/>
      <c r="E841" s="10"/>
      <c r="F841" s="10"/>
      <c r="G841" s="10"/>
      <c r="H841" s="9"/>
      <c r="I841" s="9"/>
      <c r="J841" s="10"/>
      <c r="K841" s="10"/>
      <c r="L841" s="10"/>
      <c r="M841"/>
      <c r="N841"/>
      <c r="O841"/>
      <c r="P841" s="2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U841"/>
    </row>
    <row r="842" spans="1:47" s="387" customFormat="1" ht="12.75" x14ac:dyDescent="0.2">
      <c r="A842" s="10"/>
      <c r="B842" s="19"/>
      <c r="C842" s="10"/>
      <c r="D842" s="10"/>
      <c r="E842" s="10"/>
      <c r="F842" s="10"/>
      <c r="G842" s="10"/>
      <c r="H842" s="9"/>
      <c r="I842" s="9"/>
      <c r="J842" s="10"/>
      <c r="K842" s="10"/>
      <c r="L842" s="10"/>
      <c r="M842"/>
      <c r="N842"/>
      <c r="O842"/>
      <c r="P842" s="21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U842"/>
    </row>
    <row r="843" spans="1:47" s="387" customFormat="1" ht="12.75" x14ac:dyDescent="0.2">
      <c r="A843" s="10"/>
      <c r="B843" s="19"/>
      <c r="C843" s="10"/>
      <c r="D843" s="10"/>
      <c r="E843" s="10"/>
      <c r="F843" s="10"/>
      <c r="G843" s="10"/>
      <c r="H843" s="9"/>
      <c r="I843" s="9"/>
      <c r="J843" s="10"/>
      <c r="K843" s="10"/>
      <c r="L843" s="10"/>
      <c r="M843"/>
      <c r="N843"/>
      <c r="O843"/>
      <c r="P843" s="21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U843"/>
    </row>
    <row r="844" spans="1:47" s="387" customFormat="1" ht="12.75" x14ac:dyDescent="0.2">
      <c r="A844" s="10"/>
      <c r="B844" s="19"/>
      <c r="C844" s="10"/>
      <c r="D844" s="10"/>
      <c r="E844" s="10"/>
      <c r="F844" s="10"/>
      <c r="G844" s="10"/>
      <c r="H844" s="9"/>
      <c r="I844" s="9"/>
      <c r="J844" s="10"/>
      <c r="K844" s="10"/>
      <c r="L844" s="10"/>
      <c r="M844"/>
      <c r="N844"/>
      <c r="O844"/>
      <c r="P844" s="21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U844"/>
    </row>
    <row r="845" spans="1:47" s="387" customFormat="1" ht="12.75" x14ac:dyDescent="0.2">
      <c r="A845" s="10"/>
      <c r="B845" s="19"/>
      <c r="C845" s="10"/>
      <c r="D845" s="10"/>
      <c r="E845" s="10"/>
      <c r="F845" s="10"/>
      <c r="G845" s="10"/>
      <c r="H845" s="9"/>
      <c r="I845" s="9"/>
      <c r="J845" s="10"/>
      <c r="K845" s="10"/>
      <c r="L845" s="10"/>
      <c r="M845"/>
      <c r="N845"/>
      <c r="O845"/>
      <c r="P845" s="21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U845"/>
    </row>
    <row r="846" spans="1:47" s="387" customFormat="1" ht="12.75" x14ac:dyDescent="0.2">
      <c r="A846" s="10"/>
      <c r="B846" s="19"/>
      <c r="C846" s="10"/>
      <c r="D846" s="10"/>
      <c r="E846" s="10"/>
      <c r="F846" s="10"/>
      <c r="G846" s="10"/>
      <c r="H846" s="9"/>
      <c r="I846" s="9"/>
      <c r="J846" s="10"/>
      <c r="K846" s="10"/>
      <c r="L846" s="10"/>
      <c r="M846"/>
      <c r="N846"/>
      <c r="O846"/>
      <c r="P846" s="21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U846"/>
    </row>
    <row r="847" spans="1:47" s="387" customFormat="1" ht="12.75" x14ac:dyDescent="0.2">
      <c r="A847" s="10"/>
      <c r="B847" s="19"/>
      <c r="C847" s="10"/>
      <c r="D847" s="10"/>
      <c r="E847" s="10"/>
      <c r="F847" s="10"/>
      <c r="G847" s="10"/>
      <c r="H847" s="9"/>
      <c r="I847" s="9"/>
      <c r="J847" s="10"/>
      <c r="K847" s="10"/>
      <c r="L847" s="10"/>
      <c r="M847"/>
      <c r="N847"/>
      <c r="O847"/>
      <c r="P847" s="21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U847"/>
    </row>
    <row r="848" spans="1:47" s="387" customFormat="1" ht="12.75" x14ac:dyDescent="0.2">
      <c r="A848" s="10"/>
      <c r="B848" s="19"/>
      <c r="C848" s="10"/>
      <c r="D848" s="10"/>
      <c r="E848" s="10"/>
      <c r="F848" s="10"/>
      <c r="G848" s="10"/>
      <c r="H848" s="9"/>
      <c r="I848" s="9"/>
      <c r="J848" s="10"/>
      <c r="K848" s="10"/>
      <c r="L848" s="10"/>
      <c r="M848"/>
      <c r="N848"/>
      <c r="O848"/>
      <c r="P848" s="21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U848"/>
    </row>
    <row r="849" spans="1:47" s="387" customFormat="1" ht="12.75" x14ac:dyDescent="0.2">
      <c r="A849" s="10"/>
      <c r="B849" s="19"/>
      <c r="C849" s="10"/>
      <c r="D849" s="10"/>
      <c r="E849" s="10"/>
      <c r="F849" s="10"/>
      <c r="G849" s="10"/>
      <c r="H849" s="9"/>
      <c r="I849" s="9"/>
      <c r="J849" s="10"/>
      <c r="K849" s="10"/>
      <c r="L849" s="10"/>
      <c r="M849"/>
      <c r="N849"/>
      <c r="O849"/>
      <c r="P849" s="21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U849"/>
    </row>
    <row r="850" spans="1:47" s="387" customFormat="1" ht="12.75" x14ac:dyDescent="0.2">
      <c r="A850" s="10"/>
      <c r="B850" s="19"/>
      <c r="C850" s="10"/>
      <c r="D850" s="10"/>
      <c r="E850" s="10"/>
      <c r="F850" s="10"/>
      <c r="G850" s="10"/>
      <c r="H850" s="9"/>
      <c r="I850" s="9"/>
      <c r="J850" s="10"/>
      <c r="K850" s="10"/>
      <c r="L850" s="10"/>
      <c r="M850"/>
      <c r="N850"/>
      <c r="O850"/>
      <c r="P850" s="21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U850"/>
    </row>
    <row r="851" spans="1:47" s="387" customFormat="1" ht="12.75" x14ac:dyDescent="0.2">
      <c r="A851" s="10"/>
      <c r="B851" s="19"/>
      <c r="C851" s="10"/>
      <c r="D851" s="10"/>
      <c r="E851" s="10"/>
      <c r="F851" s="10"/>
      <c r="G851" s="10"/>
      <c r="H851" s="9"/>
      <c r="I851" s="9"/>
      <c r="J851" s="10"/>
      <c r="K851" s="10"/>
      <c r="L851" s="10"/>
      <c r="M851"/>
      <c r="N851"/>
      <c r="O851"/>
      <c r="P851" s="2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U851"/>
    </row>
    <row r="852" spans="1:47" s="387" customFormat="1" ht="12.75" x14ac:dyDescent="0.2">
      <c r="A852" s="10"/>
      <c r="B852" s="19"/>
      <c r="C852" s="10"/>
      <c r="D852" s="10"/>
      <c r="E852" s="10"/>
      <c r="F852" s="10"/>
      <c r="G852" s="10"/>
      <c r="H852" s="9"/>
      <c r="I852" s="9"/>
      <c r="J852" s="10"/>
      <c r="K852" s="10"/>
      <c r="L852" s="10"/>
      <c r="M852"/>
      <c r="N852"/>
      <c r="O852"/>
      <c r="P852" s="21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U852"/>
    </row>
    <row r="853" spans="1:47" s="387" customFormat="1" ht="12.75" x14ac:dyDescent="0.2">
      <c r="A853" s="10"/>
      <c r="B853" s="19"/>
      <c r="C853" s="10"/>
      <c r="D853" s="10"/>
      <c r="E853" s="10"/>
      <c r="F853" s="10"/>
      <c r="G853" s="10"/>
      <c r="H853" s="9"/>
      <c r="I853" s="9"/>
      <c r="J853" s="10"/>
      <c r="K853" s="10"/>
      <c r="L853" s="10"/>
      <c r="M853"/>
      <c r="N853"/>
      <c r="O853"/>
      <c r="P853" s="21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U853"/>
    </row>
    <row r="854" spans="1:47" s="387" customFormat="1" ht="12.75" x14ac:dyDescent="0.2">
      <c r="A854" s="10"/>
      <c r="B854" s="19"/>
      <c r="C854" s="10"/>
      <c r="D854" s="10"/>
      <c r="E854" s="10"/>
      <c r="F854" s="10"/>
      <c r="G854" s="10"/>
      <c r="H854" s="9"/>
      <c r="I854" s="9"/>
      <c r="J854" s="10"/>
      <c r="K854" s="10"/>
      <c r="L854" s="10"/>
      <c r="M854"/>
      <c r="N854"/>
      <c r="O854"/>
      <c r="P854" s="21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U854"/>
    </row>
    <row r="855" spans="1:47" s="387" customFormat="1" ht="12.75" x14ac:dyDescent="0.2">
      <c r="A855" s="10"/>
      <c r="B855" s="19"/>
      <c r="C855" s="10"/>
      <c r="D855" s="10"/>
      <c r="E855" s="10"/>
      <c r="F855" s="10"/>
      <c r="G855" s="10"/>
      <c r="H855" s="9"/>
      <c r="I855" s="9"/>
      <c r="J855" s="10"/>
      <c r="K855" s="10"/>
      <c r="L855" s="10"/>
      <c r="M855"/>
      <c r="N855"/>
      <c r="O855"/>
      <c r="P855" s="21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U855"/>
    </row>
    <row r="856" spans="1:47" s="387" customFormat="1" ht="12.75" x14ac:dyDescent="0.2">
      <c r="A856" s="10"/>
      <c r="B856" s="19"/>
      <c r="C856" s="10"/>
      <c r="D856" s="10"/>
      <c r="E856" s="10"/>
      <c r="F856" s="10"/>
      <c r="G856" s="10"/>
      <c r="H856" s="9"/>
      <c r="I856" s="9"/>
      <c r="J856" s="10"/>
      <c r="K856" s="10"/>
      <c r="L856" s="10"/>
      <c r="M856"/>
      <c r="N856"/>
      <c r="O856"/>
      <c r="P856" s="21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U856"/>
    </row>
    <row r="857" spans="1:47" s="387" customFormat="1" ht="12.75" x14ac:dyDescent="0.2">
      <c r="A857" s="10"/>
      <c r="B857" s="19"/>
      <c r="C857" s="10"/>
      <c r="D857" s="10"/>
      <c r="E857" s="10"/>
      <c r="F857" s="10"/>
      <c r="G857" s="10"/>
      <c r="H857" s="9"/>
      <c r="I857" s="9"/>
      <c r="J857" s="10"/>
      <c r="K857" s="10"/>
      <c r="L857" s="10"/>
      <c r="M857"/>
      <c r="N857"/>
      <c r="O857"/>
      <c r="P857" s="21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U857"/>
    </row>
    <row r="858" spans="1:47" s="387" customFormat="1" ht="12.75" x14ac:dyDescent="0.2">
      <c r="A858" s="10"/>
      <c r="B858" s="19"/>
      <c r="C858" s="10"/>
      <c r="D858" s="10"/>
      <c r="E858" s="10"/>
      <c r="F858" s="10"/>
      <c r="G858" s="10"/>
      <c r="H858" s="9"/>
      <c r="I858" s="9"/>
      <c r="J858" s="10"/>
      <c r="K858" s="10"/>
      <c r="L858" s="10"/>
      <c r="M858"/>
      <c r="N858"/>
      <c r="O858"/>
      <c r="P858" s="21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U858"/>
    </row>
    <row r="859" spans="1:47" s="387" customFormat="1" ht="12.75" x14ac:dyDescent="0.2">
      <c r="A859" s="10"/>
      <c r="B859" s="19"/>
      <c r="C859" s="10"/>
      <c r="D859" s="10"/>
      <c r="E859" s="10"/>
      <c r="F859" s="10"/>
      <c r="G859" s="10"/>
      <c r="H859" s="9"/>
      <c r="I859" s="9"/>
      <c r="J859" s="10"/>
      <c r="K859" s="10"/>
      <c r="L859" s="10"/>
      <c r="M859"/>
      <c r="N859"/>
      <c r="O859"/>
      <c r="P859" s="21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U859"/>
    </row>
    <row r="860" spans="1:47" s="387" customFormat="1" ht="12.75" x14ac:dyDescent="0.2">
      <c r="A860" s="10"/>
      <c r="B860" s="19"/>
      <c r="C860" s="10"/>
      <c r="D860" s="10"/>
      <c r="E860" s="10"/>
      <c r="F860" s="10"/>
      <c r="G860" s="10"/>
      <c r="H860" s="9"/>
      <c r="I860" s="9"/>
      <c r="J860" s="10"/>
      <c r="K860" s="10"/>
      <c r="L860" s="10"/>
      <c r="M860"/>
      <c r="N860"/>
      <c r="O860"/>
      <c r="P860" s="21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U860"/>
    </row>
    <row r="861" spans="1:47" s="387" customFormat="1" ht="12.75" x14ac:dyDescent="0.2">
      <c r="A861" s="10"/>
      <c r="B861" s="19"/>
      <c r="C861" s="10"/>
      <c r="D861" s="10"/>
      <c r="E861" s="10"/>
      <c r="F861" s="10"/>
      <c r="G861" s="10"/>
      <c r="H861" s="9"/>
      <c r="I861" s="9"/>
      <c r="J861" s="10"/>
      <c r="K861" s="10"/>
      <c r="L861" s="10"/>
      <c r="M861"/>
      <c r="N861"/>
      <c r="O861"/>
      <c r="P861" s="2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U861"/>
    </row>
    <row r="862" spans="1:47" s="387" customFormat="1" ht="12.75" x14ac:dyDescent="0.2">
      <c r="A862" s="10"/>
      <c r="B862" s="19"/>
      <c r="C862" s="10"/>
      <c r="D862" s="10"/>
      <c r="E862" s="10"/>
      <c r="F862" s="10"/>
      <c r="G862" s="10"/>
      <c r="H862" s="9"/>
      <c r="I862" s="9"/>
      <c r="J862" s="10"/>
      <c r="K862" s="10"/>
      <c r="L862" s="10"/>
      <c r="M862"/>
      <c r="N862"/>
      <c r="O862"/>
      <c r="P862" s="21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U862"/>
    </row>
    <row r="863" spans="1:47" s="387" customFormat="1" ht="12.75" x14ac:dyDescent="0.2">
      <c r="A863" s="10"/>
      <c r="B863" s="19"/>
      <c r="C863" s="10"/>
      <c r="D863" s="10"/>
      <c r="E863" s="10"/>
      <c r="F863" s="10"/>
      <c r="G863" s="10"/>
      <c r="H863" s="9"/>
      <c r="I863" s="9"/>
      <c r="J863" s="10"/>
      <c r="K863" s="10"/>
      <c r="L863" s="10"/>
      <c r="M863"/>
      <c r="N863"/>
      <c r="O863"/>
      <c r="P863" s="21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U863"/>
    </row>
    <row r="864" spans="1:47" s="387" customFormat="1" ht="12.75" x14ac:dyDescent="0.2">
      <c r="A864" s="10"/>
      <c r="B864" s="19"/>
      <c r="C864" s="10"/>
      <c r="D864" s="10"/>
      <c r="E864" s="10"/>
      <c r="F864" s="10"/>
      <c r="G864" s="10"/>
      <c r="H864" s="9"/>
      <c r="I864" s="9"/>
      <c r="J864" s="10"/>
      <c r="K864" s="10"/>
      <c r="L864" s="10"/>
      <c r="M864"/>
      <c r="N864"/>
      <c r="O864"/>
      <c r="P864" s="21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U864"/>
    </row>
    <row r="865" spans="1:47" s="387" customFormat="1" ht="12.75" x14ac:dyDescent="0.2">
      <c r="A865" s="10"/>
      <c r="B865" s="19"/>
      <c r="C865" s="10"/>
      <c r="D865" s="10"/>
      <c r="E865" s="10"/>
      <c r="F865" s="10"/>
      <c r="G865" s="10"/>
      <c r="H865" s="9"/>
      <c r="I865" s="9"/>
      <c r="J865" s="10"/>
      <c r="K865" s="10"/>
      <c r="L865" s="10"/>
      <c r="M865"/>
      <c r="N865"/>
      <c r="O865"/>
      <c r="P865" s="21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U865"/>
    </row>
    <row r="866" spans="1:47" s="387" customFormat="1" ht="12.75" x14ac:dyDescent="0.2">
      <c r="A866" s="10"/>
      <c r="B866" s="19"/>
      <c r="C866" s="10"/>
      <c r="D866" s="10"/>
      <c r="E866" s="10"/>
      <c r="F866" s="10"/>
      <c r="G866" s="10"/>
      <c r="H866" s="9"/>
      <c r="I866" s="9"/>
      <c r="J866" s="10"/>
      <c r="K866" s="10"/>
      <c r="L866" s="10"/>
      <c r="M866"/>
      <c r="N866"/>
      <c r="O866"/>
      <c r="P866" s="21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U866"/>
    </row>
    <row r="867" spans="1:47" s="387" customFormat="1" ht="12.75" x14ac:dyDescent="0.2">
      <c r="A867" s="10"/>
      <c r="B867" s="19"/>
      <c r="C867" s="10"/>
      <c r="D867" s="10"/>
      <c r="E867" s="10"/>
      <c r="F867" s="10"/>
      <c r="G867" s="10"/>
      <c r="H867" s="9"/>
      <c r="I867" s="9"/>
      <c r="J867" s="10"/>
      <c r="K867" s="10"/>
      <c r="L867" s="10"/>
      <c r="M867"/>
      <c r="N867"/>
      <c r="O867"/>
      <c r="P867" s="21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U867"/>
    </row>
    <row r="868" spans="1:47" s="387" customFormat="1" ht="12.75" x14ac:dyDescent="0.2">
      <c r="A868" s="10"/>
      <c r="B868" s="19"/>
      <c r="C868" s="10"/>
      <c r="D868" s="10"/>
      <c r="E868" s="10"/>
      <c r="F868" s="10"/>
      <c r="G868" s="10"/>
      <c r="H868" s="9"/>
      <c r="I868" s="9"/>
      <c r="J868" s="10"/>
      <c r="K868" s="10"/>
      <c r="L868" s="10"/>
      <c r="M868"/>
      <c r="N868"/>
      <c r="O868"/>
      <c r="P868" s="21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U868"/>
    </row>
    <row r="869" spans="1:47" s="387" customFormat="1" ht="12.75" x14ac:dyDescent="0.2">
      <c r="A869" s="10"/>
      <c r="B869" s="19"/>
      <c r="C869" s="10"/>
      <c r="D869" s="10"/>
      <c r="E869" s="10"/>
      <c r="F869" s="10"/>
      <c r="G869" s="10"/>
      <c r="H869" s="9"/>
      <c r="I869" s="9"/>
      <c r="J869" s="10"/>
      <c r="K869" s="10"/>
      <c r="L869" s="10"/>
      <c r="M869"/>
      <c r="N869"/>
      <c r="O869"/>
      <c r="P869" s="21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U869"/>
    </row>
    <row r="870" spans="1:47" s="387" customFormat="1" ht="12.75" x14ac:dyDescent="0.2">
      <c r="A870" s="10"/>
      <c r="B870" s="19"/>
      <c r="C870" s="10"/>
      <c r="D870" s="10"/>
      <c r="E870" s="10"/>
      <c r="F870" s="10"/>
      <c r="G870" s="10"/>
      <c r="H870" s="9"/>
      <c r="I870" s="9"/>
      <c r="J870" s="10"/>
      <c r="K870" s="10"/>
      <c r="L870" s="10"/>
      <c r="M870"/>
      <c r="N870"/>
      <c r="O870"/>
      <c r="P870" s="21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U870"/>
    </row>
    <row r="871" spans="1:47" s="387" customFormat="1" ht="12.75" x14ac:dyDescent="0.2">
      <c r="A871" s="10"/>
      <c r="B871" s="19"/>
      <c r="C871" s="10"/>
      <c r="D871" s="10"/>
      <c r="E871" s="10"/>
      <c r="F871" s="10"/>
      <c r="G871" s="10"/>
      <c r="H871" s="9"/>
      <c r="I871" s="9"/>
      <c r="J871" s="10"/>
      <c r="K871" s="10"/>
      <c r="L871" s="10"/>
      <c r="M871"/>
      <c r="N871"/>
      <c r="O871"/>
      <c r="P871" s="2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U871"/>
    </row>
    <row r="872" spans="1:47" s="387" customFormat="1" ht="12.75" x14ac:dyDescent="0.2">
      <c r="A872" s="10"/>
      <c r="B872" s="19"/>
      <c r="C872" s="10"/>
      <c r="D872" s="10"/>
      <c r="E872" s="10"/>
      <c r="F872" s="10"/>
      <c r="G872" s="10"/>
      <c r="H872" s="9"/>
      <c r="I872" s="9"/>
      <c r="J872" s="10"/>
      <c r="K872" s="10"/>
      <c r="L872" s="10"/>
      <c r="M872"/>
      <c r="N872"/>
      <c r="O872"/>
      <c r="P872" s="21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U872"/>
    </row>
    <row r="873" spans="1:47" s="387" customFormat="1" ht="12.75" x14ac:dyDescent="0.2">
      <c r="A873" s="10"/>
      <c r="B873" s="19"/>
      <c r="C873" s="10"/>
      <c r="D873" s="10"/>
      <c r="E873" s="10"/>
      <c r="F873" s="10"/>
      <c r="G873" s="10"/>
      <c r="H873" s="9"/>
      <c r="I873" s="9"/>
      <c r="J873" s="10"/>
      <c r="K873" s="10"/>
      <c r="L873" s="10"/>
      <c r="M873"/>
      <c r="N873"/>
      <c r="O873"/>
      <c r="P873" s="21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U873"/>
    </row>
    <row r="874" spans="1:47" s="387" customFormat="1" ht="12.75" x14ac:dyDescent="0.2">
      <c r="A874" s="10"/>
      <c r="B874" s="19"/>
      <c r="C874" s="10"/>
      <c r="D874" s="10"/>
      <c r="E874" s="10"/>
      <c r="F874" s="10"/>
      <c r="G874" s="10"/>
      <c r="H874" s="9"/>
      <c r="I874" s="9"/>
      <c r="J874" s="10"/>
      <c r="K874" s="10"/>
      <c r="L874" s="10"/>
      <c r="M874"/>
      <c r="N874"/>
      <c r="O874"/>
      <c r="P874" s="21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U874"/>
    </row>
    <row r="875" spans="1:47" s="387" customFormat="1" ht="12.75" x14ac:dyDescent="0.2">
      <c r="A875" s="10"/>
      <c r="B875" s="19"/>
      <c r="C875" s="10"/>
      <c r="D875" s="10"/>
      <c r="E875" s="10"/>
      <c r="F875" s="10"/>
      <c r="G875" s="10"/>
      <c r="H875" s="9"/>
      <c r="I875" s="9"/>
      <c r="J875" s="10"/>
      <c r="K875" s="10"/>
      <c r="L875" s="10"/>
      <c r="M875"/>
      <c r="N875"/>
      <c r="O875"/>
      <c r="P875" s="21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U875"/>
    </row>
    <row r="876" spans="1:47" s="387" customFormat="1" ht="12.75" x14ac:dyDescent="0.2">
      <c r="A876" s="10"/>
      <c r="B876" s="19"/>
      <c r="C876" s="10"/>
      <c r="D876" s="10"/>
      <c r="E876" s="10"/>
      <c r="F876" s="10"/>
      <c r="G876" s="10"/>
      <c r="H876" s="9"/>
      <c r="I876" s="9"/>
      <c r="J876" s="10"/>
      <c r="K876" s="10"/>
      <c r="L876" s="10"/>
      <c r="M876"/>
      <c r="N876"/>
      <c r="O876"/>
      <c r="P876" s="21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U876"/>
    </row>
    <row r="877" spans="1:47" s="387" customFormat="1" ht="12.75" x14ac:dyDescent="0.2">
      <c r="A877" s="10"/>
      <c r="B877" s="19"/>
      <c r="C877" s="10"/>
      <c r="D877" s="10"/>
      <c r="E877" s="10"/>
      <c r="F877" s="10"/>
      <c r="G877" s="10"/>
      <c r="H877" s="9"/>
      <c r="I877" s="9"/>
      <c r="J877" s="10"/>
      <c r="K877" s="10"/>
      <c r="L877" s="10"/>
      <c r="M877"/>
      <c r="N877"/>
      <c r="O877"/>
      <c r="P877" s="21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U877"/>
    </row>
    <row r="878" spans="1:47" s="387" customFormat="1" ht="12.75" x14ac:dyDescent="0.2">
      <c r="A878" s="10"/>
      <c r="B878" s="19"/>
      <c r="C878" s="10"/>
      <c r="D878" s="10"/>
      <c r="E878" s="10"/>
      <c r="F878" s="10"/>
      <c r="G878" s="10"/>
      <c r="H878" s="9"/>
      <c r="I878" s="9"/>
      <c r="J878" s="10"/>
      <c r="K878" s="10"/>
      <c r="L878" s="10"/>
      <c r="M878"/>
      <c r="N878"/>
      <c r="O878"/>
      <c r="P878" s="21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U878"/>
    </row>
    <row r="879" spans="1:47" s="387" customFormat="1" ht="12.75" x14ac:dyDescent="0.2">
      <c r="A879" s="10"/>
      <c r="B879" s="19"/>
      <c r="C879" s="10"/>
      <c r="D879" s="10"/>
      <c r="E879" s="10"/>
      <c r="F879" s="10"/>
      <c r="G879" s="10"/>
      <c r="H879" s="9"/>
      <c r="I879" s="9"/>
      <c r="J879" s="10"/>
      <c r="K879" s="10"/>
      <c r="L879" s="10"/>
      <c r="M879"/>
      <c r="N879"/>
      <c r="O879"/>
      <c r="P879" s="21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U879"/>
    </row>
    <row r="880" spans="1:47" s="387" customFormat="1" ht="12.75" x14ac:dyDescent="0.2">
      <c r="A880" s="10"/>
      <c r="B880" s="19"/>
      <c r="C880" s="10"/>
      <c r="D880" s="10"/>
      <c r="E880" s="10"/>
      <c r="F880" s="10"/>
      <c r="G880" s="10"/>
      <c r="H880" s="9"/>
      <c r="I880" s="9"/>
      <c r="J880" s="10"/>
      <c r="K880" s="10"/>
      <c r="L880" s="10"/>
      <c r="M880"/>
      <c r="N880"/>
      <c r="O880"/>
      <c r="P880" s="21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U880"/>
    </row>
    <row r="881" spans="1:47" s="387" customFormat="1" ht="12.75" x14ac:dyDescent="0.2">
      <c r="A881" s="10"/>
      <c r="B881" s="19"/>
      <c r="C881" s="10"/>
      <c r="D881" s="10"/>
      <c r="E881" s="10"/>
      <c r="F881" s="10"/>
      <c r="G881" s="10"/>
      <c r="H881" s="9"/>
      <c r="I881" s="9"/>
      <c r="J881" s="10"/>
      <c r="K881" s="10"/>
      <c r="L881" s="10"/>
      <c r="M881"/>
      <c r="N881"/>
      <c r="O881"/>
      <c r="P881" s="2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U881"/>
    </row>
    <row r="882" spans="1:47" s="387" customFormat="1" ht="12.75" x14ac:dyDescent="0.2">
      <c r="A882" s="10"/>
      <c r="B882" s="19"/>
      <c r="C882" s="10"/>
      <c r="D882" s="10"/>
      <c r="E882" s="10"/>
      <c r="F882" s="10"/>
      <c r="G882" s="10"/>
      <c r="H882" s="9"/>
      <c r="I882" s="9"/>
      <c r="J882" s="10"/>
      <c r="K882" s="10"/>
      <c r="L882" s="10"/>
      <c r="M882"/>
      <c r="N882"/>
      <c r="O882"/>
      <c r="P882" s="21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U882"/>
    </row>
    <row r="883" spans="1:47" s="387" customFormat="1" ht="12.75" x14ac:dyDescent="0.2">
      <c r="A883" s="10"/>
      <c r="B883" s="19"/>
      <c r="C883" s="10"/>
      <c r="D883" s="10"/>
      <c r="E883" s="10"/>
      <c r="F883" s="10"/>
      <c r="G883" s="10"/>
      <c r="H883" s="9"/>
      <c r="I883" s="9"/>
      <c r="J883" s="10"/>
      <c r="K883" s="10"/>
      <c r="L883" s="10"/>
      <c r="M883"/>
      <c r="N883"/>
      <c r="O883"/>
      <c r="P883" s="21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U883"/>
    </row>
    <row r="884" spans="1:47" s="387" customFormat="1" ht="12.75" x14ac:dyDescent="0.2">
      <c r="A884" s="10"/>
      <c r="B884" s="19"/>
      <c r="C884" s="10"/>
      <c r="D884" s="10"/>
      <c r="E884" s="10"/>
      <c r="F884" s="10"/>
      <c r="G884" s="10"/>
      <c r="H884" s="9"/>
      <c r="I884" s="9"/>
      <c r="J884" s="10"/>
      <c r="K884" s="10"/>
      <c r="L884" s="10"/>
      <c r="M884"/>
      <c r="N884"/>
      <c r="O884"/>
      <c r="P884" s="21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U884"/>
    </row>
    <row r="885" spans="1:47" s="387" customFormat="1" ht="12.75" x14ac:dyDescent="0.2">
      <c r="A885" s="10"/>
      <c r="B885" s="19"/>
      <c r="C885" s="10"/>
      <c r="D885" s="10"/>
      <c r="E885" s="10"/>
      <c r="F885" s="10"/>
      <c r="G885" s="10"/>
      <c r="H885" s="9"/>
      <c r="I885" s="9"/>
      <c r="J885" s="10"/>
      <c r="K885" s="10"/>
      <c r="L885" s="10"/>
      <c r="M885"/>
      <c r="N885"/>
      <c r="O885"/>
      <c r="P885" s="21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U885"/>
    </row>
    <row r="886" spans="1:47" s="387" customFormat="1" ht="12.75" x14ac:dyDescent="0.2">
      <c r="A886" s="10"/>
      <c r="B886" s="19"/>
      <c r="C886" s="10"/>
      <c r="D886" s="10"/>
      <c r="E886" s="10"/>
      <c r="F886" s="10"/>
      <c r="G886" s="10"/>
      <c r="H886" s="9"/>
      <c r="I886" s="9"/>
      <c r="J886" s="10"/>
      <c r="K886" s="10"/>
      <c r="L886" s="10"/>
      <c r="M886"/>
      <c r="N886"/>
      <c r="O886"/>
      <c r="P886" s="21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U886"/>
    </row>
    <row r="887" spans="1:47" s="387" customFormat="1" ht="12.75" x14ac:dyDescent="0.2">
      <c r="A887" s="10"/>
      <c r="B887" s="19"/>
      <c r="C887" s="10"/>
      <c r="D887" s="10"/>
      <c r="E887" s="10"/>
      <c r="F887" s="10"/>
      <c r="G887" s="10"/>
      <c r="H887" s="9"/>
      <c r="I887" s="9"/>
      <c r="J887" s="10"/>
      <c r="K887" s="10"/>
      <c r="L887" s="10"/>
      <c r="M887"/>
      <c r="N887"/>
      <c r="O887"/>
      <c r="P887" s="21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U887"/>
    </row>
    <row r="888" spans="1:47" s="387" customFormat="1" ht="12.75" x14ac:dyDescent="0.2">
      <c r="A888" s="10"/>
      <c r="B888" s="19"/>
      <c r="C888" s="10"/>
      <c r="D888" s="10"/>
      <c r="E888" s="10"/>
      <c r="F888" s="10"/>
      <c r="G888" s="10"/>
      <c r="H888" s="9"/>
      <c r="I888" s="9"/>
      <c r="J888" s="10"/>
      <c r="K888" s="10"/>
      <c r="L888" s="10"/>
      <c r="M888"/>
      <c r="N888"/>
      <c r="O888"/>
      <c r="P888" s="21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U888"/>
    </row>
    <row r="889" spans="1:47" s="387" customFormat="1" ht="12.75" x14ac:dyDescent="0.2">
      <c r="A889" s="10"/>
      <c r="B889" s="19"/>
      <c r="C889" s="10"/>
      <c r="D889" s="10"/>
      <c r="E889" s="10"/>
      <c r="F889" s="10"/>
      <c r="G889" s="10"/>
      <c r="H889" s="9"/>
      <c r="I889" s="9"/>
      <c r="J889" s="10"/>
      <c r="K889" s="10"/>
      <c r="L889" s="10"/>
      <c r="M889"/>
      <c r="N889"/>
      <c r="O889"/>
      <c r="P889" s="21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U889"/>
    </row>
    <row r="890" spans="1:47" s="387" customFormat="1" ht="12.75" x14ac:dyDescent="0.2">
      <c r="A890" s="10"/>
      <c r="B890" s="19"/>
      <c r="C890" s="10"/>
      <c r="D890" s="10"/>
      <c r="E890" s="10"/>
      <c r="F890" s="10"/>
      <c r="G890" s="10"/>
      <c r="H890" s="9"/>
      <c r="I890" s="9"/>
      <c r="J890" s="10"/>
      <c r="K890" s="10"/>
      <c r="L890" s="10"/>
      <c r="M890"/>
      <c r="N890"/>
      <c r="O890"/>
      <c r="P890" s="21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U890"/>
    </row>
    <row r="891" spans="1:47" s="387" customFormat="1" ht="12.75" x14ac:dyDescent="0.2">
      <c r="A891" s="10"/>
      <c r="B891" s="19"/>
      <c r="C891" s="10"/>
      <c r="D891" s="10"/>
      <c r="E891" s="10"/>
      <c r="F891" s="10"/>
      <c r="G891" s="10"/>
      <c r="H891" s="9"/>
      <c r="I891" s="9"/>
      <c r="J891" s="10"/>
      <c r="K891" s="10"/>
      <c r="L891" s="10"/>
      <c r="M891"/>
      <c r="N891"/>
      <c r="O891"/>
      <c r="P891" s="2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U891"/>
    </row>
    <row r="892" spans="1:47" s="387" customFormat="1" ht="12.75" x14ac:dyDescent="0.2">
      <c r="A892" s="10"/>
      <c r="B892" s="19"/>
      <c r="C892" s="10"/>
      <c r="D892" s="10"/>
      <c r="E892" s="10"/>
      <c r="F892" s="10"/>
      <c r="G892" s="10"/>
      <c r="H892" s="9"/>
      <c r="I892" s="9"/>
      <c r="J892" s="10"/>
      <c r="K892" s="10"/>
      <c r="L892" s="10"/>
      <c r="M892"/>
      <c r="N892"/>
      <c r="O892"/>
      <c r="P892" s="21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U892"/>
    </row>
    <row r="893" spans="1:47" s="387" customFormat="1" ht="12.75" x14ac:dyDescent="0.2">
      <c r="A893" s="10"/>
      <c r="B893" s="19"/>
      <c r="C893" s="10"/>
      <c r="D893" s="10"/>
      <c r="E893" s="10"/>
      <c r="F893" s="10"/>
      <c r="G893" s="10"/>
      <c r="H893" s="9"/>
      <c r="I893" s="9"/>
      <c r="J893" s="10"/>
      <c r="K893" s="10"/>
      <c r="L893" s="10"/>
      <c r="M893"/>
      <c r="N893"/>
      <c r="O893"/>
      <c r="P893" s="21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U893"/>
    </row>
    <row r="894" spans="1:47" s="387" customFormat="1" ht="12.75" x14ac:dyDescent="0.2">
      <c r="A894" s="10"/>
      <c r="B894" s="19"/>
      <c r="C894" s="10"/>
      <c r="D894" s="10"/>
      <c r="E894" s="10"/>
      <c r="F894" s="10"/>
      <c r="G894" s="10"/>
      <c r="H894" s="9"/>
      <c r="I894" s="9"/>
      <c r="J894" s="10"/>
      <c r="K894" s="10"/>
      <c r="L894" s="10"/>
      <c r="M894"/>
      <c r="N894"/>
      <c r="O894"/>
      <c r="P894" s="21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U894"/>
    </row>
    <row r="895" spans="1:47" s="387" customFormat="1" ht="12.75" x14ac:dyDescent="0.2">
      <c r="A895" s="10"/>
      <c r="B895" s="19"/>
      <c r="C895" s="10"/>
      <c r="D895" s="10"/>
      <c r="E895" s="10"/>
      <c r="F895" s="10"/>
      <c r="G895" s="10"/>
      <c r="H895" s="9"/>
      <c r="I895" s="9"/>
      <c r="J895" s="10"/>
      <c r="K895" s="10"/>
      <c r="L895" s="10"/>
      <c r="M895"/>
      <c r="N895"/>
      <c r="O895"/>
      <c r="P895" s="21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U895"/>
    </row>
    <row r="896" spans="1:47" s="387" customFormat="1" ht="12.75" x14ac:dyDescent="0.2">
      <c r="A896" s="10"/>
      <c r="B896" s="19"/>
      <c r="C896" s="10"/>
      <c r="D896" s="10"/>
      <c r="E896" s="10"/>
      <c r="F896" s="10"/>
      <c r="G896" s="10"/>
      <c r="H896" s="9"/>
      <c r="I896" s="9"/>
      <c r="J896" s="10"/>
      <c r="K896" s="10"/>
      <c r="L896" s="10"/>
      <c r="M896"/>
      <c r="N896"/>
      <c r="O896"/>
      <c r="P896" s="21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U896"/>
    </row>
    <row r="897" spans="1:47" s="387" customFormat="1" ht="12.75" x14ac:dyDescent="0.2">
      <c r="A897" s="10"/>
      <c r="B897" s="19"/>
      <c r="C897" s="10"/>
      <c r="D897" s="10"/>
      <c r="E897" s="10"/>
      <c r="F897" s="10"/>
      <c r="G897" s="10"/>
      <c r="H897" s="9"/>
      <c r="I897" s="9"/>
      <c r="J897" s="10"/>
      <c r="K897" s="10"/>
      <c r="L897" s="10"/>
      <c r="M897"/>
      <c r="N897"/>
      <c r="O897"/>
      <c r="P897" s="21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U897"/>
    </row>
    <row r="898" spans="1:47" s="387" customFormat="1" ht="12.75" x14ac:dyDescent="0.2">
      <c r="A898" s="10"/>
      <c r="B898" s="19"/>
      <c r="C898" s="10"/>
      <c r="D898" s="10"/>
      <c r="E898" s="10"/>
      <c r="F898" s="10"/>
      <c r="G898" s="10"/>
      <c r="H898" s="9"/>
      <c r="I898" s="9"/>
      <c r="J898" s="10"/>
      <c r="K898" s="10"/>
      <c r="L898" s="10"/>
      <c r="M898"/>
      <c r="N898"/>
      <c r="O898"/>
      <c r="P898" s="21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U898"/>
    </row>
    <row r="899" spans="1:47" s="387" customFormat="1" ht="12.75" x14ac:dyDescent="0.2">
      <c r="A899" s="10"/>
      <c r="B899" s="19"/>
      <c r="C899" s="10"/>
      <c r="D899" s="10"/>
      <c r="E899" s="10"/>
      <c r="F899" s="10"/>
      <c r="G899" s="10"/>
      <c r="H899" s="9"/>
      <c r="I899" s="9"/>
      <c r="J899" s="10"/>
      <c r="K899" s="10"/>
      <c r="L899" s="10"/>
      <c r="M899"/>
      <c r="N899"/>
      <c r="O899"/>
      <c r="P899" s="21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U899"/>
    </row>
    <row r="900" spans="1:47" s="387" customFormat="1" ht="12.75" x14ac:dyDescent="0.2">
      <c r="A900" s="10"/>
      <c r="B900" s="19"/>
      <c r="C900" s="10"/>
      <c r="D900" s="10"/>
      <c r="E900" s="10"/>
      <c r="F900" s="10"/>
      <c r="G900" s="10"/>
      <c r="H900" s="9"/>
      <c r="I900" s="9"/>
      <c r="J900" s="10"/>
      <c r="K900" s="10"/>
      <c r="L900" s="10"/>
      <c r="M900"/>
      <c r="N900"/>
      <c r="O900"/>
      <c r="P900" s="21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U900"/>
    </row>
    <row r="901" spans="1:47" s="387" customFormat="1" ht="12.75" x14ac:dyDescent="0.2">
      <c r="A901" s="10"/>
      <c r="B901" s="19"/>
      <c r="C901" s="10"/>
      <c r="D901" s="10"/>
      <c r="E901" s="10"/>
      <c r="F901" s="10"/>
      <c r="G901" s="10"/>
      <c r="H901" s="9"/>
      <c r="I901" s="9"/>
      <c r="J901" s="10"/>
      <c r="K901" s="10"/>
      <c r="L901" s="10"/>
      <c r="M901"/>
      <c r="N901"/>
      <c r="O901"/>
      <c r="P901" s="2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U901"/>
    </row>
    <row r="902" spans="1:47" s="387" customFormat="1" ht="12.75" x14ac:dyDescent="0.2">
      <c r="A902" s="10"/>
      <c r="B902" s="19"/>
      <c r="C902" s="10"/>
      <c r="D902" s="10"/>
      <c r="E902" s="10"/>
      <c r="F902" s="10"/>
      <c r="G902" s="10"/>
      <c r="H902" s="9"/>
      <c r="I902" s="9"/>
      <c r="J902" s="10"/>
      <c r="K902" s="10"/>
      <c r="L902" s="10"/>
      <c r="M902"/>
      <c r="N902"/>
      <c r="O902"/>
      <c r="P902" s="21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U902"/>
    </row>
    <row r="903" spans="1:47" s="387" customFormat="1" ht="12.75" x14ac:dyDescent="0.2">
      <c r="A903" s="10"/>
      <c r="B903" s="19"/>
      <c r="C903" s="10"/>
      <c r="D903" s="10"/>
      <c r="E903" s="10"/>
      <c r="F903" s="10"/>
      <c r="G903" s="10"/>
      <c r="H903" s="9"/>
      <c r="I903" s="9"/>
      <c r="J903" s="10"/>
      <c r="K903" s="10"/>
      <c r="L903" s="10"/>
      <c r="M903"/>
      <c r="N903"/>
      <c r="O903"/>
      <c r="P903" s="21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U903"/>
    </row>
    <row r="904" spans="1:47" s="387" customFormat="1" ht="12.75" x14ac:dyDescent="0.2">
      <c r="A904" s="10"/>
      <c r="B904" s="19"/>
      <c r="C904" s="10"/>
      <c r="D904" s="10"/>
      <c r="E904" s="10"/>
      <c r="F904" s="10"/>
      <c r="G904" s="10"/>
      <c r="H904" s="9"/>
      <c r="I904" s="9"/>
      <c r="J904" s="10"/>
      <c r="K904" s="10"/>
      <c r="L904" s="10"/>
      <c r="M904"/>
      <c r="N904"/>
      <c r="O904"/>
      <c r="P904" s="21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U904"/>
    </row>
    <row r="905" spans="1:47" s="387" customFormat="1" ht="12.75" x14ac:dyDescent="0.2">
      <c r="A905" s="10"/>
      <c r="B905" s="19"/>
      <c r="C905" s="10"/>
      <c r="D905" s="10"/>
      <c r="E905" s="10"/>
      <c r="F905" s="10"/>
      <c r="G905" s="10"/>
      <c r="H905" s="9"/>
      <c r="I905" s="9"/>
      <c r="J905" s="10"/>
      <c r="K905" s="10"/>
      <c r="L905" s="10"/>
      <c r="M905"/>
      <c r="N905"/>
      <c r="O905"/>
      <c r="P905" s="21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U905"/>
    </row>
    <row r="906" spans="1:47" s="387" customFormat="1" ht="12.75" x14ac:dyDescent="0.2">
      <c r="A906" s="10"/>
      <c r="B906" s="19"/>
      <c r="C906" s="10"/>
      <c r="D906" s="10"/>
      <c r="E906" s="10"/>
      <c r="F906" s="10"/>
      <c r="G906" s="10"/>
      <c r="H906" s="9"/>
      <c r="I906" s="9"/>
      <c r="J906" s="10"/>
      <c r="K906" s="10"/>
      <c r="L906" s="10"/>
      <c r="M906"/>
      <c r="N906"/>
      <c r="O906"/>
      <c r="P906" s="21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U906"/>
    </row>
    <row r="907" spans="1:47" s="387" customFormat="1" ht="12.75" x14ac:dyDescent="0.2">
      <c r="A907" s="10"/>
      <c r="B907" s="19"/>
      <c r="C907" s="10"/>
      <c r="D907" s="10"/>
      <c r="E907" s="10"/>
      <c r="F907" s="10"/>
      <c r="G907" s="10"/>
      <c r="H907" s="9"/>
      <c r="I907" s="9"/>
      <c r="J907" s="10"/>
      <c r="K907" s="10"/>
      <c r="L907" s="10"/>
      <c r="M907"/>
      <c r="N907"/>
      <c r="O907"/>
      <c r="P907" s="21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U907"/>
    </row>
    <row r="908" spans="1:47" s="387" customFormat="1" ht="12.75" x14ac:dyDescent="0.2">
      <c r="A908" s="10"/>
      <c r="B908" s="19"/>
      <c r="C908" s="10"/>
      <c r="D908" s="10"/>
      <c r="E908" s="10"/>
      <c r="F908" s="10"/>
      <c r="G908" s="10"/>
      <c r="H908" s="9"/>
      <c r="I908" s="9"/>
      <c r="J908" s="10"/>
      <c r="K908" s="10"/>
      <c r="L908" s="10"/>
      <c r="M908"/>
      <c r="N908"/>
      <c r="O908"/>
      <c r="P908" s="21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U908"/>
    </row>
    <row r="909" spans="1:47" s="387" customFormat="1" ht="12.75" x14ac:dyDescent="0.2">
      <c r="A909" s="10"/>
      <c r="B909" s="19"/>
      <c r="C909" s="10"/>
      <c r="D909" s="10"/>
      <c r="E909" s="10"/>
      <c r="F909" s="10"/>
      <c r="G909" s="10"/>
      <c r="H909" s="9"/>
      <c r="I909" s="9"/>
      <c r="J909" s="10"/>
      <c r="K909" s="10"/>
      <c r="L909" s="10"/>
      <c r="M909"/>
      <c r="N909"/>
      <c r="O909"/>
      <c r="P909" s="21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U909"/>
    </row>
    <row r="910" spans="1:47" s="387" customFormat="1" ht="12.75" x14ac:dyDescent="0.2">
      <c r="A910" s="10"/>
      <c r="B910" s="19"/>
      <c r="C910" s="10"/>
      <c r="D910" s="10"/>
      <c r="E910" s="10"/>
      <c r="F910" s="10"/>
      <c r="G910" s="10"/>
      <c r="H910" s="9"/>
      <c r="I910" s="9"/>
      <c r="J910" s="10"/>
      <c r="K910" s="10"/>
      <c r="L910" s="10"/>
      <c r="M910"/>
      <c r="N910"/>
      <c r="O910"/>
      <c r="P910" s="21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U910"/>
    </row>
    <row r="911" spans="1:47" s="387" customFormat="1" ht="12.75" x14ac:dyDescent="0.2">
      <c r="A911" s="10"/>
      <c r="B911" s="19"/>
      <c r="C911" s="10"/>
      <c r="D911" s="10"/>
      <c r="E911" s="10"/>
      <c r="F911" s="10"/>
      <c r="G911" s="10"/>
      <c r="H911" s="9"/>
      <c r="I911" s="9"/>
      <c r="J911" s="10"/>
      <c r="K911" s="10"/>
      <c r="L911" s="10"/>
      <c r="M911"/>
      <c r="N911"/>
      <c r="O911"/>
      <c r="P911" s="2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U911"/>
    </row>
    <row r="912" spans="1:47" s="387" customFormat="1" ht="12.75" x14ac:dyDescent="0.2">
      <c r="A912" s="10"/>
      <c r="B912" s="19"/>
      <c r="C912" s="10"/>
      <c r="D912" s="10"/>
      <c r="E912" s="10"/>
      <c r="F912" s="10"/>
      <c r="G912" s="10"/>
      <c r="H912" s="9"/>
      <c r="I912" s="9"/>
      <c r="J912" s="10"/>
      <c r="K912" s="10"/>
      <c r="L912" s="10"/>
      <c r="M912"/>
      <c r="N912"/>
      <c r="O912"/>
      <c r="P912" s="21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U912"/>
    </row>
    <row r="913" spans="1:47" s="387" customFormat="1" ht="12.75" x14ac:dyDescent="0.2">
      <c r="A913" s="10"/>
      <c r="B913" s="19"/>
      <c r="C913" s="10"/>
      <c r="D913" s="10"/>
      <c r="E913" s="10"/>
      <c r="F913" s="10"/>
      <c r="G913" s="10"/>
      <c r="H913" s="9"/>
      <c r="I913" s="9"/>
      <c r="J913" s="10"/>
      <c r="K913" s="10"/>
      <c r="L913" s="10"/>
      <c r="M913"/>
      <c r="N913"/>
      <c r="O913"/>
      <c r="P913" s="21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U913"/>
    </row>
    <row r="914" spans="1:47" s="387" customFormat="1" ht="12.75" x14ac:dyDescent="0.2">
      <c r="A914" s="10"/>
      <c r="B914" s="19"/>
      <c r="C914" s="10"/>
      <c r="D914" s="10"/>
      <c r="E914" s="10"/>
      <c r="F914" s="10"/>
      <c r="G914" s="10"/>
      <c r="H914" s="9"/>
      <c r="I914" s="9"/>
      <c r="J914" s="10"/>
      <c r="K914" s="10"/>
      <c r="L914" s="10"/>
      <c r="M914"/>
      <c r="N914"/>
      <c r="O914"/>
      <c r="P914" s="21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U914"/>
    </row>
    <row r="915" spans="1:47" s="387" customFormat="1" ht="12.75" x14ac:dyDescent="0.2">
      <c r="A915" s="10"/>
      <c r="B915" s="19"/>
      <c r="C915" s="10"/>
      <c r="D915" s="10"/>
      <c r="E915" s="10"/>
      <c r="F915" s="10"/>
      <c r="G915" s="10"/>
      <c r="H915" s="9"/>
      <c r="I915" s="9"/>
      <c r="J915" s="10"/>
      <c r="K915" s="10"/>
      <c r="L915" s="10"/>
      <c r="M915"/>
      <c r="N915"/>
      <c r="O915"/>
      <c r="P915" s="21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U915"/>
    </row>
    <row r="916" spans="1:47" s="387" customFormat="1" ht="12.75" x14ac:dyDescent="0.2">
      <c r="A916" s="10"/>
      <c r="B916" s="19"/>
      <c r="C916" s="10"/>
      <c r="D916" s="10"/>
      <c r="E916" s="10"/>
      <c r="F916" s="10"/>
      <c r="G916" s="10"/>
      <c r="H916" s="9"/>
      <c r="I916" s="9"/>
      <c r="J916" s="10"/>
      <c r="K916" s="10"/>
      <c r="L916" s="10"/>
      <c r="M916"/>
      <c r="N916"/>
      <c r="O916"/>
      <c r="P916" s="21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U916"/>
    </row>
    <row r="917" spans="1:47" s="387" customFormat="1" ht="12.75" x14ac:dyDescent="0.2">
      <c r="A917" s="10"/>
      <c r="B917" s="19"/>
      <c r="C917" s="10"/>
      <c r="D917" s="10"/>
      <c r="E917" s="10"/>
      <c r="F917" s="10"/>
      <c r="G917" s="10"/>
      <c r="H917" s="9"/>
      <c r="I917" s="9"/>
      <c r="J917" s="10"/>
      <c r="K917" s="10"/>
      <c r="L917" s="10"/>
      <c r="M917"/>
      <c r="N917"/>
      <c r="O917"/>
      <c r="P917" s="21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U917"/>
    </row>
    <row r="918" spans="1:47" s="387" customFormat="1" ht="12.75" x14ac:dyDescent="0.2">
      <c r="A918" s="10"/>
      <c r="B918" s="19"/>
      <c r="C918" s="10"/>
      <c r="D918" s="10"/>
      <c r="E918" s="10"/>
      <c r="F918" s="10"/>
      <c r="G918" s="10"/>
      <c r="H918" s="9"/>
      <c r="I918" s="9"/>
      <c r="J918" s="10"/>
      <c r="K918" s="10"/>
      <c r="L918" s="10"/>
      <c r="M918"/>
      <c r="N918"/>
      <c r="O918"/>
      <c r="P918" s="21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U918"/>
    </row>
    <row r="919" spans="1:47" s="387" customFormat="1" ht="12.75" x14ac:dyDescent="0.2">
      <c r="A919" s="10"/>
      <c r="B919" s="19"/>
      <c r="C919" s="10"/>
      <c r="D919" s="10"/>
      <c r="E919" s="10"/>
      <c r="F919" s="10"/>
      <c r="G919" s="10"/>
      <c r="H919" s="9"/>
      <c r="I919" s="9"/>
      <c r="J919" s="10"/>
      <c r="K919" s="10"/>
      <c r="L919" s="10"/>
      <c r="M919"/>
      <c r="N919"/>
      <c r="O919"/>
      <c r="P919" s="21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U919"/>
    </row>
    <row r="920" spans="1:47" s="387" customFormat="1" ht="12.75" x14ac:dyDescent="0.2">
      <c r="A920" s="10"/>
      <c r="B920" s="19"/>
      <c r="C920" s="10"/>
      <c r="D920" s="10"/>
      <c r="E920" s="10"/>
      <c r="F920" s="10"/>
      <c r="G920" s="10"/>
      <c r="H920" s="9"/>
      <c r="I920" s="9"/>
      <c r="J920" s="10"/>
      <c r="K920" s="10"/>
      <c r="L920" s="10"/>
      <c r="M920"/>
      <c r="N920"/>
      <c r="O920"/>
      <c r="P920" s="21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U920"/>
    </row>
    <row r="921" spans="1:47" s="387" customFormat="1" ht="12.75" x14ac:dyDescent="0.2">
      <c r="A921" s="10"/>
      <c r="B921" s="19"/>
      <c r="C921" s="10"/>
      <c r="D921" s="10"/>
      <c r="E921" s="10"/>
      <c r="F921" s="10"/>
      <c r="G921" s="10"/>
      <c r="H921" s="9"/>
      <c r="I921" s="9"/>
      <c r="J921" s="10"/>
      <c r="K921" s="10"/>
      <c r="L921" s="10"/>
      <c r="M921"/>
      <c r="N921"/>
      <c r="O921"/>
      <c r="P921" s="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U921"/>
    </row>
    <row r="922" spans="1:47" s="387" customFormat="1" ht="12.75" x14ac:dyDescent="0.2">
      <c r="A922" s="10"/>
      <c r="B922" s="19"/>
      <c r="C922" s="10"/>
      <c r="D922" s="10"/>
      <c r="E922" s="10"/>
      <c r="F922" s="10"/>
      <c r="G922" s="10"/>
      <c r="H922" s="9"/>
      <c r="I922" s="9"/>
      <c r="J922" s="10"/>
      <c r="K922" s="10"/>
      <c r="L922" s="10"/>
      <c r="M922"/>
      <c r="N922"/>
      <c r="O922"/>
      <c r="P922" s="21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U922"/>
    </row>
    <row r="923" spans="1:47" s="387" customFormat="1" ht="12.75" x14ac:dyDescent="0.2">
      <c r="A923" s="10"/>
      <c r="B923" s="19"/>
      <c r="C923" s="10"/>
      <c r="D923" s="10"/>
      <c r="E923" s="10"/>
      <c r="F923" s="10"/>
      <c r="G923" s="10"/>
      <c r="H923" s="9"/>
      <c r="I923" s="9"/>
      <c r="J923" s="10"/>
      <c r="K923" s="10"/>
      <c r="L923" s="10"/>
      <c r="M923"/>
      <c r="N923"/>
      <c r="O923"/>
      <c r="P923" s="21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U923"/>
    </row>
    <row r="924" spans="1:47" s="387" customFormat="1" ht="12.75" x14ac:dyDescent="0.2">
      <c r="A924" s="10"/>
      <c r="B924" s="19"/>
      <c r="C924" s="10"/>
      <c r="D924" s="10"/>
      <c r="E924" s="10"/>
      <c r="F924" s="10"/>
      <c r="G924" s="10"/>
      <c r="H924" s="9"/>
      <c r="I924" s="9"/>
      <c r="J924" s="10"/>
      <c r="K924" s="10"/>
      <c r="L924" s="10"/>
      <c r="M924"/>
      <c r="N924"/>
      <c r="O924"/>
      <c r="P924" s="21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U924"/>
    </row>
    <row r="925" spans="1:47" s="387" customFormat="1" ht="12.75" x14ac:dyDescent="0.2">
      <c r="A925" s="10"/>
      <c r="B925" s="19"/>
      <c r="C925" s="10"/>
      <c r="D925" s="10"/>
      <c r="E925" s="10"/>
      <c r="F925" s="10"/>
      <c r="G925" s="10"/>
      <c r="H925" s="9"/>
      <c r="I925" s="9"/>
      <c r="J925" s="10"/>
      <c r="K925" s="10"/>
      <c r="L925" s="10"/>
      <c r="M925"/>
      <c r="N925"/>
      <c r="O925"/>
      <c r="P925" s="21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U925"/>
    </row>
    <row r="926" spans="1:47" s="387" customFormat="1" ht="12.75" x14ac:dyDescent="0.2">
      <c r="A926" s="10"/>
      <c r="B926" s="19"/>
      <c r="C926" s="10"/>
      <c r="D926" s="10"/>
      <c r="E926" s="10"/>
      <c r="F926" s="10"/>
      <c r="G926" s="10"/>
      <c r="H926" s="9"/>
      <c r="I926" s="9"/>
      <c r="J926" s="10"/>
      <c r="K926" s="10"/>
      <c r="L926" s="10"/>
      <c r="M926"/>
      <c r="N926"/>
      <c r="O926"/>
      <c r="P926" s="21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U926"/>
    </row>
    <row r="927" spans="1:47" s="387" customFormat="1" ht="12.75" x14ac:dyDescent="0.2">
      <c r="A927" s="10"/>
      <c r="B927" s="19"/>
      <c r="C927" s="10"/>
      <c r="D927" s="10"/>
      <c r="E927" s="10"/>
      <c r="F927" s="10"/>
      <c r="G927" s="10"/>
      <c r="H927" s="9"/>
      <c r="I927" s="9"/>
      <c r="J927" s="10"/>
      <c r="K927" s="10"/>
      <c r="L927" s="10"/>
      <c r="M927"/>
      <c r="N927"/>
      <c r="O927"/>
      <c r="P927" s="21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U927"/>
    </row>
    <row r="928" spans="1:47" s="387" customFormat="1" ht="12.75" x14ac:dyDescent="0.2">
      <c r="A928" s="10"/>
      <c r="B928" s="19"/>
      <c r="C928" s="10"/>
      <c r="D928" s="10"/>
      <c r="E928" s="10"/>
      <c r="F928" s="10"/>
      <c r="G928" s="10"/>
      <c r="H928" s="9"/>
      <c r="I928" s="9"/>
      <c r="J928" s="10"/>
      <c r="K928" s="10"/>
      <c r="L928" s="10"/>
      <c r="M928"/>
      <c r="N928"/>
      <c r="O928"/>
      <c r="P928" s="21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U928"/>
    </row>
    <row r="929" spans="1:47" s="387" customFormat="1" ht="12.75" x14ac:dyDescent="0.2">
      <c r="A929" s="10"/>
      <c r="B929" s="19"/>
      <c r="C929" s="10"/>
      <c r="D929" s="10"/>
      <c r="E929" s="10"/>
      <c r="F929" s="10"/>
      <c r="G929" s="10"/>
      <c r="H929" s="9"/>
      <c r="I929" s="9"/>
      <c r="J929" s="10"/>
      <c r="K929" s="10"/>
      <c r="L929" s="10"/>
      <c r="M929"/>
      <c r="N929"/>
      <c r="O929"/>
      <c r="P929" s="21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U929"/>
    </row>
    <row r="930" spans="1:47" s="387" customFormat="1" ht="12.75" x14ac:dyDescent="0.2">
      <c r="A930" s="10"/>
      <c r="B930" s="19"/>
      <c r="C930" s="10"/>
      <c r="D930" s="10"/>
      <c r="E930" s="10"/>
      <c r="F930" s="10"/>
      <c r="G930" s="10"/>
      <c r="H930" s="9"/>
      <c r="I930" s="9"/>
      <c r="J930" s="10"/>
      <c r="K930" s="10"/>
      <c r="L930" s="10"/>
      <c r="M930"/>
      <c r="N930"/>
      <c r="O930"/>
      <c r="P930" s="21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U930"/>
    </row>
    <row r="931" spans="1:47" s="387" customFormat="1" ht="12.75" x14ac:dyDescent="0.2">
      <c r="A931" s="10"/>
      <c r="B931" s="19"/>
      <c r="C931" s="10"/>
      <c r="D931" s="10"/>
      <c r="E931" s="10"/>
      <c r="F931" s="10"/>
      <c r="G931" s="10"/>
      <c r="H931" s="9"/>
      <c r="I931" s="9"/>
      <c r="J931" s="10"/>
      <c r="K931" s="10"/>
      <c r="L931" s="10"/>
      <c r="M931"/>
      <c r="N931"/>
      <c r="O931"/>
      <c r="P931" s="2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U931"/>
    </row>
    <row r="932" spans="1:47" s="387" customFormat="1" ht="12.75" x14ac:dyDescent="0.2">
      <c r="A932" s="10"/>
      <c r="B932" s="19"/>
      <c r="C932" s="10"/>
      <c r="D932" s="10"/>
      <c r="E932" s="10"/>
      <c r="F932" s="10"/>
      <c r="G932" s="10"/>
      <c r="H932" s="9"/>
      <c r="I932" s="9"/>
      <c r="J932" s="10"/>
      <c r="K932" s="10"/>
      <c r="L932" s="10"/>
      <c r="M932"/>
      <c r="N932"/>
      <c r="O932"/>
      <c r="P932" s="21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U932"/>
    </row>
    <row r="933" spans="1:47" s="387" customFormat="1" ht="12.75" x14ac:dyDescent="0.2">
      <c r="A933" s="10"/>
      <c r="B933" s="19"/>
      <c r="C933" s="10"/>
      <c r="D933" s="10"/>
      <c r="E933" s="10"/>
      <c r="F933" s="10"/>
      <c r="G933" s="10"/>
      <c r="H933" s="9"/>
      <c r="I933" s="9"/>
      <c r="J933" s="10"/>
      <c r="K933" s="10"/>
      <c r="L933" s="10"/>
      <c r="M933"/>
      <c r="N933"/>
      <c r="O933"/>
      <c r="P933" s="21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U933"/>
    </row>
    <row r="934" spans="1:47" s="387" customFormat="1" ht="12.75" x14ac:dyDescent="0.2">
      <c r="A934" s="10"/>
      <c r="B934" s="19"/>
      <c r="C934" s="10"/>
      <c r="D934" s="10"/>
      <c r="E934" s="10"/>
      <c r="F934" s="10"/>
      <c r="G934" s="10"/>
      <c r="H934" s="9"/>
      <c r="I934" s="9"/>
      <c r="J934" s="10"/>
      <c r="K934" s="10"/>
      <c r="L934" s="10"/>
      <c r="M934"/>
      <c r="N934"/>
      <c r="O934"/>
      <c r="P934" s="21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U934"/>
    </row>
    <row r="935" spans="1:47" s="387" customFormat="1" ht="12.75" x14ac:dyDescent="0.2">
      <c r="A935" s="10"/>
      <c r="B935" s="19"/>
      <c r="C935" s="10"/>
      <c r="D935" s="10"/>
      <c r="E935" s="10"/>
      <c r="F935" s="10"/>
      <c r="G935" s="10"/>
      <c r="H935" s="9"/>
      <c r="I935" s="9"/>
      <c r="J935" s="10"/>
      <c r="K935" s="10"/>
      <c r="L935" s="10"/>
      <c r="M935"/>
      <c r="N935"/>
      <c r="O935"/>
      <c r="P935" s="21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U935"/>
    </row>
    <row r="936" spans="1:47" s="387" customFormat="1" ht="12.75" x14ac:dyDescent="0.2">
      <c r="A936" s="10"/>
      <c r="B936" s="19"/>
      <c r="C936" s="10"/>
      <c r="D936" s="10"/>
      <c r="E936" s="10"/>
      <c r="F936" s="10"/>
      <c r="G936" s="10"/>
      <c r="H936" s="9"/>
      <c r="I936" s="9"/>
      <c r="J936" s="10"/>
      <c r="K936" s="10"/>
      <c r="L936" s="10"/>
      <c r="M936"/>
      <c r="N936"/>
      <c r="O936"/>
      <c r="P936" s="21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U936"/>
    </row>
    <row r="937" spans="1:47" s="387" customFormat="1" ht="12.75" x14ac:dyDescent="0.2">
      <c r="A937" s="10"/>
      <c r="B937" s="19"/>
      <c r="C937" s="10"/>
      <c r="D937" s="10"/>
      <c r="E937" s="10"/>
      <c r="F937" s="10"/>
      <c r="G937" s="10"/>
      <c r="H937" s="9"/>
      <c r="I937" s="9"/>
      <c r="J937" s="10"/>
      <c r="K937" s="10"/>
      <c r="L937" s="10"/>
      <c r="M937"/>
      <c r="N937"/>
      <c r="O937"/>
      <c r="P937" s="21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U937"/>
    </row>
    <row r="938" spans="1:47" s="387" customFormat="1" ht="12.75" x14ac:dyDescent="0.2">
      <c r="A938" s="10"/>
      <c r="B938" s="19"/>
      <c r="C938" s="10"/>
      <c r="D938" s="10"/>
      <c r="E938" s="10"/>
      <c r="F938" s="10"/>
      <c r="G938" s="10"/>
      <c r="H938" s="9"/>
      <c r="I938" s="9"/>
      <c r="J938" s="10"/>
      <c r="K938" s="10"/>
      <c r="L938" s="10"/>
      <c r="M938"/>
      <c r="N938"/>
      <c r="O938"/>
      <c r="P938" s="21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U938"/>
    </row>
    <row r="939" spans="1:47" s="387" customFormat="1" ht="12.75" x14ac:dyDescent="0.2">
      <c r="A939" s="10"/>
      <c r="B939" s="19"/>
      <c r="C939" s="10"/>
      <c r="D939" s="10"/>
      <c r="E939" s="10"/>
      <c r="F939" s="10"/>
      <c r="G939" s="10"/>
      <c r="H939" s="9"/>
      <c r="I939" s="9"/>
      <c r="J939" s="10"/>
      <c r="K939" s="10"/>
      <c r="L939" s="10"/>
      <c r="M939"/>
      <c r="N939"/>
      <c r="O939"/>
      <c r="P939" s="21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U939"/>
    </row>
    <row r="940" spans="1:47" s="387" customFormat="1" ht="12.75" x14ac:dyDescent="0.2">
      <c r="A940" s="10"/>
      <c r="B940" s="19"/>
      <c r="C940" s="10"/>
      <c r="D940" s="10"/>
      <c r="E940" s="10"/>
      <c r="F940" s="10"/>
      <c r="G940" s="10"/>
      <c r="H940" s="9"/>
      <c r="I940" s="9"/>
      <c r="J940" s="10"/>
      <c r="K940" s="10"/>
      <c r="L940" s="10"/>
      <c r="M940"/>
      <c r="N940"/>
      <c r="O940"/>
      <c r="P940" s="21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U940"/>
    </row>
    <row r="941" spans="1:47" s="387" customFormat="1" ht="12.75" x14ac:dyDescent="0.2">
      <c r="A941" s="10"/>
      <c r="B941" s="19"/>
      <c r="C941" s="10"/>
      <c r="D941" s="10"/>
      <c r="E941" s="10"/>
      <c r="F941" s="10"/>
      <c r="G941" s="10"/>
      <c r="H941" s="9"/>
      <c r="I941" s="9"/>
      <c r="J941" s="10"/>
      <c r="K941" s="10"/>
      <c r="L941" s="10"/>
      <c r="M941"/>
      <c r="N941"/>
      <c r="O941"/>
      <c r="P941" s="2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U941"/>
    </row>
    <row r="942" spans="1:47" s="387" customFormat="1" ht="12.75" x14ac:dyDescent="0.2">
      <c r="A942" s="10"/>
      <c r="B942" s="19"/>
      <c r="C942" s="10"/>
      <c r="D942" s="10"/>
      <c r="E942" s="10"/>
      <c r="F942" s="10"/>
      <c r="G942" s="10"/>
      <c r="H942" s="9"/>
      <c r="I942" s="9"/>
      <c r="J942" s="10"/>
      <c r="K942" s="10"/>
      <c r="L942" s="10"/>
      <c r="M942"/>
      <c r="N942"/>
      <c r="O942"/>
      <c r="P942" s="21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U942"/>
    </row>
    <row r="943" spans="1:47" s="387" customFormat="1" ht="12.75" x14ac:dyDescent="0.2">
      <c r="A943" s="10"/>
      <c r="B943" s="19"/>
      <c r="C943" s="10"/>
      <c r="D943" s="10"/>
      <c r="E943" s="10"/>
      <c r="F943" s="10"/>
      <c r="G943" s="10"/>
      <c r="H943" s="9"/>
      <c r="I943" s="9"/>
      <c r="J943" s="10"/>
      <c r="K943" s="10"/>
      <c r="L943" s="10"/>
      <c r="M943"/>
      <c r="N943"/>
      <c r="O943"/>
      <c r="P943" s="21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U943"/>
    </row>
    <row r="944" spans="1:47" s="387" customFormat="1" ht="12.75" x14ac:dyDescent="0.2">
      <c r="A944" s="10"/>
      <c r="B944" s="19"/>
      <c r="C944" s="10"/>
      <c r="D944" s="10"/>
      <c r="E944" s="10"/>
      <c r="F944" s="10"/>
      <c r="G944" s="10"/>
      <c r="H944" s="9"/>
      <c r="I944" s="9"/>
      <c r="J944" s="10"/>
      <c r="K944" s="10"/>
      <c r="L944" s="10"/>
      <c r="M944"/>
      <c r="N944"/>
      <c r="O944"/>
      <c r="P944" s="21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U944"/>
    </row>
    <row r="945" spans="1:47" s="387" customFormat="1" ht="12.75" x14ac:dyDescent="0.2">
      <c r="A945" s="10"/>
      <c r="B945" s="19"/>
      <c r="C945" s="10"/>
      <c r="D945" s="10"/>
      <c r="E945" s="10"/>
      <c r="F945" s="10"/>
      <c r="G945" s="10"/>
      <c r="H945" s="9"/>
      <c r="I945" s="9"/>
      <c r="J945" s="10"/>
      <c r="K945" s="10"/>
      <c r="L945" s="10"/>
      <c r="M945"/>
      <c r="N945"/>
      <c r="O945"/>
      <c r="P945" s="21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U945"/>
    </row>
    <row r="946" spans="1:47" s="387" customFormat="1" ht="12.75" x14ac:dyDescent="0.2">
      <c r="A946" s="10"/>
      <c r="B946" s="19"/>
      <c r="C946" s="10"/>
      <c r="D946" s="10"/>
      <c r="E946" s="10"/>
      <c r="F946" s="10"/>
      <c r="G946" s="10"/>
      <c r="H946" s="9"/>
      <c r="I946" s="9"/>
      <c r="J946" s="10"/>
      <c r="K946" s="10"/>
      <c r="L946" s="10"/>
      <c r="M946"/>
      <c r="N946"/>
      <c r="O946"/>
      <c r="P946" s="21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U946"/>
    </row>
    <row r="947" spans="1:47" s="387" customFormat="1" ht="12.75" x14ac:dyDescent="0.2">
      <c r="A947" s="10"/>
      <c r="B947" s="19"/>
      <c r="C947" s="10"/>
      <c r="D947" s="10"/>
      <c r="E947" s="10"/>
      <c r="F947" s="10"/>
      <c r="G947" s="10"/>
      <c r="H947" s="9"/>
      <c r="I947" s="9"/>
      <c r="J947" s="10"/>
      <c r="K947" s="10"/>
      <c r="L947" s="10"/>
      <c r="M947"/>
      <c r="N947"/>
      <c r="O947"/>
      <c r="P947" s="21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U947"/>
    </row>
    <row r="948" spans="1:47" s="387" customFormat="1" ht="12.75" x14ac:dyDescent="0.2">
      <c r="A948" s="10"/>
      <c r="B948" s="19"/>
      <c r="C948" s="10"/>
      <c r="D948" s="10"/>
      <c r="E948" s="10"/>
      <c r="F948" s="10"/>
      <c r="G948" s="10"/>
      <c r="H948" s="9"/>
      <c r="I948" s="9"/>
      <c r="J948" s="10"/>
      <c r="K948" s="10"/>
      <c r="L948" s="10"/>
      <c r="M948"/>
      <c r="N948"/>
      <c r="O948"/>
      <c r="P948" s="21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U948"/>
    </row>
    <row r="949" spans="1:47" s="387" customFormat="1" ht="12.75" x14ac:dyDescent="0.2">
      <c r="A949" s="10"/>
      <c r="B949" s="19"/>
      <c r="C949" s="10"/>
      <c r="D949" s="10"/>
      <c r="E949" s="10"/>
      <c r="F949" s="10"/>
      <c r="G949" s="10"/>
      <c r="H949" s="9"/>
      <c r="I949" s="9"/>
      <c r="J949" s="10"/>
      <c r="K949" s="10"/>
      <c r="L949" s="10"/>
      <c r="M949"/>
      <c r="N949"/>
      <c r="O949"/>
      <c r="P949" s="21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U949"/>
    </row>
    <row r="950" spans="1:47" s="387" customFormat="1" ht="12.75" x14ac:dyDescent="0.2">
      <c r="A950" s="10"/>
      <c r="B950" s="19"/>
      <c r="C950" s="10"/>
      <c r="D950" s="10"/>
      <c r="E950" s="10"/>
      <c r="F950" s="10"/>
      <c r="G950" s="10"/>
      <c r="H950" s="9"/>
      <c r="I950" s="9"/>
      <c r="J950" s="10"/>
      <c r="K950" s="10"/>
      <c r="L950" s="10"/>
      <c r="M950"/>
      <c r="N950"/>
      <c r="O950"/>
      <c r="P950" s="21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U950"/>
    </row>
    <row r="951" spans="1:47" s="387" customFormat="1" ht="12.75" x14ac:dyDescent="0.2">
      <c r="A951" s="10"/>
      <c r="B951" s="19"/>
      <c r="C951" s="10"/>
      <c r="D951" s="10"/>
      <c r="E951" s="10"/>
      <c r="F951" s="10"/>
      <c r="G951" s="10"/>
      <c r="H951" s="9"/>
      <c r="I951" s="9"/>
      <c r="J951" s="10"/>
      <c r="K951" s="10"/>
      <c r="L951" s="10"/>
      <c r="M951"/>
      <c r="N951"/>
      <c r="O951"/>
      <c r="P951" s="2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U951"/>
    </row>
    <row r="952" spans="1:47" s="387" customFormat="1" ht="12.75" x14ac:dyDescent="0.2">
      <c r="A952" s="10"/>
      <c r="B952" s="19"/>
      <c r="C952" s="10"/>
      <c r="D952" s="10"/>
      <c r="E952" s="10"/>
      <c r="F952" s="10"/>
      <c r="G952" s="10"/>
      <c r="H952" s="9"/>
      <c r="I952" s="9"/>
      <c r="J952" s="10"/>
      <c r="K952" s="10"/>
      <c r="L952" s="10"/>
      <c r="M952"/>
      <c r="N952"/>
      <c r="O952"/>
      <c r="P952" s="21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U952"/>
    </row>
    <row r="953" spans="1:47" s="387" customFormat="1" ht="12.75" x14ac:dyDescent="0.2">
      <c r="A953" s="10"/>
      <c r="B953" s="19"/>
      <c r="C953" s="10"/>
      <c r="D953" s="10"/>
      <c r="E953" s="10"/>
      <c r="F953" s="10"/>
      <c r="G953" s="10"/>
      <c r="H953" s="9"/>
      <c r="I953" s="9"/>
      <c r="J953" s="10"/>
      <c r="K953" s="10"/>
      <c r="L953" s="10"/>
      <c r="M953"/>
      <c r="N953"/>
      <c r="O953"/>
      <c r="P953" s="21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U953"/>
    </row>
    <row r="954" spans="1:47" s="387" customFormat="1" ht="12.75" x14ac:dyDescent="0.2">
      <c r="A954" s="10"/>
      <c r="B954" s="19"/>
      <c r="C954" s="10"/>
      <c r="D954" s="10"/>
      <c r="E954" s="10"/>
      <c r="F954" s="10"/>
      <c r="G954" s="10"/>
      <c r="H954" s="9"/>
      <c r="I954" s="9"/>
      <c r="J954" s="10"/>
      <c r="K954" s="10"/>
      <c r="L954" s="10"/>
      <c r="M954"/>
      <c r="N954"/>
      <c r="O954"/>
      <c r="P954" s="21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U954"/>
    </row>
    <row r="955" spans="1:47" s="387" customFormat="1" ht="12.75" x14ac:dyDescent="0.2">
      <c r="A955" s="10"/>
      <c r="B955" s="19"/>
      <c r="C955" s="10"/>
      <c r="D955" s="10"/>
      <c r="E955" s="10"/>
      <c r="F955" s="10"/>
      <c r="G955" s="10"/>
      <c r="H955" s="9"/>
      <c r="I955" s="9"/>
      <c r="J955" s="10"/>
      <c r="K955" s="10"/>
      <c r="L955" s="10"/>
      <c r="M955"/>
      <c r="N955"/>
      <c r="O955"/>
      <c r="P955" s="21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U955"/>
    </row>
    <row r="956" spans="1:47" s="387" customFormat="1" ht="12.75" x14ac:dyDescent="0.2">
      <c r="A956" s="10"/>
      <c r="B956" s="19"/>
      <c r="C956" s="10"/>
      <c r="D956" s="10"/>
      <c r="E956" s="10"/>
      <c r="F956" s="10"/>
      <c r="G956" s="10"/>
      <c r="H956" s="9"/>
      <c r="I956" s="9"/>
      <c r="J956" s="10"/>
      <c r="K956" s="10"/>
      <c r="L956" s="10"/>
      <c r="M956"/>
      <c r="N956"/>
      <c r="O956"/>
      <c r="P956" s="21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U956"/>
    </row>
    <row r="957" spans="1:47" s="387" customFormat="1" ht="12.75" x14ac:dyDescent="0.2">
      <c r="A957" s="10"/>
      <c r="B957" s="19"/>
      <c r="C957" s="10"/>
      <c r="D957" s="10"/>
      <c r="E957" s="10"/>
      <c r="F957" s="10"/>
      <c r="G957" s="10"/>
      <c r="H957" s="9"/>
      <c r="I957" s="9"/>
      <c r="J957" s="10"/>
      <c r="K957" s="10"/>
      <c r="L957" s="10"/>
      <c r="M957"/>
      <c r="N957"/>
      <c r="O957"/>
      <c r="P957" s="21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U957"/>
    </row>
    <row r="958" spans="1:47" s="387" customFormat="1" ht="12.75" x14ac:dyDescent="0.2">
      <c r="A958" s="10"/>
      <c r="B958" s="19"/>
      <c r="C958" s="10"/>
      <c r="D958" s="10"/>
      <c r="E958" s="10"/>
      <c r="F958" s="10"/>
      <c r="G958" s="10"/>
      <c r="H958" s="9"/>
      <c r="I958" s="9"/>
      <c r="J958" s="10"/>
      <c r="K958" s="10"/>
      <c r="L958" s="10"/>
      <c r="M958"/>
      <c r="N958"/>
      <c r="O958"/>
      <c r="P958" s="21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U958"/>
    </row>
    <row r="959" spans="1:47" s="387" customFormat="1" ht="12.75" x14ac:dyDescent="0.2">
      <c r="A959" s="10"/>
      <c r="B959" s="19"/>
      <c r="C959" s="10"/>
      <c r="D959" s="10"/>
      <c r="E959" s="10"/>
      <c r="F959" s="10"/>
      <c r="G959" s="10"/>
      <c r="H959" s="9"/>
      <c r="I959" s="9"/>
      <c r="J959" s="10"/>
      <c r="K959" s="10"/>
      <c r="L959" s="10"/>
      <c r="M959"/>
      <c r="N959"/>
      <c r="O959"/>
      <c r="P959" s="21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U959"/>
    </row>
    <row r="960" spans="1:47" s="387" customFormat="1" ht="12.75" x14ac:dyDescent="0.2">
      <c r="A960" s="10"/>
      <c r="B960" s="19"/>
      <c r="C960" s="10"/>
      <c r="D960" s="10"/>
      <c r="E960" s="10"/>
      <c r="F960" s="10"/>
      <c r="G960" s="10"/>
      <c r="H960" s="9"/>
      <c r="I960" s="9"/>
      <c r="J960" s="10"/>
      <c r="K960" s="10"/>
      <c r="L960" s="10"/>
      <c r="M960"/>
      <c r="N960"/>
      <c r="O960"/>
      <c r="P960" s="21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U960"/>
    </row>
    <row r="961" spans="1:47" s="387" customFormat="1" ht="12.75" x14ac:dyDescent="0.2">
      <c r="A961" s="10"/>
      <c r="B961" s="19"/>
      <c r="C961" s="10"/>
      <c r="D961" s="10"/>
      <c r="E961" s="10"/>
      <c r="F961" s="10"/>
      <c r="G961" s="10"/>
      <c r="H961" s="9"/>
      <c r="I961" s="9"/>
      <c r="J961" s="10"/>
      <c r="K961" s="10"/>
      <c r="L961" s="10"/>
      <c r="M961"/>
      <c r="N961"/>
      <c r="O961"/>
      <c r="P961" s="2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U961"/>
    </row>
    <row r="962" spans="1:47" s="387" customFormat="1" ht="12.75" x14ac:dyDescent="0.2">
      <c r="A962" s="10"/>
      <c r="B962" s="19"/>
      <c r="C962" s="10"/>
      <c r="D962" s="10"/>
      <c r="E962" s="10"/>
      <c r="F962" s="10"/>
      <c r="G962" s="10"/>
      <c r="H962" s="9"/>
      <c r="I962" s="9"/>
      <c r="J962" s="10"/>
      <c r="K962" s="10"/>
      <c r="L962" s="10"/>
      <c r="M962"/>
      <c r="N962"/>
      <c r="O962"/>
      <c r="P962" s="21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U962"/>
    </row>
    <row r="963" spans="1:47" s="387" customFormat="1" ht="12.75" x14ac:dyDescent="0.2">
      <c r="A963" s="10"/>
      <c r="B963" s="19"/>
      <c r="C963" s="10"/>
      <c r="D963" s="10"/>
      <c r="E963" s="10"/>
      <c r="F963" s="10"/>
      <c r="G963" s="10"/>
      <c r="H963" s="9"/>
      <c r="I963" s="9"/>
      <c r="J963" s="10"/>
      <c r="K963" s="10"/>
      <c r="L963" s="10"/>
      <c r="M963"/>
      <c r="N963"/>
      <c r="O963"/>
      <c r="P963" s="21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U963"/>
    </row>
    <row r="964" spans="1:47" s="387" customFormat="1" ht="15" customHeight="1" x14ac:dyDescent="0.2">
      <c r="A964" s="10"/>
      <c r="B964" s="10"/>
      <c r="C964" s="10"/>
      <c r="D964" s="10"/>
      <c r="E964" s="10"/>
      <c r="F964" s="10"/>
      <c r="G964" s="10"/>
      <c r="H964" s="9"/>
      <c r="I964" s="9"/>
      <c r="J964" s="10"/>
      <c r="K964" s="10"/>
      <c r="L964" s="10"/>
      <c r="M964"/>
      <c r="N964"/>
      <c r="O964"/>
      <c r="P964" s="21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U964"/>
    </row>
    <row r="965" spans="1:47" s="387" customFormat="1" ht="15" customHeight="1" x14ac:dyDescent="0.2">
      <c r="A965" s="10"/>
      <c r="B965" s="10"/>
      <c r="C965" s="10"/>
      <c r="D965" s="10"/>
      <c r="E965" s="10"/>
      <c r="F965" s="10"/>
      <c r="G965" s="10"/>
      <c r="H965" s="9"/>
      <c r="I965" s="9"/>
      <c r="J965" s="10"/>
      <c r="K965" s="10"/>
      <c r="L965" s="10"/>
      <c r="M965"/>
      <c r="N965"/>
      <c r="O965"/>
      <c r="P965" s="21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U965"/>
    </row>
  </sheetData>
  <autoFilter ref="A5:AT30" xr:uid="{63CC3BBF-B5BE-41AA-970B-20BF7157863F}">
    <sortState xmlns:xlrd2="http://schemas.microsoft.com/office/spreadsheetml/2017/richdata2" ref="A6:AT30">
      <sortCondition ref="M5:M30"/>
    </sortState>
  </autoFilter>
  <mergeCells count="4">
    <mergeCell ref="AG3:AJ3"/>
    <mergeCell ref="AK3:AN3"/>
    <mergeCell ref="AO3:AR3"/>
    <mergeCell ref="D4:E4"/>
  </mergeCells>
  <conditionalFormatting sqref="H6:I6">
    <cfRule type="expression" dxfId="139" priority="16">
      <formula>H6&lt;&gt;AS6</formula>
    </cfRule>
  </conditionalFormatting>
  <conditionalFormatting sqref="H7:I10">
    <cfRule type="expression" dxfId="138" priority="15">
      <formula>H7&lt;&gt;AS7</formula>
    </cfRule>
  </conditionalFormatting>
  <conditionalFormatting sqref="H11:I11">
    <cfRule type="expression" dxfId="137" priority="14">
      <formula>H11&lt;&gt;AS11</formula>
    </cfRule>
  </conditionalFormatting>
  <conditionalFormatting sqref="H12:I12">
    <cfRule type="expression" dxfId="136" priority="13">
      <formula>H12&lt;&gt;AS12</formula>
    </cfRule>
  </conditionalFormatting>
  <conditionalFormatting sqref="H14:I14">
    <cfRule type="expression" dxfId="135" priority="12">
      <formula>H14&lt;&gt;AS14</formula>
    </cfRule>
  </conditionalFormatting>
  <conditionalFormatting sqref="H15:I15">
    <cfRule type="expression" dxfId="134" priority="11">
      <formula>H15&lt;&gt;AS15</formula>
    </cfRule>
  </conditionalFormatting>
  <conditionalFormatting sqref="H16:I16">
    <cfRule type="expression" dxfId="133" priority="10">
      <formula>H16&lt;&gt;AS16</formula>
    </cfRule>
  </conditionalFormatting>
  <conditionalFormatting sqref="H17:I17">
    <cfRule type="expression" dxfId="132" priority="9">
      <formula>H17&lt;&gt;AS17</formula>
    </cfRule>
  </conditionalFormatting>
  <conditionalFormatting sqref="H18:I18">
    <cfRule type="expression" dxfId="131" priority="8">
      <formula>H18&lt;&gt;AS18</formula>
    </cfRule>
  </conditionalFormatting>
  <conditionalFormatting sqref="H19:I19">
    <cfRule type="expression" dxfId="130" priority="7">
      <formula>H19&lt;&gt;AS19</formula>
    </cfRule>
  </conditionalFormatting>
  <conditionalFormatting sqref="H20:I20">
    <cfRule type="expression" dxfId="129" priority="6">
      <formula>H20&lt;&gt;AS20</formula>
    </cfRule>
  </conditionalFormatting>
  <conditionalFormatting sqref="H21:I21">
    <cfRule type="expression" dxfId="128" priority="5">
      <formula>H21&lt;&gt;AS21</formula>
    </cfRule>
  </conditionalFormatting>
  <conditionalFormatting sqref="H22:I22">
    <cfRule type="expression" dxfId="127" priority="4">
      <formula>H22&lt;&gt;AS22</formula>
    </cfRule>
  </conditionalFormatting>
  <conditionalFormatting sqref="H24:I24">
    <cfRule type="expression" dxfId="126" priority="3">
      <formula>H24&lt;&gt;AS24</formula>
    </cfRule>
  </conditionalFormatting>
  <conditionalFormatting sqref="H26:I26">
    <cfRule type="expression" dxfId="125" priority="2">
      <formula>H26&lt;&gt;AS26</formula>
    </cfRule>
  </conditionalFormatting>
  <conditionalFormatting sqref="H29:I29">
    <cfRule type="expression" dxfId="124" priority="1">
      <formula>H29&lt;&gt;AS29</formula>
    </cfRule>
  </conditionalFormatting>
  <dataValidations count="2">
    <dataValidation type="list" allowBlank="1" showInputMessage="1" prompt="Click and enter a value from range '2016'!AC2:AE2" sqref="E3" xr:uid="{3C5C4CA3-3CCD-4654-9FF7-D4D1F93BA5B8}">
      <formula1>$AG$2:$AI$2</formula1>
    </dataValidation>
    <dataValidation type="list" allowBlank="1" sqref="H6:I12 AS6:AT12 AS14:AT22 H14:I22 AS24:AT24 H24:I24 AS26:AT26 H26:I26 AS29:AT29 H29:I29" xr:uid="{1B9D9900-BE1E-4EFE-9C3F-279988D63EFD}">
      <formula1>$AG$1:$AH$1</formula1>
    </dataValidation>
  </dataValidations>
  <hyperlinks>
    <hyperlink ref="P16" r:id="rId1" xr:uid="{15A8D08E-7F9C-4034-9FAF-831999C2BBA9}"/>
    <hyperlink ref="P22" r:id="rId2" xr:uid="{CCB95032-4812-4DA0-B150-F47078784FB3}"/>
    <hyperlink ref="P7" r:id="rId3" xr:uid="{F6196EB9-E6BB-4396-8F5D-F6156FA4094E}"/>
    <hyperlink ref="P23" r:id="rId4" xr:uid="{5A17C570-85E4-4334-828A-8F347EE89081}"/>
    <hyperlink ref="P6" r:id="rId5" xr:uid="{EE55BB04-3AB2-4CED-85C6-36815209644A}"/>
    <hyperlink ref="P28" r:id="rId6" xr:uid="{B0ECD928-E14F-4E0D-9B58-80AC06F81401}"/>
    <hyperlink ref="P29" r:id="rId7" xr:uid="{F28D19AB-6222-4EBB-99B7-75945272CEB2}"/>
    <hyperlink ref="P11" r:id="rId8" xr:uid="{CF8CAD84-CFAE-42D6-80E1-F227FDD55027}"/>
    <hyperlink ref="P17" r:id="rId9" xr:uid="{713CB3D7-4870-443E-AA21-FDA1F72BA76F}"/>
    <hyperlink ref="P19" r:id="rId10" xr:uid="{44B5C01A-E5AB-4C54-9498-8442C3D3E1D8}"/>
    <hyperlink ref="P15" r:id="rId11" xr:uid="{5B63875A-A991-40BF-8CCC-3573E64FFBC6}"/>
    <hyperlink ref="P10" r:id="rId12" xr:uid="{4CBAFB3D-2929-4CFA-91E8-BA9F95BAB494}"/>
    <hyperlink ref="P27" r:id="rId13" xr:uid="{71B0E986-FFBE-4355-A310-7795B067B588}"/>
    <hyperlink ref="P25" r:id="rId14" xr:uid="{5308B80B-CA5B-4417-9F08-3152EEC1F115}"/>
    <hyperlink ref="P18" r:id="rId15" xr:uid="{C6E78D27-E14B-423D-BC59-C33AACF25AC6}"/>
    <hyperlink ref="P14" r:id="rId16" xr:uid="{A310C252-3BF8-4AB5-908B-DA2F20DE7FE6}"/>
    <hyperlink ref="P26" r:id="rId17" xr:uid="{87613DF1-FADC-413C-BA50-D73A35ACAAED}"/>
    <hyperlink ref="P21" r:id="rId18" xr:uid="{AB56122E-8442-4E31-B3ED-742888008A0E}"/>
    <hyperlink ref="P13" r:id="rId19" xr:uid="{E95A9D79-6A4E-46C2-A57E-C1B4B030E81C}"/>
    <hyperlink ref="P24" r:id="rId20" xr:uid="{343F26E5-134E-4626-8086-1A0F20E62B5E}"/>
    <hyperlink ref="P12" r:id="rId21" xr:uid="{DA1850A3-EF7F-415F-B0CA-D9A856B27B46}"/>
    <hyperlink ref="P8" r:id="rId22" xr:uid="{90953631-5F68-49A2-94EC-031FBEF01B38}"/>
    <hyperlink ref="P9" r:id="rId23" xr:uid="{30C84811-796E-41D4-9623-9BCB85B302AC}"/>
  </hyperlinks>
  <pageMargins left="0.19685039370078741" right="0.19685039370078741" top="0.39370078740157483" bottom="0" header="0.31496062992125984" footer="0.31496062992125984"/>
  <pageSetup paperSize="9" orientation="landscape" r:id="rId24"/>
  <drawing r:id="rId25"/>
  <legacyDrawing r:id="rId26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F314982D-DAA4-486F-9188-95E7DBF083B9}">
          <x14:formula1>
            <xm:f>'C:\Users\Eier\AppData\Local\Microsoft\Windows\Temporary Internet Files\Content.IE5\9VQQSM5R\[Resultatliste 22. 08.2017.xlsx]2017'!#REF!</xm:f>
          </x14:formula1>
          <xm:sqref>AS6:AT12 H6:I12 H16:I17 AS16:AT17 H20:I20 AS20:AT20 H22:I22 AS22:AT22</xm:sqref>
        </x14:dataValidation>
        <x14:dataValidation type="list" allowBlank="1" xr:uid="{8E03415C-8E23-432E-8F35-EDA0689CE3DE}">
          <x14:formula1>
            <xm:f>'C:\Users\Bruker\Documents\Frognerkilen Seilforening\Tirsdagsregatta 2017\[Resultatliste 06.06.2017.xlsx]2017'!#REF!</xm:f>
          </x14:formula1>
          <xm:sqref>H6:I7 AS6:AT7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15</vt:i4>
      </vt:variant>
    </vt:vector>
  </HeadingPairs>
  <TitlesOfParts>
    <vt:vector size="31" baseType="lpstr">
      <vt:lpstr>Sammendrag Master</vt:lpstr>
      <vt:lpstr>Statistikk</vt:lpstr>
      <vt:lpstr>0505</vt:lpstr>
      <vt:lpstr>1205</vt:lpstr>
      <vt:lpstr>1905</vt:lpstr>
      <vt:lpstr>2605</vt:lpstr>
      <vt:lpstr>0206</vt:lpstr>
      <vt:lpstr>0906</vt:lpstr>
      <vt:lpstr>1606</vt:lpstr>
      <vt:lpstr>1108</vt:lpstr>
      <vt:lpstr>1808</vt:lpstr>
      <vt:lpstr>2508</vt:lpstr>
      <vt:lpstr>0109</vt:lpstr>
      <vt:lpstr>0809</vt:lpstr>
      <vt:lpstr>1509</vt:lpstr>
      <vt:lpstr>2209</vt:lpstr>
      <vt:lpstr>'0109'!Utskriftsområde</vt:lpstr>
      <vt:lpstr>'0206'!Utskriftsområde</vt:lpstr>
      <vt:lpstr>'0505'!Utskriftsområde</vt:lpstr>
      <vt:lpstr>'0809'!Utskriftsområde</vt:lpstr>
      <vt:lpstr>'0906'!Utskriftsområde</vt:lpstr>
      <vt:lpstr>'1108'!Utskriftsområde</vt:lpstr>
      <vt:lpstr>'1205'!Utskriftsområde</vt:lpstr>
      <vt:lpstr>'1509'!Utskriftsområde</vt:lpstr>
      <vt:lpstr>'1606'!Utskriftsområde</vt:lpstr>
      <vt:lpstr>'1808'!Utskriftsområde</vt:lpstr>
      <vt:lpstr>'1905'!Utskriftsområde</vt:lpstr>
      <vt:lpstr>'2209'!Utskriftsområde</vt:lpstr>
      <vt:lpstr>'2508'!Utskriftsområde</vt:lpstr>
      <vt:lpstr>'2605'!Utskriftsområde</vt:lpstr>
      <vt:lpstr>'Sammendrag Master'!Utskriftsområde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Joachim Lyng-Olsen</dc:creator>
  <cp:keywords/>
  <dc:description/>
  <cp:lastModifiedBy>Stig Ulfsby</cp:lastModifiedBy>
  <cp:revision/>
  <dcterms:created xsi:type="dcterms:W3CDTF">2020-05-08T05:55:57Z</dcterms:created>
  <dcterms:modified xsi:type="dcterms:W3CDTF">2020-09-24T15:42:46Z</dcterms:modified>
  <cp:category/>
  <cp:contentStatus/>
</cp:coreProperties>
</file>