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ig\OneDrive\Documents\Web prosjekter\Ullern Seilforening\Innhold 2020\"/>
    </mc:Choice>
  </mc:AlternateContent>
  <xr:revisionPtr revIDLastSave="0" documentId="13_ncr:1_{28089B89-C90A-46D2-BC14-CE1043D370FF}" xr6:coauthVersionLast="45" xr6:coauthVersionMax="45" xr10:uidLastSave="{00000000-0000-0000-0000-000000000000}"/>
  <bookViews>
    <workbookView xWindow="11955" yWindow="1575" windowWidth="14580" windowHeight="12480" xr2:uid="{1817DAC5-0126-4FFE-A12B-2426ED32966B}"/>
  </bookViews>
  <sheets>
    <sheet name="2605" sheetId="1" r:id="rId1"/>
    <sheet name="Sammendrag Master" sheetId="2" r:id="rId2"/>
  </sheets>
  <externalReferences>
    <externalReference r:id="rId3"/>
  </externalReferences>
  <definedNames>
    <definedName name="_xlnm._FilterDatabase" localSheetId="0" hidden="1">'2605'!$A$5:$AS$37</definedName>
    <definedName name="_xlnm._FilterDatabase" localSheetId="1" hidden="1">'Sammendrag Master'!$A$5:$U$38</definedName>
    <definedName name="_xlnm.Print_Area" localSheetId="0">'2605'!$A$1:$O$29</definedName>
    <definedName name="_xlnm.Print_Area" localSheetId="1">'Sammendrag Master'!$A$1:$U$40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8" i="2" l="1"/>
  <c r="U38" i="2" s="1"/>
  <c r="G37" i="2"/>
  <c r="U37" i="2" s="1"/>
  <c r="I36" i="2"/>
  <c r="U36" i="2" s="1"/>
  <c r="H35" i="2"/>
  <c r="U35" i="2" s="1"/>
  <c r="H34" i="2"/>
  <c r="U34" i="2" s="1"/>
  <c r="I33" i="2"/>
  <c r="U33" i="2" s="1"/>
  <c r="I32" i="2"/>
  <c r="U32" i="2" s="1"/>
  <c r="I31" i="2"/>
  <c r="H31" i="2"/>
  <c r="I30" i="2"/>
  <c r="U30" i="2" s="1"/>
  <c r="I29" i="2"/>
  <c r="U29" i="2" s="1"/>
  <c r="I28" i="2"/>
  <c r="U28" i="2" s="1"/>
  <c r="I27" i="2"/>
  <c r="U27" i="2" s="1"/>
  <c r="H27" i="2"/>
  <c r="I26" i="2"/>
  <c r="H26" i="2"/>
  <c r="F26" i="2"/>
  <c r="I25" i="2"/>
  <c r="G25" i="2"/>
  <c r="H24" i="2"/>
  <c r="F24" i="2"/>
  <c r="I23" i="2"/>
  <c r="H23" i="2"/>
  <c r="G23" i="2"/>
  <c r="I22" i="2"/>
  <c r="H22" i="2"/>
  <c r="G22" i="2"/>
  <c r="F22" i="2"/>
  <c r="I21" i="2"/>
  <c r="H21" i="2"/>
  <c r="G21" i="2"/>
  <c r="I20" i="2"/>
  <c r="H20" i="2"/>
  <c r="I19" i="2"/>
  <c r="H19" i="2"/>
  <c r="I18" i="2"/>
  <c r="U18" i="2" s="1"/>
  <c r="H18" i="2"/>
  <c r="F18" i="2"/>
  <c r="I17" i="2"/>
  <c r="H17" i="2"/>
  <c r="G17" i="2"/>
  <c r="F17" i="2"/>
  <c r="I16" i="2"/>
  <c r="H16" i="2"/>
  <c r="F16" i="2"/>
  <c r="I15" i="2"/>
  <c r="H15" i="2"/>
  <c r="G15" i="2"/>
  <c r="F15" i="2"/>
  <c r="H14" i="2"/>
  <c r="G14" i="2"/>
  <c r="F14" i="2"/>
  <c r="I13" i="2"/>
  <c r="H13" i="2"/>
  <c r="F13" i="2"/>
  <c r="I12" i="2"/>
  <c r="H12" i="2"/>
  <c r="G12" i="2"/>
  <c r="F12" i="2"/>
  <c r="I11" i="2"/>
  <c r="H11" i="2"/>
  <c r="G11" i="2"/>
  <c r="F11" i="2"/>
  <c r="I10" i="2"/>
  <c r="H10" i="2"/>
  <c r="G10" i="2"/>
  <c r="U10" i="2" s="1"/>
  <c r="I9" i="2"/>
  <c r="H9" i="2"/>
  <c r="G9" i="2"/>
  <c r="F9" i="2"/>
  <c r="I8" i="2"/>
  <c r="H8" i="2"/>
  <c r="G8" i="2"/>
  <c r="F8" i="2"/>
  <c r="I7" i="2"/>
  <c r="H7" i="2"/>
  <c r="G7" i="2"/>
  <c r="F7" i="2"/>
  <c r="I6" i="2"/>
  <c r="H6" i="2"/>
  <c r="G6" i="2"/>
  <c r="F6" i="2"/>
  <c r="AP33" i="1"/>
  <c r="AQ33" i="1" s="1"/>
  <c r="AN33" i="1"/>
  <c r="AL33" i="1"/>
  <c r="AJ33" i="1"/>
  <c r="AH33" i="1"/>
  <c r="AF33" i="1"/>
  <c r="AE33" i="1"/>
  <c r="AD33" i="1"/>
  <c r="AC33" i="1"/>
  <c r="AB33" i="1"/>
  <c r="AA33" i="1"/>
  <c r="Z33" i="1"/>
  <c r="N33" i="1"/>
  <c r="J33" i="1"/>
  <c r="AP32" i="1"/>
  <c r="AN32" i="1"/>
  <c r="AL32" i="1"/>
  <c r="AJ32" i="1"/>
  <c r="AH32" i="1"/>
  <c r="AF32" i="1"/>
  <c r="AE32" i="1"/>
  <c r="AD32" i="1"/>
  <c r="AC32" i="1"/>
  <c r="AB32" i="1"/>
  <c r="AA32" i="1"/>
  <c r="Z32" i="1"/>
  <c r="AO32" i="1" s="1"/>
  <c r="N32" i="1"/>
  <c r="J32" i="1"/>
  <c r="AP31" i="1"/>
  <c r="AN31" i="1"/>
  <c r="AO31" i="1" s="1"/>
  <c r="AL31" i="1"/>
  <c r="AJ31" i="1"/>
  <c r="AH31" i="1"/>
  <c r="AF31" i="1"/>
  <c r="AG31" i="1" s="1"/>
  <c r="AE31" i="1"/>
  <c r="AD31" i="1"/>
  <c r="AC31" i="1"/>
  <c r="AB31" i="1"/>
  <c r="AA31" i="1"/>
  <c r="AQ31" i="1" s="1"/>
  <c r="Z31" i="1"/>
  <c r="N31" i="1"/>
  <c r="J31" i="1"/>
  <c r="AP30" i="1"/>
  <c r="AN30" i="1"/>
  <c r="AL30" i="1"/>
  <c r="AJ30" i="1"/>
  <c r="AH30" i="1"/>
  <c r="AI30" i="1" s="1"/>
  <c r="AF30" i="1"/>
  <c r="AE30" i="1"/>
  <c r="AD30" i="1"/>
  <c r="AC30" i="1"/>
  <c r="AB30" i="1"/>
  <c r="AA30" i="1"/>
  <c r="Z30" i="1"/>
  <c r="N30" i="1"/>
  <c r="J30" i="1"/>
  <c r="AP29" i="1"/>
  <c r="AN29" i="1"/>
  <c r="AL29" i="1"/>
  <c r="AJ29" i="1"/>
  <c r="AH29" i="1"/>
  <c r="AF29" i="1"/>
  <c r="AE29" i="1"/>
  <c r="AD29" i="1"/>
  <c r="AC29" i="1"/>
  <c r="AB29" i="1"/>
  <c r="AA29" i="1"/>
  <c r="Z29" i="1"/>
  <c r="N29" i="1"/>
  <c r="J29" i="1"/>
  <c r="AP28" i="1"/>
  <c r="AN28" i="1"/>
  <c r="AL28" i="1"/>
  <c r="AJ28" i="1"/>
  <c r="AH28" i="1"/>
  <c r="AF28" i="1"/>
  <c r="AE28" i="1"/>
  <c r="AD28" i="1"/>
  <c r="AC28" i="1"/>
  <c r="AB28" i="1"/>
  <c r="AA28" i="1"/>
  <c r="Z28" i="1"/>
  <c r="AO28" i="1" s="1"/>
  <c r="N28" i="1"/>
  <c r="J28" i="1"/>
  <c r="AP27" i="1"/>
  <c r="AN27" i="1"/>
  <c r="AO27" i="1" s="1"/>
  <c r="AL27" i="1"/>
  <c r="AJ27" i="1"/>
  <c r="AH27" i="1"/>
  <c r="AF27" i="1"/>
  <c r="AG27" i="1" s="1"/>
  <c r="AE27" i="1"/>
  <c r="AD27" i="1"/>
  <c r="AC27" i="1"/>
  <c r="AB27" i="1"/>
  <c r="AA27" i="1"/>
  <c r="AQ27" i="1" s="1"/>
  <c r="Z27" i="1"/>
  <c r="N27" i="1"/>
  <c r="J27" i="1"/>
  <c r="AP26" i="1"/>
  <c r="AO26" i="1"/>
  <c r="AN26" i="1"/>
  <c r="AL26" i="1"/>
  <c r="AJ26" i="1"/>
  <c r="AK26" i="1" s="1"/>
  <c r="L26" i="1" s="1"/>
  <c r="AH26" i="1"/>
  <c r="AG26" i="1"/>
  <c r="AF26" i="1"/>
  <c r="AE26" i="1"/>
  <c r="AD26" i="1"/>
  <c r="AC26" i="1"/>
  <c r="AB26" i="1"/>
  <c r="AA26" i="1"/>
  <c r="Z26" i="1"/>
  <c r="N26" i="1"/>
  <c r="J26" i="1"/>
  <c r="AP25" i="1"/>
  <c r="AN25" i="1"/>
  <c r="AL25" i="1"/>
  <c r="AJ25" i="1"/>
  <c r="AI25" i="1"/>
  <c r="AH25" i="1"/>
  <c r="AF25" i="1"/>
  <c r="AE25" i="1"/>
  <c r="AD25" i="1"/>
  <c r="AC25" i="1"/>
  <c r="AB25" i="1"/>
  <c r="AA25" i="1"/>
  <c r="Z25" i="1"/>
  <c r="N25" i="1"/>
  <c r="L25" i="1"/>
  <c r="M25" i="1" s="1"/>
  <c r="J25" i="1"/>
  <c r="AP24" i="1"/>
  <c r="AN24" i="1"/>
  <c r="AL24" i="1"/>
  <c r="AJ24" i="1"/>
  <c r="AH24" i="1"/>
  <c r="AI24" i="1" s="1"/>
  <c r="AF24" i="1"/>
  <c r="AE24" i="1"/>
  <c r="AD24" i="1"/>
  <c r="AC24" i="1"/>
  <c r="AB24" i="1"/>
  <c r="AA24" i="1"/>
  <c r="Z24" i="1"/>
  <c r="AK24" i="1" s="1"/>
  <c r="N24" i="1"/>
  <c r="J24" i="1"/>
  <c r="AP23" i="1"/>
  <c r="AQ23" i="1" s="1"/>
  <c r="AN23" i="1"/>
  <c r="AL23" i="1"/>
  <c r="AJ23" i="1"/>
  <c r="AH23" i="1"/>
  <c r="AI23" i="1" s="1"/>
  <c r="AF23" i="1"/>
  <c r="AE23" i="1"/>
  <c r="AD23" i="1"/>
  <c r="AC23" i="1"/>
  <c r="AB23" i="1"/>
  <c r="AA23" i="1"/>
  <c r="AM23" i="1" s="1"/>
  <c r="Z23" i="1"/>
  <c r="N23" i="1"/>
  <c r="J23" i="1"/>
  <c r="AP22" i="1"/>
  <c r="AN22" i="1"/>
  <c r="AL22" i="1"/>
  <c r="AJ22" i="1"/>
  <c r="AH22" i="1"/>
  <c r="AF22" i="1"/>
  <c r="AE22" i="1"/>
  <c r="AD22" i="1"/>
  <c r="AC22" i="1"/>
  <c r="AB22" i="1"/>
  <c r="AA22" i="1"/>
  <c r="Z22" i="1"/>
  <c r="N22" i="1"/>
  <c r="J22" i="1"/>
  <c r="AP21" i="1"/>
  <c r="AN21" i="1"/>
  <c r="AL21" i="1"/>
  <c r="L21" i="1" s="1"/>
  <c r="M21" i="1" s="1"/>
  <c r="AJ21" i="1"/>
  <c r="AH21" i="1"/>
  <c r="AF21" i="1"/>
  <c r="AE21" i="1"/>
  <c r="AD21" i="1"/>
  <c r="AC21" i="1"/>
  <c r="AB21" i="1"/>
  <c r="AA21" i="1"/>
  <c r="AI21" i="1" s="1"/>
  <c r="Z21" i="1"/>
  <c r="N21" i="1"/>
  <c r="J21" i="1"/>
  <c r="AP20" i="1"/>
  <c r="AQ20" i="1" s="1"/>
  <c r="AN20" i="1"/>
  <c r="AL20" i="1"/>
  <c r="AJ20" i="1"/>
  <c r="AK20" i="1" s="1"/>
  <c r="L20" i="1" s="1"/>
  <c r="AH20" i="1"/>
  <c r="AF20" i="1"/>
  <c r="AE20" i="1"/>
  <c r="AD20" i="1"/>
  <c r="AC20" i="1"/>
  <c r="AB20" i="1"/>
  <c r="AA20" i="1"/>
  <c r="Z20" i="1"/>
  <c r="AG20" i="1" s="1"/>
  <c r="N20" i="1"/>
  <c r="J20" i="1"/>
  <c r="AP19" i="1"/>
  <c r="AN19" i="1"/>
  <c r="AL19" i="1"/>
  <c r="AJ19" i="1"/>
  <c r="AH19" i="1"/>
  <c r="AF19" i="1"/>
  <c r="AG19" i="1" s="1"/>
  <c r="AE19" i="1"/>
  <c r="AD19" i="1"/>
  <c r="AC19" i="1"/>
  <c r="AB19" i="1"/>
  <c r="AA19" i="1"/>
  <c r="Z19" i="1"/>
  <c r="N19" i="1"/>
  <c r="L19" i="1"/>
  <c r="M19" i="1" s="1"/>
  <c r="J19" i="1"/>
  <c r="AP18" i="1"/>
  <c r="AN18" i="1"/>
  <c r="AL18" i="1"/>
  <c r="AJ18" i="1"/>
  <c r="AK18" i="1" s="1"/>
  <c r="AH18" i="1"/>
  <c r="AF18" i="1"/>
  <c r="AE18" i="1"/>
  <c r="AD18" i="1"/>
  <c r="AC18" i="1"/>
  <c r="AB18" i="1"/>
  <c r="AA18" i="1"/>
  <c r="Z18" i="1"/>
  <c r="AG18" i="1" s="1"/>
  <c r="N18" i="1"/>
  <c r="J18" i="1"/>
  <c r="AP17" i="1"/>
  <c r="AN17" i="1"/>
  <c r="AL17" i="1"/>
  <c r="AM17" i="1" s="1"/>
  <c r="L17" i="1" s="1"/>
  <c r="M17" i="1" s="1"/>
  <c r="AJ17" i="1"/>
  <c r="AH17" i="1"/>
  <c r="AI17" i="1" s="1"/>
  <c r="AF17" i="1"/>
  <c r="AE17" i="1"/>
  <c r="AD17" i="1"/>
  <c r="AC17" i="1"/>
  <c r="AB17" i="1"/>
  <c r="AA17" i="1"/>
  <c r="Z17" i="1"/>
  <c r="N17" i="1"/>
  <c r="J17" i="1"/>
  <c r="AP16" i="1"/>
  <c r="AO16" i="1"/>
  <c r="AN16" i="1"/>
  <c r="AL16" i="1"/>
  <c r="AJ16" i="1"/>
  <c r="L16" i="1" s="1"/>
  <c r="AH16" i="1"/>
  <c r="AF16" i="1"/>
  <c r="AE16" i="1"/>
  <c r="AD16" i="1"/>
  <c r="AC16" i="1"/>
  <c r="AB16" i="1"/>
  <c r="AA16" i="1"/>
  <c r="Z16" i="1"/>
  <c r="N16" i="1"/>
  <c r="J16" i="1"/>
  <c r="AP15" i="1"/>
  <c r="AN15" i="1"/>
  <c r="AL15" i="1"/>
  <c r="AJ15" i="1"/>
  <c r="AH15" i="1"/>
  <c r="AI15" i="1" s="1"/>
  <c r="AF15" i="1"/>
  <c r="AG15" i="1" s="1"/>
  <c r="AE15" i="1"/>
  <c r="AD15" i="1"/>
  <c r="AC15" i="1"/>
  <c r="AB15" i="1"/>
  <c r="AA15" i="1"/>
  <c r="AQ15" i="1" s="1"/>
  <c r="Z15" i="1"/>
  <c r="N15" i="1"/>
  <c r="J15" i="1"/>
  <c r="AP14" i="1"/>
  <c r="AN14" i="1"/>
  <c r="AL14" i="1"/>
  <c r="AJ14" i="1"/>
  <c r="AH14" i="1"/>
  <c r="AF14" i="1"/>
  <c r="AG14" i="1" s="1"/>
  <c r="AE14" i="1"/>
  <c r="AD14" i="1"/>
  <c r="AC14" i="1"/>
  <c r="AB14" i="1"/>
  <c r="AA14" i="1"/>
  <c r="Z14" i="1"/>
  <c r="N14" i="1"/>
  <c r="L14" i="1"/>
  <c r="J14" i="1"/>
  <c r="AP13" i="1"/>
  <c r="AN13" i="1"/>
  <c r="AO13" i="1" s="1"/>
  <c r="AL13" i="1"/>
  <c r="AJ13" i="1"/>
  <c r="AH13" i="1"/>
  <c r="AI13" i="1" s="1"/>
  <c r="AF13" i="1"/>
  <c r="AE13" i="1"/>
  <c r="AD13" i="1"/>
  <c r="AC13" i="1"/>
  <c r="AB13" i="1"/>
  <c r="AA13" i="1"/>
  <c r="Z13" i="1"/>
  <c r="N13" i="1"/>
  <c r="J13" i="1"/>
  <c r="AP12" i="1"/>
  <c r="AQ12" i="1" s="1"/>
  <c r="AN12" i="1"/>
  <c r="AL12" i="1"/>
  <c r="AM12" i="1" s="1"/>
  <c r="L12" i="1" s="1"/>
  <c r="AJ12" i="1"/>
  <c r="AK12" i="1" s="1"/>
  <c r="AH12" i="1"/>
  <c r="AI12" i="1" s="1"/>
  <c r="AF12" i="1"/>
  <c r="AE12" i="1"/>
  <c r="AD12" i="1"/>
  <c r="AC12" i="1"/>
  <c r="AB12" i="1"/>
  <c r="AA12" i="1"/>
  <c r="Z12" i="1"/>
  <c r="AO12" i="1" s="1"/>
  <c r="N12" i="1"/>
  <c r="J12" i="1"/>
  <c r="AQ11" i="1"/>
  <c r="AP11" i="1"/>
  <c r="AN11" i="1"/>
  <c r="AM11" i="1"/>
  <c r="L11" i="1" s="1"/>
  <c r="M11" i="1" s="1"/>
  <c r="AL11" i="1"/>
  <c r="AJ11" i="1"/>
  <c r="AH11" i="1"/>
  <c r="AI11" i="1" s="1"/>
  <c r="AF11" i="1"/>
  <c r="AE11" i="1"/>
  <c r="AD11" i="1"/>
  <c r="AC11" i="1"/>
  <c r="AB11" i="1"/>
  <c r="AA11" i="1"/>
  <c r="Z11" i="1"/>
  <c r="N11" i="1"/>
  <c r="J11" i="1"/>
  <c r="AP10" i="1"/>
  <c r="AO10" i="1"/>
  <c r="AN10" i="1"/>
  <c r="AL10" i="1"/>
  <c r="AJ10" i="1"/>
  <c r="AH10" i="1"/>
  <c r="AF10" i="1"/>
  <c r="AG10" i="1" s="1"/>
  <c r="AE10" i="1"/>
  <c r="AD10" i="1"/>
  <c r="AC10" i="1"/>
  <c r="AB10" i="1"/>
  <c r="AA10" i="1"/>
  <c r="Z10" i="1"/>
  <c r="N10" i="1"/>
  <c r="J10" i="1"/>
  <c r="AP9" i="1"/>
  <c r="AN9" i="1"/>
  <c r="AL9" i="1"/>
  <c r="AJ9" i="1"/>
  <c r="AH9" i="1"/>
  <c r="AF9" i="1"/>
  <c r="AE9" i="1"/>
  <c r="AD9" i="1"/>
  <c r="AC9" i="1"/>
  <c r="AB9" i="1"/>
  <c r="AA9" i="1"/>
  <c r="Z9" i="1"/>
  <c r="N9" i="1"/>
  <c r="J9" i="1"/>
  <c r="AP8" i="1"/>
  <c r="AN8" i="1"/>
  <c r="AL8" i="1"/>
  <c r="AJ8" i="1"/>
  <c r="AH8" i="1"/>
  <c r="AI8" i="1" s="1"/>
  <c r="AF8" i="1"/>
  <c r="AE8" i="1"/>
  <c r="AD8" i="1"/>
  <c r="AC8" i="1"/>
  <c r="AB8" i="1"/>
  <c r="AA8" i="1"/>
  <c r="Z8" i="1"/>
  <c r="AG8" i="1" s="1"/>
  <c r="N8" i="1"/>
  <c r="J8" i="1"/>
  <c r="AP7" i="1"/>
  <c r="AN7" i="1"/>
  <c r="AL7" i="1"/>
  <c r="AJ7" i="1"/>
  <c r="AH7" i="1"/>
  <c r="AF7" i="1"/>
  <c r="AG7" i="1" s="1"/>
  <c r="AE7" i="1"/>
  <c r="AD7" i="1"/>
  <c r="AC7" i="1"/>
  <c r="AB7" i="1"/>
  <c r="AA7" i="1"/>
  <c r="AM7" i="1" s="1"/>
  <c r="Z7" i="1"/>
  <c r="N7" i="1"/>
  <c r="L7" i="1"/>
  <c r="M7" i="1" s="1"/>
  <c r="J7" i="1"/>
  <c r="AP6" i="1"/>
  <c r="AN6" i="1"/>
  <c r="AL6" i="1"/>
  <c r="AJ6" i="1"/>
  <c r="AH6" i="1"/>
  <c r="AF6" i="1"/>
  <c r="AG6" i="1" s="1"/>
  <c r="AE6" i="1"/>
  <c r="AD6" i="1"/>
  <c r="AC6" i="1"/>
  <c r="AB6" i="1"/>
  <c r="AA6" i="1"/>
  <c r="Z6" i="1"/>
  <c r="AO6" i="1" s="1"/>
  <c r="N6" i="1"/>
  <c r="J6" i="1"/>
  <c r="AK6" i="1" l="1"/>
  <c r="AO8" i="1"/>
  <c r="AK14" i="1"/>
  <c r="AM15" i="1"/>
  <c r="AK13" i="1"/>
  <c r="AM14" i="1"/>
  <c r="AI19" i="1"/>
  <c r="AM20" i="1"/>
  <c r="AM26" i="1"/>
  <c r="AG29" i="1"/>
  <c r="AO30" i="1"/>
  <c r="AG33" i="1"/>
  <c r="AO7" i="1"/>
  <c r="AG9" i="1"/>
  <c r="AK10" i="1"/>
  <c r="AQ13" i="1"/>
  <c r="AM13" i="1"/>
  <c r="L13" i="1" s="1"/>
  <c r="M13" i="1" s="1"/>
  <c r="AO14" i="1"/>
  <c r="AI18" i="1"/>
  <c r="AK8" i="1"/>
  <c r="L8" i="1" s="1"/>
  <c r="AK23" i="1"/>
  <c r="L23" i="1" s="1"/>
  <c r="M23" i="1" s="1"/>
  <c r="AO24" i="1"/>
  <c r="AI22" i="1"/>
  <c r="AQ24" i="1"/>
  <c r="AQ30" i="1"/>
  <c r="L15" i="1"/>
  <c r="M15" i="1" s="1"/>
  <c r="AG16" i="1"/>
  <c r="AQ17" i="1"/>
  <c r="AO18" i="1"/>
  <c r="AG21" i="1"/>
  <c r="AG22" i="1"/>
  <c r="AK22" i="1"/>
  <c r="AO29" i="1"/>
  <c r="AO33" i="1"/>
  <c r="AM22" i="1"/>
  <c r="AG25" i="1"/>
  <c r="AI6" i="1"/>
  <c r="AI7" i="1"/>
  <c r="AG12" i="1"/>
  <c r="AG13" i="1"/>
  <c r="AI14" i="1"/>
  <c r="AK15" i="1"/>
  <c r="AI20" i="1"/>
  <c r="AG24" i="1"/>
  <c r="M12" i="1"/>
  <c r="AK9" i="1"/>
  <c r="M14" i="1"/>
  <c r="AK16" i="1"/>
  <c r="AK17" i="1"/>
  <c r="AG23" i="1"/>
  <c r="AO25" i="1"/>
  <c r="AM30" i="1"/>
  <c r="AI33" i="1"/>
  <c r="U23" i="2"/>
  <c r="AQ14" i="1"/>
  <c r="AO15" i="1"/>
  <c r="AM16" i="1"/>
  <c r="AK29" i="1"/>
  <c r="AK33" i="1"/>
  <c r="AM6" i="1"/>
  <c r="L6" i="1" s="1"/>
  <c r="M6" i="1" s="1"/>
  <c r="AK7" i="1"/>
  <c r="AI9" i="1"/>
  <c r="AM10" i="1"/>
  <c r="L10" i="1" s="1"/>
  <c r="AK11" i="1"/>
  <c r="AM8" i="1"/>
  <c r="AO9" i="1"/>
  <c r="AM18" i="1"/>
  <c r="AM19" i="1"/>
  <c r="AK19" i="1"/>
  <c r="AK21" i="1"/>
  <c r="M26" i="1"/>
  <c r="AQ26" i="1"/>
  <c r="AI28" i="1"/>
  <c r="AQ29" i="1"/>
  <c r="AI32" i="1"/>
  <c r="AM33" i="1"/>
  <c r="L33" i="1" s="1"/>
  <c r="M33" i="1" s="1"/>
  <c r="M16" i="1"/>
  <c r="AO17" i="1"/>
  <c r="AQ6" i="1"/>
  <c r="AQ10" i="1"/>
  <c r="AO11" i="1"/>
  <c r="AQ16" i="1"/>
  <c r="AO19" i="1"/>
  <c r="AO21" i="1"/>
  <c r="AI26" i="1"/>
  <c r="AM28" i="1"/>
  <c r="L28" i="1" s="1"/>
  <c r="M28" i="1" s="1"/>
  <c r="AM32" i="1"/>
  <c r="L32" i="1" s="1"/>
  <c r="M32" i="1" s="1"/>
  <c r="M8" i="1"/>
  <c r="AQ8" i="1"/>
  <c r="AG17" i="1"/>
  <c r="AQ18" i="1"/>
  <c r="AO20" i="1"/>
  <c r="AO22" i="1"/>
  <c r="AK27" i="1"/>
  <c r="AK31" i="1"/>
  <c r="AI10" i="1"/>
  <c r="AG11" i="1"/>
  <c r="AI16" i="1"/>
  <c r="M20" i="1"/>
  <c r="AQ22" i="1"/>
  <c r="AO23" i="1"/>
  <c r="AM24" i="1"/>
  <c r="L24" i="1" s="1"/>
  <c r="M24" i="1" s="1"/>
  <c r="AK25" i="1"/>
  <c r="AQ28" i="1"/>
  <c r="AQ32" i="1"/>
  <c r="U19" i="2"/>
  <c r="U25" i="2"/>
  <c r="U20" i="2"/>
  <c r="U24" i="2"/>
  <c r="U26" i="2"/>
  <c r="U31" i="2"/>
  <c r="U7" i="2"/>
  <c r="U8" i="2"/>
  <c r="U11" i="2"/>
  <c r="U22" i="2"/>
  <c r="U13" i="2"/>
  <c r="U17" i="2"/>
  <c r="U6" i="2"/>
  <c r="U9" i="2"/>
  <c r="U12" i="2"/>
  <c r="U14" i="2"/>
  <c r="U15" i="2"/>
  <c r="U16" i="2"/>
  <c r="U21" i="2"/>
  <c r="AQ9" i="1"/>
  <c r="AQ21" i="1"/>
  <c r="AQ7" i="1"/>
  <c r="AM9" i="1"/>
  <c r="L9" i="1" s="1"/>
  <c r="M9" i="1" s="1"/>
  <c r="M10" i="1"/>
  <c r="AQ19" i="1"/>
  <c r="AM21" i="1"/>
  <c r="AQ25" i="1"/>
  <c r="AM25" i="1"/>
  <c r="AI27" i="1"/>
  <c r="AM27" i="1"/>
  <c r="L27" i="1" s="1"/>
  <c r="M27" i="1" s="1"/>
  <c r="L22" i="1"/>
  <c r="M22" i="1" s="1"/>
  <c r="L18" i="1"/>
  <c r="M18" i="1" s="1"/>
  <c r="AG28" i="1"/>
  <c r="AK28" i="1"/>
  <c r="AI29" i="1"/>
  <c r="AM29" i="1"/>
  <c r="L29" i="1" s="1"/>
  <c r="M29" i="1" s="1"/>
  <c r="AG30" i="1"/>
  <c r="AK30" i="1"/>
  <c r="L30" i="1" s="1"/>
  <c r="M30" i="1" s="1"/>
  <c r="AI31" i="1"/>
  <c r="AM31" i="1"/>
  <c r="L31" i="1" s="1"/>
  <c r="M31" i="1" s="1"/>
  <c r="AG32" i="1"/>
  <c r="AK3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B4" authorId="0" shapeId="0" xr:uid="{FAAB6382-E8D5-4CD0-9BB1-5A6DCF2A8450}">
      <text>
        <r>
          <rPr>
            <sz val="10"/>
            <color rgb="FF000000"/>
            <rFont val="Arial"/>
            <family val="2"/>
          </rPr>
          <t xml:space="preserve">Rating med spinnaker fra målebrevet
</t>
        </r>
      </text>
    </comment>
    <comment ref="AC4" authorId="0" shapeId="0" xr:uid="{FACC70C5-4E0A-4452-88F7-D9F4BA42254C}">
      <text>
        <r>
          <rPr>
            <sz val="10"/>
            <color rgb="FF000000"/>
            <rFont val="Arial"/>
            <family val="2"/>
          </rPr>
          <t xml:space="preserve">Rating uten spinnaker fra målebrevet
</t>
        </r>
      </text>
    </comment>
    <comment ref="AD4" authorId="0" shapeId="0" xr:uid="{972B9F37-5518-4203-9ABA-B90D0EBF22C5}">
      <text>
        <r>
          <rPr>
            <sz val="10"/>
            <color rgb="FF000000"/>
            <rFont val="Arial"/>
            <family val="2"/>
          </rPr>
          <t xml:space="preserve">Rating med spinnaker short handed fra målebrevet
</t>
        </r>
      </text>
    </comment>
    <comment ref="AE4" authorId="0" shapeId="0" xr:uid="{18B68738-5B10-4201-BD54-1397BDFB21BF}">
      <text>
        <r>
          <rPr>
            <sz val="10"/>
            <color rgb="FF000000"/>
            <rFont val="Arial"/>
            <family val="2"/>
          </rPr>
          <t xml:space="preserve">Rating short handed uten spinnaker - "beregnet"
</t>
        </r>
      </text>
    </comment>
  </commentList>
</comments>
</file>

<file path=xl/sharedStrings.xml><?xml version="1.0" encoding="utf-8"?>
<sst xmlns="http://schemas.openxmlformats.org/spreadsheetml/2006/main" count="441" uniqueCount="172">
  <si>
    <t>Tirsdagsseilaser 2020</t>
  </si>
  <si>
    <t>Ja</t>
  </si>
  <si>
    <t>Nei</t>
  </si>
  <si>
    <t>N-R 1 = N-R med spinnaker</t>
  </si>
  <si>
    <t>N-R 3 = N-R Shorthand med spinaker</t>
  </si>
  <si>
    <t>Resultatliste 26.05.2010</t>
  </si>
  <si>
    <t>Vind</t>
  </si>
  <si>
    <t>Startet</t>
  </si>
  <si>
    <t>Fullført</t>
  </si>
  <si>
    <t>storm</t>
  </si>
  <si>
    <t>lite</t>
  </si>
  <si>
    <t>middels</t>
  </si>
  <si>
    <t>mye</t>
  </si>
  <si>
    <t>N-R 2 = N-R uten spinnaker</t>
  </si>
  <si>
    <t>N-R 4 = N-R Shorthand uten spinnaker</t>
  </si>
  <si>
    <t>Deltagere:</t>
  </si>
  <si>
    <t xml:space="preserve">    Hoved</t>
  </si>
  <si>
    <t>rating</t>
  </si>
  <si>
    <t>Lite vind (4 m/s)</t>
  </si>
  <si>
    <t>Middels vind (6 m/s)</t>
  </si>
  <si>
    <t>Mye vind (8 m/s)</t>
  </si>
  <si>
    <t>Innmelding (standard)</t>
  </si>
  <si>
    <t>Plass</t>
  </si>
  <si>
    <t>Kaptein</t>
  </si>
  <si>
    <t>Forening</t>
  </si>
  <si>
    <t>Båtnr</t>
  </si>
  <si>
    <t>Båttype</t>
  </si>
  <si>
    <t>Båtnavn</t>
  </si>
  <si>
    <t>Short</t>
  </si>
  <si>
    <t>Spin</t>
  </si>
  <si>
    <t>Starttid</t>
  </si>
  <si>
    <t>Tid mål</t>
  </si>
  <si>
    <t>Rating</t>
  </si>
  <si>
    <t>Korr. Tid</t>
  </si>
  <si>
    <t>Poeng</t>
  </si>
  <si>
    <t>Mobil</t>
  </si>
  <si>
    <t>Måletall</t>
  </si>
  <si>
    <t>Uten sp</t>
  </si>
  <si>
    <t>Lite vind</t>
  </si>
  <si>
    <t xml:space="preserve">Mellom </t>
  </si>
  <si>
    <t>Mye vind</t>
  </si>
  <si>
    <t>Short
Hand</t>
  </si>
  <si>
    <t>SH 
Uten SP</t>
  </si>
  <si>
    <t>SH
Lite vind</t>
  </si>
  <si>
    <t>SH
Mellom</t>
  </si>
  <si>
    <t>SH
Mye vind</t>
  </si>
  <si>
    <t>US faktor</t>
  </si>
  <si>
    <t>US SH faktor</t>
  </si>
  <si>
    <t>N-R 1</t>
  </si>
  <si>
    <t>N-R 2</t>
  </si>
  <si>
    <t>N-R 3</t>
  </si>
  <si>
    <t>N-R 4</t>
  </si>
  <si>
    <t>Andreas Abilgaard</t>
  </si>
  <si>
    <t>USF</t>
  </si>
  <si>
    <t>NOR</t>
  </si>
  <si>
    <t>Elan 310</t>
  </si>
  <si>
    <t>Kårstua</t>
  </si>
  <si>
    <t>Marcus Christensen</t>
  </si>
  <si>
    <t>Skøyen</t>
  </si>
  <si>
    <t>J/80</t>
  </si>
  <si>
    <t>Baby Boop</t>
  </si>
  <si>
    <t>Aril Spetalen</t>
  </si>
  <si>
    <t>Express</t>
  </si>
  <si>
    <t>Mariatta</t>
  </si>
  <si>
    <t>Magne K. Fagerhol</t>
  </si>
  <si>
    <t>Aphrodite 101</t>
  </si>
  <si>
    <t>Heim</t>
  </si>
  <si>
    <t>Nils Parnemann</t>
  </si>
  <si>
    <t>N</t>
  </si>
  <si>
    <t>H-båt</t>
  </si>
  <si>
    <t>Nipa</t>
  </si>
  <si>
    <t>Stein Thorstensen</t>
  </si>
  <si>
    <t>FS</t>
  </si>
  <si>
    <t>Hermine</t>
  </si>
  <si>
    <t>Petter Frode Amland</t>
  </si>
  <si>
    <t>Elan 37 dyp kjøl</t>
  </si>
  <si>
    <t>Tidig 3</t>
  </si>
  <si>
    <t>Kvalnes/Hovland</t>
  </si>
  <si>
    <t>Archambault 40</t>
  </si>
  <si>
    <t>Shaka</t>
  </si>
  <si>
    <t>Marius Andersen</t>
  </si>
  <si>
    <t>Farr 30</t>
  </si>
  <si>
    <t>Pakalolo II</t>
  </si>
  <si>
    <t>Joachim Lyng-Olsen</t>
  </si>
  <si>
    <t>Lille My</t>
  </si>
  <si>
    <t>Stefan Midteide</t>
  </si>
  <si>
    <t>J/109</t>
  </si>
  <si>
    <t>Jubel</t>
  </si>
  <si>
    <t>Svein Ivarson</t>
  </si>
  <si>
    <t>Elan 37</t>
  </si>
  <si>
    <t>NON STOP</t>
  </si>
  <si>
    <t>Jon Sverre Høiden</t>
  </si>
  <si>
    <t>Sinergia 40</t>
  </si>
  <si>
    <t>Sons of Hurricanes</t>
  </si>
  <si>
    <t>Jonas Smitt-Amundsen</t>
  </si>
  <si>
    <t>KNS</t>
  </si>
  <si>
    <t>Beneteau First 31.7 LR</t>
  </si>
  <si>
    <t>BILBO</t>
  </si>
  <si>
    <t>Jon Vendelboe</t>
  </si>
  <si>
    <t>X-37</t>
  </si>
  <si>
    <t>MetaXa</t>
  </si>
  <si>
    <t>Christian Stensholt</t>
  </si>
  <si>
    <t>Pogo 8,50</t>
  </si>
  <si>
    <t>Vindtora</t>
  </si>
  <si>
    <t>Christian Cook</t>
  </si>
  <si>
    <t>X-79</t>
  </si>
  <si>
    <t>Excalibur</t>
  </si>
  <si>
    <t>Yngve Amundsen</t>
  </si>
  <si>
    <t>X-35 OD</t>
  </si>
  <si>
    <t>Akhillevs-X</t>
  </si>
  <si>
    <t>Mats Uchermann Larsson</t>
  </si>
  <si>
    <t>Albin Nova</t>
  </si>
  <si>
    <t>Frida</t>
  </si>
  <si>
    <t>Arild Vikse</t>
  </si>
  <si>
    <t>11 MOD</t>
  </si>
  <si>
    <t>Olivia</t>
  </si>
  <si>
    <t>Johan Mowinckel</t>
  </si>
  <si>
    <t>Wauquiez opium 39</t>
  </si>
  <si>
    <t>Pamina</t>
  </si>
  <si>
    <t>Gunnar Gundersen</t>
  </si>
  <si>
    <t>Dehler 36 Jv</t>
  </si>
  <si>
    <t>Wendigo 2</t>
  </si>
  <si>
    <t>Stig Ulfsby</t>
  </si>
  <si>
    <t>Sun Odyssey 35</t>
  </si>
  <si>
    <t>Balsam</t>
  </si>
  <si>
    <t>Espen Sunde</t>
  </si>
  <si>
    <t>Mamba 33</t>
  </si>
  <si>
    <t>Martine</t>
  </si>
  <si>
    <t>Carl Foss</t>
  </si>
  <si>
    <t>G2</t>
  </si>
  <si>
    <t>John Moen</t>
  </si>
  <si>
    <t>Dehler 34</t>
  </si>
  <si>
    <t>Merlin II</t>
  </si>
  <si>
    <t>Finn Kr. Aamodt</t>
  </si>
  <si>
    <t>Hanse 350</t>
  </si>
  <si>
    <t>Eneste Søster</t>
  </si>
  <si>
    <t>Lars Marius Valstad</t>
  </si>
  <si>
    <t>Oslo SF</t>
  </si>
  <si>
    <t>Salona 38</t>
  </si>
  <si>
    <t>Havkatt S</t>
  </si>
  <si>
    <t>DNS</t>
  </si>
  <si>
    <t>Tirsdagsseilaser 2020 - ukorrigert</t>
  </si>
  <si>
    <t>Poengsammendrag - ikke korrigert</t>
  </si>
  <si>
    <t>Pl.</t>
  </si>
  <si>
    <t>Startklasse</t>
  </si>
  <si>
    <t>05.05.</t>
  </si>
  <si>
    <t>12.05.</t>
  </si>
  <si>
    <t>19.05.</t>
  </si>
  <si>
    <t>26.05.</t>
  </si>
  <si>
    <t>02.06.</t>
  </si>
  <si>
    <t>09.06.</t>
  </si>
  <si>
    <t>16.06.</t>
  </si>
  <si>
    <t>11.08.</t>
  </si>
  <si>
    <t>18.08.</t>
  </si>
  <si>
    <t>25.08.</t>
  </si>
  <si>
    <t>01.09.</t>
  </si>
  <si>
    <t>08.09.</t>
  </si>
  <si>
    <t>15.09.</t>
  </si>
  <si>
    <t>22.09.</t>
  </si>
  <si>
    <t>Sum</t>
  </si>
  <si>
    <t>Cecilia Stokkeland</t>
  </si>
  <si>
    <t>Sun Odysse 35</t>
  </si>
  <si>
    <t>Andreas Haug</t>
  </si>
  <si>
    <t>Archambault A35</t>
  </si>
  <si>
    <t>Dehler 36 JV</t>
  </si>
  <si>
    <t>J109</t>
  </si>
  <si>
    <t>First 31.7 LR</t>
  </si>
  <si>
    <t>Arild Andresen</t>
  </si>
  <si>
    <t>Reidar Hauge</t>
  </si>
  <si>
    <t>F 240/CB 365</t>
  </si>
  <si>
    <t>Pål Saltvedt</t>
  </si>
  <si>
    <t>Elan 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</si>
</sst>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hh:mm;@"/>
  </numFmts>
  <fonts count="25" x14ac:knownFonts="1">
    <font>
      <sz val="10"/>
      <color rgb="FF000000"/>
      <name val="Arial"/>
    </font>
    <font>
      <b/>
      <sz val="16"/>
      <name val="Arial"/>
      <family val="2"/>
    </font>
    <font>
      <sz val="12"/>
      <color rgb="FF0000FF"/>
      <name val="Arial"/>
      <family val="2"/>
    </font>
    <font>
      <b/>
      <u/>
      <sz val="12"/>
      <color rgb="FF0000FF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b/>
      <sz val="12"/>
      <color rgb="FFEEECE1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D9D9D9"/>
      <name val="Arial"/>
      <family val="2"/>
    </font>
    <font>
      <sz val="12"/>
      <color rgb="FF000000"/>
      <name val="Arial"/>
      <family val="2"/>
    </font>
    <font>
      <b/>
      <sz val="10"/>
      <name val="Arial"/>
      <family val="2"/>
    </font>
    <font>
      <sz val="10"/>
      <color rgb="FFEEECE1"/>
      <name val="Arial"/>
      <family val="2"/>
    </font>
    <font>
      <b/>
      <sz val="10"/>
      <color rgb="FF000000"/>
      <name val="Arial"/>
      <family val="2"/>
    </font>
    <font>
      <sz val="10"/>
      <color rgb="FFFFFFFF"/>
      <name val="Arial"/>
      <family val="2"/>
    </font>
    <font>
      <sz val="10"/>
      <name val="Arial"/>
    </font>
    <font>
      <sz val="11"/>
      <color rgb="FF000000"/>
      <name val="Calibri"/>
      <family val="2"/>
    </font>
    <font>
      <sz val="9"/>
      <color theme="1"/>
      <name val="Arial"/>
      <family val="2"/>
    </font>
    <font>
      <b/>
      <sz val="14"/>
      <name val="Arial"/>
      <family val="2"/>
    </font>
    <font>
      <sz val="14"/>
      <color rgb="FF000000"/>
      <name val="Calibri"/>
      <family val="2"/>
    </font>
    <font>
      <sz val="14"/>
      <name val="Arial"/>
      <family val="2"/>
    </font>
    <font>
      <sz val="14"/>
      <color rgb="FF000000"/>
      <name val="Arial"/>
      <family val="2"/>
    </font>
    <font>
      <sz val="8"/>
      <color rgb="FF000000"/>
      <name val="Arial"/>
      <family val="2"/>
    </font>
    <font>
      <sz val="10"/>
      <color rgb="FF00000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C6D9F0"/>
      </patternFill>
    </fill>
    <fill>
      <patternFill patternType="solid">
        <fgColor theme="0"/>
        <bgColor rgb="FFEA9999"/>
      </patternFill>
    </fill>
    <fill>
      <patternFill patternType="solid">
        <fgColor theme="0"/>
        <bgColor rgb="FF00FF00"/>
      </patternFill>
    </fill>
    <fill>
      <patternFill patternType="solid">
        <fgColor theme="0"/>
        <bgColor rgb="FFB6D7A8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rgb="FFFFFFFF"/>
      </patternFill>
    </fill>
  </fills>
  <borders count="30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</borders>
  <cellStyleXfs count="3">
    <xf numFmtId="0" fontId="0" fillId="0" borderId="0"/>
    <xf numFmtId="0" fontId="5" fillId="0" borderId="0"/>
    <xf numFmtId="0" fontId="17" fillId="0" borderId="0"/>
  </cellStyleXfs>
  <cellXfs count="252">
    <xf numFmtId="0" fontId="0" fillId="0" borderId="0" xfId="0"/>
    <xf numFmtId="0" fontId="1" fillId="0" borderId="0" xfId="0" applyFont="1" applyAlignment="1">
      <alignment vertical="center"/>
    </xf>
    <xf numFmtId="0" fontId="2" fillId="2" borderId="0" xfId="0" applyFont="1" applyFill="1" applyAlignment="1">
      <alignment horizontal="left"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left" vertical="center"/>
    </xf>
    <xf numFmtId="2" fontId="4" fillId="2" borderId="0" xfId="0" applyNumberFormat="1" applyFont="1" applyFill="1" applyAlignment="1">
      <alignment horizontal="center" vertical="center"/>
    </xf>
    <xf numFmtId="46" fontId="4" fillId="2" borderId="0" xfId="0" applyNumberFormat="1" applyFont="1" applyFill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6" fillId="2" borderId="0" xfId="0" applyFont="1" applyFill="1" applyAlignment="1">
      <alignment horizontal="center" vertical="center"/>
    </xf>
    <xf numFmtId="164" fontId="4" fillId="0" borderId="0" xfId="0" applyNumberFormat="1" applyFont="1" applyAlignment="1">
      <alignment vertical="center"/>
    </xf>
    <xf numFmtId="164" fontId="7" fillId="2" borderId="0" xfId="0" applyNumberFormat="1" applyFont="1" applyFill="1" applyAlignment="1">
      <alignment horizontal="left" vertical="center"/>
    </xf>
    <xf numFmtId="164" fontId="4" fillId="2" borderId="0" xfId="0" applyNumberFormat="1" applyFont="1" applyFill="1" applyAlignment="1">
      <alignment horizontal="center" vertical="center"/>
    </xf>
    <xf numFmtId="0" fontId="4" fillId="4" borderId="0" xfId="0" applyFont="1" applyFill="1" applyAlignment="1">
      <alignment horizontal="left" vertical="center"/>
    </xf>
    <xf numFmtId="0" fontId="8" fillId="4" borderId="0" xfId="0" applyFont="1" applyFill="1" applyAlignment="1">
      <alignment horizontal="left" vertical="center"/>
    </xf>
    <xf numFmtId="0" fontId="5" fillId="0" borderId="0" xfId="0" applyFont="1" applyAlignment="1">
      <alignment horizontal="left"/>
    </xf>
    <xf numFmtId="0" fontId="8" fillId="2" borderId="0" xfId="0" applyFont="1" applyFill="1" applyAlignment="1">
      <alignment horizontal="center" vertical="center"/>
    </xf>
    <xf numFmtId="164" fontId="8" fillId="0" borderId="0" xfId="0" applyNumberFormat="1" applyFont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0" fillId="0" borderId="0" xfId="0" applyFont="1" applyAlignment="1">
      <alignment vertical="center"/>
    </xf>
    <xf numFmtId="164" fontId="7" fillId="0" borderId="0" xfId="0" applyNumberFormat="1" applyFont="1" applyAlignment="1">
      <alignment vertical="center"/>
    </xf>
    <xf numFmtId="164" fontId="8" fillId="2" borderId="0" xfId="0" applyNumberFormat="1" applyFont="1" applyFill="1" applyAlignment="1">
      <alignment horizontal="center" vertical="center"/>
    </xf>
    <xf numFmtId="164" fontId="7" fillId="0" borderId="0" xfId="0" applyNumberFormat="1" applyFont="1" applyAlignment="1">
      <alignment horizontal="left" vertical="center"/>
    </xf>
    <xf numFmtId="0" fontId="8" fillId="2" borderId="0" xfId="0" applyFont="1" applyFill="1" applyAlignment="1">
      <alignment horizontal="left" vertical="center"/>
    </xf>
    <xf numFmtId="0" fontId="11" fillId="2" borderId="0" xfId="0" applyFont="1" applyFill="1" applyAlignment="1">
      <alignment vertical="center"/>
    </xf>
    <xf numFmtId="1" fontId="8" fillId="2" borderId="0" xfId="0" applyNumberFormat="1" applyFont="1" applyFill="1" applyAlignment="1">
      <alignment horizontal="center" vertical="center"/>
    </xf>
    <xf numFmtId="46" fontId="8" fillId="2" borderId="0" xfId="0" applyNumberFormat="1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164" fontId="9" fillId="0" borderId="0" xfId="0" applyNumberFormat="1" applyFont="1" applyAlignment="1">
      <alignment vertical="center"/>
    </xf>
    <xf numFmtId="164" fontId="12" fillId="2" borderId="1" xfId="0" applyNumberFormat="1" applyFont="1" applyFill="1" applyBorder="1" applyAlignment="1">
      <alignment horizontal="center" vertical="center"/>
    </xf>
    <xf numFmtId="164" fontId="12" fillId="2" borderId="2" xfId="0" applyNumberFormat="1" applyFont="1" applyFill="1" applyBorder="1" applyAlignment="1">
      <alignment horizontal="center" vertical="center"/>
    </xf>
    <xf numFmtId="164" fontId="12" fillId="2" borderId="2" xfId="0" applyNumberFormat="1" applyFont="1" applyFill="1" applyBorder="1" applyAlignment="1">
      <alignment horizontal="left" vertical="center"/>
    </xf>
    <xf numFmtId="164" fontId="12" fillId="2" borderId="3" xfId="0" applyNumberFormat="1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left" vertical="center"/>
    </xf>
    <xf numFmtId="0" fontId="12" fillId="0" borderId="3" xfId="0" applyFont="1" applyBorder="1" applyAlignment="1">
      <alignment vertical="center"/>
    </xf>
    <xf numFmtId="0" fontId="12" fillId="0" borderId="4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0" fontId="12" fillId="0" borderId="4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46" fontId="12" fillId="0" borderId="4" xfId="0" applyNumberFormat="1" applyFont="1" applyBorder="1" applyAlignment="1">
      <alignment horizontal="center" vertical="center"/>
    </xf>
    <xf numFmtId="46" fontId="12" fillId="0" borderId="2" xfId="0" applyNumberFormat="1" applyFont="1" applyBorder="1" applyAlignment="1">
      <alignment horizontal="center" vertical="center"/>
    </xf>
    <xf numFmtId="164" fontId="12" fillId="2" borderId="4" xfId="0" applyNumberFormat="1" applyFont="1" applyFill="1" applyBorder="1" applyAlignment="1">
      <alignment horizontal="center" vertical="center"/>
    </xf>
    <xf numFmtId="46" fontId="12" fillId="2" borderId="2" xfId="0" applyNumberFormat="1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0" borderId="4" xfId="0" applyFont="1" applyBorder="1" applyAlignment="1">
      <alignment vertical="center"/>
    </xf>
    <xf numFmtId="164" fontId="12" fillId="6" borderId="5" xfId="0" applyNumberFormat="1" applyFont="1" applyFill="1" applyBorder="1" applyAlignment="1">
      <alignment horizontal="center" vertical="center" wrapText="1"/>
    </xf>
    <xf numFmtId="164" fontId="12" fillId="6" borderId="6" xfId="0" applyNumberFormat="1" applyFont="1" applyFill="1" applyBorder="1" applyAlignment="1">
      <alignment horizontal="center" vertical="center" wrapText="1"/>
    </xf>
    <xf numFmtId="164" fontId="14" fillId="6" borderId="6" xfId="0" applyNumberFormat="1" applyFont="1" applyFill="1" applyBorder="1" applyAlignment="1">
      <alignment horizontal="center"/>
    </xf>
    <xf numFmtId="164" fontId="14" fillId="6" borderId="7" xfId="0" applyNumberFormat="1" applyFont="1" applyFill="1" applyBorder="1" applyAlignment="1">
      <alignment horizontal="center"/>
    </xf>
    <xf numFmtId="164" fontId="12" fillId="0" borderId="8" xfId="0" applyNumberFormat="1" applyFont="1" applyBorder="1" applyAlignment="1">
      <alignment horizontal="center" vertical="center"/>
    </xf>
    <xf numFmtId="164" fontId="12" fillId="0" borderId="3" xfId="0" applyNumberFormat="1" applyFont="1" applyBorder="1" applyAlignment="1">
      <alignment horizontal="center" vertical="center"/>
    </xf>
    <xf numFmtId="164" fontId="12" fillId="0" borderId="5" xfId="0" applyNumberFormat="1" applyFont="1" applyBorder="1" applyAlignment="1">
      <alignment horizontal="center" vertical="center"/>
    </xf>
    <xf numFmtId="164" fontId="12" fillId="0" borderId="6" xfId="0" applyNumberFormat="1" applyFont="1" applyBorder="1" applyAlignment="1">
      <alignment horizontal="center" vertical="center"/>
    </xf>
    <xf numFmtId="164" fontId="12" fillId="0" borderId="7" xfId="0" applyNumberFormat="1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left" vertical="center"/>
    </xf>
    <xf numFmtId="0" fontId="12" fillId="0" borderId="11" xfId="0" applyFont="1" applyBorder="1" applyAlignment="1">
      <alignment vertical="center"/>
    </xf>
    <xf numFmtId="0" fontId="12" fillId="0" borderId="12" xfId="0" applyFont="1" applyBorder="1" applyAlignment="1">
      <alignment horizontal="center" vertical="center"/>
    </xf>
    <xf numFmtId="0" fontId="12" fillId="0" borderId="13" xfId="0" applyFont="1" applyBorder="1" applyAlignment="1">
      <alignment vertical="center"/>
    </xf>
    <xf numFmtId="0" fontId="12" fillId="0" borderId="10" xfId="0" applyFont="1" applyBorder="1" applyAlignment="1">
      <alignment horizontal="left" vertical="center"/>
    </xf>
    <xf numFmtId="0" fontId="12" fillId="0" borderId="11" xfId="0" applyFont="1" applyBorder="1" applyAlignment="1">
      <alignment horizontal="left" vertical="center"/>
    </xf>
    <xf numFmtId="0" fontId="12" fillId="0" borderId="1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46" fontId="12" fillId="0" borderId="10" xfId="0" applyNumberFormat="1" applyFont="1" applyBorder="1" applyAlignment="1">
      <alignment horizontal="center" vertical="center"/>
    </xf>
    <xf numFmtId="46" fontId="12" fillId="0" borderId="13" xfId="0" applyNumberFormat="1" applyFont="1" applyBorder="1" applyAlignment="1">
      <alignment horizontal="center" vertical="center"/>
    </xf>
    <xf numFmtId="164" fontId="12" fillId="2" borderId="10" xfId="0" applyNumberFormat="1" applyFont="1" applyFill="1" applyBorder="1" applyAlignment="1">
      <alignment horizontal="center" vertical="center"/>
    </xf>
    <xf numFmtId="46" fontId="12" fillId="2" borderId="11" xfId="0" applyNumberFormat="1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8" fillId="0" borderId="9" xfId="0" applyFont="1" applyBorder="1" applyAlignment="1">
      <alignment vertical="center"/>
    </xf>
    <xf numFmtId="164" fontId="8" fillId="6" borderId="14" xfId="0" applyNumberFormat="1" applyFont="1" applyFill="1" applyBorder="1" applyAlignment="1">
      <alignment vertical="center" wrapText="1"/>
    </xf>
    <xf numFmtId="164" fontId="8" fillId="6" borderId="15" xfId="0" applyNumberFormat="1" applyFont="1" applyFill="1" applyBorder="1" applyAlignment="1">
      <alignment vertical="center" wrapText="1"/>
    </xf>
    <xf numFmtId="164" fontId="8" fillId="6" borderId="16" xfId="0" applyNumberFormat="1" applyFont="1" applyFill="1" applyBorder="1" applyAlignment="1">
      <alignment vertical="center" wrapText="1"/>
    </xf>
    <xf numFmtId="164" fontId="12" fillId="0" borderId="12" xfId="0" applyNumberFormat="1" applyFont="1" applyBorder="1" applyAlignment="1">
      <alignment horizontal="center" vertical="center"/>
    </xf>
    <xf numFmtId="164" fontId="12" fillId="0" borderId="17" xfId="0" applyNumberFormat="1" applyFont="1" applyBorder="1" applyAlignment="1">
      <alignment horizontal="center" vertical="center"/>
    </xf>
    <xf numFmtId="164" fontId="12" fillId="0" borderId="18" xfId="0" applyNumberFormat="1" applyFont="1" applyBorder="1" applyAlignment="1">
      <alignment horizontal="center" vertical="center"/>
    </xf>
    <xf numFmtId="0" fontId="0" fillId="0" borderId="11" xfId="0" applyBorder="1"/>
    <xf numFmtId="0" fontId="8" fillId="0" borderId="19" xfId="0" applyFont="1" applyBorder="1" applyAlignment="1">
      <alignment horizontal="center"/>
    </xf>
    <xf numFmtId="0" fontId="8" fillId="0" borderId="19" xfId="0" applyFont="1" applyBorder="1" applyAlignment="1">
      <alignment horizontal="left"/>
    </xf>
    <xf numFmtId="0" fontId="8" fillId="0" borderId="20" xfId="0" applyFont="1" applyBorder="1"/>
    <xf numFmtId="0" fontId="8" fillId="0" borderId="21" xfId="0" applyFont="1" applyBorder="1" applyAlignment="1">
      <alignment horizontal="center"/>
    </xf>
    <xf numFmtId="0" fontId="8" fillId="0" borderId="20" xfId="0" applyFont="1" applyBorder="1" applyAlignment="1">
      <alignment horizontal="right"/>
    </xf>
    <xf numFmtId="0" fontId="8" fillId="0" borderId="19" xfId="0" applyFont="1" applyBorder="1"/>
    <xf numFmtId="0" fontId="5" fillId="0" borderId="20" xfId="0" applyFont="1" applyBorder="1"/>
    <xf numFmtId="0" fontId="8" fillId="2" borderId="19" xfId="0" applyFont="1" applyFill="1" applyBorder="1" applyAlignment="1">
      <alignment horizontal="center"/>
    </xf>
    <xf numFmtId="0" fontId="8" fillId="2" borderId="20" xfId="0" applyFont="1" applyFill="1" applyBorder="1" applyAlignment="1">
      <alignment horizontal="center"/>
    </xf>
    <xf numFmtId="46" fontId="8" fillId="2" borderId="19" xfId="0" applyNumberFormat="1" applyFont="1" applyFill="1" applyBorder="1" applyAlignment="1">
      <alignment horizontal="center" vertical="center" wrapText="1"/>
    </xf>
    <xf numFmtId="46" fontId="8" fillId="0" borderId="20" xfId="0" applyNumberFormat="1" applyFont="1" applyBorder="1" applyAlignment="1">
      <alignment horizontal="right"/>
    </xf>
    <xf numFmtId="164" fontId="5" fillId="2" borderId="19" xfId="0" applyNumberFormat="1" applyFont="1" applyFill="1" applyBorder="1"/>
    <xf numFmtId="46" fontId="0" fillId="2" borderId="20" xfId="0" applyNumberFormat="1" applyFill="1" applyBorder="1" applyAlignment="1">
      <alignment horizontal="center"/>
    </xf>
    <xf numFmtId="2" fontId="8" fillId="2" borderId="19" xfId="0" applyNumberFormat="1" applyFont="1" applyFill="1" applyBorder="1" applyAlignment="1">
      <alignment horizontal="center"/>
    </xf>
    <xf numFmtId="0" fontId="9" fillId="3" borderId="19" xfId="0" applyFont="1" applyFill="1" applyBorder="1"/>
    <xf numFmtId="164" fontId="8" fillId="6" borderId="21" xfId="0" applyNumberFormat="1" applyFont="1" applyFill="1" applyBorder="1" applyAlignment="1">
      <alignment horizontal="center"/>
    </xf>
    <xf numFmtId="164" fontId="8" fillId="6" borderId="22" xfId="0" applyNumberFormat="1" applyFont="1" applyFill="1" applyBorder="1" applyAlignment="1">
      <alignment horizontal="center"/>
    </xf>
    <xf numFmtId="164" fontId="8" fillId="6" borderId="22" xfId="0" applyNumberFormat="1" applyFont="1" applyFill="1" applyBorder="1" applyAlignment="1">
      <alignment horizontal="center" vertical="center" wrapText="1"/>
    </xf>
    <xf numFmtId="164" fontId="8" fillId="6" borderId="23" xfId="0" applyNumberFormat="1" applyFont="1" applyFill="1" applyBorder="1" applyAlignment="1">
      <alignment horizontal="center" vertical="center" wrapText="1"/>
    </xf>
    <xf numFmtId="164" fontId="8" fillId="0" borderId="21" xfId="0" applyNumberFormat="1" applyFont="1" applyBorder="1" applyAlignment="1">
      <alignment horizontal="center"/>
    </xf>
    <xf numFmtId="164" fontId="8" fillId="0" borderId="22" xfId="0" applyNumberFormat="1" applyFont="1" applyBorder="1" applyAlignment="1">
      <alignment horizontal="center"/>
    </xf>
    <xf numFmtId="164" fontId="0" fillId="0" borderId="23" xfId="0" applyNumberFormat="1" applyBorder="1" applyAlignment="1">
      <alignment horizontal="center"/>
    </xf>
    <xf numFmtId="164" fontId="0" fillId="0" borderId="21" xfId="0" applyNumberFormat="1" applyBorder="1" applyAlignment="1">
      <alignment horizontal="center"/>
    </xf>
    <xf numFmtId="164" fontId="0" fillId="0" borderId="22" xfId="0" applyNumberFormat="1" applyBorder="1" applyAlignment="1">
      <alignment horizontal="center"/>
    </xf>
    <xf numFmtId="0" fontId="0" fillId="0" borderId="20" xfId="0" applyBorder="1"/>
    <xf numFmtId="0" fontId="8" fillId="0" borderId="10" xfId="0" applyFont="1" applyBorder="1" applyAlignment="1">
      <alignment horizontal="left"/>
    </xf>
    <xf numFmtId="0" fontId="8" fillId="0" borderId="11" xfId="0" applyFont="1" applyBorder="1"/>
    <xf numFmtId="0" fontId="8" fillId="0" borderId="14" xfId="0" applyFont="1" applyBorder="1" applyAlignment="1">
      <alignment horizontal="center"/>
    </xf>
    <xf numFmtId="0" fontId="8" fillId="0" borderId="11" xfId="0" applyFont="1" applyBorder="1" applyAlignment="1">
      <alignment horizontal="right"/>
    </xf>
    <xf numFmtId="0" fontId="8" fillId="0" borderId="10" xfId="0" applyFont="1" applyBorder="1"/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46" fontId="8" fillId="0" borderId="11" xfId="0" applyNumberFormat="1" applyFont="1" applyBorder="1" applyAlignment="1">
      <alignment horizontal="right"/>
    </xf>
    <xf numFmtId="0" fontId="8" fillId="2" borderId="11" xfId="0" applyFont="1" applyFill="1" applyBorder="1" applyAlignment="1">
      <alignment horizontal="left"/>
    </xf>
    <xf numFmtId="0" fontId="8" fillId="2" borderId="10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/>
    </xf>
    <xf numFmtId="46" fontId="8" fillId="0" borderId="11" xfId="0" applyNumberFormat="1" applyFont="1" applyBorder="1" applyAlignment="1">
      <alignment horizontal="center"/>
    </xf>
    <xf numFmtId="1" fontId="9" fillId="5" borderId="19" xfId="0" applyNumberFormat="1" applyFont="1" applyFill="1" applyBorder="1" applyAlignment="1">
      <alignment horizontal="right" vertical="center" wrapText="1"/>
    </xf>
    <xf numFmtId="0" fontId="8" fillId="2" borderId="20" xfId="0" applyFont="1" applyFill="1" applyBorder="1" applyAlignment="1">
      <alignment horizontal="left"/>
    </xf>
    <xf numFmtId="21" fontId="8" fillId="0" borderId="20" xfId="0" applyNumberFormat="1" applyFont="1" applyBorder="1" applyAlignment="1">
      <alignment horizontal="center"/>
    </xf>
    <xf numFmtId="164" fontId="16" fillId="7" borderId="21" xfId="0" applyNumberFormat="1" applyFont="1" applyFill="1" applyBorder="1" applyAlignment="1">
      <alignment horizontal="center"/>
    </xf>
    <xf numFmtId="164" fontId="16" fillId="5" borderId="22" xfId="0" applyNumberFormat="1" applyFont="1" applyFill="1" applyBorder="1" applyAlignment="1">
      <alignment horizontal="center"/>
    </xf>
    <xf numFmtId="164" fontId="16" fillId="7" borderId="22" xfId="0" applyNumberFormat="1" applyFont="1" applyFill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0" fontId="8" fillId="0" borderId="20" xfId="0" applyFont="1" applyBorder="1" applyAlignment="1">
      <alignment horizontal="left"/>
    </xf>
    <xf numFmtId="164" fontId="8" fillId="0" borderId="20" xfId="0" applyNumberFormat="1" applyFont="1" applyBorder="1" applyAlignment="1">
      <alignment horizontal="center"/>
    </xf>
    <xf numFmtId="164" fontId="8" fillId="2" borderId="21" xfId="1" applyNumberFormat="1" applyFont="1" applyFill="1" applyBorder="1" applyAlignment="1">
      <alignment horizontal="center"/>
    </xf>
    <xf numFmtId="164" fontId="8" fillId="2" borderId="22" xfId="1" applyNumberFormat="1" applyFont="1" applyFill="1" applyBorder="1" applyAlignment="1">
      <alignment horizontal="center"/>
    </xf>
    <xf numFmtId="164" fontId="8" fillId="7" borderId="22" xfId="1" applyNumberFormat="1" applyFont="1" applyFill="1" applyBorder="1" applyAlignment="1">
      <alignment horizontal="center"/>
    </xf>
    <xf numFmtId="0" fontId="8" fillId="0" borderId="11" xfId="0" applyFont="1" applyBorder="1" applyAlignment="1">
      <alignment horizontal="left"/>
    </xf>
    <xf numFmtId="164" fontId="8" fillId="0" borderId="11" xfId="0" applyNumberFormat="1" applyFont="1" applyBorder="1" applyAlignment="1">
      <alignment horizontal="center"/>
    </xf>
    <xf numFmtId="164" fontId="5" fillId="2" borderId="10" xfId="0" applyNumberFormat="1" applyFont="1" applyFill="1" applyBorder="1"/>
    <xf numFmtId="2" fontId="8" fillId="2" borderId="10" xfId="0" applyNumberFormat="1" applyFont="1" applyFill="1" applyBorder="1" applyAlignment="1">
      <alignment horizontal="center"/>
    </xf>
    <xf numFmtId="0" fontId="9" fillId="3" borderId="10" xfId="0" applyFont="1" applyFill="1" applyBorder="1"/>
    <xf numFmtId="164" fontId="8" fillId="2" borderId="14" xfId="1" applyNumberFormat="1" applyFont="1" applyFill="1" applyBorder="1" applyAlignment="1">
      <alignment horizontal="center"/>
    </xf>
    <xf numFmtId="164" fontId="8" fillId="2" borderId="15" xfId="1" applyNumberFormat="1" applyFont="1" applyFill="1" applyBorder="1" applyAlignment="1">
      <alignment horizontal="center"/>
    </xf>
    <xf numFmtId="164" fontId="8" fillId="7" borderId="15" xfId="1" applyNumberFormat="1" applyFont="1" applyFill="1" applyBorder="1" applyAlignment="1">
      <alignment horizontal="center"/>
    </xf>
    <xf numFmtId="164" fontId="8" fillId="6" borderId="15" xfId="0" applyNumberFormat="1" applyFont="1" applyFill="1" applyBorder="1" applyAlignment="1">
      <alignment horizontal="center" vertical="center" wrapText="1"/>
    </xf>
    <xf numFmtId="164" fontId="8" fillId="0" borderId="14" xfId="0" applyNumberFormat="1" applyFont="1" applyBorder="1" applyAlignment="1">
      <alignment horizontal="center"/>
    </xf>
    <xf numFmtId="164" fontId="8" fillId="0" borderId="15" xfId="0" applyNumberFormat="1" applyFon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0" fontId="17" fillId="0" borderId="10" xfId="0" applyFont="1" applyBorder="1"/>
    <xf numFmtId="164" fontId="8" fillId="6" borderId="21" xfId="0" applyNumberFormat="1" applyFont="1" applyFill="1" applyBorder="1" applyAlignment="1">
      <alignment horizontal="center" wrapText="1"/>
    </xf>
    <xf numFmtId="164" fontId="8" fillId="6" borderId="22" xfId="0" applyNumberFormat="1" applyFont="1" applyFill="1" applyBorder="1" applyAlignment="1">
      <alignment horizontal="center" wrapText="1"/>
    </xf>
    <xf numFmtId="164" fontId="16" fillId="7" borderId="15" xfId="0" applyNumberFormat="1" applyFont="1" applyFill="1" applyBorder="1" applyAlignment="1">
      <alignment horizontal="center"/>
    </xf>
    <xf numFmtId="0" fontId="5" fillId="0" borderId="11" xfId="0" applyFont="1" applyBorder="1"/>
    <xf numFmtId="0" fontId="8" fillId="0" borderId="24" xfId="0" applyFont="1" applyBorder="1" applyAlignment="1">
      <alignment horizontal="left" vertical="center"/>
    </xf>
    <xf numFmtId="0" fontId="8" fillId="0" borderId="25" xfId="0" applyFont="1" applyBorder="1" applyAlignment="1">
      <alignment vertical="center"/>
    </xf>
    <xf numFmtId="0" fontId="8" fillId="0" borderId="26" xfId="0" applyFont="1" applyBorder="1" applyAlignment="1">
      <alignment horizontal="center" vertical="center"/>
    </xf>
    <xf numFmtId="0" fontId="8" fillId="0" borderId="25" xfId="0" applyFont="1" applyBorder="1" applyAlignment="1">
      <alignment horizontal="left" vertical="center"/>
    </xf>
    <xf numFmtId="0" fontId="8" fillId="0" borderId="24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46" fontId="8" fillId="0" borderId="20" xfId="0" applyNumberFormat="1" applyFont="1" applyBorder="1" applyAlignment="1">
      <alignment horizontal="center" vertical="center"/>
    </xf>
    <xf numFmtId="164" fontId="8" fillId="2" borderId="10" xfId="0" applyNumberFormat="1" applyFont="1" applyFill="1" applyBorder="1" applyAlignment="1">
      <alignment horizontal="right" vertical="center"/>
    </xf>
    <xf numFmtId="46" fontId="8" fillId="2" borderId="20" xfId="0" applyNumberFormat="1" applyFont="1" applyFill="1" applyBorder="1" applyAlignment="1">
      <alignment horizontal="center" vertical="center"/>
    </xf>
    <xf numFmtId="0" fontId="8" fillId="0" borderId="24" xfId="0" applyFont="1" applyBorder="1" applyAlignment="1">
      <alignment vertical="center"/>
    </xf>
    <xf numFmtId="164" fontId="8" fillId="6" borderId="21" xfId="0" applyNumberFormat="1" applyFont="1" applyFill="1" applyBorder="1" applyAlignment="1">
      <alignment horizontal="center" vertical="center" wrapText="1"/>
    </xf>
    <xf numFmtId="164" fontId="8" fillId="0" borderId="26" xfId="0" applyNumberFormat="1" applyFont="1" applyBorder="1" applyAlignment="1">
      <alignment horizontal="center"/>
    </xf>
    <xf numFmtId="164" fontId="8" fillId="0" borderId="15" xfId="0" applyNumberFormat="1" applyFont="1" applyBorder="1" applyAlignment="1">
      <alignment horizontal="center" vertical="center"/>
    </xf>
    <xf numFmtId="164" fontId="8" fillId="0" borderId="14" xfId="0" applyNumberFormat="1" applyFont="1" applyBorder="1" applyAlignment="1">
      <alignment horizontal="center" vertical="center"/>
    </xf>
    <xf numFmtId="0" fontId="8" fillId="0" borderId="24" xfId="0" applyFont="1" applyBorder="1" applyAlignment="1">
      <alignment horizontal="left"/>
    </xf>
    <xf numFmtId="0" fontId="8" fillId="0" borderId="25" xfId="0" applyFont="1" applyBorder="1"/>
    <xf numFmtId="0" fontId="8" fillId="0" borderId="26" xfId="0" applyFont="1" applyBorder="1" applyAlignment="1">
      <alignment horizontal="center"/>
    </xf>
    <xf numFmtId="0" fontId="8" fillId="0" borderId="25" xfId="0" applyFont="1" applyBorder="1" applyAlignment="1">
      <alignment horizontal="right"/>
    </xf>
    <xf numFmtId="0" fontId="8" fillId="2" borderId="25" xfId="0" applyFont="1" applyFill="1" applyBorder="1" applyAlignment="1">
      <alignment horizontal="left"/>
    </xf>
    <xf numFmtId="0" fontId="8" fillId="2" borderId="24" xfId="0" applyFont="1" applyFill="1" applyBorder="1" applyAlignment="1">
      <alignment horizontal="center"/>
    </xf>
    <xf numFmtId="0" fontId="8" fillId="2" borderId="25" xfId="0" applyFont="1" applyFill="1" applyBorder="1" applyAlignment="1">
      <alignment horizontal="center"/>
    </xf>
    <xf numFmtId="46" fontId="8" fillId="0" borderId="20" xfId="0" applyNumberFormat="1" applyFont="1" applyBorder="1" applyAlignment="1">
      <alignment horizontal="center"/>
    </xf>
    <xf numFmtId="0" fontId="9" fillId="3" borderId="24" xfId="0" applyFont="1" applyFill="1" applyBorder="1"/>
    <xf numFmtId="164" fontId="16" fillId="5" borderId="26" xfId="0" applyNumberFormat="1" applyFont="1" applyFill="1" applyBorder="1" applyAlignment="1">
      <alignment horizontal="center"/>
    </xf>
    <xf numFmtId="164" fontId="16" fillId="7" borderId="27" xfId="0" applyNumberFormat="1" applyFont="1" applyFill="1" applyBorder="1" applyAlignment="1">
      <alignment horizontal="center"/>
    </xf>
    <xf numFmtId="164" fontId="16" fillId="5" borderId="27" xfId="0" applyNumberFormat="1" applyFont="1" applyFill="1" applyBorder="1" applyAlignment="1">
      <alignment horizontal="center"/>
    </xf>
    <xf numFmtId="164" fontId="16" fillId="8" borderId="27" xfId="0" applyNumberFormat="1" applyFont="1" applyFill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17" fillId="0" borderId="19" xfId="0" applyFont="1" applyBorder="1"/>
    <xf numFmtId="0" fontId="8" fillId="0" borderId="20" xfId="0" applyFont="1" applyBorder="1" applyAlignment="1">
      <alignment horizontal="left" vertical="center"/>
    </xf>
    <xf numFmtId="164" fontId="8" fillId="6" borderId="15" xfId="0" applyNumberFormat="1" applyFont="1" applyFill="1" applyBorder="1" applyAlignment="1">
      <alignment horizontal="center"/>
    </xf>
    <xf numFmtId="0" fontId="18" fillId="3" borderId="19" xfId="0" applyFont="1" applyFill="1" applyBorder="1"/>
    <xf numFmtId="0" fontId="17" fillId="0" borderId="20" xfId="0" applyFont="1" applyBorder="1"/>
    <xf numFmtId="0" fontId="8" fillId="0" borderId="20" xfId="0" applyFont="1" applyBorder="1" applyAlignment="1">
      <alignment wrapText="1"/>
    </xf>
    <xf numFmtId="0" fontId="8" fillId="0" borderId="21" xfId="0" applyFont="1" applyBorder="1" applyAlignment="1">
      <alignment horizontal="center" wrapText="1"/>
    </xf>
    <xf numFmtId="0" fontId="8" fillId="0" borderId="19" xfId="0" applyFont="1" applyBorder="1" applyAlignment="1">
      <alignment horizontal="left" wrapText="1"/>
    </xf>
    <xf numFmtId="0" fontId="9" fillId="3" borderId="19" xfId="0" applyFont="1" applyFill="1" applyBorder="1" applyAlignment="1">
      <alignment horizontal="right"/>
    </xf>
    <xf numFmtId="164" fontId="8" fillId="6" borderId="21" xfId="1" applyNumberFormat="1" applyFont="1" applyFill="1" applyBorder="1" applyAlignment="1">
      <alignment horizontal="center" wrapText="1"/>
    </xf>
    <xf numFmtId="164" fontId="8" fillId="6" borderId="22" xfId="1" applyNumberFormat="1" applyFont="1" applyFill="1" applyBorder="1" applyAlignment="1">
      <alignment horizontal="center" wrapText="1"/>
    </xf>
    <xf numFmtId="0" fontId="8" fillId="0" borderId="11" xfId="0" applyFont="1" applyBorder="1" applyAlignment="1">
      <alignment wrapText="1"/>
    </xf>
    <xf numFmtId="0" fontId="8" fillId="0" borderId="14" xfId="0" applyFont="1" applyBorder="1" applyAlignment="1">
      <alignment horizontal="center" wrapText="1"/>
    </xf>
    <xf numFmtId="0" fontId="8" fillId="0" borderId="10" xfId="0" applyFont="1" applyBorder="1" applyAlignment="1">
      <alignment horizontal="left" wrapText="1"/>
    </xf>
    <xf numFmtId="0" fontId="9" fillId="3" borderId="10" xfId="0" applyFont="1" applyFill="1" applyBorder="1" applyAlignment="1">
      <alignment horizontal="right"/>
    </xf>
    <xf numFmtId="164" fontId="16" fillId="9" borderId="22" xfId="0" applyNumberFormat="1" applyFont="1" applyFill="1" applyBorder="1" applyAlignment="1">
      <alignment horizontal="center"/>
    </xf>
    <xf numFmtId="0" fontId="5" fillId="0" borderId="20" xfId="0" applyFont="1" applyBorder="1" applyAlignment="1">
      <alignment horizontal="left"/>
    </xf>
    <xf numFmtId="0" fontId="5" fillId="0" borderId="20" xfId="0" applyFont="1" applyBorder="1" applyAlignment="1">
      <alignment horizontal="center"/>
    </xf>
    <xf numFmtId="0" fontId="5" fillId="0" borderId="20" xfId="0" applyFont="1" applyBorder="1" applyAlignment="1">
      <alignment horizontal="right"/>
    </xf>
    <xf numFmtId="0" fontId="0" fillId="0" borderId="20" xfId="0" applyBorder="1" applyAlignment="1">
      <alignment horizontal="center"/>
    </xf>
    <xf numFmtId="0" fontId="5" fillId="0" borderId="0" xfId="0" applyFont="1" applyAlignment="1">
      <alignment horizontal="right"/>
    </xf>
    <xf numFmtId="0" fontId="0" fillId="0" borderId="0" xfId="0" applyAlignment="1">
      <alignment horizontal="center"/>
    </xf>
    <xf numFmtId="49" fontId="5" fillId="0" borderId="0" xfId="0" applyNumberFormat="1" applyFont="1"/>
    <xf numFmtId="0" fontId="19" fillId="2" borderId="0" xfId="2" applyFont="1" applyFill="1" applyAlignment="1">
      <alignment horizontal="left"/>
    </xf>
    <xf numFmtId="0" fontId="20" fillId="2" borderId="0" xfId="2" applyFont="1" applyFill="1"/>
    <xf numFmtId="2" fontId="20" fillId="2" borderId="0" xfId="2" applyNumberFormat="1" applyFont="1" applyFill="1" applyAlignment="1">
      <alignment horizontal="center"/>
    </xf>
    <xf numFmtId="0" fontId="20" fillId="2" borderId="0" xfId="2" applyFont="1" applyFill="1" applyAlignment="1">
      <alignment horizontal="center"/>
    </xf>
    <xf numFmtId="2" fontId="21" fillId="0" borderId="0" xfId="2" applyNumberFormat="1" applyFont="1"/>
    <xf numFmtId="0" fontId="22" fillId="0" borderId="0" xfId="2" applyFont="1"/>
    <xf numFmtId="0" fontId="23" fillId="0" borderId="0" xfId="2" applyFont="1"/>
    <xf numFmtId="0" fontId="20" fillId="0" borderId="0" xfId="2" applyFont="1"/>
    <xf numFmtId="0" fontId="17" fillId="0" borderId="0" xfId="2"/>
    <xf numFmtId="0" fontId="12" fillId="2" borderId="0" xfId="2" applyFont="1" applyFill="1" applyAlignment="1">
      <alignment horizontal="left"/>
    </xf>
    <xf numFmtId="16" fontId="12" fillId="2" borderId="0" xfId="2" applyNumberFormat="1" applyFont="1" applyFill="1" applyAlignment="1">
      <alignment horizontal="right"/>
    </xf>
    <xf numFmtId="0" fontId="8" fillId="2" borderId="0" xfId="2" applyFont="1" applyFill="1"/>
    <xf numFmtId="2" fontId="8" fillId="2" borderId="0" xfId="2" applyNumberFormat="1" applyFont="1" applyFill="1" applyAlignment="1">
      <alignment horizontal="center"/>
    </xf>
    <xf numFmtId="0" fontId="8" fillId="2" borderId="0" xfId="2" applyFont="1" applyFill="1" applyAlignment="1">
      <alignment horizontal="center"/>
    </xf>
    <xf numFmtId="2" fontId="8" fillId="0" borderId="0" xfId="2" applyNumberFormat="1" applyFont="1"/>
    <xf numFmtId="0" fontId="5" fillId="0" borderId="0" xfId="2" applyFont="1"/>
    <xf numFmtId="0" fontId="24" fillId="0" borderId="0" xfId="2" applyFont="1"/>
    <xf numFmtId="0" fontId="8" fillId="0" borderId="0" xfId="2" applyFont="1"/>
    <xf numFmtId="0" fontId="8" fillId="0" borderId="0" xfId="2" applyFont="1" applyAlignment="1">
      <alignment horizontal="center"/>
    </xf>
    <xf numFmtId="0" fontId="12" fillId="0" borderId="28" xfId="2" applyFont="1" applyBorder="1"/>
    <xf numFmtId="16" fontId="12" fillId="0" borderId="28" xfId="2" applyNumberFormat="1" applyFont="1" applyBorder="1" applyAlignment="1">
      <alignment horizontal="center"/>
    </xf>
    <xf numFmtId="14" fontId="12" fillId="0" borderId="28" xfId="2" applyNumberFormat="1" applyFont="1" applyBorder="1" applyAlignment="1">
      <alignment horizontal="center"/>
    </xf>
    <xf numFmtId="0" fontId="12" fillId="0" borderId="28" xfId="2" applyFont="1" applyBorder="1" applyAlignment="1">
      <alignment horizontal="center"/>
    </xf>
    <xf numFmtId="16" fontId="12" fillId="10" borderId="28" xfId="2" applyNumberFormat="1" applyFont="1" applyFill="1" applyBorder="1" applyAlignment="1">
      <alignment horizontal="center"/>
    </xf>
    <xf numFmtId="0" fontId="12" fillId="2" borderId="28" xfId="2" applyFont="1" applyFill="1" applyBorder="1" applyAlignment="1">
      <alignment horizontal="center"/>
    </xf>
    <xf numFmtId="0" fontId="12" fillId="0" borderId="0" xfId="2" applyFont="1"/>
    <xf numFmtId="0" fontId="5" fillId="0" borderId="28" xfId="2" applyFont="1" applyBorder="1"/>
    <xf numFmtId="165" fontId="8" fillId="2" borderId="19" xfId="0" applyNumberFormat="1" applyFont="1" applyFill="1" applyBorder="1" applyAlignment="1">
      <alignment horizontal="center" vertical="center" wrapText="1"/>
    </xf>
    <xf numFmtId="2" fontId="8" fillId="2" borderId="28" xfId="2" applyNumberFormat="1" applyFont="1" applyFill="1" applyBorder="1" applyAlignment="1">
      <alignment horizontal="center"/>
    </xf>
    <xf numFmtId="2" fontId="8" fillId="11" borderId="28" xfId="2" applyNumberFormat="1" applyFont="1" applyFill="1" applyBorder="1" applyAlignment="1">
      <alignment horizontal="center"/>
    </xf>
    <xf numFmtId="2" fontId="5" fillId="0" borderId="28" xfId="2" applyNumberFormat="1" applyFont="1" applyBorder="1"/>
    <xf numFmtId="0" fontId="8" fillId="0" borderId="19" xfId="0" applyFont="1" applyBorder="1" applyAlignment="1">
      <alignment horizontal="left" vertical="center"/>
    </xf>
    <xf numFmtId="0" fontId="8" fillId="0" borderId="20" xfId="0" applyFont="1" applyBorder="1" applyAlignment="1">
      <alignment vertical="center"/>
    </xf>
    <xf numFmtId="0" fontId="5" fillId="0" borderId="19" xfId="2" applyFont="1" applyBorder="1"/>
    <xf numFmtId="0" fontId="5" fillId="0" borderId="20" xfId="2" applyFont="1" applyBorder="1"/>
    <xf numFmtId="0" fontId="5" fillId="0" borderId="11" xfId="2" applyFont="1" applyBorder="1"/>
    <xf numFmtId="0" fontId="5" fillId="0" borderId="0" xfId="2" applyFont="1" applyAlignment="1">
      <alignment vertical="center"/>
    </xf>
    <xf numFmtId="0" fontId="8" fillId="0" borderId="24" xfId="0" applyFont="1" applyBorder="1" applyAlignment="1">
      <alignment horizontal="left" wrapText="1"/>
    </xf>
    <xf numFmtId="0" fontId="5" fillId="0" borderId="25" xfId="2" applyFont="1" applyBorder="1"/>
    <xf numFmtId="0" fontId="8" fillId="0" borderId="24" xfId="0" applyFont="1" applyBorder="1"/>
    <xf numFmtId="0" fontId="8" fillId="0" borderId="29" xfId="0" applyFont="1" applyBorder="1" applyAlignment="1">
      <alignment horizontal="left" wrapText="1"/>
    </xf>
    <xf numFmtId="0" fontId="8" fillId="0" borderId="0" xfId="0" applyFont="1" applyAlignment="1">
      <alignment wrapText="1"/>
    </xf>
    <xf numFmtId="0" fontId="8" fillId="0" borderId="0" xfId="0" applyFont="1"/>
    <xf numFmtId="0" fontId="8" fillId="0" borderId="28" xfId="0" applyFont="1" applyBorder="1" applyAlignment="1">
      <alignment horizontal="left"/>
    </xf>
    <xf numFmtId="0" fontId="8" fillId="0" borderId="28" xfId="0" applyFont="1" applyBorder="1"/>
    <xf numFmtId="2" fontId="5" fillId="0" borderId="28" xfId="2" applyNumberFormat="1" applyFont="1" applyBorder="1" applyAlignment="1">
      <alignment horizontal="center"/>
    </xf>
    <xf numFmtId="0" fontId="17" fillId="0" borderId="28" xfId="2" applyBorder="1"/>
    <xf numFmtId="0" fontId="8" fillId="0" borderId="20" xfId="2" applyFont="1" applyBorder="1"/>
    <xf numFmtId="0" fontId="8" fillId="0" borderId="28" xfId="2" applyFont="1" applyBorder="1" applyAlignment="1">
      <alignment horizontal="center"/>
    </xf>
    <xf numFmtId="0" fontId="8" fillId="0" borderId="0" xfId="0" applyFont="1" applyAlignment="1">
      <alignment horizontal="left" wrapText="1"/>
    </xf>
    <xf numFmtId="164" fontId="12" fillId="2" borderId="1" xfId="0" applyNumberFormat="1" applyFont="1" applyFill="1" applyBorder="1" applyAlignment="1">
      <alignment horizontal="center" vertical="center"/>
    </xf>
    <xf numFmtId="0" fontId="8" fillId="0" borderId="2" xfId="0" applyFont="1" applyBorder="1"/>
    <xf numFmtId="0" fontId="8" fillId="0" borderId="3" xfId="0" applyFont="1" applyBorder="1"/>
    <xf numFmtId="0" fontId="12" fillId="0" borderId="2" xfId="0" applyFont="1" applyBorder="1" applyAlignment="1">
      <alignment horizontal="center" vertical="center"/>
    </xf>
  </cellXfs>
  <cellStyles count="3">
    <cellStyle name="Normal" xfId="0" builtinId="0"/>
    <cellStyle name="Normal 2" xfId="1" xr:uid="{7E3B956E-7957-4A16-9137-2F53AEF414FA}"/>
    <cellStyle name="Normal 3" xfId="2" xr:uid="{463BF367-9670-4992-A57D-38071CA45359}"/>
  </cellStyles>
  <dxfs count="16"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2" name="Autofigur 5">
          <a:extLst>
            <a:ext uri="{FF2B5EF4-FFF2-40B4-BE49-F238E27FC236}">
              <a16:creationId xmlns:a16="http://schemas.microsoft.com/office/drawing/2014/main" id="{3A34DC24-F453-4241-BA59-6B199F81323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482840" cy="4038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3" name="Autofigur 5">
          <a:extLst>
            <a:ext uri="{FF2B5EF4-FFF2-40B4-BE49-F238E27FC236}">
              <a16:creationId xmlns:a16="http://schemas.microsoft.com/office/drawing/2014/main" id="{43D5AA14-B169-4BE3-B62E-7B293DFCE05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482840" cy="4038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4" name="Autofigur 5">
          <a:extLst>
            <a:ext uri="{FF2B5EF4-FFF2-40B4-BE49-F238E27FC236}">
              <a16:creationId xmlns:a16="http://schemas.microsoft.com/office/drawing/2014/main" id="{D1323AB7-6F21-4D8F-99CF-6A17A00E6F2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482840" cy="4038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5" name="Autofigur 5">
          <a:extLst>
            <a:ext uri="{FF2B5EF4-FFF2-40B4-BE49-F238E27FC236}">
              <a16:creationId xmlns:a16="http://schemas.microsoft.com/office/drawing/2014/main" id="{0EE61057-BC64-4F06-863A-0503331B72D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482840" cy="4038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6" name="AutoShape 5">
          <a:extLst>
            <a:ext uri="{FF2B5EF4-FFF2-40B4-BE49-F238E27FC236}">
              <a16:creationId xmlns:a16="http://schemas.microsoft.com/office/drawing/2014/main" id="{CCC393C8-ED33-4EE1-93BA-FE2AC1C7708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482840" cy="4038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7" name="AutoShape 5">
          <a:extLst>
            <a:ext uri="{FF2B5EF4-FFF2-40B4-BE49-F238E27FC236}">
              <a16:creationId xmlns:a16="http://schemas.microsoft.com/office/drawing/2014/main" id="{8EA0F231-8EF4-469B-B41D-3F5C2AF0967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482840" cy="4038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8" name="AutoShape 5">
          <a:extLst>
            <a:ext uri="{FF2B5EF4-FFF2-40B4-BE49-F238E27FC236}">
              <a16:creationId xmlns:a16="http://schemas.microsoft.com/office/drawing/2014/main" id="{BF0E3468-476C-4FF7-A763-8F595A3D815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482840" cy="4038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9" name="AutoShape 5">
          <a:extLst>
            <a:ext uri="{FF2B5EF4-FFF2-40B4-BE49-F238E27FC236}">
              <a16:creationId xmlns:a16="http://schemas.microsoft.com/office/drawing/2014/main" id="{360002AB-44CC-4576-B839-A035F5A8201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482840" cy="4038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10" name="AutoShape 5">
          <a:extLst>
            <a:ext uri="{FF2B5EF4-FFF2-40B4-BE49-F238E27FC236}">
              <a16:creationId xmlns:a16="http://schemas.microsoft.com/office/drawing/2014/main" id="{C068EDB7-A3C6-44EF-B889-FD48336EA16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482840" cy="4038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11" name="AutoShape 5">
          <a:extLst>
            <a:ext uri="{FF2B5EF4-FFF2-40B4-BE49-F238E27FC236}">
              <a16:creationId xmlns:a16="http://schemas.microsoft.com/office/drawing/2014/main" id="{5930EFC1-E268-47C9-978E-3E4A6D3F41C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482840" cy="4038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12" name="AutoShape 5">
          <a:extLst>
            <a:ext uri="{FF2B5EF4-FFF2-40B4-BE49-F238E27FC236}">
              <a16:creationId xmlns:a16="http://schemas.microsoft.com/office/drawing/2014/main" id="{5703E627-0112-484B-A2FA-9CF2922E66E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482840" cy="4038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13" name="AutoShape 5">
          <a:extLst>
            <a:ext uri="{FF2B5EF4-FFF2-40B4-BE49-F238E27FC236}">
              <a16:creationId xmlns:a16="http://schemas.microsoft.com/office/drawing/2014/main" id="{D58512A7-AD21-4242-B889-1507441B8C7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482840" cy="4038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14" name="AutoShape 5">
          <a:extLst>
            <a:ext uri="{FF2B5EF4-FFF2-40B4-BE49-F238E27FC236}">
              <a16:creationId xmlns:a16="http://schemas.microsoft.com/office/drawing/2014/main" id="{4D45D48A-4B5A-4F46-A927-A005115F66F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482840" cy="4038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15" name="AutoShape 5">
          <a:extLst>
            <a:ext uri="{FF2B5EF4-FFF2-40B4-BE49-F238E27FC236}">
              <a16:creationId xmlns:a16="http://schemas.microsoft.com/office/drawing/2014/main" id="{6E3C0757-29AC-4CAE-81A2-642206CD3A0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482840" cy="4038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16" name="AutoShape 5">
          <a:extLst>
            <a:ext uri="{FF2B5EF4-FFF2-40B4-BE49-F238E27FC236}">
              <a16:creationId xmlns:a16="http://schemas.microsoft.com/office/drawing/2014/main" id="{563B796A-6205-44E0-950E-0DAFAB6B211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482840" cy="4038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17" name="AutoShape 5">
          <a:extLst>
            <a:ext uri="{FF2B5EF4-FFF2-40B4-BE49-F238E27FC236}">
              <a16:creationId xmlns:a16="http://schemas.microsoft.com/office/drawing/2014/main" id="{454F3E3D-C8AB-4428-8B4C-78FB6F72FC7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482840" cy="4038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18" name="AutoShape 5">
          <a:extLst>
            <a:ext uri="{FF2B5EF4-FFF2-40B4-BE49-F238E27FC236}">
              <a16:creationId xmlns:a16="http://schemas.microsoft.com/office/drawing/2014/main" id="{3C7C34ED-7B60-42A7-B25D-E3923EA648C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482840" cy="4038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19" name="AutoShape 5">
          <a:extLst>
            <a:ext uri="{FF2B5EF4-FFF2-40B4-BE49-F238E27FC236}">
              <a16:creationId xmlns:a16="http://schemas.microsoft.com/office/drawing/2014/main" id="{26E693C1-3021-4E65-AD09-94C7324A79C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482840" cy="4038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20" name="AutoShape 5">
          <a:extLst>
            <a:ext uri="{FF2B5EF4-FFF2-40B4-BE49-F238E27FC236}">
              <a16:creationId xmlns:a16="http://schemas.microsoft.com/office/drawing/2014/main" id="{83AE3E78-3A0A-4953-91FE-FDCB53F48B6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482840" cy="4038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21" name="AutoShape 5">
          <a:extLst>
            <a:ext uri="{FF2B5EF4-FFF2-40B4-BE49-F238E27FC236}">
              <a16:creationId xmlns:a16="http://schemas.microsoft.com/office/drawing/2014/main" id="{7C83D4C8-2D3E-4F4D-A21F-7DE73CC5530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482840" cy="4038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22" name="AutoShape 5">
          <a:extLst>
            <a:ext uri="{FF2B5EF4-FFF2-40B4-BE49-F238E27FC236}">
              <a16:creationId xmlns:a16="http://schemas.microsoft.com/office/drawing/2014/main" id="{9D159161-465A-4FB3-9F75-3E243306BA4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482840" cy="4038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23" name="AutoShape 5">
          <a:extLst>
            <a:ext uri="{FF2B5EF4-FFF2-40B4-BE49-F238E27FC236}">
              <a16:creationId xmlns:a16="http://schemas.microsoft.com/office/drawing/2014/main" id="{C8E8C69B-FDA6-461A-9782-186B8A51BAF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482840" cy="4038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24" name="AutoShape 5">
          <a:extLst>
            <a:ext uri="{FF2B5EF4-FFF2-40B4-BE49-F238E27FC236}">
              <a16:creationId xmlns:a16="http://schemas.microsoft.com/office/drawing/2014/main" id="{DBA4A562-607A-4ABE-BCCC-8F50E890F54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482840" cy="4038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25" name="AutoShape 5">
          <a:extLst>
            <a:ext uri="{FF2B5EF4-FFF2-40B4-BE49-F238E27FC236}">
              <a16:creationId xmlns:a16="http://schemas.microsoft.com/office/drawing/2014/main" id="{357E36F0-C809-4C75-A468-C80F76B07F2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482840" cy="4038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26" name="AutoShape 5">
          <a:extLst>
            <a:ext uri="{FF2B5EF4-FFF2-40B4-BE49-F238E27FC236}">
              <a16:creationId xmlns:a16="http://schemas.microsoft.com/office/drawing/2014/main" id="{12793EBB-75F3-4DE7-912D-7CC104F47EB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482840" cy="4038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27" name="AutoShape 5">
          <a:extLst>
            <a:ext uri="{FF2B5EF4-FFF2-40B4-BE49-F238E27FC236}">
              <a16:creationId xmlns:a16="http://schemas.microsoft.com/office/drawing/2014/main" id="{AEAC6AAE-9606-4024-9AB5-1ED42FDEDB0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482840" cy="4038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28" name="AutoShape 5">
          <a:extLst>
            <a:ext uri="{FF2B5EF4-FFF2-40B4-BE49-F238E27FC236}">
              <a16:creationId xmlns:a16="http://schemas.microsoft.com/office/drawing/2014/main" id="{695E25DB-B307-4378-9097-ECAD52E55B8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482840" cy="4038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29" name="AutoShape 5">
          <a:extLst>
            <a:ext uri="{FF2B5EF4-FFF2-40B4-BE49-F238E27FC236}">
              <a16:creationId xmlns:a16="http://schemas.microsoft.com/office/drawing/2014/main" id="{10DACAF5-6C3E-4C55-88CC-EC4C7FAE17F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482840" cy="4038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30" name="AutoShape 5">
          <a:extLst>
            <a:ext uri="{FF2B5EF4-FFF2-40B4-BE49-F238E27FC236}">
              <a16:creationId xmlns:a16="http://schemas.microsoft.com/office/drawing/2014/main" id="{9756D491-898F-41F2-ACA1-35F37F3EFBF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482840" cy="4038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31" name="AutoShape 5">
          <a:extLst>
            <a:ext uri="{FF2B5EF4-FFF2-40B4-BE49-F238E27FC236}">
              <a16:creationId xmlns:a16="http://schemas.microsoft.com/office/drawing/2014/main" id="{06F3C85B-868F-4FD9-94EC-99FF7A929E4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482840" cy="4038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32" name="AutoShape 5">
          <a:extLst>
            <a:ext uri="{FF2B5EF4-FFF2-40B4-BE49-F238E27FC236}">
              <a16:creationId xmlns:a16="http://schemas.microsoft.com/office/drawing/2014/main" id="{BC8AE035-3504-49C4-A9FA-EC41419773F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482840" cy="4038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33" name="AutoShape 5">
          <a:extLst>
            <a:ext uri="{FF2B5EF4-FFF2-40B4-BE49-F238E27FC236}">
              <a16:creationId xmlns:a16="http://schemas.microsoft.com/office/drawing/2014/main" id="{BA0DE925-6DA0-47DA-B97C-B30B168E89C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482840" cy="4038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34" name="AutoShape 5">
          <a:extLst>
            <a:ext uri="{FF2B5EF4-FFF2-40B4-BE49-F238E27FC236}">
              <a16:creationId xmlns:a16="http://schemas.microsoft.com/office/drawing/2014/main" id="{13A65E01-A145-4FD9-8600-86FF725AC79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482840" cy="4038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35" name="AutoShape 5">
          <a:extLst>
            <a:ext uri="{FF2B5EF4-FFF2-40B4-BE49-F238E27FC236}">
              <a16:creationId xmlns:a16="http://schemas.microsoft.com/office/drawing/2014/main" id="{E966BE8D-287B-4B3E-8C8F-0B5A1F1EB38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482840" cy="4038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36" name="AutoShape 5">
          <a:extLst>
            <a:ext uri="{FF2B5EF4-FFF2-40B4-BE49-F238E27FC236}">
              <a16:creationId xmlns:a16="http://schemas.microsoft.com/office/drawing/2014/main" id="{BB3B5D26-C984-4493-B4F8-D0B9A4E23C3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482840" cy="4038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37" name="AutoShape 5">
          <a:extLst>
            <a:ext uri="{FF2B5EF4-FFF2-40B4-BE49-F238E27FC236}">
              <a16:creationId xmlns:a16="http://schemas.microsoft.com/office/drawing/2014/main" id="{43FC8D7E-12B7-4C63-80D8-6BB5A2ECA81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482840" cy="4038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38" name="AutoShape 5">
          <a:extLst>
            <a:ext uri="{FF2B5EF4-FFF2-40B4-BE49-F238E27FC236}">
              <a16:creationId xmlns:a16="http://schemas.microsoft.com/office/drawing/2014/main" id="{ACDAD3DF-6323-42EA-A1AF-CD1F6550F39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482840" cy="4038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39" name="AutoShape 5">
          <a:extLst>
            <a:ext uri="{FF2B5EF4-FFF2-40B4-BE49-F238E27FC236}">
              <a16:creationId xmlns:a16="http://schemas.microsoft.com/office/drawing/2014/main" id="{BEF276AF-BFBA-4081-8C82-3D23D4761AF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482840" cy="4038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40" name="AutoShape 5">
          <a:extLst>
            <a:ext uri="{FF2B5EF4-FFF2-40B4-BE49-F238E27FC236}">
              <a16:creationId xmlns:a16="http://schemas.microsoft.com/office/drawing/2014/main" id="{101CFABB-C158-4B83-B37C-9F65606DC9C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482840" cy="4038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41" name="AutoShape 5">
          <a:extLst>
            <a:ext uri="{FF2B5EF4-FFF2-40B4-BE49-F238E27FC236}">
              <a16:creationId xmlns:a16="http://schemas.microsoft.com/office/drawing/2014/main" id="{74A8473C-2EBA-47F8-A2A2-631555D7303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482840" cy="4038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42" name="AutoShape 5">
          <a:extLst>
            <a:ext uri="{FF2B5EF4-FFF2-40B4-BE49-F238E27FC236}">
              <a16:creationId xmlns:a16="http://schemas.microsoft.com/office/drawing/2014/main" id="{B9C06D77-F41E-48A8-9FD3-125EE17F868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482840" cy="4038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43" name="AutoShape 5">
          <a:extLst>
            <a:ext uri="{FF2B5EF4-FFF2-40B4-BE49-F238E27FC236}">
              <a16:creationId xmlns:a16="http://schemas.microsoft.com/office/drawing/2014/main" id="{D3CA036E-7F00-4E06-8B3D-D0D5C28EE17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482840" cy="4038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44" name="AutoShape 5">
          <a:extLst>
            <a:ext uri="{FF2B5EF4-FFF2-40B4-BE49-F238E27FC236}">
              <a16:creationId xmlns:a16="http://schemas.microsoft.com/office/drawing/2014/main" id="{6D219D73-E04A-4B5C-B1FB-DCBA3336D6A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482840" cy="4038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45" name="AutoShape 5">
          <a:extLst>
            <a:ext uri="{FF2B5EF4-FFF2-40B4-BE49-F238E27FC236}">
              <a16:creationId xmlns:a16="http://schemas.microsoft.com/office/drawing/2014/main" id="{E633E736-9494-4E6B-8FBE-D397D77C6D3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482840" cy="4038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46" name="AutoShape 5">
          <a:extLst>
            <a:ext uri="{FF2B5EF4-FFF2-40B4-BE49-F238E27FC236}">
              <a16:creationId xmlns:a16="http://schemas.microsoft.com/office/drawing/2014/main" id="{39AD32ED-E373-4D9C-AD2A-3FCF058D3C6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482840" cy="4038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47" name="AutoShape 5">
          <a:extLst>
            <a:ext uri="{FF2B5EF4-FFF2-40B4-BE49-F238E27FC236}">
              <a16:creationId xmlns:a16="http://schemas.microsoft.com/office/drawing/2014/main" id="{B3E259D6-9E2B-4E66-9922-6BEC5D9E9ED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482840" cy="4038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48" name="AutoShape 5">
          <a:extLst>
            <a:ext uri="{FF2B5EF4-FFF2-40B4-BE49-F238E27FC236}">
              <a16:creationId xmlns:a16="http://schemas.microsoft.com/office/drawing/2014/main" id="{BFFB5493-B52E-48F0-B46A-A09A7DECA81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482840" cy="4038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49" name="AutoShape 5">
          <a:extLst>
            <a:ext uri="{FF2B5EF4-FFF2-40B4-BE49-F238E27FC236}">
              <a16:creationId xmlns:a16="http://schemas.microsoft.com/office/drawing/2014/main" id="{EE1EE0FE-6E6C-4339-8B1C-E2BF078EFE9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482840" cy="4038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50" name="AutoShape 5">
          <a:extLst>
            <a:ext uri="{FF2B5EF4-FFF2-40B4-BE49-F238E27FC236}">
              <a16:creationId xmlns:a16="http://schemas.microsoft.com/office/drawing/2014/main" id="{A3AD9E72-712C-40ED-870A-1F4DE64D20A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482840" cy="4038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51" name="AutoShape 5">
          <a:extLst>
            <a:ext uri="{FF2B5EF4-FFF2-40B4-BE49-F238E27FC236}">
              <a16:creationId xmlns:a16="http://schemas.microsoft.com/office/drawing/2014/main" id="{415941B3-D60F-4127-8C81-980BBC0A896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482840" cy="4038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52" name="AutoShape 5">
          <a:extLst>
            <a:ext uri="{FF2B5EF4-FFF2-40B4-BE49-F238E27FC236}">
              <a16:creationId xmlns:a16="http://schemas.microsoft.com/office/drawing/2014/main" id="{9B004D16-DFF3-444B-9373-2F1B3D0660E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482840" cy="4038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53" name="AutoShape 5">
          <a:extLst>
            <a:ext uri="{FF2B5EF4-FFF2-40B4-BE49-F238E27FC236}">
              <a16:creationId xmlns:a16="http://schemas.microsoft.com/office/drawing/2014/main" id="{3249578F-0CBE-4363-AA4E-77058331BD9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482840" cy="4038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54" name="AutoShape 5">
          <a:extLst>
            <a:ext uri="{FF2B5EF4-FFF2-40B4-BE49-F238E27FC236}">
              <a16:creationId xmlns:a16="http://schemas.microsoft.com/office/drawing/2014/main" id="{6E28B880-989D-4ABC-B9CE-17FEF47551C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482840" cy="4038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55" name="AutoShape 5">
          <a:extLst>
            <a:ext uri="{FF2B5EF4-FFF2-40B4-BE49-F238E27FC236}">
              <a16:creationId xmlns:a16="http://schemas.microsoft.com/office/drawing/2014/main" id="{9F42A108-60DB-4FA2-A142-8D3EF7A744E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482840" cy="4038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56" name="AutoShape 5">
          <a:extLst>
            <a:ext uri="{FF2B5EF4-FFF2-40B4-BE49-F238E27FC236}">
              <a16:creationId xmlns:a16="http://schemas.microsoft.com/office/drawing/2014/main" id="{98A08315-90B3-4C18-85CE-AE5FFF71A23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482840" cy="4038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57" name="AutoShape 5">
          <a:extLst>
            <a:ext uri="{FF2B5EF4-FFF2-40B4-BE49-F238E27FC236}">
              <a16:creationId xmlns:a16="http://schemas.microsoft.com/office/drawing/2014/main" id="{C4673719-D803-4054-A4BD-31682145AE0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482840" cy="4038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58" name="AutoShape 5">
          <a:extLst>
            <a:ext uri="{FF2B5EF4-FFF2-40B4-BE49-F238E27FC236}">
              <a16:creationId xmlns:a16="http://schemas.microsoft.com/office/drawing/2014/main" id="{233C1E92-F5CC-4EC4-95A1-BCE9843C32E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482840" cy="4038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59" name="AutoShape 5">
          <a:extLst>
            <a:ext uri="{FF2B5EF4-FFF2-40B4-BE49-F238E27FC236}">
              <a16:creationId xmlns:a16="http://schemas.microsoft.com/office/drawing/2014/main" id="{6027C377-F891-42BE-A7F9-32F75B515B5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482840" cy="4038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60" name="AutoShape 5">
          <a:extLst>
            <a:ext uri="{FF2B5EF4-FFF2-40B4-BE49-F238E27FC236}">
              <a16:creationId xmlns:a16="http://schemas.microsoft.com/office/drawing/2014/main" id="{24D5C579-6F04-4873-B0F7-C1A90762215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482840" cy="4038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61" name="AutoShape 5">
          <a:extLst>
            <a:ext uri="{FF2B5EF4-FFF2-40B4-BE49-F238E27FC236}">
              <a16:creationId xmlns:a16="http://schemas.microsoft.com/office/drawing/2014/main" id="{8F6B7F84-9E27-4DAE-8C7D-90C4FC6A984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482840" cy="4038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62" name="AutoShape 5">
          <a:extLst>
            <a:ext uri="{FF2B5EF4-FFF2-40B4-BE49-F238E27FC236}">
              <a16:creationId xmlns:a16="http://schemas.microsoft.com/office/drawing/2014/main" id="{EC72D774-50A0-4DEC-9B46-0CB925892EA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482840" cy="4038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63" name="AutoShape 5">
          <a:extLst>
            <a:ext uri="{FF2B5EF4-FFF2-40B4-BE49-F238E27FC236}">
              <a16:creationId xmlns:a16="http://schemas.microsoft.com/office/drawing/2014/main" id="{2B3026C8-1328-4B4C-8BFE-61ADCBD401B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482840" cy="4038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64" name="AutoShape 5">
          <a:extLst>
            <a:ext uri="{FF2B5EF4-FFF2-40B4-BE49-F238E27FC236}">
              <a16:creationId xmlns:a16="http://schemas.microsoft.com/office/drawing/2014/main" id="{F49F474F-02D3-4D85-8304-4E734EF7AFD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482840" cy="4038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65" name="AutoShape 5">
          <a:extLst>
            <a:ext uri="{FF2B5EF4-FFF2-40B4-BE49-F238E27FC236}">
              <a16:creationId xmlns:a16="http://schemas.microsoft.com/office/drawing/2014/main" id="{51D6114D-5AD8-4FF0-93EC-942752E171B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482840" cy="4038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66" name="AutoShape 5">
          <a:extLst>
            <a:ext uri="{FF2B5EF4-FFF2-40B4-BE49-F238E27FC236}">
              <a16:creationId xmlns:a16="http://schemas.microsoft.com/office/drawing/2014/main" id="{8D5EC4D2-3855-4175-891E-D2B9D7CA93F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482840" cy="4038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67" name="AutoShape 5">
          <a:extLst>
            <a:ext uri="{FF2B5EF4-FFF2-40B4-BE49-F238E27FC236}">
              <a16:creationId xmlns:a16="http://schemas.microsoft.com/office/drawing/2014/main" id="{BB3B8281-00A4-469A-A58D-B9BC2C5666C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482840" cy="4038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68" name="AutoShape 5">
          <a:extLst>
            <a:ext uri="{FF2B5EF4-FFF2-40B4-BE49-F238E27FC236}">
              <a16:creationId xmlns:a16="http://schemas.microsoft.com/office/drawing/2014/main" id="{768A5AD6-DD4E-46F0-840E-8E03EB34962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482840" cy="4038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69" name="AutoShape 5">
          <a:extLst>
            <a:ext uri="{FF2B5EF4-FFF2-40B4-BE49-F238E27FC236}">
              <a16:creationId xmlns:a16="http://schemas.microsoft.com/office/drawing/2014/main" id="{8EBAA93E-79EF-4CB1-9B90-4471BF86DF4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482840" cy="4038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70" name="AutoShape 5">
          <a:extLst>
            <a:ext uri="{FF2B5EF4-FFF2-40B4-BE49-F238E27FC236}">
              <a16:creationId xmlns:a16="http://schemas.microsoft.com/office/drawing/2014/main" id="{0234D704-F179-4F78-BA6B-6BCA6C5A622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482840" cy="4038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71" name="AutoShape 5">
          <a:extLst>
            <a:ext uri="{FF2B5EF4-FFF2-40B4-BE49-F238E27FC236}">
              <a16:creationId xmlns:a16="http://schemas.microsoft.com/office/drawing/2014/main" id="{95836E43-642D-4854-A2BA-A26FFC8F3C1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482840" cy="4038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72" name="AutoShape 5">
          <a:extLst>
            <a:ext uri="{FF2B5EF4-FFF2-40B4-BE49-F238E27FC236}">
              <a16:creationId xmlns:a16="http://schemas.microsoft.com/office/drawing/2014/main" id="{FEB1D2BD-3663-4A80-8081-50BF7C44002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482840" cy="4038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73" name="AutoShape 5">
          <a:extLst>
            <a:ext uri="{FF2B5EF4-FFF2-40B4-BE49-F238E27FC236}">
              <a16:creationId xmlns:a16="http://schemas.microsoft.com/office/drawing/2014/main" id="{E9607F2F-C899-44C9-B53B-C5C37B8FD1B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482840" cy="4038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74" name="AutoShape 5">
          <a:extLst>
            <a:ext uri="{FF2B5EF4-FFF2-40B4-BE49-F238E27FC236}">
              <a16:creationId xmlns:a16="http://schemas.microsoft.com/office/drawing/2014/main" id="{2DF89A97-AA81-4AFE-A612-51A91F8FF4D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482840" cy="4038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75" name="AutoShape 5">
          <a:extLst>
            <a:ext uri="{FF2B5EF4-FFF2-40B4-BE49-F238E27FC236}">
              <a16:creationId xmlns:a16="http://schemas.microsoft.com/office/drawing/2014/main" id="{EEDDB3CF-0312-465D-839A-B3340F49A1D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482840" cy="4038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76" name="AutoShape 5">
          <a:extLst>
            <a:ext uri="{FF2B5EF4-FFF2-40B4-BE49-F238E27FC236}">
              <a16:creationId xmlns:a16="http://schemas.microsoft.com/office/drawing/2014/main" id="{FAAAD295-3460-4235-A802-5BFAD4C1643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482840" cy="4038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77" name="AutoShape 5">
          <a:extLst>
            <a:ext uri="{FF2B5EF4-FFF2-40B4-BE49-F238E27FC236}">
              <a16:creationId xmlns:a16="http://schemas.microsoft.com/office/drawing/2014/main" id="{2998D68F-D397-4DC8-BCCC-ADEE8F9C27B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482840" cy="4038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78" name="AutoShape 5">
          <a:extLst>
            <a:ext uri="{FF2B5EF4-FFF2-40B4-BE49-F238E27FC236}">
              <a16:creationId xmlns:a16="http://schemas.microsoft.com/office/drawing/2014/main" id="{23E657E4-A262-47BB-82DE-042CA8B10C7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482840" cy="4038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79" name="AutoShape 5">
          <a:extLst>
            <a:ext uri="{FF2B5EF4-FFF2-40B4-BE49-F238E27FC236}">
              <a16:creationId xmlns:a16="http://schemas.microsoft.com/office/drawing/2014/main" id="{63EE8366-444E-474F-BFF4-45FBDE07476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482840" cy="4038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80" name="AutoShape 5">
          <a:extLst>
            <a:ext uri="{FF2B5EF4-FFF2-40B4-BE49-F238E27FC236}">
              <a16:creationId xmlns:a16="http://schemas.microsoft.com/office/drawing/2014/main" id="{0F084C5B-CE2F-4804-8858-2DD9FA3E163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482840" cy="4038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81" name="AutoShape 5">
          <a:extLst>
            <a:ext uri="{FF2B5EF4-FFF2-40B4-BE49-F238E27FC236}">
              <a16:creationId xmlns:a16="http://schemas.microsoft.com/office/drawing/2014/main" id="{609DEE6F-CF71-41B2-81CA-944708870A7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482840" cy="4038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82" name="AutoShape 5">
          <a:extLst>
            <a:ext uri="{FF2B5EF4-FFF2-40B4-BE49-F238E27FC236}">
              <a16:creationId xmlns:a16="http://schemas.microsoft.com/office/drawing/2014/main" id="{1A6099AC-3168-4F60-A962-2C1B0FDDC6F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482840" cy="4038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83" name="AutoShape 5">
          <a:extLst>
            <a:ext uri="{FF2B5EF4-FFF2-40B4-BE49-F238E27FC236}">
              <a16:creationId xmlns:a16="http://schemas.microsoft.com/office/drawing/2014/main" id="{E55447AA-F5A8-489C-BB52-15A049C9FE9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482840" cy="4038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84" name="AutoShape 5">
          <a:extLst>
            <a:ext uri="{FF2B5EF4-FFF2-40B4-BE49-F238E27FC236}">
              <a16:creationId xmlns:a16="http://schemas.microsoft.com/office/drawing/2014/main" id="{83754D7E-C62F-4152-A49E-096AA3FE115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482840" cy="4038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85" name="AutoShape 5">
          <a:extLst>
            <a:ext uri="{FF2B5EF4-FFF2-40B4-BE49-F238E27FC236}">
              <a16:creationId xmlns:a16="http://schemas.microsoft.com/office/drawing/2014/main" id="{29F0486E-91F7-4254-9A7D-D3C1EBF3327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482840" cy="4038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14</xdr:row>
      <xdr:rowOff>0</xdr:rowOff>
    </xdr:to>
    <xdr:sp macro="" textlink="">
      <xdr:nvSpPr>
        <xdr:cNvPr id="86" name="Autofigur 5">
          <a:extLst>
            <a:ext uri="{FF2B5EF4-FFF2-40B4-BE49-F238E27FC236}">
              <a16:creationId xmlns:a16="http://schemas.microsoft.com/office/drawing/2014/main" id="{0B50899B-7602-46DA-A06A-ACA273AD5AD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482840" cy="26860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14</xdr:row>
      <xdr:rowOff>0</xdr:rowOff>
    </xdr:to>
    <xdr:sp macro="" textlink="">
      <xdr:nvSpPr>
        <xdr:cNvPr id="87" name="Autofigur 5">
          <a:extLst>
            <a:ext uri="{FF2B5EF4-FFF2-40B4-BE49-F238E27FC236}">
              <a16:creationId xmlns:a16="http://schemas.microsoft.com/office/drawing/2014/main" id="{6B5678B7-325E-46FD-A471-25250E94770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482840" cy="26860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14</xdr:row>
      <xdr:rowOff>0</xdr:rowOff>
    </xdr:to>
    <xdr:sp macro="" textlink="">
      <xdr:nvSpPr>
        <xdr:cNvPr id="88" name="Autofigur 5">
          <a:extLst>
            <a:ext uri="{FF2B5EF4-FFF2-40B4-BE49-F238E27FC236}">
              <a16:creationId xmlns:a16="http://schemas.microsoft.com/office/drawing/2014/main" id="{D32DECEC-0A68-46EE-AFFC-62FD2F76299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482840" cy="26860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14</xdr:row>
      <xdr:rowOff>0</xdr:rowOff>
    </xdr:to>
    <xdr:sp macro="" textlink="">
      <xdr:nvSpPr>
        <xdr:cNvPr id="89" name="Autofigur 5">
          <a:extLst>
            <a:ext uri="{FF2B5EF4-FFF2-40B4-BE49-F238E27FC236}">
              <a16:creationId xmlns:a16="http://schemas.microsoft.com/office/drawing/2014/main" id="{A29EE29A-5391-43E7-ABAC-3CD255C3D04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482840" cy="26860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14</xdr:row>
      <xdr:rowOff>0</xdr:rowOff>
    </xdr:to>
    <xdr:sp macro="" textlink="">
      <xdr:nvSpPr>
        <xdr:cNvPr id="90" name="AutoShape 5">
          <a:extLst>
            <a:ext uri="{FF2B5EF4-FFF2-40B4-BE49-F238E27FC236}">
              <a16:creationId xmlns:a16="http://schemas.microsoft.com/office/drawing/2014/main" id="{E1335042-FBEE-4B20-ABCE-0EB4ABDE1FC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482840" cy="26860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14</xdr:row>
      <xdr:rowOff>0</xdr:rowOff>
    </xdr:to>
    <xdr:sp macro="" textlink="">
      <xdr:nvSpPr>
        <xdr:cNvPr id="91" name="AutoShape 5">
          <a:extLst>
            <a:ext uri="{FF2B5EF4-FFF2-40B4-BE49-F238E27FC236}">
              <a16:creationId xmlns:a16="http://schemas.microsoft.com/office/drawing/2014/main" id="{189D5A08-9CE7-4BDF-BFB8-F574392B9E1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482840" cy="26860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14</xdr:row>
      <xdr:rowOff>0</xdr:rowOff>
    </xdr:to>
    <xdr:sp macro="" textlink="">
      <xdr:nvSpPr>
        <xdr:cNvPr id="92" name="AutoShape 5">
          <a:extLst>
            <a:ext uri="{FF2B5EF4-FFF2-40B4-BE49-F238E27FC236}">
              <a16:creationId xmlns:a16="http://schemas.microsoft.com/office/drawing/2014/main" id="{1907689D-BB59-46FC-8460-54EE675C1BC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482840" cy="26860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14</xdr:row>
      <xdr:rowOff>0</xdr:rowOff>
    </xdr:to>
    <xdr:sp macro="" textlink="">
      <xdr:nvSpPr>
        <xdr:cNvPr id="93" name="AutoShape 5">
          <a:extLst>
            <a:ext uri="{FF2B5EF4-FFF2-40B4-BE49-F238E27FC236}">
              <a16:creationId xmlns:a16="http://schemas.microsoft.com/office/drawing/2014/main" id="{54CD6D14-8191-48FD-99A5-DB1D2042C0E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482840" cy="26860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14</xdr:row>
      <xdr:rowOff>0</xdr:rowOff>
    </xdr:to>
    <xdr:sp macro="" textlink="">
      <xdr:nvSpPr>
        <xdr:cNvPr id="94" name="AutoShape 5">
          <a:extLst>
            <a:ext uri="{FF2B5EF4-FFF2-40B4-BE49-F238E27FC236}">
              <a16:creationId xmlns:a16="http://schemas.microsoft.com/office/drawing/2014/main" id="{F5DE3E5A-6A18-4DDC-8D6F-3D84F2093BF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482840" cy="26860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14</xdr:row>
      <xdr:rowOff>0</xdr:rowOff>
    </xdr:to>
    <xdr:sp macro="" textlink="">
      <xdr:nvSpPr>
        <xdr:cNvPr id="95" name="AutoShape 5">
          <a:extLst>
            <a:ext uri="{FF2B5EF4-FFF2-40B4-BE49-F238E27FC236}">
              <a16:creationId xmlns:a16="http://schemas.microsoft.com/office/drawing/2014/main" id="{0C835728-E6C7-4ECD-9EDB-1062363EEC9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482840" cy="26860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14</xdr:row>
      <xdr:rowOff>0</xdr:rowOff>
    </xdr:to>
    <xdr:sp macro="" textlink="">
      <xdr:nvSpPr>
        <xdr:cNvPr id="96" name="AutoShape 5">
          <a:extLst>
            <a:ext uri="{FF2B5EF4-FFF2-40B4-BE49-F238E27FC236}">
              <a16:creationId xmlns:a16="http://schemas.microsoft.com/office/drawing/2014/main" id="{2976239A-F67F-4393-8F18-F5CAB96D01B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482840" cy="26860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14</xdr:row>
      <xdr:rowOff>0</xdr:rowOff>
    </xdr:to>
    <xdr:sp macro="" textlink="">
      <xdr:nvSpPr>
        <xdr:cNvPr id="97" name="AutoShape 5">
          <a:extLst>
            <a:ext uri="{FF2B5EF4-FFF2-40B4-BE49-F238E27FC236}">
              <a16:creationId xmlns:a16="http://schemas.microsoft.com/office/drawing/2014/main" id="{AEE4B953-65A6-452C-A268-825A804D829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482840" cy="26860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14</xdr:row>
      <xdr:rowOff>0</xdr:rowOff>
    </xdr:to>
    <xdr:sp macro="" textlink="">
      <xdr:nvSpPr>
        <xdr:cNvPr id="98" name="AutoShape 5">
          <a:extLst>
            <a:ext uri="{FF2B5EF4-FFF2-40B4-BE49-F238E27FC236}">
              <a16:creationId xmlns:a16="http://schemas.microsoft.com/office/drawing/2014/main" id="{5D20E948-BE65-4102-AABF-BC4601C9FCE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482840" cy="26860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14</xdr:row>
      <xdr:rowOff>0</xdr:rowOff>
    </xdr:to>
    <xdr:sp macro="" textlink="">
      <xdr:nvSpPr>
        <xdr:cNvPr id="99" name="AutoShape 5">
          <a:extLst>
            <a:ext uri="{FF2B5EF4-FFF2-40B4-BE49-F238E27FC236}">
              <a16:creationId xmlns:a16="http://schemas.microsoft.com/office/drawing/2014/main" id="{F7C51B52-4224-432B-AFBD-726B75634AA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482840" cy="26860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14</xdr:row>
      <xdr:rowOff>0</xdr:rowOff>
    </xdr:to>
    <xdr:sp macro="" textlink="">
      <xdr:nvSpPr>
        <xdr:cNvPr id="100" name="AutoShape 5">
          <a:extLst>
            <a:ext uri="{FF2B5EF4-FFF2-40B4-BE49-F238E27FC236}">
              <a16:creationId xmlns:a16="http://schemas.microsoft.com/office/drawing/2014/main" id="{EDA5D7A5-E9CC-453E-A9F6-22D521116D4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482840" cy="26860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14</xdr:row>
      <xdr:rowOff>0</xdr:rowOff>
    </xdr:to>
    <xdr:sp macro="" textlink="">
      <xdr:nvSpPr>
        <xdr:cNvPr id="101" name="AutoShape 5">
          <a:extLst>
            <a:ext uri="{FF2B5EF4-FFF2-40B4-BE49-F238E27FC236}">
              <a16:creationId xmlns:a16="http://schemas.microsoft.com/office/drawing/2014/main" id="{A052C5AD-0CCB-47B2-BEB3-52EFD05DD4A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482840" cy="26860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14</xdr:row>
      <xdr:rowOff>0</xdr:rowOff>
    </xdr:to>
    <xdr:sp macro="" textlink="">
      <xdr:nvSpPr>
        <xdr:cNvPr id="102" name="AutoShape 5">
          <a:extLst>
            <a:ext uri="{FF2B5EF4-FFF2-40B4-BE49-F238E27FC236}">
              <a16:creationId xmlns:a16="http://schemas.microsoft.com/office/drawing/2014/main" id="{B6FAA913-8E4B-47BB-8DA5-1CF1BB6E76E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482840" cy="26860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14</xdr:row>
      <xdr:rowOff>0</xdr:rowOff>
    </xdr:to>
    <xdr:sp macro="" textlink="">
      <xdr:nvSpPr>
        <xdr:cNvPr id="103" name="AutoShape 5">
          <a:extLst>
            <a:ext uri="{FF2B5EF4-FFF2-40B4-BE49-F238E27FC236}">
              <a16:creationId xmlns:a16="http://schemas.microsoft.com/office/drawing/2014/main" id="{346DC081-1078-4850-9EDD-EA55D3F99CE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482840" cy="26860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14</xdr:row>
      <xdr:rowOff>0</xdr:rowOff>
    </xdr:to>
    <xdr:sp macro="" textlink="">
      <xdr:nvSpPr>
        <xdr:cNvPr id="104" name="AutoShape 5">
          <a:extLst>
            <a:ext uri="{FF2B5EF4-FFF2-40B4-BE49-F238E27FC236}">
              <a16:creationId xmlns:a16="http://schemas.microsoft.com/office/drawing/2014/main" id="{FF8092DA-186B-4C59-889C-79EAD70BD92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482840" cy="26860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14</xdr:row>
      <xdr:rowOff>0</xdr:rowOff>
    </xdr:to>
    <xdr:sp macro="" textlink="">
      <xdr:nvSpPr>
        <xdr:cNvPr id="105" name="AutoShape 5">
          <a:extLst>
            <a:ext uri="{FF2B5EF4-FFF2-40B4-BE49-F238E27FC236}">
              <a16:creationId xmlns:a16="http://schemas.microsoft.com/office/drawing/2014/main" id="{4F6F2A9A-0160-4970-AF98-112F3F14994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482840" cy="26860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14</xdr:row>
      <xdr:rowOff>0</xdr:rowOff>
    </xdr:to>
    <xdr:sp macro="" textlink="">
      <xdr:nvSpPr>
        <xdr:cNvPr id="106" name="AutoShape 5">
          <a:extLst>
            <a:ext uri="{FF2B5EF4-FFF2-40B4-BE49-F238E27FC236}">
              <a16:creationId xmlns:a16="http://schemas.microsoft.com/office/drawing/2014/main" id="{BB421482-D3D1-463D-AF5C-B31EF1420D1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482840" cy="26860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14</xdr:row>
      <xdr:rowOff>0</xdr:rowOff>
    </xdr:to>
    <xdr:sp macro="" textlink="">
      <xdr:nvSpPr>
        <xdr:cNvPr id="107" name="AutoShape 5">
          <a:extLst>
            <a:ext uri="{FF2B5EF4-FFF2-40B4-BE49-F238E27FC236}">
              <a16:creationId xmlns:a16="http://schemas.microsoft.com/office/drawing/2014/main" id="{BE4A77BA-01EA-4E74-8D92-1F61BB37C63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482840" cy="26860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14</xdr:row>
      <xdr:rowOff>0</xdr:rowOff>
    </xdr:to>
    <xdr:sp macro="" textlink="">
      <xdr:nvSpPr>
        <xdr:cNvPr id="108" name="AutoShape 5">
          <a:extLst>
            <a:ext uri="{FF2B5EF4-FFF2-40B4-BE49-F238E27FC236}">
              <a16:creationId xmlns:a16="http://schemas.microsoft.com/office/drawing/2014/main" id="{1A16F6AD-1FCE-4030-9487-B9398400D31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482840" cy="26860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14</xdr:row>
      <xdr:rowOff>0</xdr:rowOff>
    </xdr:to>
    <xdr:sp macro="" textlink="">
      <xdr:nvSpPr>
        <xdr:cNvPr id="109" name="AutoShape 5">
          <a:extLst>
            <a:ext uri="{FF2B5EF4-FFF2-40B4-BE49-F238E27FC236}">
              <a16:creationId xmlns:a16="http://schemas.microsoft.com/office/drawing/2014/main" id="{2FE31C1C-C8B7-4983-8409-8D62F767115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482840" cy="26860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14</xdr:row>
      <xdr:rowOff>0</xdr:rowOff>
    </xdr:to>
    <xdr:sp macro="" textlink="">
      <xdr:nvSpPr>
        <xdr:cNvPr id="110" name="AutoShape 5">
          <a:extLst>
            <a:ext uri="{FF2B5EF4-FFF2-40B4-BE49-F238E27FC236}">
              <a16:creationId xmlns:a16="http://schemas.microsoft.com/office/drawing/2014/main" id="{4FBED2E8-D1F4-4302-AE39-895CF139897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482840" cy="26860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14</xdr:row>
      <xdr:rowOff>0</xdr:rowOff>
    </xdr:to>
    <xdr:sp macro="" textlink="">
      <xdr:nvSpPr>
        <xdr:cNvPr id="111" name="AutoShape 5">
          <a:extLst>
            <a:ext uri="{FF2B5EF4-FFF2-40B4-BE49-F238E27FC236}">
              <a16:creationId xmlns:a16="http://schemas.microsoft.com/office/drawing/2014/main" id="{F2601FD7-39D1-44DA-96BA-5E1BFDE4C5E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482840" cy="26860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14</xdr:row>
      <xdr:rowOff>0</xdr:rowOff>
    </xdr:to>
    <xdr:sp macro="" textlink="">
      <xdr:nvSpPr>
        <xdr:cNvPr id="112" name="AutoShape 5">
          <a:extLst>
            <a:ext uri="{FF2B5EF4-FFF2-40B4-BE49-F238E27FC236}">
              <a16:creationId xmlns:a16="http://schemas.microsoft.com/office/drawing/2014/main" id="{2B5A66BD-9B02-44B6-836C-F9425C5BBE6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482840" cy="26860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14</xdr:row>
      <xdr:rowOff>0</xdr:rowOff>
    </xdr:to>
    <xdr:sp macro="" textlink="">
      <xdr:nvSpPr>
        <xdr:cNvPr id="113" name="AutoShape 5">
          <a:extLst>
            <a:ext uri="{FF2B5EF4-FFF2-40B4-BE49-F238E27FC236}">
              <a16:creationId xmlns:a16="http://schemas.microsoft.com/office/drawing/2014/main" id="{6279840A-D141-4C08-B950-4EAF4537B0F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482840" cy="26860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14</xdr:row>
      <xdr:rowOff>0</xdr:rowOff>
    </xdr:to>
    <xdr:sp macro="" textlink="">
      <xdr:nvSpPr>
        <xdr:cNvPr id="114" name="AutoShape 5">
          <a:extLst>
            <a:ext uri="{FF2B5EF4-FFF2-40B4-BE49-F238E27FC236}">
              <a16:creationId xmlns:a16="http://schemas.microsoft.com/office/drawing/2014/main" id="{5D7C0B20-6494-42CF-B728-45EBF6345F5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482840" cy="26860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14</xdr:row>
      <xdr:rowOff>0</xdr:rowOff>
    </xdr:to>
    <xdr:sp macro="" textlink="">
      <xdr:nvSpPr>
        <xdr:cNvPr id="115" name="AutoShape 5">
          <a:extLst>
            <a:ext uri="{FF2B5EF4-FFF2-40B4-BE49-F238E27FC236}">
              <a16:creationId xmlns:a16="http://schemas.microsoft.com/office/drawing/2014/main" id="{2E5097A7-55DD-4D2C-BE7C-9B4BC701CF9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482840" cy="26860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14</xdr:row>
      <xdr:rowOff>0</xdr:rowOff>
    </xdr:to>
    <xdr:sp macro="" textlink="">
      <xdr:nvSpPr>
        <xdr:cNvPr id="116" name="AutoShape 5">
          <a:extLst>
            <a:ext uri="{FF2B5EF4-FFF2-40B4-BE49-F238E27FC236}">
              <a16:creationId xmlns:a16="http://schemas.microsoft.com/office/drawing/2014/main" id="{04EE15B2-6C32-406F-BB41-F25378E2429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482840" cy="26860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14</xdr:row>
      <xdr:rowOff>0</xdr:rowOff>
    </xdr:to>
    <xdr:sp macro="" textlink="">
      <xdr:nvSpPr>
        <xdr:cNvPr id="117" name="AutoShape 5">
          <a:extLst>
            <a:ext uri="{FF2B5EF4-FFF2-40B4-BE49-F238E27FC236}">
              <a16:creationId xmlns:a16="http://schemas.microsoft.com/office/drawing/2014/main" id="{11867C26-8BD1-409E-971A-3E6DE1AFDF3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482840" cy="26860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14</xdr:row>
      <xdr:rowOff>0</xdr:rowOff>
    </xdr:to>
    <xdr:sp macro="" textlink="">
      <xdr:nvSpPr>
        <xdr:cNvPr id="118" name="AutoShape 5">
          <a:extLst>
            <a:ext uri="{FF2B5EF4-FFF2-40B4-BE49-F238E27FC236}">
              <a16:creationId xmlns:a16="http://schemas.microsoft.com/office/drawing/2014/main" id="{3F8C6B94-8E0C-4328-865C-1DACD4C017B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482840" cy="26860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14</xdr:row>
      <xdr:rowOff>0</xdr:rowOff>
    </xdr:to>
    <xdr:sp macro="" textlink="">
      <xdr:nvSpPr>
        <xdr:cNvPr id="119" name="AutoShape 5">
          <a:extLst>
            <a:ext uri="{FF2B5EF4-FFF2-40B4-BE49-F238E27FC236}">
              <a16:creationId xmlns:a16="http://schemas.microsoft.com/office/drawing/2014/main" id="{E0BC755E-D648-4092-8E49-A72568D7BCF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482840" cy="26860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14</xdr:row>
      <xdr:rowOff>0</xdr:rowOff>
    </xdr:to>
    <xdr:sp macro="" textlink="">
      <xdr:nvSpPr>
        <xdr:cNvPr id="120" name="AutoShape 5">
          <a:extLst>
            <a:ext uri="{FF2B5EF4-FFF2-40B4-BE49-F238E27FC236}">
              <a16:creationId xmlns:a16="http://schemas.microsoft.com/office/drawing/2014/main" id="{16BD2D18-89FA-4BC3-AC8A-B2EFEC2616F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482840" cy="26860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14</xdr:row>
      <xdr:rowOff>0</xdr:rowOff>
    </xdr:to>
    <xdr:sp macro="" textlink="">
      <xdr:nvSpPr>
        <xdr:cNvPr id="121" name="AutoShape 5">
          <a:extLst>
            <a:ext uri="{FF2B5EF4-FFF2-40B4-BE49-F238E27FC236}">
              <a16:creationId xmlns:a16="http://schemas.microsoft.com/office/drawing/2014/main" id="{C32661A4-E95F-4275-8FB4-286AE495883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482840" cy="26860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14</xdr:row>
      <xdr:rowOff>0</xdr:rowOff>
    </xdr:to>
    <xdr:sp macro="" textlink="">
      <xdr:nvSpPr>
        <xdr:cNvPr id="122" name="AutoShape 5">
          <a:extLst>
            <a:ext uri="{FF2B5EF4-FFF2-40B4-BE49-F238E27FC236}">
              <a16:creationId xmlns:a16="http://schemas.microsoft.com/office/drawing/2014/main" id="{84857EE7-91C0-4D29-93EB-17937F64295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482840" cy="26860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14</xdr:row>
      <xdr:rowOff>0</xdr:rowOff>
    </xdr:to>
    <xdr:sp macro="" textlink="">
      <xdr:nvSpPr>
        <xdr:cNvPr id="123" name="AutoShape 5">
          <a:extLst>
            <a:ext uri="{FF2B5EF4-FFF2-40B4-BE49-F238E27FC236}">
              <a16:creationId xmlns:a16="http://schemas.microsoft.com/office/drawing/2014/main" id="{5102283A-EEE0-4A64-95F6-44288C30449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482840" cy="26860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14</xdr:row>
      <xdr:rowOff>0</xdr:rowOff>
    </xdr:to>
    <xdr:sp macro="" textlink="">
      <xdr:nvSpPr>
        <xdr:cNvPr id="124" name="AutoShape 5">
          <a:extLst>
            <a:ext uri="{FF2B5EF4-FFF2-40B4-BE49-F238E27FC236}">
              <a16:creationId xmlns:a16="http://schemas.microsoft.com/office/drawing/2014/main" id="{D9B255E9-243A-4814-B2EF-15AD3996E84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482840" cy="26860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14</xdr:row>
      <xdr:rowOff>0</xdr:rowOff>
    </xdr:to>
    <xdr:sp macro="" textlink="">
      <xdr:nvSpPr>
        <xdr:cNvPr id="125" name="AutoShape 5">
          <a:extLst>
            <a:ext uri="{FF2B5EF4-FFF2-40B4-BE49-F238E27FC236}">
              <a16:creationId xmlns:a16="http://schemas.microsoft.com/office/drawing/2014/main" id="{03E1E0B4-4E87-4BC5-9F4B-353C7F578EC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482840" cy="26860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14</xdr:row>
      <xdr:rowOff>0</xdr:rowOff>
    </xdr:to>
    <xdr:sp macro="" textlink="">
      <xdr:nvSpPr>
        <xdr:cNvPr id="126" name="AutoShape 5">
          <a:extLst>
            <a:ext uri="{FF2B5EF4-FFF2-40B4-BE49-F238E27FC236}">
              <a16:creationId xmlns:a16="http://schemas.microsoft.com/office/drawing/2014/main" id="{20FCA5EE-CD18-4C7C-9CF3-4B51B24F158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482840" cy="26860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14</xdr:row>
      <xdr:rowOff>0</xdr:rowOff>
    </xdr:to>
    <xdr:sp macro="" textlink="">
      <xdr:nvSpPr>
        <xdr:cNvPr id="127" name="AutoShape 5">
          <a:extLst>
            <a:ext uri="{FF2B5EF4-FFF2-40B4-BE49-F238E27FC236}">
              <a16:creationId xmlns:a16="http://schemas.microsoft.com/office/drawing/2014/main" id="{6214A396-52FB-4ED6-8A31-05677A04F57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482840" cy="26860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14</xdr:row>
      <xdr:rowOff>0</xdr:rowOff>
    </xdr:to>
    <xdr:sp macro="" textlink="">
      <xdr:nvSpPr>
        <xdr:cNvPr id="128" name="AutoShape 5">
          <a:extLst>
            <a:ext uri="{FF2B5EF4-FFF2-40B4-BE49-F238E27FC236}">
              <a16:creationId xmlns:a16="http://schemas.microsoft.com/office/drawing/2014/main" id="{9A1EF978-CEBE-4B8E-91D6-19BC6DB6E8A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482840" cy="26860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14</xdr:row>
      <xdr:rowOff>0</xdr:rowOff>
    </xdr:to>
    <xdr:sp macro="" textlink="">
      <xdr:nvSpPr>
        <xdr:cNvPr id="129" name="AutoShape 5">
          <a:extLst>
            <a:ext uri="{FF2B5EF4-FFF2-40B4-BE49-F238E27FC236}">
              <a16:creationId xmlns:a16="http://schemas.microsoft.com/office/drawing/2014/main" id="{63D19336-A657-4A00-9E79-2C89E105E97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482840" cy="26860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14</xdr:row>
      <xdr:rowOff>0</xdr:rowOff>
    </xdr:to>
    <xdr:sp macro="" textlink="">
      <xdr:nvSpPr>
        <xdr:cNvPr id="130" name="AutoShape 5">
          <a:extLst>
            <a:ext uri="{FF2B5EF4-FFF2-40B4-BE49-F238E27FC236}">
              <a16:creationId xmlns:a16="http://schemas.microsoft.com/office/drawing/2014/main" id="{B35A3590-8417-4436-93E9-5A377709E90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482840" cy="26860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14</xdr:row>
      <xdr:rowOff>0</xdr:rowOff>
    </xdr:to>
    <xdr:sp macro="" textlink="">
      <xdr:nvSpPr>
        <xdr:cNvPr id="131" name="AutoShape 5">
          <a:extLst>
            <a:ext uri="{FF2B5EF4-FFF2-40B4-BE49-F238E27FC236}">
              <a16:creationId xmlns:a16="http://schemas.microsoft.com/office/drawing/2014/main" id="{77629ECF-63D6-45A7-B13D-CF28F99D94A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482840" cy="26860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14</xdr:row>
      <xdr:rowOff>0</xdr:rowOff>
    </xdr:to>
    <xdr:sp macro="" textlink="">
      <xdr:nvSpPr>
        <xdr:cNvPr id="132" name="AutoShape 5">
          <a:extLst>
            <a:ext uri="{FF2B5EF4-FFF2-40B4-BE49-F238E27FC236}">
              <a16:creationId xmlns:a16="http://schemas.microsoft.com/office/drawing/2014/main" id="{ADCC5213-CADF-4739-8877-41B11ABCEC5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482840" cy="26860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14</xdr:row>
      <xdr:rowOff>0</xdr:rowOff>
    </xdr:to>
    <xdr:sp macro="" textlink="">
      <xdr:nvSpPr>
        <xdr:cNvPr id="133" name="AutoShape 5">
          <a:extLst>
            <a:ext uri="{FF2B5EF4-FFF2-40B4-BE49-F238E27FC236}">
              <a16:creationId xmlns:a16="http://schemas.microsoft.com/office/drawing/2014/main" id="{E9F8731F-D500-4FF7-9492-9ECE79DACCF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482840" cy="26860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14</xdr:row>
      <xdr:rowOff>0</xdr:rowOff>
    </xdr:to>
    <xdr:sp macro="" textlink="">
      <xdr:nvSpPr>
        <xdr:cNvPr id="134" name="AutoShape 5">
          <a:extLst>
            <a:ext uri="{FF2B5EF4-FFF2-40B4-BE49-F238E27FC236}">
              <a16:creationId xmlns:a16="http://schemas.microsoft.com/office/drawing/2014/main" id="{3D88D30F-FC89-48AF-94FE-9824D9FEC55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482840" cy="26860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14</xdr:row>
      <xdr:rowOff>0</xdr:rowOff>
    </xdr:to>
    <xdr:sp macro="" textlink="">
      <xdr:nvSpPr>
        <xdr:cNvPr id="135" name="AutoShape 5">
          <a:extLst>
            <a:ext uri="{FF2B5EF4-FFF2-40B4-BE49-F238E27FC236}">
              <a16:creationId xmlns:a16="http://schemas.microsoft.com/office/drawing/2014/main" id="{830211A8-481C-4E1B-9304-B6E7EBDD09D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482840" cy="26860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14</xdr:row>
      <xdr:rowOff>0</xdr:rowOff>
    </xdr:to>
    <xdr:sp macro="" textlink="">
      <xdr:nvSpPr>
        <xdr:cNvPr id="136" name="AutoShape 5">
          <a:extLst>
            <a:ext uri="{FF2B5EF4-FFF2-40B4-BE49-F238E27FC236}">
              <a16:creationId xmlns:a16="http://schemas.microsoft.com/office/drawing/2014/main" id="{17C1FE24-299B-4153-9630-7107830F578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482840" cy="26860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14</xdr:row>
      <xdr:rowOff>0</xdr:rowOff>
    </xdr:to>
    <xdr:sp macro="" textlink="">
      <xdr:nvSpPr>
        <xdr:cNvPr id="137" name="AutoShape 5">
          <a:extLst>
            <a:ext uri="{FF2B5EF4-FFF2-40B4-BE49-F238E27FC236}">
              <a16:creationId xmlns:a16="http://schemas.microsoft.com/office/drawing/2014/main" id="{2C4D2BCD-6D87-40BC-9855-02190327BAD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482840" cy="26860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14</xdr:row>
      <xdr:rowOff>0</xdr:rowOff>
    </xdr:to>
    <xdr:sp macro="" textlink="">
      <xdr:nvSpPr>
        <xdr:cNvPr id="138" name="AutoShape 5">
          <a:extLst>
            <a:ext uri="{FF2B5EF4-FFF2-40B4-BE49-F238E27FC236}">
              <a16:creationId xmlns:a16="http://schemas.microsoft.com/office/drawing/2014/main" id="{C378F95B-AC0F-4949-BF0B-94D1A41DF1E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482840" cy="26860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14</xdr:row>
      <xdr:rowOff>0</xdr:rowOff>
    </xdr:to>
    <xdr:sp macro="" textlink="">
      <xdr:nvSpPr>
        <xdr:cNvPr id="139" name="AutoShape 5">
          <a:extLst>
            <a:ext uri="{FF2B5EF4-FFF2-40B4-BE49-F238E27FC236}">
              <a16:creationId xmlns:a16="http://schemas.microsoft.com/office/drawing/2014/main" id="{8E614976-76FB-4A58-A3FF-81181922D11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482840" cy="26860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14</xdr:row>
      <xdr:rowOff>0</xdr:rowOff>
    </xdr:to>
    <xdr:sp macro="" textlink="">
      <xdr:nvSpPr>
        <xdr:cNvPr id="140" name="AutoShape 5">
          <a:extLst>
            <a:ext uri="{FF2B5EF4-FFF2-40B4-BE49-F238E27FC236}">
              <a16:creationId xmlns:a16="http://schemas.microsoft.com/office/drawing/2014/main" id="{55AB2583-A784-4B7F-A974-6665055B0AB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482840" cy="26860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14</xdr:row>
      <xdr:rowOff>0</xdr:rowOff>
    </xdr:to>
    <xdr:sp macro="" textlink="">
      <xdr:nvSpPr>
        <xdr:cNvPr id="141" name="AutoShape 5">
          <a:extLst>
            <a:ext uri="{FF2B5EF4-FFF2-40B4-BE49-F238E27FC236}">
              <a16:creationId xmlns:a16="http://schemas.microsoft.com/office/drawing/2014/main" id="{7CC90D97-0065-42B8-809B-CD311859A31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482840" cy="26860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14</xdr:row>
      <xdr:rowOff>0</xdr:rowOff>
    </xdr:to>
    <xdr:sp macro="" textlink="">
      <xdr:nvSpPr>
        <xdr:cNvPr id="142" name="AutoShape 5">
          <a:extLst>
            <a:ext uri="{FF2B5EF4-FFF2-40B4-BE49-F238E27FC236}">
              <a16:creationId xmlns:a16="http://schemas.microsoft.com/office/drawing/2014/main" id="{AB2A701E-E229-47E5-A401-4BC2D894A22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482840" cy="26860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14</xdr:row>
      <xdr:rowOff>0</xdr:rowOff>
    </xdr:to>
    <xdr:sp macro="" textlink="">
      <xdr:nvSpPr>
        <xdr:cNvPr id="143" name="AutoShape 5">
          <a:extLst>
            <a:ext uri="{FF2B5EF4-FFF2-40B4-BE49-F238E27FC236}">
              <a16:creationId xmlns:a16="http://schemas.microsoft.com/office/drawing/2014/main" id="{B9112C57-9D38-4E9E-AC28-DBE2427C804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482840" cy="26860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14</xdr:row>
      <xdr:rowOff>0</xdr:rowOff>
    </xdr:to>
    <xdr:sp macro="" textlink="">
      <xdr:nvSpPr>
        <xdr:cNvPr id="144" name="AutoShape 5">
          <a:extLst>
            <a:ext uri="{FF2B5EF4-FFF2-40B4-BE49-F238E27FC236}">
              <a16:creationId xmlns:a16="http://schemas.microsoft.com/office/drawing/2014/main" id="{28DDF93B-7FE8-402F-B746-A7AC2F7F9A1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482840" cy="26860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14</xdr:row>
      <xdr:rowOff>0</xdr:rowOff>
    </xdr:to>
    <xdr:sp macro="" textlink="">
      <xdr:nvSpPr>
        <xdr:cNvPr id="145" name="AutoShape 5">
          <a:extLst>
            <a:ext uri="{FF2B5EF4-FFF2-40B4-BE49-F238E27FC236}">
              <a16:creationId xmlns:a16="http://schemas.microsoft.com/office/drawing/2014/main" id="{FF07D88E-9CF6-43DA-A513-E1C6AB2FF3F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482840" cy="26860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14</xdr:row>
      <xdr:rowOff>0</xdr:rowOff>
    </xdr:to>
    <xdr:sp macro="" textlink="">
      <xdr:nvSpPr>
        <xdr:cNvPr id="146" name="AutoShape 5">
          <a:extLst>
            <a:ext uri="{FF2B5EF4-FFF2-40B4-BE49-F238E27FC236}">
              <a16:creationId xmlns:a16="http://schemas.microsoft.com/office/drawing/2014/main" id="{F0F4D124-C075-4667-B605-3628AD6EC8E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482840" cy="26860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14</xdr:row>
      <xdr:rowOff>0</xdr:rowOff>
    </xdr:to>
    <xdr:sp macro="" textlink="">
      <xdr:nvSpPr>
        <xdr:cNvPr id="147" name="AutoShape 5">
          <a:extLst>
            <a:ext uri="{FF2B5EF4-FFF2-40B4-BE49-F238E27FC236}">
              <a16:creationId xmlns:a16="http://schemas.microsoft.com/office/drawing/2014/main" id="{3425D8E1-A2FA-4132-B743-5C9A10FD67F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482840" cy="26860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14</xdr:row>
      <xdr:rowOff>0</xdr:rowOff>
    </xdr:to>
    <xdr:sp macro="" textlink="">
      <xdr:nvSpPr>
        <xdr:cNvPr id="148" name="AutoShape 5">
          <a:extLst>
            <a:ext uri="{FF2B5EF4-FFF2-40B4-BE49-F238E27FC236}">
              <a16:creationId xmlns:a16="http://schemas.microsoft.com/office/drawing/2014/main" id="{2B1ADFE0-741F-46C9-9ABA-B734295FD1C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482840" cy="26860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14</xdr:row>
      <xdr:rowOff>0</xdr:rowOff>
    </xdr:to>
    <xdr:sp macro="" textlink="">
      <xdr:nvSpPr>
        <xdr:cNvPr id="149" name="AutoShape 5">
          <a:extLst>
            <a:ext uri="{FF2B5EF4-FFF2-40B4-BE49-F238E27FC236}">
              <a16:creationId xmlns:a16="http://schemas.microsoft.com/office/drawing/2014/main" id="{C4707A17-BD7A-4B95-8640-540CD49C201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482840" cy="26860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14</xdr:row>
      <xdr:rowOff>0</xdr:rowOff>
    </xdr:to>
    <xdr:sp macro="" textlink="">
      <xdr:nvSpPr>
        <xdr:cNvPr id="150" name="AutoShape 5">
          <a:extLst>
            <a:ext uri="{FF2B5EF4-FFF2-40B4-BE49-F238E27FC236}">
              <a16:creationId xmlns:a16="http://schemas.microsoft.com/office/drawing/2014/main" id="{47074BC8-6C0A-47D6-BC1E-FF22ED16330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482840" cy="26860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14</xdr:row>
      <xdr:rowOff>0</xdr:rowOff>
    </xdr:to>
    <xdr:sp macro="" textlink="">
      <xdr:nvSpPr>
        <xdr:cNvPr id="151" name="AutoShape 5">
          <a:extLst>
            <a:ext uri="{FF2B5EF4-FFF2-40B4-BE49-F238E27FC236}">
              <a16:creationId xmlns:a16="http://schemas.microsoft.com/office/drawing/2014/main" id="{A759A8A7-C40C-4DC4-985B-206BB24F73F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482840" cy="26860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14</xdr:row>
      <xdr:rowOff>0</xdr:rowOff>
    </xdr:to>
    <xdr:sp macro="" textlink="">
      <xdr:nvSpPr>
        <xdr:cNvPr id="152" name="AutoShape 5">
          <a:extLst>
            <a:ext uri="{FF2B5EF4-FFF2-40B4-BE49-F238E27FC236}">
              <a16:creationId xmlns:a16="http://schemas.microsoft.com/office/drawing/2014/main" id="{E8FD4FD5-B8D9-40BF-8D30-B5D27E4EC20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482840" cy="26860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14</xdr:row>
      <xdr:rowOff>0</xdr:rowOff>
    </xdr:to>
    <xdr:sp macro="" textlink="">
      <xdr:nvSpPr>
        <xdr:cNvPr id="153" name="AutoShape 5">
          <a:extLst>
            <a:ext uri="{FF2B5EF4-FFF2-40B4-BE49-F238E27FC236}">
              <a16:creationId xmlns:a16="http://schemas.microsoft.com/office/drawing/2014/main" id="{59C2A942-DD1D-4905-A054-5F372E96533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482840" cy="26860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14</xdr:row>
      <xdr:rowOff>0</xdr:rowOff>
    </xdr:to>
    <xdr:sp macro="" textlink="">
      <xdr:nvSpPr>
        <xdr:cNvPr id="154" name="AutoShape 5">
          <a:extLst>
            <a:ext uri="{FF2B5EF4-FFF2-40B4-BE49-F238E27FC236}">
              <a16:creationId xmlns:a16="http://schemas.microsoft.com/office/drawing/2014/main" id="{FFDA5509-A691-4834-A438-19E43544C77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482840" cy="26860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14</xdr:row>
      <xdr:rowOff>0</xdr:rowOff>
    </xdr:to>
    <xdr:sp macro="" textlink="">
      <xdr:nvSpPr>
        <xdr:cNvPr id="155" name="AutoShape 5">
          <a:extLst>
            <a:ext uri="{FF2B5EF4-FFF2-40B4-BE49-F238E27FC236}">
              <a16:creationId xmlns:a16="http://schemas.microsoft.com/office/drawing/2014/main" id="{4BF9336E-F408-4473-ADF8-4932CEC90EE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482840" cy="26860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14</xdr:row>
      <xdr:rowOff>0</xdr:rowOff>
    </xdr:to>
    <xdr:sp macro="" textlink="">
      <xdr:nvSpPr>
        <xdr:cNvPr id="156" name="AutoShape 5">
          <a:extLst>
            <a:ext uri="{FF2B5EF4-FFF2-40B4-BE49-F238E27FC236}">
              <a16:creationId xmlns:a16="http://schemas.microsoft.com/office/drawing/2014/main" id="{CF12BC0A-5E71-4644-83F3-C94CB56ADC6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482840" cy="26860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14</xdr:row>
      <xdr:rowOff>0</xdr:rowOff>
    </xdr:to>
    <xdr:sp macro="" textlink="">
      <xdr:nvSpPr>
        <xdr:cNvPr id="157" name="AutoShape 5">
          <a:extLst>
            <a:ext uri="{FF2B5EF4-FFF2-40B4-BE49-F238E27FC236}">
              <a16:creationId xmlns:a16="http://schemas.microsoft.com/office/drawing/2014/main" id="{8B5C7B72-39CD-4049-B0A0-F11A29FC29A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482840" cy="26860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14</xdr:row>
      <xdr:rowOff>0</xdr:rowOff>
    </xdr:to>
    <xdr:sp macro="" textlink="">
      <xdr:nvSpPr>
        <xdr:cNvPr id="158" name="AutoShape 5">
          <a:extLst>
            <a:ext uri="{FF2B5EF4-FFF2-40B4-BE49-F238E27FC236}">
              <a16:creationId xmlns:a16="http://schemas.microsoft.com/office/drawing/2014/main" id="{587897FD-5EFA-464B-893F-A408F270FD9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482840" cy="26860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14</xdr:row>
      <xdr:rowOff>0</xdr:rowOff>
    </xdr:to>
    <xdr:sp macro="" textlink="">
      <xdr:nvSpPr>
        <xdr:cNvPr id="159" name="AutoShape 5">
          <a:extLst>
            <a:ext uri="{FF2B5EF4-FFF2-40B4-BE49-F238E27FC236}">
              <a16:creationId xmlns:a16="http://schemas.microsoft.com/office/drawing/2014/main" id="{024B64E5-573D-4C7A-85AE-C12E3DBA5D9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482840" cy="26860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14</xdr:row>
      <xdr:rowOff>0</xdr:rowOff>
    </xdr:to>
    <xdr:sp macro="" textlink="">
      <xdr:nvSpPr>
        <xdr:cNvPr id="160" name="AutoShape 5">
          <a:extLst>
            <a:ext uri="{FF2B5EF4-FFF2-40B4-BE49-F238E27FC236}">
              <a16:creationId xmlns:a16="http://schemas.microsoft.com/office/drawing/2014/main" id="{E5FF0A19-A4F5-4753-ABB6-2A82EBC4322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482840" cy="26860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14</xdr:row>
      <xdr:rowOff>0</xdr:rowOff>
    </xdr:to>
    <xdr:sp macro="" textlink="">
      <xdr:nvSpPr>
        <xdr:cNvPr id="161" name="AutoShape 5">
          <a:extLst>
            <a:ext uri="{FF2B5EF4-FFF2-40B4-BE49-F238E27FC236}">
              <a16:creationId xmlns:a16="http://schemas.microsoft.com/office/drawing/2014/main" id="{4BE39849-8DCA-4BF2-9180-58337CA26D8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482840" cy="26860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14</xdr:row>
      <xdr:rowOff>0</xdr:rowOff>
    </xdr:to>
    <xdr:sp macro="" textlink="">
      <xdr:nvSpPr>
        <xdr:cNvPr id="162" name="AutoShape 5">
          <a:extLst>
            <a:ext uri="{FF2B5EF4-FFF2-40B4-BE49-F238E27FC236}">
              <a16:creationId xmlns:a16="http://schemas.microsoft.com/office/drawing/2014/main" id="{B3579D89-0200-4F70-AFAE-1CD8351EF00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482840" cy="26860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14</xdr:row>
      <xdr:rowOff>0</xdr:rowOff>
    </xdr:to>
    <xdr:sp macro="" textlink="">
      <xdr:nvSpPr>
        <xdr:cNvPr id="163" name="AutoShape 5">
          <a:extLst>
            <a:ext uri="{FF2B5EF4-FFF2-40B4-BE49-F238E27FC236}">
              <a16:creationId xmlns:a16="http://schemas.microsoft.com/office/drawing/2014/main" id="{93A3662A-10B0-4543-8F60-6D024F5843C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482840" cy="26860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14</xdr:row>
      <xdr:rowOff>0</xdr:rowOff>
    </xdr:to>
    <xdr:sp macro="" textlink="">
      <xdr:nvSpPr>
        <xdr:cNvPr id="164" name="AutoShape 5">
          <a:extLst>
            <a:ext uri="{FF2B5EF4-FFF2-40B4-BE49-F238E27FC236}">
              <a16:creationId xmlns:a16="http://schemas.microsoft.com/office/drawing/2014/main" id="{0483FFE1-8DC0-415F-B5F3-AC73F74D29F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482840" cy="26860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14</xdr:row>
      <xdr:rowOff>0</xdr:rowOff>
    </xdr:to>
    <xdr:sp macro="" textlink="">
      <xdr:nvSpPr>
        <xdr:cNvPr id="165" name="AutoShape 5">
          <a:extLst>
            <a:ext uri="{FF2B5EF4-FFF2-40B4-BE49-F238E27FC236}">
              <a16:creationId xmlns:a16="http://schemas.microsoft.com/office/drawing/2014/main" id="{F29E30E0-4572-4AF1-BE9D-3DAC148A239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482840" cy="26860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14</xdr:row>
      <xdr:rowOff>0</xdr:rowOff>
    </xdr:to>
    <xdr:sp macro="" textlink="">
      <xdr:nvSpPr>
        <xdr:cNvPr id="166" name="AutoShape 5">
          <a:extLst>
            <a:ext uri="{FF2B5EF4-FFF2-40B4-BE49-F238E27FC236}">
              <a16:creationId xmlns:a16="http://schemas.microsoft.com/office/drawing/2014/main" id="{6EE7EA52-79AC-46F7-A5F7-8917716762D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482840" cy="26860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14</xdr:row>
      <xdr:rowOff>0</xdr:rowOff>
    </xdr:to>
    <xdr:sp macro="" textlink="">
      <xdr:nvSpPr>
        <xdr:cNvPr id="167" name="AutoShape 5">
          <a:extLst>
            <a:ext uri="{FF2B5EF4-FFF2-40B4-BE49-F238E27FC236}">
              <a16:creationId xmlns:a16="http://schemas.microsoft.com/office/drawing/2014/main" id="{4D238F5E-EEAF-43ED-B6E4-0D2242DD06E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482840" cy="26860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14</xdr:row>
      <xdr:rowOff>0</xdr:rowOff>
    </xdr:to>
    <xdr:sp macro="" textlink="">
      <xdr:nvSpPr>
        <xdr:cNvPr id="168" name="AutoShape 5">
          <a:extLst>
            <a:ext uri="{FF2B5EF4-FFF2-40B4-BE49-F238E27FC236}">
              <a16:creationId xmlns:a16="http://schemas.microsoft.com/office/drawing/2014/main" id="{8192DC95-A9DF-4FE8-B6E4-6EB84D1C8EB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482840" cy="26860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14</xdr:row>
      <xdr:rowOff>0</xdr:rowOff>
    </xdr:to>
    <xdr:sp macro="" textlink="">
      <xdr:nvSpPr>
        <xdr:cNvPr id="169" name="AutoShape 5">
          <a:extLst>
            <a:ext uri="{FF2B5EF4-FFF2-40B4-BE49-F238E27FC236}">
              <a16:creationId xmlns:a16="http://schemas.microsoft.com/office/drawing/2014/main" id="{188896F6-EABB-4D59-8A5B-DEA85938741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482840" cy="26860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lyngo\Downloads\MASTER%20UllernCupen%202020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iledning"/>
      <sheetName val="2020 Master deltakerliste"/>
      <sheetName val="Sammendrag Master"/>
      <sheetName val="0505"/>
      <sheetName val="1205"/>
      <sheetName val="1905"/>
      <sheetName val="2605"/>
    </sheetNames>
    <sheetDataSet>
      <sheetData sheetId="0" refreshError="1"/>
      <sheetData sheetId="1" refreshError="1"/>
      <sheetData sheetId="2"/>
      <sheetData sheetId="3">
        <row r="6">
          <cell r="B6" t="str">
            <v>Nils Parnemann</v>
          </cell>
          <cell r="C6" t="str">
            <v>USF</v>
          </cell>
          <cell r="D6" t="str">
            <v>N</v>
          </cell>
          <cell r="E6">
            <v>70</v>
          </cell>
          <cell r="F6" t="str">
            <v>H-båt</v>
          </cell>
          <cell r="G6" t="str">
            <v>Nipa</v>
          </cell>
          <cell r="H6" t="str">
            <v>Ja</v>
          </cell>
          <cell r="I6" t="str">
            <v>Nei</v>
          </cell>
          <cell r="J6" t="str">
            <v>18:00</v>
          </cell>
          <cell r="K6">
            <v>0.82158564814814816</v>
          </cell>
          <cell r="L6">
            <v>0.96017757183035779</v>
          </cell>
          <cell r="M6">
            <v>6.8734933816791258E-2</v>
          </cell>
          <cell r="N6">
            <v>6.6666666666666666E-2</v>
          </cell>
        </row>
        <row r="7">
          <cell r="B7" t="str">
            <v>Kvalnes/Hovland</v>
          </cell>
          <cell r="C7" t="str">
            <v>USF</v>
          </cell>
          <cell r="D7" t="str">
            <v>NOR</v>
          </cell>
          <cell r="E7">
            <v>14118</v>
          </cell>
          <cell r="F7" t="str">
            <v>Archambault 40</v>
          </cell>
          <cell r="G7" t="str">
            <v>Shaka</v>
          </cell>
          <cell r="H7" t="str">
            <v>Ja</v>
          </cell>
          <cell r="I7" t="str">
            <v>Nei</v>
          </cell>
          <cell r="J7" t="str">
            <v>18:10</v>
          </cell>
          <cell r="K7">
            <v>0.81312499999999999</v>
          </cell>
          <cell r="L7">
            <v>1.2394388647935131</v>
          </cell>
          <cell r="M7">
            <v>6.9632364001246547E-2</v>
          </cell>
          <cell r="N7">
            <v>0.13333333333333333</v>
          </cell>
        </row>
        <row r="8">
          <cell r="B8" t="str">
            <v>Joachim Lyng-Olsen</v>
          </cell>
          <cell r="C8" t="str">
            <v>USF</v>
          </cell>
          <cell r="D8" t="str">
            <v>NOR</v>
          </cell>
          <cell r="E8">
            <v>203</v>
          </cell>
          <cell r="F8" t="str">
            <v>Express</v>
          </cell>
          <cell r="G8" t="str">
            <v>Lille My</v>
          </cell>
          <cell r="H8" t="str">
            <v>Ja</v>
          </cell>
          <cell r="I8" t="str">
            <v>Ja</v>
          </cell>
          <cell r="J8" t="str">
            <v>18:00</v>
          </cell>
          <cell r="K8">
            <v>0.81773148148148145</v>
          </cell>
          <cell r="L8">
            <v>1.0286</v>
          </cell>
          <cell r="M8">
            <v>6.9668601851851808E-2</v>
          </cell>
          <cell r="N8">
            <v>0.2</v>
          </cell>
        </row>
        <row r="9">
          <cell r="B9" t="str">
            <v>Cecilia Stokkeland</v>
          </cell>
          <cell r="C9" t="str">
            <v>USF</v>
          </cell>
          <cell r="D9" t="str">
            <v>NOR</v>
          </cell>
          <cell r="E9">
            <v>11541</v>
          </cell>
          <cell r="F9" t="str">
            <v>J/109</v>
          </cell>
          <cell r="G9" t="str">
            <v>JJ Flash</v>
          </cell>
          <cell r="H9" t="str">
            <v>Ja</v>
          </cell>
          <cell r="I9" t="str">
            <v>Ja</v>
          </cell>
          <cell r="J9" t="str">
            <v>18:10</v>
          </cell>
          <cell r="K9">
            <v>0.81372685185185178</v>
          </cell>
          <cell r="L9">
            <v>1.2271000000000001</v>
          </cell>
          <cell r="M9">
            <v>6.9677692129629445E-2</v>
          </cell>
          <cell r="N9">
            <v>0.26666666666666666</v>
          </cell>
        </row>
        <row r="10">
          <cell r="B10" t="str">
            <v>Jon Vendelboe</v>
          </cell>
          <cell r="C10" t="str">
            <v>USF</v>
          </cell>
          <cell r="D10" t="str">
            <v>NOR</v>
          </cell>
          <cell r="E10">
            <v>11620</v>
          </cell>
          <cell r="F10" t="str">
            <v>X-37</v>
          </cell>
          <cell r="G10" t="str">
            <v>MetaXa</v>
          </cell>
          <cell r="H10" t="str">
            <v>Ja</v>
          </cell>
          <cell r="I10" t="str">
            <v>Nei</v>
          </cell>
          <cell r="J10" t="str">
            <v>18:10</v>
          </cell>
          <cell r="K10">
            <v>0.81733796296296291</v>
          </cell>
          <cell r="L10">
            <v>1.1566581663941129</v>
          </cell>
          <cell r="M10">
            <v>6.9854656391718367E-2</v>
          </cell>
          <cell r="N10">
            <v>0.33333333333333331</v>
          </cell>
        </row>
        <row r="11">
          <cell r="B11" t="str">
            <v>Svein Ivarson</v>
          </cell>
          <cell r="C11" t="str">
            <v>USF</v>
          </cell>
          <cell r="D11" t="str">
            <v>NOR</v>
          </cell>
          <cell r="E11">
            <v>13847</v>
          </cell>
          <cell r="F11" t="str">
            <v>Elan 37</v>
          </cell>
          <cell r="G11" t="str">
            <v>NON STOP</v>
          </cell>
          <cell r="H11" t="str">
            <v>Ja</v>
          </cell>
          <cell r="I11" t="str">
            <v>Nei</v>
          </cell>
          <cell r="J11" t="str">
            <v>18:10</v>
          </cell>
          <cell r="K11">
            <v>0.81895833333333334</v>
          </cell>
          <cell r="L11">
            <v>1.146408726075324</v>
          </cell>
          <cell r="M11">
            <v>7.1093263360087713E-2</v>
          </cell>
          <cell r="N11">
            <v>0.4</v>
          </cell>
        </row>
        <row r="12">
          <cell r="B12" t="str">
            <v>Marius Andersen</v>
          </cell>
          <cell r="C12" t="str">
            <v>FS</v>
          </cell>
          <cell r="D12" t="str">
            <v>NOR</v>
          </cell>
          <cell r="E12">
            <v>26</v>
          </cell>
          <cell r="F12" t="str">
            <v>Farr 30</v>
          </cell>
          <cell r="G12" t="str">
            <v>Pakalolo II</v>
          </cell>
          <cell r="H12" t="str">
            <v>Ja</v>
          </cell>
          <cell r="I12" t="str">
            <v>Ja</v>
          </cell>
          <cell r="J12" t="str">
            <v>18:10</v>
          </cell>
          <cell r="K12">
            <v>0.81598379629629625</v>
          </cell>
          <cell r="L12">
            <v>1.2166999999999999</v>
          </cell>
          <cell r="M12">
            <v>7.1833179398147984E-2</v>
          </cell>
          <cell r="N12">
            <v>0.46666666666666667</v>
          </cell>
        </row>
        <row r="13">
          <cell r="B13" t="str">
            <v>Yngve Amundsen</v>
          </cell>
          <cell r="C13" t="str">
            <v>USF</v>
          </cell>
          <cell r="D13" t="str">
            <v>NOR</v>
          </cell>
          <cell r="E13">
            <v>88</v>
          </cell>
          <cell r="F13" t="str">
            <v>X-35 OD</v>
          </cell>
          <cell r="G13" t="str">
            <v>Akhillevs-X</v>
          </cell>
          <cell r="H13" t="str">
            <v>Ja</v>
          </cell>
          <cell r="I13" t="str">
            <v>Nei</v>
          </cell>
          <cell r="J13" t="str">
            <v>18:10</v>
          </cell>
          <cell r="K13">
            <v>0.81822916666666667</v>
          </cell>
          <cell r="L13">
            <v>1.1724634794822915</v>
          </cell>
          <cell r="M13">
            <v>7.1854098655772289E-2</v>
          </cell>
          <cell r="N13">
            <v>0.53333333333333333</v>
          </cell>
        </row>
        <row r="14">
          <cell r="B14" t="str">
            <v>Magne K. Fagerhol</v>
          </cell>
          <cell r="C14" t="str">
            <v>USF</v>
          </cell>
          <cell r="D14" t="str">
            <v>NOR</v>
          </cell>
          <cell r="E14">
            <v>15383</v>
          </cell>
          <cell r="F14" t="str">
            <v>Aphrodite 101</v>
          </cell>
          <cell r="G14" t="str">
            <v>Heim</v>
          </cell>
          <cell r="H14" t="str">
            <v>Ja</v>
          </cell>
          <cell r="I14" t="str">
            <v>Nei</v>
          </cell>
          <cell r="J14" t="str">
            <v>18:00</v>
          </cell>
          <cell r="K14">
            <v>0.81765046296296295</v>
          </cell>
          <cell r="L14">
            <v>1.0645</v>
          </cell>
          <cell r="M14">
            <v>7.201391782407407E-2</v>
          </cell>
          <cell r="N14">
            <v>0.6</v>
          </cell>
        </row>
        <row r="15">
          <cell r="B15" t="str">
            <v>Andreas Haug</v>
          </cell>
          <cell r="C15" t="str">
            <v>FS</v>
          </cell>
          <cell r="D15" t="str">
            <v>NOR</v>
          </cell>
          <cell r="E15">
            <v>13911</v>
          </cell>
          <cell r="F15" t="str">
            <v>Archambault A35</v>
          </cell>
          <cell r="G15" t="str">
            <v>Flaks</v>
          </cell>
          <cell r="H15" t="str">
            <v>Nei</v>
          </cell>
          <cell r="I15" t="str">
            <v>Nei</v>
          </cell>
          <cell r="J15" t="str">
            <v>18:10</v>
          </cell>
          <cell r="K15">
            <v>0.81929398148148147</v>
          </cell>
          <cell r="L15">
            <v>1.1841104968103615</v>
          </cell>
          <cell r="M15">
            <v>7.3828741276821847E-2</v>
          </cell>
          <cell r="N15">
            <v>0.66666666666666663</v>
          </cell>
        </row>
        <row r="16">
          <cell r="B16" t="str">
            <v>Mats Uchermann Larsson</v>
          </cell>
          <cell r="C16" t="str">
            <v>USF</v>
          </cell>
          <cell r="D16" t="str">
            <v>NOR</v>
          </cell>
          <cell r="E16">
            <v>5164</v>
          </cell>
          <cell r="F16" t="str">
            <v>Albin Nova</v>
          </cell>
          <cell r="G16" t="str">
            <v>Frida</v>
          </cell>
          <cell r="H16" t="str">
            <v>Ja</v>
          </cell>
          <cell r="I16" t="str">
            <v>Nei</v>
          </cell>
          <cell r="J16" t="str">
            <v>18:00</v>
          </cell>
          <cell r="K16">
            <v>0.82142361111111117</v>
          </cell>
          <cell r="L16">
            <v>1.0563540961560012</v>
          </cell>
          <cell r="M16">
            <v>7.5448624159475564E-2</v>
          </cell>
          <cell r="N16">
            <v>0.73333333333333328</v>
          </cell>
        </row>
        <row r="17">
          <cell r="B17" t="str">
            <v>John Moen</v>
          </cell>
          <cell r="C17" t="str">
            <v>USF</v>
          </cell>
          <cell r="D17" t="str">
            <v>NOR</v>
          </cell>
          <cell r="E17">
            <v>15735</v>
          </cell>
          <cell r="F17" t="str">
            <v>Dehler 34</v>
          </cell>
          <cell r="G17" t="str">
            <v>Merlin II</v>
          </cell>
          <cell r="H17" t="str">
            <v>Ja</v>
          </cell>
          <cell r="I17" t="str">
            <v>Nei</v>
          </cell>
          <cell r="J17" t="str">
            <v>18:00</v>
          </cell>
          <cell r="K17">
            <v>0.81871527777777775</v>
          </cell>
          <cell r="L17">
            <v>1.1142127849040602</v>
          </cell>
          <cell r="M17">
            <v>7.6563441018233827E-2</v>
          </cell>
          <cell r="N17">
            <v>0.8</v>
          </cell>
        </row>
        <row r="18">
          <cell r="B18" t="str">
            <v>Marcus Christensen</v>
          </cell>
          <cell r="C18" t="str">
            <v>Skøyen</v>
          </cell>
          <cell r="D18" t="str">
            <v>NOR</v>
          </cell>
          <cell r="E18">
            <v>329</v>
          </cell>
          <cell r="F18" t="str">
            <v>J/80</v>
          </cell>
          <cell r="G18" t="str">
            <v>Baby Boop</v>
          </cell>
          <cell r="H18" t="str">
            <v>Ja</v>
          </cell>
          <cell r="I18" t="str">
            <v>Ja</v>
          </cell>
          <cell r="J18" t="str">
            <v>18:00</v>
          </cell>
          <cell r="K18">
            <v>0.81910879629629629</v>
          </cell>
          <cell r="L18">
            <v>1.1109</v>
          </cell>
          <cell r="M18">
            <v>7.6772961805555553E-2</v>
          </cell>
          <cell r="N18">
            <v>0.8666666666666667</v>
          </cell>
        </row>
        <row r="19">
          <cell r="B19" t="str">
            <v>Stig Ulfsby</v>
          </cell>
          <cell r="C19" t="str">
            <v>USF</v>
          </cell>
          <cell r="D19" t="str">
            <v>NOR</v>
          </cell>
          <cell r="E19">
            <v>15953</v>
          </cell>
          <cell r="F19" t="str">
            <v>Sun Odyssey 35</v>
          </cell>
          <cell r="G19" t="str">
            <v>Balsam</v>
          </cell>
          <cell r="H19" t="str">
            <v>Ja</v>
          </cell>
          <cell r="I19" t="str">
            <v>Nei</v>
          </cell>
          <cell r="J19" t="str">
            <v>18:00</v>
          </cell>
          <cell r="K19" t="str">
            <v>DNF</v>
          </cell>
          <cell r="L19">
            <v>1.0689</v>
          </cell>
          <cell r="N19">
            <v>1</v>
          </cell>
        </row>
        <row r="20">
          <cell r="B20" t="str">
            <v>Arild Vikse</v>
          </cell>
          <cell r="C20" t="str">
            <v>USF</v>
          </cell>
          <cell r="D20" t="str">
            <v>N</v>
          </cell>
          <cell r="E20">
            <v>175</v>
          </cell>
          <cell r="F20" t="str">
            <v>11 MOD</v>
          </cell>
          <cell r="G20" t="str">
            <v>Olivia</v>
          </cell>
          <cell r="H20" t="str">
            <v>Nei</v>
          </cell>
          <cell r="I20" t="str">
            <v>Ja</v>
          </cell>
          <cell r="J20" t="str">
            <v>18:10</v>
          </cell>
          <cell r="K20" t="str">
            <v>DSQ</v>
          </cell>
          <cell r="L20">
            <v>1.2564</v>
          </cell>
          <cell r="N20">
            <v>1.5</v>
          </cell>
        </row>
        <row r="22">
          <cell r="B22" t="str">
            <v>Arild Vikse ble disket p,g,a, overtredelse av Seilforbundets Coronaregler</v>
          </cell>
        </row>
      </sheetData>
      <sheetData sheetId="4">
        <row r="6">
          <cell r="B6" t="str">
            <v>Andreas Abilgaard</v>
          </cell>
          <cell r="C6" t="str">
            <v>USF</v>
          </cell>
          <cell r="D6" t="str">
            <v>NOR</v>
          </cell>
          <cell r="E6">
            <v>14784</v>
          </cell>
          <cell r="F6" t="str">
            <v>Elan 310</v>
          </cell>
          <cell r="G6" t="str">
            <v>Kårstua</v>
          </cell>
          <cell r="H6" t="str">
            <v>Ja</v>
          </cell>
          <cell r="I6" t="str">
            <v>Nei</v>
          </cell>
          <cell r="J6" t="str">
            <v>18:00</v>
          </cell>
          <cell r="K6">
            <v>0.78934027777777782</v>
          </cell>
          <cell r="L6">
            <v>1.1896477333619118</v>
          </cell>
          <cell r="M6">
            <v>4.6801072288161369E-2</v>
          </cell>
          <cell r="N6">
            <v>6.6666666666666666E-2</v>
          </cell>
        </row>
        <row r="7">
          <cell r="B7" t="str">
            <v>Cecilia Stokkeland</v>
          </cell>
          <cell r="C7" t="str">
            <v>USF</v>
          </cell>
          <cell r="D7" t="str">
            <v>NOR</v>
          </cell>
          <cell r="E7">
            <v>11541</v>
          </cell>
          <cell r="F7" t="str">
            <v>J/109</v>
          </cell>
          <cell r="G7" t="str">
            <v>JJ Flash</v>
          </cell>
          <cell r="H7" t="str">
            <v>Ja</v>
          </cell>
          <cell r="I7" t="str">
            <v>Nei</v>
          </cell>
          <cell r="J7" t="str">
            <v>18:10</v>
          </cell>
          <cell r="K7">
            <v>0.79564814814814822</v>
          </cell>
          <cell r="L7">
            <v>1.2706518384569019</v>
          </cell>
          <cell r="M7">
            <v>4.9178932266202291E-2</v>
          </cell>
          <cell r="N7">
            <v>0.13333333333333333</v>
          </cell>
        </row>
        <row r="8">
          <cell r="B8" t="str">
            <v>Magne K. Fagerhol</v>
          </cell>
          <cell r="C8" t="str">
            <v>USF</v>
          </cell>
          <cell r="D8" t="str">
            <v>NOR</v>
          </cell>
          <cell r="E8">
            <v>15383</v>
          </cell>
          <cell r="F8" t="str">
            <v>Aphrodite 101</v>
          </cell>
          <cell r="G8" t="str">
            <v>Heim</v>
          </cell>
          <cell r="H8" t="str">
            <v>Ja</v>
          </cell>
          <cell r="I8" t="str">
            <v>Nei</v>
          </cell>
          <cell r="J8" t="str">
            <v>18:00</v>
          </cell>
          <cell r="K8">
            <v>0.79305555555555562</v>
          </cell>
          <cell r="L8">
            <v>1.1676</v>
          </cell>
          <cell r="M8">
            <v>5.0271666666666749E-2</v>
          </cell>
          <cell r="N8">
            <v>0.2</v>
          </cell>
        </row>
        <row r="9">
          <cell r="B9" t="str">
            <v>Nils Parnemann</v>
          </cell>
          <cell r="C9" t="str">
            <v>USF</v>
          </cell>
          <cell r="D9" t="str">
            <v>N</v>
          </cell>
          <cell r="E9">
            <v>70</v>
          </cell>
          <cell r="F9" t="str">
            <v>H-båt</v>
          </cell>
          <cell r="G9" t="str">
            <v>Nipa</v>
          </cell>
          <cell r="H9" t="str">
            <v>Ja</v>
          </cell>
          <cell r="I9" t="str">
            <v>Nei</v>
          </cell>
          <cell r="J9" t="str">
            <v>18:00</v>
          </cell>
          <cell r="K9">
            <v>0.7976388888888889</v>
          </cell>
          <cell r="L9">
            <v>1.0580410848583217</v>
          </cell>
          <cell r="M9">
            <v>5.0403901681445054E-2</v>
          </cell>
          <cell r="N9">
            <v>0.26666666666666666</v>
          </cell>
        </row>
        <row r="10">
          <cell r="B10" t="str">
            <v>Kvalnes/Hovland</v>
          </cell>
          <cell r="C10" t="str">
            <v>USF</v>
          </cell>
          <cell r="D10" t="str">
            <v>NOR</v>
          </cell>
          <cell r="E10">
            <v>14118</v>
          </cell>
          <cell r="F10" t="str">
            <v>Archambault 40</v>
          </cell>
          <cell r="G10" t="str">
            <v>Shaka</v>
          </cell>
          <cell r="H10" t="str">
            <v>Ja</v>
          </cell>
          <cell r="I10" t="str">
            <v>Nei</v>
          </cell>
          <cell r="J10" t="str">
            <v>18:10</v>
          </cell>
          <cell r="K10">
            <v>0.7946643518518518</v>
          </cell>
          <cell r="L10">
            <v>1.3595100980577031</v>
          </cell>
          <cell r="M10">
            <v>5.128059501817174E-2</v>
          </cell>
          <cell r="N10">
            <v>0.33333333333333331</v>
          </cell>
        </row>
        <row r="11">
          <cell r="B11" t="str">
            <v>Jon Vendelboe</v>
          </cell>
          <cell r="C11" t="str">
            <v>USF</v>
          </cell>
          <cell r="D11" t="str">
            <v>NOR</v>
          </cell>
          <cell r="E11">
            <v>11620</v>
          </cell>
          <cell r="F11" t="str">
            <v>X-37</v>
          </cell>
          <cell r="G11" t="str">
            <v>MetaXa</v>
          </cell>
          <cell r="H11" t="str">
            <v>Ja</v>
          </cell>
          <cell r="I11" t="str">
            <v>Nei</v>
          </cell>
          <cell r="J11" t="str">
            <v>18:10</v>
          </cell>
          <cell r="K11">
            <v>0.7975578703703704</v>
          </cell>
          <cell r="L11">
            <v>1.2742649734260016</v>
          </cell>
          <cell r="M11">
            <v>5.1752266108238819E-2</v>
          </cell>
          <cell r="N11">
            <v>0.4</v>
          </cell>
        </row>
        <row r="12">
          <cell r="B12" t="str">
            <v>Marcus Christensen</v>
          </cell>
          <cell r="C12" t="str">
            <v>Skøyen</v>
          </cell>
          <cell r="D12" t="str">
            <v>NOR</v>
          </cell>
          <cell r="E12">
            <v>329</v>
          </cell>
          <cell r="F12" t="str">
            <v>J/80</v>
          </cell>
          <cell r="G12" t="str">
            <v>Baby Boop</v>
          </cell>
          <cell r="H12" t="str">
            <v>Ja</v>
          </cell>
          <cell r="I12" t="str">
            <v>Ja</v>
          </cell>
          <cell r="J12" t="str">
            <v>18:00</v>
          </cell>
          <cell r="K12">
            <v>0.79281250000000003</v>
          </cell>
          <cell r="L12">
            <v>1.2235</v>
          </cell>
          <cell r="M12">
            <v>5.2381093750000038E-2</v>
          </cell>
          <cell r="N12">
            <v>0.46666666666666667</v>
          </cell>
        </row>
        <row r="13">
          <cell r="B13" t="str">
            <v>John Moen</v>
          </cell>
          <cell r="C13" t="str">
            <v>USF</v>
          </cell>
          <cell r="D13" t="str">
            <v>NOR</v>
          </cell>
          <cell r="E13">
            <v>15735</v>
          </cell>
          <cell r="F13" t="str">
            <v>Dehler 34</v>
          </cell>
          <cell r="G13" t="str">
            <v>Merlin II</v>
          </cell>
          <cell r="H13" t="str">
            <v>Ja</v>
          </cell>
          <cell r="I13" t="str">
            <v>Nei</v>
          </cell>
          <cell r="J13" t="str">
            <v>18:00</v>
          </cell>
          <cell r="K13">
            <v>0.79385416666666664</v>
          </cell>
          <cell r="L13">
            <v>1.2339097635958867</v>
          </cell>
          <cell r="M13">
            <v>5.4112084424361245E-2</v>
          </cell>
          <cell r="N13">
            <v>0.53333333333333333</v>
          </cell>
        </row>
        <row r="14">
          <cell r="B14" t="str">
            <v>Mats Uchermann Larsson</v>
          </cell>
          <cell r="C14" t="str">
            <v>USF</v>
          </cell>
          <cell r="D14" t="str">
            <v>NOR</v>
          </cell>
          <cell r="E14">
            <v>5164</v>
          </cell>
          <cell r="F14" t="str">
            <v>Albin Nova</v>
          </cell>
          <cell r="G14" t="str">
            <v>Frida</v>
          </cell>
          <cell r="H14" t="str">
            <v>Ja</v>
          </cell>
          <cell r="I14" t="str">
            <v>Nei</v>
          </cell>
          <cell r="J14" t="str">
            <v>18:00</v>
          </cell>
          <cell r="K14">
            <v>0.79729166666666673</v>
          </cell>
          <cell r="L14">
            <v>1.1673880533452874</v>
          </cell>
          <cell r="M14">
            <v>5.5207726689454291E-2</v>
          </cell>
          <cell r="N14">
            <v>0.6</v>
          </cell>
        </row>
        <row r="15">
          <cell r="B15" t="str">
            <v>Espen Sunde</v>
          </cell>
          <cell r="C15" t="str">
            <v>USF</v>
          </cell>
          <cell r="D15" t="str">
            <v>NOR</v>
          </cell>
          <cell r="E15">
            <v>7838</v>
          </cell>
          <cell r="F15" t="str">
            <v>Mamba 33</v>
          </cell>
          <cell r="G15" t="str">
            <v>Martine</v>
          </cell>
          <cell r="H15" t="str">
            <v>Ja</v>
          </cell>
          <cell r="I15" t="str">
            <v>Nei</v>
          </cell>
          <cell r="J15" t="str">
            <v>18:00</v>
          </cell>
          <cell r="K15">
            <v>0.79782407407407396</v>
          </cell>
          <cell r="L15">
            <v>1.16065155646444</v>
          </cell>
          <cell r="M15">
            <v>5.5507086010544618E-2</v>
          </cell>
          <cell r="N15">
            <v>0.66666666666666663</v>
          </cell>
        </row>
        <row r="16">
          <cell r="B16" t="str">
            <v>Johan Mowinckel</v>
          </cell>
          <cell r="C16" t="str">
            <v>FS</v>
          </cell>
          <cell r="D16" t="str">
            <v>NOR</v>
          </cell>
          <cell r="E16">
            <v>15558</v>
          </cell>
          <cell r="F16" t="str">
            <v>Wauquiez opium 39</v>
          </cell>
          <cell r="G16" t="str">
            <v>Pamina</v>
          </cell>
          <cell r="H16" t="str">
            <v>Ja</v>
          </cell>
          <cell r="I16" t="str">
            <v>Nei</v>
          </cell>
          <cell r="J16" t="str">
            <v>18:10</v>
          </cell>
          <cell r="K16">
            <v>0.80160879629629633</v>
          </cell>
          <cell r="L16">
            <v>1.2445720948309367</v>
          </cell>
          <cell r="M16">
            <v>5.5588005948525226E-2</v>
          </cell>
          <cell r="N16">
            <v>0.73333333333333328</v>
          </cell>
        </row>
        <row r="17">
          <cell r="B17" t="str">
            <v>Christian Stensholt</v>
          </cell>
          <cell r="C17" t="str">
            <v>FS</v>
          </cell>
          <cell r="D17" t="str">
            <v>NOR</v>
          </cell>
          <cell r="E17">
            <v>13724</v>
          </cell>
          <cell r="F17" t="str">
            <v>Pogo 8,50</v>
          </cell>
          <cell r="G17" t="str">
            <v>Vindtora</v>
          </cell>
          <cell r="H17" t="str">
            <v>Ja</v>
          </cell>
          <cell r="I17" t="str">
            <v>Ja</v>
          </cell>
          <cell r="J17" t="str">
            <v>18:00</v>
          </cell>
          <cell r="K17">
            <v>0.79637731481481477</v>
          </cell>
          <cell r="L17">
            <v>1.2370000000000001</v>
          </cell>
          <cell r="M17">
            <v>5.736873842592588E-2</v>
          </cell>
          <cell r="N17">
            <v>0.8</v>
          </cell>
        </row>
        <row r="18">
          <cell r="B18" t="str">
            <v>Marius Andersen</v>
          </cell>
          <cell r="C18" t="str">
            <v>FS</v>
          </cell>
          <cell r="D18" t="str">
            <v>NOR</v>
          </cell>
          <cell r="E18">
            <v>26</v>
          </cell>
          <cell r="F18" t="str">
            <v>Farr 30</v>
          </cell>
          <cell r="G18" t="str">
            <v>Pakalolo II</v>
          </cell>
          <cell r="H18" t="str">
            <v>Ja</v>
          </cell>
          <cell r="I18" t="str">
            <v>Ja</v>
          </cell>
          <cell r="J18" t="str">
            <v>18:10</v>
          </cell>
          <cell r="K18">
            <v>0.80118055555555545</v>
          </cell>
          <cell r="L18">
            <v>1.333</v>
          </cell>
          <cell r="M18">
            <v>5.8966736111110855E-2</v>
          </cell>
          <cell r="N18">
            <v>0.8666666666666667</v>
          </cell>
        </row>
        <row r="19">
          <cell r="B19" t="str">
            <v>Stig Ulfsby</v>
          </cell>
          <cell r="C19" t="str">
            <v>USF</v>
          </cell>
          <cell r="D19" t="str">
            <v>NOR</v>
          </cell>
          <cell r="E19">
            <v>15953</v>
          </cell>
          <cell r="F19" t="str">
            <v>Sun Odyssey 35</v>
          </cell>
          <cell r="G19" t="str">
            <v>Balsam</v>
          </cell>
          <cell r="H19" t="str">
            <v>Ja</v>
          </cell>
          <cell r="I19" t="str">
            <v>Nei</v>
          </cell>
          <cell r="J19" t="str">
            <v>18:00</v>
          </cell>
          <cell r="K19">
            <v>0.80167824074074068</v>
          </cell>
          <cell r="L19">
            <v>1.2058</v>
          </cell>
          <cell r="M19">
            <v>6.2313622685185109E-2</v>
          </cell>
          <cell r="N19">
            <v>0.93333333333333335</v>
          </cell>
        </row>
        <row r="20">
          <cell r="B20" t="str">
            <v>Pål Saltvedt</v>
          </cell>
          <cell r="C20" t="str">
            <v>FS</v>
          </cell>
          <cell r="D20" t="str">
            <v>NOR</v>
          </cell>
          <cell r="E20">
            <v>11733</v>
          </cell>
          <cell r="F20" t="str">
            <v>Elan 40</v>
          </cell>
          <cell r="G20" t="str">
            <v>Jonna</v>
          </cell>
          <cell r="H20" t="str">
            <v>Nei</v>
          </cell>
          <cell r="I20" t="str">
            <v>Ja</v>
          </cell>
          <cell r="J20" t="str">
            <v>18:10</v>
          </cell>
          <cell r="K20" t="str">
            <v>Dnf</v>
          </cell>
          <cell r="L20">
            <v>1.3997999999999999</v>
          </cell>
          <cell r="N20">
            <v>1</v>
          </cell>
        </row>
      </sheetData>
      <sheetData sheetId="5">
        <row r="6">
          <cell r="B6" t="str">
            <v>Nils Parnemann</v>
          </cell>
          <cell r="C6" t="str">
            <v>USF</v>
          </cell>
          <cell r="D6" t="str">
            <v>N</v>
          </cell>
          <cell r="E6">
            <v>70</v>
          </cell>
          <cell r="F6" t="str">
            <v>H-båt</v>
          </cell>
          <cell r="G6" t="str">
            <v>Nipa</v>
          </cell>
          <cell r="H6" t="str">
            <v>Ja</v>
          </cell>
          <cell r="I6" t="str">
            <v>Nei</v>
          </cell>
          <cell r="J6" t="str">
            <v>18:00</v>
          </cell>
          <cell r="K6">
            <v>0.80380787037037038</v>
          </cell>
          <cell r="L6">
            <v>0.96017757183035779</v>
          </cell>
          <cell r="M6">
            <v>5.1665110317584889E-2</v>
          </cell>
          <cell r="N6">
            <v>4.1666666666666664E-2</v>
          </cell>
        </row>
        <row r="7">
          <cell r="B7" t="str">
            <v>Andreas Abilgaard</v>
          </cell>
          <cell r="C7" t="str">
            <v>USF</v>
          </cell>
          <cell r="D7" t="str">
            <v>NOR</v>
          </cell>
          <cell r="E7">
            <v>14784</v>
          </cell>
          <cell r="F7" t="str">
            <v>Elan 310</v>
          </cell>
          <cell r="G7" t="str">
            <v>Kårstua</v>
          </cell>
          <cell r="H7" t="str">
            <v>Ja</v>
          </cell>
          <cell r="I7" t="str">
            <v>Nei</v>
          </cell>
          <cell r="J7" t="str">
            <v>18:00</v>
          </cell>
          <cell r="K7">
            <v>0.79810185185185178</v>
          </cell>
          <cell r="L7">
            <v>1.0859604685995505</v>
          </cell>
          <cell r="M7">
            <v>5.2236709577543124E-2</v>
          </cell>
          <cell r="N7">
            <v>8.3333333333333329E-2</v>
          </cell>
        </row>
        <row r="8">
          <cell r="B8" t="str">
            <v>Petter Frode Amland</v>
          </cell>
          <cell r="C8" t="str">
            <v>FS</v>
          </cell>
          <cell r="D8" t="str">
            <v>NOR</v>
          </cell>
          <cell r="E8">
            <v>11655</v>
          </cell>
          <cell r="F8" t="str">
            <v>Elan 37 dyp kjøl</v>
          </cell>
          <cell r="G8" t="str">
            <v>Tidig 3</v>
          </cell>
          <cell r="H8" t="str">
            <v>Nei</v>
          </cell>
          <cell r="I8" t="str">
            <v>Ja</v>
          </cell>
          <cell r="J8" t="str">
            <v>18:10</v>
          </cell>
          <cell r="K8">
            <v>0.80087962962962955</v>
          </cell>
          <cell r="L8">
            <v>1.2361</v>
          </cell>
          <cell r="M8">
            <v>5.4308282407407205E-2</v>
          </cell>
          <cell r="N8">
            <v>0.125</v>
          </cell>
        </row>
        <row r="9">
          <cell r="B9" t="str">
            <v>Marcus Christensen</v>
          </cell>
          <cell r="C9" t="str">
            <v>Skøyen</v>
          </cell>
          <cell r="D9" t="str">
            <v>NOR</v>
          </cell>
          <cell r="E9">
            <v>329</v>
          </cell>
          <cell r="F9" t="str">
            <v>J/80</v>
          </cell>
          <cell r="G9" t="str">
            <v>Baby Boop</v>
          </cell>
          <cell r="H9" t="str">
            <v>Ja</v>
          </cell>
          <cell r="I9" t="str">
            <v>Ja</v>
          </cell>
          <cell r="J9" t="str">
            <v>18:00</v>
          </cell>
          <cell r="K9">
            <v>0.79899305555555555</v>
          </cell>
          <cell r="L9">
            <v>1.1109</v>
          </cell>
          <cell r="M9">
            <v>5.4426385416666667E-2</v>
          </cell>
          <cell r="N9">
            <v>0.16666666666666666</v>
          </cell>
        </row>
        <row r="10">
          <cell r="B10" t="str">
            <v>Magne K. Fagerhol</v>
          </cell>
          <cell r="C10" t="str">
            <v>USF</v>
          </cell>
          <cell r="D10" t="str">
            <v>NOR</v>
          </cell>
          <cell r="E10">
            <v>15383</v>
          </cell>
          <cell r="F10" t="str">
            <v>Aphrodite 101</v>
          </cell>
          <cell r="G10" t="str">
            <v>Heim</v>
          </cell>
          <cell r="H10" t="str">
            <v>Ja</v>
          </cell>
          <cell r="I10" t="str">
            <v>Nei</v>
          </cell>
          <cell r="J10" t="str">
            <v>18:00</v>
          </cell>
          <cell r="K10">
            <v>0.80134259259259266</v>
          </cell>
          <cell r="L10">
            <v>1.0645</v>
          </cell>
          <cell r="M10">
            <v>5.4654189814814888E-2</v>
          </cell>
          <cell r="N10">
            <v>0.20833333333333334</v>
          </cell>
        </row>
        <row r="11">
          <cell r="B11" t="str">
            <v>Joachim Lyng-Olsen</v>
          </cell>
          <cell r="C11" t="str">
            <v>USF</v>
          </cell>
          <cell r="D11" t="str">
            <v>NOR</v>
          </cell>
          <cell r="E11">
            <v>203</v>
          </cell>
          <cell r="F11" t="str">
            <v>Express</v>
          </cell>
          <cell r="G11" t="str">
            <v>Lille My</v>
          </cell>
          <cell r="H11" t="str">
            <v>Ja</v>
          </cell>
          <cell r="I11" t="str">
            <v>Ja</v>
          </cell>
          <cell r="J11" t="str">
            <v>18:00</v>
          </cell>
          <cell r="K11">
            <v>0.8038657407407408</v>
          </cell>
          <cell r="L11">
            <v>1.0286</v>
          </cell>
          <cell r="M11">
            <v>5.540630092592598E-2</v>
          </cell>
          <cell r="N11">
            <v>0.25</v>
          </cell>
        </row>
        <row r="12">
          <cell r="B12" t="str">
            <v>Aril Spetalen</v>
          </cell>
          <cell r="C12" t="str">
            <v>USF</v>
          </cell>
          <cell r="D12" t="str">
            <v>NOR</v>
          </cell>
          <cell r="E12">
            <v>896</v>
          </cell>
          <cell r="F12" t="str">
            <v>Express</v>
          </cell>
          <cell r="G12" t="str">
            <v>Mariatta</v>
          </cell>
          <cell r="H12" t="str">
            <v>Nei</v>
          </cell>
          <cell r="I12" t="str">
            <v>Ja</v>
          </cell>
          <cell r="J12" t="str">
            <v>18:00</v>
          </cell>
          <cell r="K12">
            <v>0.80342592592592599</v>
          </cell>
          <cell r="L12">
            <v>1.0475000000000001</v>
          </cell>
          <cell r="M12">
            <v>5.5963657407407476E-2</v>
          </cell>
          <cell r="N12">
            <v>0.29166666666666669</v>
          </cell>
        </row>
        <row r="13">
          <cell r="B13" t="str">
            <v>Svein Ivarson</v>
          </cell>
          <cell r="C13" t="str">
            <v>USF</v>
          </cell>
          <cell r="D13" t="str">
            <v>NOR</v>
          </cell>
          <cell r="E13">
            <v>13847</v>
          </cell>
          <cell r="F13" t="str">
            <v>Elan 37</v>
          </cell>
          <cell r="G13" t="str">
            <v>NON STOP</v>
          </cell>
          <cell r="H13" t="str">
            <v>Ja</v>
          </cell>
          <cell r="I13" t="str">
            <v>Nei</v>
          </cell>
          <cell r="J13" t="str">
            <v>18:10</v>
          </cell>
          <cell r="K13">
            <v>0.80620370370370376</v>
          </cell>
          <cell r="L13">
            <v>1.146408726075324</v>
          </cell>
          <cell r="M13">
            <v>5.6471244654821472E-2</v>
          </cell>
          <cell r="N13">
            <v>0.33333333333333331</v>
          </cell>
        </row>
        <row r="14">
          <cell r="B14" t="str">
            <v>Kvalnes/Hovland</v>
          </cell>
          <cell r="C14" t="str">
            <v>USF</v>
          </cell>
          <cell r="D14" t="str">
            <v>NOR</v>
          </cell>
          <cell r="E14">
            <v>14118</v>
          </cell>
          <cell r="F14" t="str">
            <v>Archambault 40</v>
          </cell>
          <cell r="G14" t="str">
            <v>Shaka</v>
          </cell>
          <cell r="H14" t="str">
            <v>Ja</v>
          </cell>
          <cell r="I14" t="str">
            <v>Nei</v>
          </cell>
          <cell r="J14" t="str">
            <v>18:10</v>
          </cell>
          <cell r="K14">
            <v>0.8025810185185186</v>
          </cell>
          <cell r="L14">
            <v>1.2394388647935131</v>
          </cell>
          <cell r="M14">
            <v>5.656374356343543E-2</v>
          </cell>
          <cell r="N14">
            <v>0.375</v>
          </cell>
        </row>
        <row r="15">
          <cell r="B15" t="str">
            <v>Jon Vendelboe</v>
          </cell>
          <cell r="C15" t="str">
            <v>USF</v>
          </cell>
          <cell r="D15" t="str">
            <v>NOR</v>
          </cell>
          <cell r="E15">
            <v>11620</v>
          </cell>
          <cell r="F15" t="str">
            <v>X-37</v>
          </cell>
          <cell r="G15" t="str">
            <v>MetaXa</v>
          </cell>
          <cell r="H15" t="str">
            <v>Nei</v>
          </cell>
          <cell r="I15" t="str">
            <v>Nei</v>
          </cell>
          <cell r="J15" t="str">
            <v>18:10</v>
          </cell>
          <cell r="K15">
            <v>0.80589120370370371</v>
          </cell>
          <cell r="L15">
            <v>1.17337235968618</v>
          </cell>
          <cell r="M15">
            <v>5.7432774411028321E-2</v>
          </cell>
          <cell r="N15">
            <v>0.41666666666666669</v>
          </cell>
        </row>
        <row r="16">
          <cell r="B16" t="str">
            <v>Mats Uchermann Larsson</v>
          </cell>
          <cell r="C16" t="str">
            <v>USF</v>
          </cell>
          <cell r="D16" t="str">
            <v>NOR</v>
          </cell>
          <cell r="E16">
            <v>5164</v>
          </cell>
          <cell r="F16" t="str">
            <v>Albin Nova</v>
          </cell>
          <cell r="G16" t="str">
            <v>Frida</v>
          </cell>
          <cell r="H16" t="str">
            <v>Ja</v>
          </cell>
          <cell r="I16" t="str">
            <v>Nei</v>
          </cell>
          <cell r="J16" t="str">
            <v>18:00</v>
          </cell>
          <cell r="K16">
            <v>0.80447916666666675</v>
          </cell>
          <cell r="L16">
            <v>1.0563540961560012</v>
          </cell>
          <cell r="M16">
            <v>5.75492908634989E-2</v>
          </cell>
          <cell r="N16">
            <v>0.45833333333333331</v>
          </cell>
        </row>
        <row r="17">
          <cell r="B17" t="str">
            <v>Andreas Haug</v>
          </cell>
          <cell r="C17" t="str">
            <v>FS</v>
          </cell>
          <cell r="D17" t="str">
            <v>NOR</v>
          </cell>
          <cell r="E17">
            <v>13911</v>
          </cell>
          <cell r="F17" t="str">
            <v>Archambault A35</v>
          </cell>
          <cell r="G17" t="str">
            <v>Flaks</v>
          </cell>
          <cell r="H17" t="str">
            <v>Ja</v>
          </cell>
          <cell r="I17" t="str">
            <v>Nei</v>
          </cell>
          <cell r="J17" t="str">
            <v>18:10</v>
          </cell>
          <cell r="K17">
            <v>0.80774305555555559</v>
          </cell>
          <cell r="L17">
            <v>1.1646254833911751</v>
          </cell>
          <cell r="M17">
            <v>5.9161357020878033E-2</v>
          </cell>
          <cell r="N17">
            <v>0.5</v>
          </cell>
        </row>
        <row r="18">
          <cell r="B18" t="str">
            <v>Cecilia Stokkeland</v>
          </cell>
          <cell r="C18" t="str">
            <v>USF</v>
          </cell>
          <cell r="D18" t="str">
            <v>NOR</v>
          </cell>
          <cell r="E18">
            <v>11541</v>
          </cell>
          <cell r="F18" t="str">
            <v>J/109</v>
          </cell>
          <cell r="G18" t="str">
            <v>JJ Flash</v>
          </cell>
          <cell r="H18" t="str">
            <v>Ja</v>
          </cell>
          <cell r="I18" t="str">
            <v>Ja</v>
          </cell>
          <cell r="J18" t="str">
            <v>18:10</v>
          </cell>
          <cell r="K18">
            <v>0.80554398148148154</v>
          </cell>
          <cell r="L18">
            <v>1.2271000000000001</v>
          </cell>
          <cell r="M18">
            <v>5.9636491898148118E-2</v>
          </cell>
          <cell r="N18">
            <v>0.54166666666666663</v>
          </cell>
        </row>
        <row r="19">
          <cell r="B19" t="str">
            <v>Marius Andersen</v>
          </cell>
          <cell r="C19" t="str">
            <v>FS</v>
          </cell>
          <cell r="D19" t="str">
            <v>NOR</v>
          </cell>
          <cell r="E19">
            <v>26</v>
          </cell>
          <cell r="F19" t="str">
            <v>Farr 30</v>
          </cell>
          <cell r="G19" t="str">
            <v>Pakalolo II</v>
          </cell>
          <cell r="H19" t="str">
            <v>Nei</v>
          </cell>
          <cell r="I19" t="str">
            <v>Ja</v>
          </cell>
          <cell r="J19" t="str">
            <v>18:10</v>
          </cell>
          <cell r="K19">
            <v>0.80388888888888888</v>
          </cell>
          <cell r="L19">
            <v>1.2774000000000001</v>
          </cell>
          <cell r="M19">
            <v>5.9966833333333212E-2</v>
          </cell>
          <cell r="N19">
            <v>0.58333333333333337</v>
          </cell>
        </row>
        <row r="20">
          <cell r="B20" t="str">
            <v>Yngve Amundsen</v>
          </cell>
          <cell r="C20" t="str">
            <v>USF</v>
          </cell>
          <cell r="D20" t="str">
            <v>NOR</v>
          </cell>
          <cell r="E20">
            <v>88</v>
          </cell>
          <cell r="F20" t="str">
            <v>X-35 OD</v>
          </cell>
          <cell r="G20" t="str">
            <v>Akhillevs-X</v>
          </cell>
          <cell r="H20" t="str">
            <v>Nei</v>
          </cell>
          <cell r="I20" t="str">
            <v>Nei</v>
          </cell>
          <cell r="J20" t="str">
            <v>18:10</v>
          </cell>
          <cell r="K20">
            <v>0.80738425925925927</v>
          </cell>
          <cell r="L20">
            <v>1.1892316812248502</v>
          </cell>
          <cell r="M20">
            <v>5.9984625772892243E-2</v>
          </cell>
          <cell r="N20">
            <v>0.625</v>
          </cell>
        </row>
        <row r="21">
          <cell r="B21" t="str">
            <v>Arild Andresen</v>
          </cell>
          <cell r="C21" t="str">
            <v>FS</v>
          </cell>
          <cell r="D21" t="str">
            <v>NOR</v>
          </cell>
          <cell r="E21">
            <v>20</v>
          </cell>
          <cell r="F21" t="str">
            <v>X-35OD</v>
          </cell>
          <cell r="G21" t="str">
            <v>BABAR</v>
          </cell>
          <cell r="H21" t="str">
            <v>Ja</v>
          </cell>
          <cell r="I21" t="str">
            <v>Ja</v>
          </cell>
          <cell r="J21" t="str">
            <v>18:10</v>
          </cell>
          <cell r="K21">
            <v>0.80598379629629635</v>
          </cell>
          <cell r="L21">
            <v>1.2235</v>
          </cell>
          <cell r="M21">
            <v>5.9999646990740702E-2</v>
          </cell>
          <cell r="N21">
            <v>0.66666666666666663</v>
          </cell>
        </row>
        <row r="22">
          <cell r="B22" t="str">
            <v>Reidar Hauge</v>
          </cell>
          <cell r="C22" t="str">
            <v>USF</v>
          </cell>
          <cell r="D22" t="str">
            <v>NOR</v>
          </cell>
          <cell r="E22">
            <v>9934</v>
          </cell>
          <cell r="F22" t="str">
            <v>CB 365</v>
          </cell>
          <cell r="G22" t="str">
            <v>Chica</v>
          </cell>
          <cell r="H22" t="str">
            <v>Ja</v>
          </cell>
          <cell r="I22" t="str">
            <v>Nei</v>
          </cell>
          <cell r="J22" t="str">
            <v>18:10</v>
          </cell>
          <cell r="K22">
            <v>0.8087037037037037</v>
          </cell>
          <cell r="L22">
            <v>1.1599092973740242</v>
          </cell>
          <cell r="M22">
            <v>6.0036046040007257E-2</v>
          </cell>
          <cell r="N22">
            <v>0.70833333333333337</v>
          </cell>
        </row>
        <row r="23">
          <cell r="B23" t="str">
            <v>Christian Stensholt</v>
          </cell>
          <cell r="C23" t="str">
            <v>FS</v>
          </cell>
          <cell r="D23" t="str">
            <v>NOR</v>
          </cell>
          <cell r="E23">
            <v>13724</v>
          </cell>
          <cell r="F23" t="str">
            <v>Pogo 8,50</v>
          </cell>
          <cell r="G23" t="str">
            <v>Vindtora</v>
          </cell>
          <cell r="H23" t="str">
            <v>Ja</v>
          </cell>
          <cell r="I23" t="str">
            <v>Ja</v>
          </cell>
          <cell r="J23" t="str">
            <v>18:00</v>
          </cell>
          <cell r="K23">
            <v>0.80368055555555562</v>
          </cell>
          <cell r="L23">
            <v>1.125</v>
          </cell>
          <cell r="M23">
            <v>6.0390625000000073E-2</v>
          </cell>
          <cell r="N23">
            <v>0.75</v>
          </cell>
        </row>
        <row r="24">
          <cell r="B24" t="str">
            <v>Arild Vikse</v>
          </cell>
          <cell r="C24" t="str">
            <v>USF</v>
          </cell>
          <cell r="D24" t="str">
            <v>N</v>
          </cell>
          <cell r="E24">
            <v>175</v>
          </cell>
          <cell r="F24" t="str">
            <v>11 MOD</v>
          </cell>
          <cell r="G24" t="str">
            <v>Olivia</v>
          </cell>
          <cell r="H24" t="str">
            <v>Nei</v>
          </cell>
          <cell r="I24" t="str">
            <v>Ja</v>
          </cell>
          <cell r="J24" t="str">
            <v>18:10</v>
          </cell>
          <cell r="K24">
            <v>0.80524305555555553</v>
          </cell>
          <cell r="L24">
            <v>1.2564</v>
          </cell>
          <cell r="M24">
            <v>6.0682374999999858E-2</v>
          </cell>
          <cell r="N24">
            <v>0.79166666666666663</v>
          </cell>
        </row>
        <row r="25">
          <cell r="B25" t="str">
            <v>Gunnar Gundersen</v>
          </cell>
          <cell r="C25" t="str">
            <v>FS</v>
          </cell>
          <cell r="D25" t="str">
            <v>NOR</v>
          </cell>
          <cell r="E25">
            <v>10044</v>
          </cell>
          <cell r="F25" t="str">
            <v>Dehler 36 Jv</v>
          </cell>
          <cell r="G25" t="str">
            <v>Wendigo 2</v>
          </cell>
          <cell r="H25" t="str">
            <v>Ja</v>
          </cell>
          <cell r="I25" t="str">
            <v>Ja</v>
          </cell>
          <cell r="J25" t="str">
            <v>18:00</v>
          </cell>
          <cell r="K25">
            <v>0.80155092592592592</v>
          </cell>
          <cell r="L25">
            <v>1.1891</v>
          </cell>
          <cell r="M25">
            <v>6.1299206018518508E-2</v>
          </cell>
          <cell r="N25">
            <v>0.83333333333333337</v>
          </cell>
        </row>
        <row r="26">
          <cell r="B26" t="str">
            <v>Espen Sunde</v>
          </cell>
          <cell r="C26" t="str">
            <v>USF</v>
          </cell>
          <cell r="D26" t="str">
            <v>NOR</v>
          </cell>
          <cell r="E26">
            <v>7838</v>
          </cell>
          <cell r="F26" t="str">
            <v>Mamba 33</v>
          </cell>
          <cell r="G26" t="str">
            <v>Martine</v>
          </cell>
          <cell r="H26" t="str">
            <v>Ja</v>
          </cell>
          <cell r="I26" t="str">
            <v>Nei</v>
          </cell>
          <cell r="J26" t="str">
            <v>18:00</v>
          </cell>
          <cell r="K26">
            <v>0.80924768518518519</v>
          </cell>
          <cell r="L26">
            <v>1.0544932174505797</v>
          </cell>
          <cell r="M26">
            <v>6.2476282177424979E-2</v>
          </cell>
          <cell r="N26">
            <v>0.875</v>
          </cell>
        </row>
        <row r="27">
          <cell r="B27" t="str">
            <v>John Moen</v>
          </cell>
          <cell r="C27" t="str">
            <v>USF</v>
          </cell>
          <cell r="D27" t="str">
            <v>NOR</v>
          </cell>
          <cell r="E27">
            <v>15735</v>
          </cell>
          <cell r="F27" t="str">
            <v>Dehler 34</v>
          </cell>
          <cell r="G27" t="str">
            <v>Merlin II</v>
          </cell>
          <cell r="H27" t="str">
            <v>Ja</v>
          </cell>
          <cell r="I27" t="str">
            <v>Nei</v>
          </cell>
          <cell r="J27" t="str">
            <v>18:00</v>
          </cell>
          <cell r="K27">
            <v>0.80784722222222216</v>
          </cell>
          <cell r="L27">
            <v>1.1142127849040602</v>
          </cell>
          <cell r="M27">
            <v>6.4454114571186188E-2</v>
          </cell>
          <cell r="N27">
            <v>0.91666666666666663</v>
          </cell>
        </row>
        <row r="28">
          <cell r="B28" t="str">
            <v>Stig Ulfsby</v>
          </cell>
          <cell r="C28" t="str">
            <v>USF</v>
          </cell>
          <cell r="D28" t="str">
            <v>NOR</v>
          </cell>
          <cell r="E28">
            <v>15953</v>
          </cell>
          <cell r="F28" t="str">
            <v>Sun Odyssey 35</v>
          </cell>
          <cell r="G28" t="str">
            <v>Balsam</v>
          </cell>
          <cell r="H28" t="str">
            <v>Ja</v>
          </cell>
          <cell r="I28" t="str">
            <v>Nei</v>
          </cell>
          <cell r="J28" t="str">
            <v>18:00</v>
          </cell>
          <cell r="K28">
            <v>0.81204861111111104</v>
          </cell>
          <cell r="L28">
            <v>1.0689</v>
          </cell>
          <cell r="M28">
            <v>6.6323760416666586E-2</v>
          </cell>
          <cell r="N28">
            <v>0.95833333333333337</v>
          </cell>
        </row>
        <row r="29">
          <cell r="B29" t="str">
            <v>Finn Kr. Aamodt</v>
          </cell>
          <cell r="C29" t="str">
            <v>USF</v>
          </cell>
          <cell r="D29" t="str">
            <v>NOR</v>
          </cell>
          <cell r="E29">
            <v>13638</v>
          </cell>
          <cell r="F29" t="str">
            <v>Hanse 350</v>
          </cell>
          <cell r="G29" t="str">
            <v>Eneste Søster</v>
          </cell>
          <cell r="H29" t="str">
            <v>Ja</v>
          </cell>
          <cell r="I29" t="str">
            <v>Nei</v>
          </cell>
          <cell r="J29" t="str">
            <v>18:00</v>
          </cell>
          <cell r="K29">
            <v>0.81516203703703705</v>
          </cell>
          <cell r="L29">
            <v>1.1169319473684212</v>
          </cell>
          <cell r="M29">
            <v>7.2781560922270977E-2</v>
          </cell>
          <cell r="N29">
            <v>1</v>
          </cell>
        </row>
      </sheetData>
      <sheetData sheetId="6">
        <row r="6">
          <cell r="B6" t="str">
            <v>Andreas Abilgaard</v>
          </cell>
          <cell r="C6" t="str">
            <v>USF</v>
          </cell>
          <cell r="D6" t="str">
            <v>NOR</v>
          </cell>
          <cell r="E6">
            <v>14784</v>
          </cell>
          <cell r="F6" t="str">
            <v>Elan 310</v>
          </cell>
          <cell r="G6" t="str">
            <v>Kårstua</v>
          </cell>
          <cell r="H6" t="str">
            <v>Ja</v>
          </cell>
          <cell r="I6" t="str">
            <v>Nei</v>
          </cell>
          <cell r="J6" t="str">
            <v>18:00</v>
          </cell>
          <cell r="K6">
            <v>0.79556712962962972</v>
          </cell>
          <cell r="L6">
            <v>1.0859604685995505</v>
          </cell>
          <cell r="M6">
            <v>4.9484101445329158E-2</v>
          </cell>
          <cell r="N6">
            <v>3.7037037037037035E-2</v>
          </cell>
        </row>
        <row r="7">
          <cell r="B7" t="str">
            <v>Marcus Christensen</v>
          </cell>
          <cell r="C7" t="str">
            <v>Skøyen</v>
          </cell>
          <cell r="D7" t="str">
            <v>NOR</v>
          </cell>
          <cell r="E7">
            <v>329</v>
          </cell>
          <cell r="F7" t="str">
            <v>J/80</v>
          </cell>
          <cell r="G7" t="str">
            <v>Baby Boop</v>
          </cell>
          <cell r="H7" t="str">
            <v>Ja</v>
          </cell>
          <cell r="I7" t="str">
            <v>Ja</v>
          </cell>
          <cell r="J7" t="str">
            <v>18:00</v>
          </cell>
          <cell r="K7">
            <v>0.79765046296296294</v>
          </cell>
          <cell r="L7">
            <v>1.1109</v>
          </cell>
          <cell r="M7">
            <v>5.2934899305555526E-2</v>
          </cell>
          <cell r="N7">
            <v>7.407407407407407E-2</v>
          </cell>
        </row>
        <row r="8">
          <cell r="B8" t="str">
            <v>Aril Spetalen</v>
          </cell>
          <cell r="C8" t="str">
            <v>USF</v>
          </cell>
          <cell r="D8" t="str">
            <v>NOR</v>
          </cell>
          <cell r="E8">
            <v>201</v>
          </cell>
          <cell r="F8" t="str">
            <v>Express</v>
          </cell>
          <cell r="G8" t="str">
            <v>Mariatta</v>
          </cell>
          <cell r="H8" t="str">
            <v>Nei</v>
          </cell>
          <cell r="I8" t="str">
            <v>Nei</v>
          </cell>
          <cell r="J8" t="str">
            <v>18:00</v>
          </cell>
          <cell r="K8">
            <v>0.8028819444444445</v>
          </cell>
          <cell r="L8">
            <v>1.0067283043273754</v>
          </cell>
          <cell r="M8">
            <v>5.3237750260090075E-2</v>
          </cell>
          <cell r="N8">
            <v>0.1111111111111111</v>
          </cell>
        </row>
        <row r="9">
          <cell r="B9" t="str">
            <v>Magne K. Fagerhol</v>
          </cell>
          <cell r="C9" t="str">
            <v>USF</v>
          </cell>
          <cell r="D9" t="str">
            <v>NOR</v>
          </cell>
          <cell r="E9">
            <v>15383</v>
          </cell>
          <cell r="F9" t="str">
            <v>Aphrodite 101</v>
          </cell>
          <cell r="G9" t="str">
            <v>Heim</v>
          </cell>
          <cell r="H9" t="str">
            <v>Ja</v>
          </cell>
          <cell r="I9" t="str">
            <v>Nei</v>
          </cell>
          <cell r="J9" t="str">
            <v>18:00</v>
          </cell>
          <cell r="K9">
            <v>0.80188657407407404</v>
          </cell>
          <cell r="L9">
            <v>1.0645</v>
          </cell>
          <cell r="M9">
            <v>5.5233258101851819E-2</v>
          </cell>
          <cell r="N9">
            <v>0.14814814814814814</v>
          </cell>
        </row>
        <row r="10">
          <cell r="B10" t="str">
            <v>Nils Parnemann</v>
          </cell>
          <cell r="C10" t="str">
            <v>USF</v>
          </cell>
          <cell r="D10" t="str">
            <v>N</v>
          </cell>
          <cell r="E10">
            <v>70</v>
          </cell>
          <cell r="F10" t="str">
            <v>H-båt</v>
          </cell>
          <cell r="G10" t="str">
            <v>Nipa</v>
          </cell>
          <cell r="H10" t="str">
            <v>Ja</v>
          </cell>
          <cell r="I10" t="str">
            <v>Nei</v>
          </cell>
          <cell r="J10" t="str">
            <v>18:00</v>
          </cell>
          <cell r="K10">
            <v>0.80789351851851843</v>
          </cell>
          <cell r="L10">
            <v>0.96017757183035779</v>
          </cell>
          <cell r="M10">
            <v>5.5588058035826879E-2</v>
          </cell>
          <cell r="N10">
            <v>0.18518518518518517</v>
          </cell>
        </row>
        <row r="11">
          <cell r="B11" t="str">
            <v>Stein Thorstensen</v>
          </cell>
          <cell r="C11" t="str">
            <v>FS</v>
          </cell>
          <cell r="D11" t="str">
            <v>NOR</v>
          </cell>
          <cell r="E11">
            <v>63</v>
          </cell>
          <cell r="F11" t="str">
            <v>H-båt</v>
          </cell>
          <cell r="G11" t="str">
            <v>Hermine</v>
          </cell>
          <cell r="H11" t="str">
            <v>Ja</v>
          </cell>
          <cell r="I11" t="str">
            <v>Nei</v>
          </cell>
          <cell r="J11" t="str">
            <v>18:00</v>
          </cell>
          <cell r="K11">
            <v>0.80953703703703705</v>
          </cell>
          <cell r="L11">
            <v>0.96017757183035779</v>
          </cell>
          <cell r="M11">
            <v>5.7166127656196317E-2</v>
          </cell>
          <cell r="N11">
            <v>0.22222222222222221</v>
          </cell>
        </row>
        <row r="12">
          <cell r="B12" t="str">
            <v>Petter Frode Amland</v>
          </cell>
          <cell r="C12" t="str">
            <v>FS</v>
          </cell>
          <cell r="D12" t="str">
            <v>NOR</v>
          </cell>
          <cell r="E12">
            <v>11655</v>
          </cell>
          <cell r="F12" t="str">
            <v>Elan 37 dyp kjøl</v>
          </cell>
          <cell r="G12" t="str">
            <v>Tidig 3</v>
          </cell>
          <cell r="H12" t="str">
            <v>Ja</v>
          </cell>
          <cell r="I12" t="str">
            <v>Nei</v>
          </cell>
          <cell r="J12" t="str">
            <v>18:10</v>
          </cell>
          <cell r="K12">
            <v>0.80695601851851861</v>
          </cell>
          <cell r="L12">
            <v>1.1693332893401014</v>
          </cell>
          <cell r="M12">
            <v>5.8480198417113181E-2</v>
          </cell>
          <cell r="N12">
            <v>0.25925925925925924</v>
          </cell>
        </row>
        <row r="13">
          <cell r="B13" t="str">
            <v>Kvalnes/Hovland</v>
          </cell>
          <cell r="C13" t="str">
            <v>USF</v>
          </cell>
          <cell r="D13" t="str">
            <v>NOR</v>
          </cell>
          <cell r="E13">
            <v>14118</v>
          </cell>
          <cell r="F13" t="str">
            <v>Archambault 40</v>
          </cell>
          <cell r="G13" t="str">
            <v>Shaka</v>
          </cell>
          <cell r="H13" t="str">
            <v>Ja</v>
          </cell>
          <cell r="I13" t="str">
            <v>Nei</v>
          </cell>
          <cell r="J13" t="str">
            <v>18:10</v>
          </cell>
          <cell r="K13">
            <v>0.804224537037037</v>
          </cell>
          <cell r="L13">
            <v>1.2394388647935131</v>
          </cell>
          <cell r="M13">
            <v>5.8600784290294999E-2</v>
          </cell>
          <cell r="N13">
            <v>0.29629629629629628</v>
          </cell>
        </row>
        <row r="14">
          <cell r="B14" t="str">
            <v>Marius Andersen</v>
          </cell>
          <cell r="C14" t="str">
            <v>FS</v>
          </cell>
          <cell r="D14" t="str">
            <v>NOR</v>
          </cell>
          <cell r="E14">
            <v>26</v>
          </cell>
          <cell r="F14" t="str">
            <v>Farr 30</v>
          </cell>
          <cell r="G14" t="str">
            <v>Pakalolo II</v>
          </cell>
          <cell r="H14" t="str">
            <v>Nei</v>
          </cell>
          <cell r="I14" t="str">
            <v>Ja</v>
          </cell>
          <cell r="J14" t="str">
            <v>18:10</v>
          </cell>
          <cell r="K14">
            <v>0.80391203703703706</v>
          </cell>
          <cell r="L14">
            <v>1.2774000000000001</v>
          </cell>
          <cell r="M14">
            <v>5.9996402777777708E-2</v>
          </cell>
          <cell r="N14">
            <v>0.33333333333333331</v>
          </cell>
        </row>
        <row r="15">
          <cell r="B15" t="str">
            <v>Joachim Lyng-Olsen</v>
          </cell>
          <cell r="C15" t="str">
            <v>USF</v>
          </cell>
          <cell r="D15" t="str">
            <v>NOR</v>
          </cell>
          <cell r="E15">
            <v>203</v>
          </cell>
          <cell r="F15" t="str">
            <v>Express</v>
          </cell>
          <cell r="G15" t="str">
            <v>Lille My</v>
          </cell>
          <cell r="H15" t="str">
            <v>Ja</v>
          </cell>
          <cell r="I15" t="str">
            <v>Ja</v>
          </cell>
          <cell r="J15" t="str">
            <v>18:00</v>
          </cell>
          <cell r="K15">
            <v>0.80912037037037043</v>
          </cell>
          <cell r="L15">
            <v>1.0286</v>
          </cell>
          <cell r="M15">
            <v>6.0811212962963025E-2</v>
          </cell>
          <cell r="N15">
            <v>0.37037037037037035</v>
          </cell>
        </row>
        <row r="16">
          <cell r="B16" t="str">
            <v>Stefan Midteide</v>
          </cell>
          <cell r="C16" t="str">
            <v>USF</v>
          </cell>
          <cell r="D16" t="str">
            <v>NOR</v>
          </cell>
          <cell r="E16">
            <v>14887</v>
          </cell>
          <cell r="F16" t="str">
            <v>J/109</v>
          </cell>
          <cell r="G16" t="str">
            <v>Jubel</v>
          </cell>
          <cell r="H16" t="str">
            <v>Nei</v>
          </cell>
          <cell r="I16" t="str">
            <v>Ja</v>
          </cell>
          <cell r="J16" t="str">
            <v>18:10</v>
          </cell>
          <cell r="K16">
            <v>0.80620370370370376</v>
          </cell>
          <cell r="L16">
            <v>1.2357</v>
          </cell>
          <cell r="M16">
            <v>6.0869666666666628E-2</v>
          </cell>
          <cell r="N16">
            <v>0.40740740740740738</v>
          </cell>
        </row>
        <row r="17">
          <cell r="B17" t="str">
            <v>Svein Ivarson</v>
          </cell>
          <cell r="C17" t="str">
            <v>USF</v>
          </cell>
          <cell r="D17" t="str">
            <v>NOR</v>
          </cell>
          <cell r="E17">
            <v>13847</v>
          </cell>
          <cell r="F17" t="str">
            <v>Elan 37</v>
          </cell>
          <cell r="G17" t="str">
            <v>NON STOP</v>
          </cell>
          <cell r="H17" t="str">
            <v>Ja</v>
          </cell>
          <cell r="I17" t="str">
            <v>Nei</v>
          </cell>
          <cell r="J17" t="str">
            <v>18:10</v>
          </cell>
          <cell r="K17">
            <v>0.81004629629629632</v>
          </cell>
          <cell r="L17">
            <v>1.146408726075324</v>
          </cell>
          <cell r="M17">
            <v>6.0876426333721992E-2</v>
          </cell>
          <cell r="N17">
            <v>0.44444444444444442</v>
          </cell>
        </row>
        <row r="18">
          <cell r="B18" t="str">
            <v>Jon Sverre Høiden</v>
          </cell>
          <cell r="C18" t="str">
            <v>FS</v>
          </cell>
          <cell r="D18" t="str">
            <v>NOR</v>
          </cell>
          <cell r="E18">
            <v>15666</v>
          </cell>
          <cell r="F18" t="str">
            <v>Sinergia 40</v>
          </cell>
          <cell r="G18" t="str">
            <v>Sons of Hurricanes</v>
          </cell>
          <cell r="H18" t="str">
            <v>Ja</v>
          </cell>
          <cell r="I18" t="str">
            <v>Ja</v>
          </cell>
          <cell r="J18" t="str">
            <v>18:10</v>
          </cell>
          <cell r="K18">
            <v>0.80413194444444447</v>
          </cell>
          <cell r="L18">
            <v>1.2928999999999999</v>
          </cell>
          <cell r="M18">
            <v>6.100871874999992E-2</v>
          </cell>
          <cell r="N18">
            <v>0.48148148148148145</v>
          </cell>
        </row>
        <row r="19">
          <cell r="B19" t="str">
            <v>Jonas Smitt-Amundsen</v>
          </cell>
          <cell r="C19" t="str">
            <v>KNS</v>
          </cell>
          <cell r="D19" t="str">
            <v>NOR</v>
          </cell>
          <cell r="E19">
            <v>9775</v>
          </cell>
          <cell r="F19" t="str">
            <v>Beneteau First 31.7 LR</v>
          </cell>
          <cell r="G19" t="str">
            <v>BILBO</v>
          </cell>
          <cell r="H19" t="str">
            <v>Nei</v>
          </cell>
          <cell r="I19" t="str">
            <v>Ja</v>
          </cell>
          <cell r="J19" t="str">
            <v>18:00</v>
          </cell>
          <cell r="K19">
            <v>0.80341435185185184</v>
          </cell>
          <cell r="L19">
            <v>1.1455</v>
          </cell>
          <cell r="M19">
            <v>6.1186140046296279E-2</v>
          </cell>
          <cell r="N19">
            <v>0.51851851851851849</v>
          </cell>
        </row>
        <row r="20">
          <cell r="B20" t="str">
            <v>Jon Vendelboe</v>
          </cell>
          <cell r="C20" t="str">
            <v>USF</v>
          </cell>
          <cell r="D20" t="str">
            <v>NOR</v>
          </cell>
          <cell r="E20">
            <v>11620</v>
          </cell>
          <cell r="F20" t="str">
            <v>X-37</v>
          </cell>
          <cell r="G20" t="str">
            <v>MetaXa</v>
          </cell>
          <cell r="H20" t="str">
            <v>Nei</v>
          </cell>
          <cell r="I20" t="str">
            <v>Nei</v>
          </cell>
          <cell r="J20" t="str">
            <v>18:10</v>
          </cell>
          <cell r="K20">
            <v>0.80931712962962965</v>
          </cell>
          <cell r="L20">
            <v>1.17337235968618</v>
          </cell>
          <cell r="M20">
            <v>6.1452661198842108E-2</v>
          </cell>
          <cell r="N20">
            <v>0.55555555555555558</v>
          </cell>
        </row>
        <row r="21">
          <cell r="B21" t="str">
            <v>Christian Stensholt</v>
          </cell>
          <cell r="C21" t="str">
            <v>FS</v>
          </cell>
          <cell r="D21" t="str">
            <v>NOR</v>
          </cell>
          <cell r="E21">
            <v>13724</v>
          </cell>
          <cell r="F21" t="str">
            <v>Pogo 8,50</v>
          </cell>
          <cell r="G21" t="str">
            <v>Vindtora</v>
          </cell>
          <cell r="H21" t="str">
            <v>Ja</v>
          </cell>
          <cell r="I21" t="str">
            <v>Ja</v>
          </cell>
          <cell r="J21" t="str">
            <v>18:00</v>
          </cell>
          <cell r="K21">
            <v>0.80505787037037047</v>
          </cell>
          <cell r="L21">
            <v>1.125</v>
          </cell>
          <cell r="M21">
            <v>6.1940104166666773E-2</v>
          </cell>
          <cell r="N21">
            <v>0.59259259259259256</v>
          </cell>
        </row>
        <row r="22">
          <cell r="B22" t="str">
            <v>Christian Cook</v>
          </cell>
          <cell r="C22" t="str">
            <v>KNS</v>
          </cell>
          <cell r="D22" t="str">
            <v>NOR</v>
          </cell>
          <cell r="E22">
            <v>101</v>
          </cell>
          <cell r="F22" t="str">
            <v>X-79</v>
          </cell>
          <cell r="G22" t="str">
            <v>Excalibur</v>
          </cell>
          <cell r="H22" t="str">
            <v>Ja</v>
          </cell>
          <cell r="I22" t="str">
            <v>Ja</v>
          </cell>
          <cell r="J22" t="str">
            <v>18:00</v>
          </cell>
          <cell r="K22">
            <v>0.80825231481481474</v>
          </cell>
          <cell r="L22">
            <v>1.0677000000000001</v>
          </cell>
          <cell r="M22">
            <v>6.2195996527777707E-2</v>
          </cell>
          <cell r="N22">
            <v>0.62962962962962965</v>
          </cell>
        </row>
        <row r="23">
          <cell r="B23" t="str">
            <v>Yngve Amundsen</v>
          </cell>
          <cell r="C23" t="str">
            <v>USF</v>
          </cell>
          <cell r="D23" t="str">
            <v>NOR</v>
          </cell>
          <cell r="E23">
            <v>88</v>
          </cell>
          <cell r="F23" t="str">
            <v>X-35 OD</v>
          </cell>
          <cell r="G23" t="str">
            <v>Akhillevs-X</v>
          </cell>
          <cell r="H23" t="str">
            <v>Nei</v>
          </cell>
          <cell r="I23" t="str">
            <v>Nei</v>
          </cell>
          <cell r="J23" t="str">
            <v>18:10</v>
          </cell>
          <cell r="K23">
            <v>0.8094675925925926</v>
          </cell>
          <cell r="L23">
            <v>1.1892316812248502</v>
          </cell>
          <cell r="M23">
            <v>6.2462191775444008E-2</v>
          </cell>
          <cell r="N23">
            <v>0.66666666666666663</v>
          </cell>
        </row>
        <row r="24">
          <cell r="B24" t="str">
            <v>Mats Uchermann Larsson</v>
          </cell>
          <cell r="C24" t="str">
            <v>USF</v>
          </cell>
          <cell r="D24" t="str">
            <v>NOR</v>
          </cell>
          <cell r="E24">
            <v>5164</v>
          </cell>
          <cell r="F24" t="str">
            <v>Albin Nova</v>
          </cell>
          <cell r="G24" t="str">
            <v>Frida</v>
          </cell>
          <cell r="H24" t="str">
            <v>Ja</v>
          </cell>
          <cell r="I24" t="str">
            <v>Nei</v>
          </cell>
          <cell r="J24" t="str">
            <v>18:00</v>
          </cell>
          <cell r="K24">
            <v>0.8100694444444444</v>
          </cell>
          <cell r="L24">
            <v>1.0563540961560012</v>
          </cell>
          <cell r="M24">
            <v>6.3454603692704184E-2</v>
          </cell>
          <cell r="N24">
            <v>0.70370370370370372</v>
          </cell>
        </row>
        <row r="25">
          <cell r="B25" t="str">
            <v>Arild Vikse</v>
          </cell>
          <cell r="C25" t="str">
            <v>USF</v>
          </cell>
          <cell r="D25" t="str">
            <v>NOR</v>
          </cell>
          <cell r="E25">
            <v>175</v>
          </cell>
          <cell r="F25" t="str">
            <v>11 MOD</v>
          </cell>
          <cell r="G25" t="str">
            <v>Olivia</v>
          </cell>
          <cell r="H25" t="str">
            <v>Nei</v>
          </cell>
          <cell r="I25" t="str">
            <v>Ja</v>
          </cell>
          <cell r="J25" t="str">
            <v>18:10</v>
          </cell>
          <cell r="K25">
            <v>0.80761574074074083</v>
          </cell>
          <cell r="L25">
            <v>1.2564</v>
          </cell>
          <cell r="M25">
            <v>6.3663416666666667E-2</v>
          </cell>
          <cell r="N25">
            <v>0.7407407407407407</v>
          </cell>
        </row>
        <row r="26">
          <cell r="B26" t="str">
            <v>Johan Mowinckel</v>
          </cell>
          <cell r="C26" t="str">
            <v>FS</v>
          </cell>
          <cell r="D26" t="str">
            <v>NOR</v>
          </cell>
          <cell r="E26">
            <v>15558</v>
          </cell>
          <cell r="F26" t="str">
            <v>Wauquiez opium 39</v>
          </cell>
          <cell r="G26" t="str">
            <v>Pamina</v>
          </cell>
          <cell r="H26" t="str">
            <v>Nei</v>
          </cell>
          <cell r="I26" t="str">
            <v>Nei</v>
          </cell>
          <cell r="J26" t="str">
            <v>18:10</v>
          </cell>
          <cell r="K26">
            <v>0.81056712962962962</v>
          </cell>
          <cell r="L26">
            <v>1.1880064463287723</v>
          </cell>
          <cell r="M26">
            <v>6.3704095669458241E-2</v>
          </cell>
          <cell r="N26">
            <v>0.77777777777777779</v>
          </cell>
        </row>
        <row r="27">
          <cell r="B27" t="str">
            <v>Gunnar Gundersen</v>
          </cell>
          <cell r="C27" t="str">
            <v>FS</v>
          </cell>
          <cell r="D27" t="str">
            <v>NOR</v>
          </cell>
          <cell r="E27">
            <v>10044</v>
          </cell>
          <cell r="F27" t="str">
            <v>Dehler 36 Jv</v>
          </cell>
          <cell r="G27" t="str">
            <v>Wendigo 2</v>
          </cell>
          <cell r="H27" t="str">
            <v>Ja</v>
          </cell>
          <cell r="I27" t="str">
            <v>Nei</v>
          </cell>
          <cell r="J27" t="str">
            <v>18:00</v>
          </cell>
          <cell r="K27">
            <v>0.80630787037037033</v>
          </cell>
          <cell r="L27">
            <v>1.1328938396010804</v>
          </cell>
          <cell r="M27">
            <v>6.3790839463648746E-2</v>
          </cell>
          <cell r="N27">
            <v>0.81481481481481477</v>
          </cell>
        </row>
        <row r="28">
          <cell r="B28" t="str">
            <v>Stig Ulfsby</v>
          </cell>
          <cell r="C28" t="str">
            <v>USF</v>
          </cell>
          <cell r="D28" t="str">
            <v>NOR</v>
          </cell>
          <cell r="E28">
            <v>15953</v>
          </cell>
          <cell r="F28" t="str">
            <v>Sun Odyssey 35</v>
          </cell>
          <cell r="G28" t="str">
            <v>Balsam</v>
          </cell>
          <cell r="H28" t="str">
            <v>Ja</v>
          </cell>
          <cell r="I28" t="str">
            <v>Nei</v>
          </cell>
          <cell r="J28" t="str">
            <v>18:00</v>
          </cell>
          <cell r="K28">
            <v>0.81123842592592599</v>
          </cell>
          <cell r="L28">
            <v>1.0689</v>
          </cell>
          <cell r="M28">
            <v>6.5457753472222283E-2</v>
          </cell>
          <cell r="N28">
            <v>0.85185185185185186</v>
          </cell>
        </row>
        <row r="29">
          <cell r="B29" t="str">
            <v>Espen Sunde</v>
          </cell>
          <cell r="C29" t="str">
            <v>USF</v>
          </cell>
          <cell r="D29" t="str">
            <v>NOR</v>
          </cell>
          <cell r="E29">
            <v>7838</v>
          </cell>
          <cell r="F29" t="str">
            <v>Mamba 33</v>
          </cell>
          <cell r="G29" t="str">
            <v>Martine</v>
          </cell>
          <cell r="H29" t="str">
            <v>Ja</v>
          </cell>
          <cell r="I29" t="str">
            <v>Nei</v>
          </cell>
          <cell r="J29" t="str">
            <v>18:00</v>
          </cell>
          <cell r="K29">
            <v>0.81251157407407415</v>
          </cell>
          <cell r="L29">
            <v>1.0544932174505797</v>
          </cell>
          <cell r="M29">
            <v>6.5918030873270694E-2</v>
          </cell>
          <cell r="N29">
            <v>0.88888888888888884</v>
          </cell>
        </row>
        <row r="30">
          <cell r="B30" t="str">
            <v>Carl Foss</v>
          </cell>
          <cell r="C30" t="str">
            <v>USF</v>
          </cell>
          <cell r="D30" t="str">
            <v>NOR</v>
          </cell>
          <cell r="E30">
            <v>110</v>
          </cell>
          <cell r="F30" t="str">
            <v>H-båt</v>
          </cell>
          <cell r="G30" t="str">
            <v>G2</v>
          </cell>
          <cell r="H30" t="str">
            <v>Nei</v>
          </cell>
          <cell r="I30" t="str">
            <v>Nei</v>
          </cell>
          <cell r="J30" t="str">
            <v>18:00</v>
          </cell>
          <cell r="K30">
            <v>0.81901620370370365</v>
          </cell>
          <cell r="L30">
            <v>0.97421464713715045</v>
          </cell>
          <cell r="M30">
            <v>6.7236596537949347E-2</v>
          </cell>
          <cell r="N30">
            <v>0.92592592592592593</v>
          </cell>
        </row>
        <row r="31">
          <cell r="B31" t="str">
            <v>John Moen</v>
          </cell>
          <cell r="C31" t="str">
            <v>USF</v>
          </cell>
          <cell r="D31" t="str">
            <v>NOR</v>
          </cell>
          <cell r="E31">
            <v>15735</v>
          </cell>
          <cell r="F31" t="str">
            <v>Dehler 34</v>
          </cell>
          <cell r="G31" t="str">
            <v>Merlin II</v>
          </cell>
          <cell r="H31" t="str">
            <v>Ja</v>
          </cell>
          <cell r="I31" t="str">
            <v>Nei</v>
          </cell>
          <cell r="J31" t="str">
            <v>18:00</v>
          </cell>
          <cell r="K31">
            <v>0.81185185185185194</v>
          </cell>
          <cell r="L31">
            <v>1.1142127849040602</v>
          </cell>
          <cell r="M31">
            <v>6.8916124103325302E-2</v>
          </cell>
          <cell r="N31">
            <v>0.96296296296296291</v>
          </cell>
        </row>
        <row r="32">
          <cell r="B32" t="str">
            <v>Finn Kr. Aamodt</v>
          </cell>
          <cell r="C32" t="str">
            <v>USF</v>
          </cell>
          <cell r="D32" t="str">
            <v>NOR</v>
          </cell>
          <cell r="E32">
            <v>13638</v>
          </cell>
          <cell r="F32" t="str">
            <v>Hanse 350</v>
          </cell>
          <cell r="G32" t="str">
            <v>Eneste Søster</v>
          </cell>
          <cell r="H32" t="str">
            <v>Ja</v>
          </cell>
          <cell r="I32" t="str">
            <v>Nei</v>
          </cell>
          <cell r="J32" t="str">
            <v>18:00</v>
          </cell>
          <cell r="K32">
            <v>0.8119791666666667</v>
          </cell>
          <cell r="L32">
            <v>1.1169319473684212</v>
          </cell>
          <cell r="M32">
            <v>6.9226511321271972E-2</v>
          </cell>
          <cell r="N32">
            <v>1</v>
          </cell>
        </row>
        <row r="33">
          <cell r="B33" t="str">
            <v>Lars Marius Valstad</v>
          </cell>
          <cell r="C33" t="str">
            <v>Oslo SF</v>
          </cell>
          <cell r="D33" t="str">
            <v>NOR</v>
          </cell>
          <cell r="E33">
            <v>14884</v>
          </cell>
          <cell r="F33" t="str">
            <v>Salona 38</v>
          </cell>
          <cell r="G33" t="str">
            <v>Havkatt S</v>
          </cell>
          <cell r="H33" t="str">
            <v>Ja</v>
          </cell>
          <cell r="I33" t="str">
            <v>Nei</v>
          </cell>
          <cell r="J33" t="str">
            <v>18:10</v>
          </cell>
          <cell r="K33" t="str">
            <v>DNS</v>
          </cell>
          <cell r="L33">
            <v>1.169529606188467</v>
          </cell>
          <cell r="M33" t="e">
            <v>#VALUE!</v>
          </cell>
          <cell r="N33">
            <v>1.5</v>
          </cell>
        </row>
      </sheetData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8438BF-C082-467B-86C1-1FA156E3EF4B}">
  <dimension ref="A1:AT972"/>
  <sheetViews>
    <sheetView tabSelected="1" topLeftCell="H1" zoomScaleNormal="100" workbookViewId="0">
      <pane ySplit="5" topLeftCell="A6" activePane="bottomLeft" state="frozenSplit"/>
      <selection pane="bottomLeft" activeCell="P1" sqref="P1:P1048576"/>
    </sheetView>
  </sheetViews>
  <sheetFormatPr baseColWidth="10" defaultColWidth="17.42578125" defaultRowHeight="15" customHeight="1" x14ac:dyDescent="0.2"/>
  <cols>
    <col min="1" max="1" width="5.5703125" style="10" customWidth="1"/>
    <col min="2" max="2" width="19.5703125" style="10" customWidth="1"/>
    <col min="3" max="3" width="8.5703125" style="10" customWidth="1"/>
    <col min="4" max="4" width="6.140625" style="10" customWidth="1"/>
    <col min="5" max="5" width="7.5703125" style="10" customWidth="1"/>
    <col min="6" max="6" width="16.85546875" style="10" customWidth="1"/>
    <col min="7" max="7" width="14.5703125" style="10" customWidth="1"/>
    <col min="8" max="9" width="6" style="9" customWidth="1"/>
    <col min="10" max="11" width="8.5703125" style="10" customWidth="1"/>
    <col min="12" max="12" width="8.85546875" style="10" customWidth="1"/>
    <col min="13" max="13" width="10.5703125" customWidth="1"/>
    <col min="14" max="14" width="6.5703125" customWidth="1"/>
    <col min="15" max="15" width="12.42578125" customWidth="1"/>
    <col min="16" max="18" width="9" customWidth="1"/>
    <col min="19" max="19" width="8.42578125" customWidth="1"/>
    <col min="20" max="20" width="8.5703125" customWidth="1"/>
    <col min="21" max="25" width="9" customWidth="1"/>
    <col min="26" max="26" width="9.5703125" customWidth="1"/>
    <col min="27" max="27" width="12.5703125" customWidth="1"/>
    <col min="28" max="43" width="8.5703125" customWidth="1"/>
    <col min="44" max="45" width="6.5703125" style="196" customWidth="1"/>
  </cols>
  <sheetData>
    <row r="1" spans="1:45" ht="19.5" customHeight="1" x14ac:dyDescent="0.2">
      <c r="A1" s="1" t="s">
        <v>0</v>
      </c>
      <c r="B1" s="2"/>
      <c r="C1" s="3"/>
      <c r="D1" s="4"/>
      <c r="E1" s="5"/>
      <c r="F1" s="6"/>
      <c r="G1" s="6"/>
      <c r="H1" s="4"/>
      <c r="I1" s="7"/>
      <c r="J1" s="8"/>
      <c r="K1" s="9"/>
      <c r="N1" s="4"/>
      <c r="O1" s="11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F1" t="s">
        <v>1</v>
      </c>
      <c r="AG1" t="s">
        <v>2</v>
      </c>
      <c r="AI1" s="13" t="s">
        <v>3</v>
      </c>
      <c r="AJ1" s="14"/>
      <c r="AK1" s="13" t="s">
        <v>4</v>
      </c>
      <c r="AL1" s="14"/>
      <c r="AM1" s="14"/>
      <c r="AR1" s="4"/>
      <c r="AS1" s="7"/>
    </row>
    <row r="2" spans="1:45" ht="19.5" customHeight="1" thickBot="1" x14ac:dyDescent="0.25">
      <c r="A2" s="15" t="s">
        <v>5</v>
      </c>
      <c r="B2" s="16"/>
      <c r="D2" s="9"/>
      <c r="E2" s="5" t="s">
        <v>6</v>
      </c>
      <c r="F2" s="17"/>
      <c r="G2" s="17"/>
      <c r="H2" s="18"/>
      <c r="I2" s="14" t="s">
        <v>7</v>
      </c>
      <c r="J2" s="4" t="s">
        <v>8</v>
      </c>
      <c r="K2" s="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E2" t="s">
        <v>9</v>
      </c>
      <c r="AF2" s="20" t="s">
        <v>10</v>
      </c>
      <c r="AG2" s="20" t="s">
        <v>11</v>
      </c>
      <c r="AH2" s="21" t="s">
        <v>12</v>
      </c>
      <c r="AI2" s="22" t="s">
        <v>13</v>
      </c>
      <c r="AJ2" s="23"/>
      <c r="AK2" s="24" t="s">
        <v>14</v>
      </c>
      <c r="AL2" s="23"/>
      <c r="AM2" s="23"/>
      <c r="AR2" s="18"/>
      <c r="AS2" s="14"/>
    </row>
    <row r="3" spans="1:45" ht="19.5" customHeight="1" thickBot="1" x14ac:dyDescent="0.25">
      <c r="A3" s="25"/>
      <c r="B3" s="25"/>
      <c r="D3" s="9"/>
      <c r="E3" s="26" t="s">
        <v>11</v>
      </c>
      <c r="F3" s="17"/>
      <c r="G3" s="17"/>
      <c r="H3" s="18" t="s">
        <v>15</v>
      </c>
      <c r="I3" s="27">
        <v>27</v>
      </c>
      <c r="J3" s="18">
        <v>27</v>
      </c>
      <c r="K3" s="28"/>
      <c r="L3" s="23"/>
      <c r="M3" s="28"/>
      <c r="N3" s="29"/>
      <c r="O3" s="30"/>
      <c r="P3" s="19"/>
      <c r="Q3" s="31"/>
      <c r="R3" s="19"/>
      <c r="S3" s="19"/>
      <c r="T3" s="19"/>
      <c r="U3" s="19"/>
      <c r="V3" s="19"/>
      <c r="W3" s="19"/>
      <c r="X3" s="19"/>
      <c r="Y3" s="19"/>
      <c r="Z3" s="19"/>
      <c r="AA3" s="19"/>
      <c r="AB3" s="32"/>
      <c r="AC3" s="33" t="s">
        <v>16</v>
      </c>
      <c r="AD3" s="34" t="s">
        <v>17</v>
      </c>
      <c r="AE3" s="35"/>
      <c r="AF3" s="248" t="s">
        <v>18</v>
      </c>
      <c r="AG3" s="249"/>
      <c r="AH3" s="249"/>
      <c r="AI3" s="250"/>
      <c r="AJ3" s="248" t="s">
        <v>19</v>
      </c>
      <c r="AK3" s="249"/>
      <c r="AL3" s="249"/>
      <c r="AM3" s="250"/>
      <c r="AN3" s="248" t="s">
        <v>20</v>
      </c>
      <c r="AO3" s="249"/>
      <c r="AP3" s="249"/>
      <c r="AQ3" s="250"/>
      <c r="AR3" s="25" t="s">
        <v>21</v>
      </c>
      <c r="AS3" s="27"/>
    </row>
    <row r="4" spans="1:45" ht="26.25" customHeight="1" thickBot="1" x14ac:dyDescent="0.25">
      <c r="A4" s="36" t="s">
        <v>22</v>
      </c>
      <c r="B4" s="37" t="s">
        <v>23</v>
      </c>
      <c r="C4" s="38" t="s">
        <v>24</v>
      </c>
      <c r="D4" s="251" t="s">
        <v>25</v>
      </c>
      <c r="E4" s="249"/>
      <c r="F4" s="39" t="s">
        <v>26</v>
      </c>
      <c r="G4" s="40" t="s">
        <v>27</v>
      </c>
      <c r="H4" s="41" t="s">
        <v>28</v>
      </c>
      <c r="I4" s="42" t="s">
        <v>29</v>
      </c>
      <c r="J4" s="43" t="s">
        <v>30</v>
      </c>
      <c r="K4" s="44" t="s">
        <v>31</v>
      </c>
      <c r="L4" s="45" t="s">
        <v>32</v>
      </c>
      <c r="M4" s="46" t="s">
        <v>33</v>
      </c>
      <c r="N4" s="47" t="s">
        <v>34</v>
      </c>
      <c r="O4" s="48" t="s">
        <v>35</v>
      </c>
      <c r="P4" s="49" t="s">
        <v>36</v>
      </c>
      <c r="Q4" s="50" t="s">
        <v>37</v>
      </c>
      <c r="R4" s="50" t="s">
        <v>38</v>
      </c>
      <c r="S4" s="50" t="s">
        <v>39</v>
      </c>
      <c r="T4" s="50" t="s">
        <v>40</v>
      </c>
      <c r="U4" s="50" t="s">
        <v>41</v>
      </c>
      <c r="V4" s="50" t="s">
        <v>42</v>
      </c>
      <c r="W4" s="50" t="s">
        <v>43</v>
      </c>
      <c r="X4" s="50" t="s">
        <v>44</v>
      </c>
      <c r="Y4" s="50" t="s">
        <v>45</v>
      </c>
      <c r="Z4" s="51" t="s">
        <v>46</v>
      </c>
      <c r="AA4" s="52" t="s">
        <v>47</v>
      </c>
      <c r="AB4" s="53" t="s">
        <v>48</v>
      </c>
      <c r="AC4" s="53" t="s">
        <v>49</v>
      </c>
      <c r="AD4" s="53" t="s">
        <v>50</v>
      </c>
      <c r="AE4" s="54" t="s">
        <v>51</v>
      </c>
      <c r="AF4" s="55" t="s">
        <v>48</v>
      </c>
      <c r="AG4" s="56" t="s">
        <v>49</v>
      </c>
      <c r="AH4" s="56" t="s">
        <v>50</v>
      </c>
      <c r="AI4" s="57" t="s">
        <v>51</v>
      </c>
      <c r="AJ4" s="55" t="s">
        <v>48</v>
      </c>
      <c r="AK4" s="56" t="s">
        <v>49</v>
      </c>
      <c r="AL4" s="56" t="s">
        <v>50</v>
      </c>
      <c r="AM4" s="57" t="s">
        <v>51</v>
      </c>
      <c r="AN4" s="55" t="s">
        <v>48</v>
      </c>
      <c r="AO4" s="56" t="s">
        <v>49</v>
      </c>
      <c r="AP4" s="56" t="s">
        <v>50</v>
      </c>
      <c r="AQ4" s="57" t="s">
        <v>51</v>
      </c>
      <c r="AR4" s="41" t="s">
        <v>28</v>
      </c>
      <c r="AS4" s="41" t="s">
        <v>29</v>
      </c>
    </row>
    <row r="5" spans="1:45" s="79" customFormat="1" ht="12.75" customHeight="1" x14ac:dyDescent="0.2">
      <c r="A5" s="58">
        <v>0</v>
      </c>
      <c r="B5" s="59"/>
      <c r="C5" s="60"/>
      <c r="D5" s="61"/>
      <c r="E5" s="62"/>
      <c r="F5" s="63"/>
      <c r="G5" s="64"/>
      <c r="H5" s="65"/>
      <c r="I5" s="66"/>
      <c r="J5" s="67"/>
      <c r="K5" s="68"/>
      <c r="L5" s="69"/>
      <c r="M5" s="70"/>
      <c r="N5" s="71"/>
      <c r="O5" s="72"/>
      <c r="P5" s="73"/>
      <c r="Q5" s="74"/>
      <c r="R5" s="74"/>
      <c r="S5" s="74"/>
      <c r="T5" s="74"/>
      <c r="U5" s="74"/>
      <c r="V5" s="74"/>
      <c r="W5" s="74"/>
      <c r="X5" s="74"/>
      <c r="Y5" s="74"/>
      <c r="Z5" s="74"/>
      <c r="AA5" s="75"/>
      <c r="AB5" s="76"/>
      <c r="AC5" s="77"/>
      <c r="AD5" s="77"/>
      <c r="AE5" s="78"/>
      <c r="AF5" s="76"/>
      <c r="AG5" s="77"/>
      <c r="AH5" s="77"/>
      <c r="AI5" s="78"/>
      <c r="AJ5" s="76"/>
      <c r="AK5" s="77"/>
      <c r="AL5" s="77"/>
      <c r="AM5" s="78"/>
      <c r="AN5" s="76"/>
      <c r="AO5" s="77"/>
      <c r="AP5" s="77"/>
      <c r="AQ5" s="78"/>
      <c r="AR5" s="65"/>
      <c r="AS5" s="65"/>
    </row>
    <row r="6" spans="1:45" s="104" customFormat="1" ht="12.75" customHeight="1" x14ac:dyDescent="0.2">
      <c r="A6" s="80">
        <v>1</v>
      </c>
      <c r="B6" s="81" t="s">
        <v>52</v>
      </c>
      <c r="C6" s="82" t="s">
        <v>53</v>
      </c>
      <c r="D6" s="83" t="s">
        <v>54</v>
      </c>
      <c r="E6" s="84">
        <v>14784</v>
      </c>
      <c r="F6" s="85" t="s">
        <v>55</v>
      </c>
      <c r="G6" s="86" t="s">
        <v>56</v>
      </c>
      <c r="H6" s="87" t="s">
        <v>1</v>
      </c>
      <c r="I6" s="88" t="s">
        <v>2</v>
      </c>
      <c r="J6" s="89" t="str">
        <f t="shared" ref="J6:J33" si="0">IF(P6&lt;0.98,"18:00","18:10")</f>
        <v>18:00</v>
      </c>
      <c r="K6" s="90">
        <v>0.79556712962962972</v>
      </c>
      <c r="L6" s="91">
        <f>IF($E$3="lite",IF(AND(H6="nei",I6="ja"),AF6,IF(AND(H6="nei",I6="nei"),AG6,IF(AND(H6="ja",I6="ja"),AH6,AI6))), IF($E$3="middels",IF(AND(H6="nei",I6="ja"),AJ6,IF(AND(H6="nei",I6="nei"),AK6,IF(AND(H6="ja",I6="ja"),AL6,AM6))), IF($E$3="mye",IF(AND(H6="nei",I6="ja"),AN6,IF(AND(H6="nei",I6="nei"),AO6,IF(AND(H6="ja",I6="ja"),AP6,AQ6))))))</f>
        <v>1.0859604685995505</v>
      </c>
      <c r="M6" s="92">
        <f t="shared" ref="M6:M33" si="1">(K6-J6)*L6</f>
        <v>4.9484101445329158E-2</v>
      </c>
      <c r="N6" s="93">
        <f t="shared" ref="N6:N33" si="2">IF(K6="Dnf",1,(IF(K6="Dns",1.5,(IF(K6="Dsq",1.5,(A6/I$3))))))</f>
        <v>3.7037037037037035E-2</v>
      </c>
      <c r="O6" s="94">
        <v>92057626</v>
      </c>
      <c r="P6" s="95">
        <v>0.96099999999999997</v>
      </c>
      <c r="Q6" s="96">
        <v>0.90290000000000004</v>
      </c>
      <c r="R6" s="96">
        <v>0.9254</v>
      </c>
      <c r="S6" s="96">
        <v>1.1836</v>
      </c>
      <c r="T6" s="96">
        <v>1.3180000000000001</v>
      </c>
      <c r="U6" s="96">
        <v>0.93469999999999998</v>
      </c>
      <c r="V6" s="96">
        <v>0.88149999999999995</v>
      </c>
      <c r="W6" s="96">
        <v>0.91659999999999997</v>
      </c>
      <c r="X6" s="96">
        <v>1.1515</v>
      </c>
      <c r="Y6" s="96">
        <v>1.2585999999999999</v>
      </c>
      <c r="Z6" s="97">
        <f t="shared" ref="Z6:Z33" si="3">Q6/P6</f>
        <v>0.93954214360041632</v>
      </c>
      <c r="AA6" s="98">
        <f t="shared" ref="AA6:AA33" si="4">V6/U6</f>
        <v>0.94308334224884982</v>
      </c>
      <c r="AB6" s="99">
        <f t="shared" ref="AB6:AB33" si="5">P6</f>
        <v>0.96099999999999997</v>
      </c>
      <c r="AC6" s="100">
        <f t="shared" ref="AC6:AC33" si="6">Q6</f>
        <v>0.90290000000000004</v>
      </c>
      <c r="AD6" s="100">
        <f t="shared" ref="AD6:AD33" si="7">U6</f>
        <v>0.93469999999999998</v>
      </c>
      <c r="AE6" s="101">
        <f t="shared" ref="AE6:AE33" si="8">V6</f>
        <v>0.88149999999999995</v>
      </c>
      <c r="AF6" s="102">
        <f t="shared" ref="AF6:AF33" si="9">R6</f>
        <v>0.9254</v>
      </c>
      <c r="AG6" s="103">
        <f t="shared" ref="AG6:AG33" si="10">AF6*Z6</f>
        <v>0.86945229968782523</v>
      </c>
      <c r="AH6" s="103">
        <f t="shared" ref="AH6:AH33" si="11">W6</f>
        <v>0.91659999999999997</v>
      </c>
      <c r="AI6" s="101">
        <f t="shared" ref="AI6:AI33" si="12">AH6*AA6</f>
        <v>0.86443019150529576</v>
      </c>
      <c r="AJ6" s="102">
        <f t="shared" ref="AJ6:AJ33" si="13">S6</f>
        <v>1.1836</v>
      </c>
      <c r="AK6" s="103">
        <f t="shared" ref="AK6:AK33" si="14">AJ6*Z6</f>
        <v>1.1120420811654528</v>
      </c>
      <c r="AL6" s="103">
        <f t="shared" ref="AL6:AL33" si="15">X6</f>
        <v>1.1515</v>
      </c>
      <c r="AM6" s="101">
        <f t="shared" ref="AM6:AM33" si="16">AL6*AA6</f>
        <v>1.0859604685995505</v>
      </c>
      <c r="AN6" s="102">
        <f t="shared" ref="AN6:AN33" si="17">T6</f>
        <v>1.3180000000000001</v>
      </c>
      <c r="AO6" s="103">
        <f t="shared" ref="AO6:AO33" si="18">AN6*Z6</f>
        <v>1.2383165452653488</v>
      </c>
      <c r="AP6" s="103">
        <f t="shared" ref="AP6:AP33" si="19">Y6</f>
        <v>1.2585999999999999</v>
      </c>
      <c r="AQ6" s="101">
        <f t="shared" ref="AQ6:AQ33" si="20">AP6*AA6</f>
        <v>1.1869646945544023</v>
      </c>
      <c r="AR6" s="80" t="s">
        <v>1</v>
      </c>
      <c r="AS6" s="80" t="s">
        <v>2</v>
      </c>
    </row>
    <row r="7" spans="1:45" s="79" customFormat="1" ht="12.75" customHeight="1" x14ac:dyDescent="0.2">
      <c r="A7" s="80">
        <v>2</v>
      </c>
      <c r="B7" s="105" t="s">
        <v>57</v>
      </c>
      <c r="C7" s="106" t="s">
        <v>58</v>
      </c>
      <c r="D7" s="107" t="s">
        <v>54</v>
      </c>
      <c r="E7" s="108">
        <v>329</v>
      </c>
      <c r="F7" s="109" t="s">
        <v>59</v>
      </c>
      <c r="G7" s="106" t="s">
        <v>60</v>
      </c>
      <c r="H7" s="110" t="s">
        <v>1</v>
      </c>
      <c r="I7" s="111" t="s">
        <v>1</v>
      </c>
      <c r="J7" s="89" t="str">
        <f t="shared" si="0"/>
        <v>18:00</v>
      </c>
      <c r="K7" s="112">
        <v>0.79765046296296294</v>
      </c>
      <c r="L7" s="91">
        <f>IF($E$3="lite",IF(AND(H7="nei",I7="ja"),AF7,IF(AND(H7="nei",I7="nei"),AG7,IF(AND(H7="ja",I7="ja"),AH7,AI7))), IF($E$3="middels",IF(AND(H7="nei",I7="ja"),AJ7,IF(AND(H7="nei",I7="nei"),AK7,IF(AND(H7="ja",I7="ja"),AL7,AM7))), IF($E$3="mye",IF(AND(H7="nei",I7="ja"),AN7,IF(AND(H7="nei",I7="nei"),AO7,IF(AND(H7="ja",I7="ja"),AP7,AQ7))))))</f>
        <v>1.1109</v>
      </c>
      <c r="M7" s="92">
        <f t="shared" si="1"/>
        <v>5.2934899305555526E-2</v>
      </c>
      <c r="N7" s="93">
        <f t="shared" si="2"/>
        <v>7.407407407407407E-2</v>
      </c>
      <c r="O7" s="94">
        <v>41576767</v>
      </c>
      <c r="P7" s="95">
        <v>0.93140000000000001</v>
      </c>
      <c r="Q7" s="96">
        <v>0.87309999999999999</v>
      </c>
      <c r="R7" s="96">
        <v>0.9133</v>
      </c>
      <c r="S7" s="96">
        <v>1.1411</v>
      </c>
      <c r="T7" s="96">
        <v>1.2822</v>
      </c>
      <c r="U7" s="96">
        <v>0.90769999999999995</v>
      </c>
      <c r="V7" s="96">
        <v>0.85870000000000002</v>
      </c>
      <c r="W7" s="96">
        <v>0.90769999999999995</v>
      </c>
      <c r="X7" s="96">
        <v>1.1109</v>
      </c>
      <c r="Y7" s="96">
        <v>1.2235</v>
      </c>
      <c r="Z7" s="97">
        <f t="shared" si="3"/>
        <v>0.93740605540047239</v>
      </c>
      <c r="AA7" s="98">
        <f t="shared" si="4"/>
        <v>0.94601740663214728</v>
      </c>
      <c r="AB7" s="99">
        <f t="shared" si="5"/>
        <v>0.93140000000000001</v>
      </c>
      <c r="AC7" s="100">
        <f t="shared" si="6"/>
        <v>0.87309999999999999</v>
      </c>
      <c r="AD7" s="100">
        <f t="shared" si="7"/>
        <v>0.90769999999999995</v>
      </c>
      <c r="AE7" s="101">
        <f t="shared" si="8"/>
        <v>0.85870000000000002</v>
      </c>
      <c r="AF7" s="102">
        <f t="shared" si="9"/>
        <v>0.9133</v>
      </c>
      <c r="AG7" s="103">
        <f t="shared" si="10"/>
        <v>0.85613295039725146</v>
      </c>
      <c r="AH7" s="103">
        <f t="shared" si="11"/>
        <v>0.90769999999999995</v>
      </c>
      <c r="AI7" s="101">
        <f t="shared" si="12"/>
        <v>0.85870000000000002</v>
      </c>
      <c r="AJ7" s="102">
        <f t="shared" si="13"/>
        <v>1.1411</v>
      </c>
      <c r="AK7" s="103">
        <f t="shared" si="14"/>
        <v>1.069674049817479</v>
      </c>
      <c r="AL7" s="103">
        <f t="shared" si="15"/>
        <v>1.1109</v>
      </c>
      <c r="AM7" s="101">
        <f t="shared" si="16"/>
        <v>1.0509307370276524</v>
      </c>
      <c r="AN7" s="102">
        <f t="shared" si="17"/>
        <v>1.2822</v>
      </c>
      <c r="AO7" s="103">
        <f t="shared" si="18"/>
        <v>1.2019420442344857</v>
      </c>
      <c r="AP7" s="103">
        <f t="shared" si="19"/>
        <v>1.2235</v>
      </c>
      <c r="AQ7" s="101">
        <f t="shared" si="20"/>
        <v>1.1574522970144323</v>
      </c>
      <c r="AR7" s="110" t="s">
        <v>1</v>
      </c>
      <c r="AS7" s="110" t="s">
        <v>1</v>
      </c>
    </row>
    <row r="8" spans="1:45" s="79" customFormat="1" ht="12.75" customHeight="1" x14ac:dyDescent="0.2">
      <c r="A8" s="80">
        <v>3</v>
      </c>
      <c r="B8" s="105" t="s">
        <v>61</v>
      </c>
      <c r="C8" s="106" t="s">
        <v>53</v>
      </c>
      <c r="D8" s="107" t="s">
        <v>54</v>
      </c>
      <c r="E8" s="108">
        <v>201</v>
      </c>
      <c r="F8" s="105" t="s">
        <v>62</v>
      </c>
      <c r="G8" s="113" t="s">
        <v>63</v>
      </c>
      <c r="H8" s="114" t="s">
        <v>2</v>
      </c>
      <c r="I8" s="115" t="s">
        <v>2</v>
      </c>
      <c r="J8" s="89" t="str">
        <f t="shared" si="0"/>
        <v>18:00</v>
      </c>
      <c r="K8" s="116">
        <v>0.8028819444444445</v>
      </c>
      <c r="L8" s="91">
        <f>IF($E$3="lite",IF(AND(H8="nei",I8="ja"),AF8,IF(AND(H8="nei",I8="nei"),AG8,IF(AND(H8="ja",I8="ja"),AH8,AI8))), IF($E$3="middels",IF(AND(H8="nei",I8="ja"),AJ8,IF(AND(H8="nei",I8="nei"),AK8,IF(AND(H8="ja",I8="ja"),AL8,AM8))), IF($E$3="mye",IF(AND(H8="nei",I8="ja"),AN8,IF(AND(H8="nei",I8="nei"),AO8,IF(AND(H8="ja",I8="ja"),AP8,AQ8))))))</f>
        <v>1.0067283043273754</v>
      </c>
      <c r="M8" s="92">
        <f t="shared" si="1"/>
        <v>5.3237750260090075E-2</v>
      </c>
      <c r="N8" s="93">
        <f t="shared" si="2"/>
        <v>0.1111111111111111</v>
      </c>
      <c r="O8" s="117">
        <v>93458224</v>
      </c>
      <c r="P8" s="95">
        <v>0.85040000000000004</v>
      </c>
      <c r="Q8" s="96">
        <v>0.81730000000000003</v>
      </c>
      <c r="R8" s="96">
        <v>0.81759999999999999</v>
      </c>
      <c r="S8" s="96">
        <v>1.0475000000000001</v>
      </c>
      <c r="T8" s="96">
        <v>1.1659999999999999</v>
      </c>
      <c r="U8" s="96">
        <v>0.83360000000000001</v>
      </c>
      <c r="V8" s="96">
        <v>0.80279999999999996</v>
      </c>
      <c r="W8" s="96">
        <v>0.81499999999999995</v>
      </c>
      <c r="X8" s="96">
        <v>1.0286</v>
      </c>
      <c r="Y8" s="96">
        <v>1.1207</v>
      </c>
      <c r="Z8" s="97">
        <f t="shared" si="3"/>
        <v>0.9610771401693321</v>
      </c>
      <c r="AA8" s="98">
        <f t="shared" si="4"/>
        <v>0.96305182341650664</v>
      </c>
      <c r="AB8" s="99">
        <f t="shared" si="5"/>
        <v>0.85040000000000004</v>
      </c>
      <c r="AC8" s="100">
        <f t="shared" si="6"/>
        <v>0.81730000000000003</v>
      </c>
      <c r="AD8" s="100">
        <f t="shared" si="7"/>
        <v>0.83360000000000001</v>
      </c>
      <c r="AE8" s="101">
        <f t="shared" si="8"/>
        <v>0.80279999999999996</v>
      </c>
      <c r="AF8" s="102">
        <f t="shared" si="9"/>
        <v>0.81759999999999999</v>
      </c>
      <c r="AG8" s="103">
        <f t="shared" si="10"/>
        <v>0.78577666980244587</v>
      </c>
      <c r="AH8" s="103">
        <f t="shared" si="11"/>
        <v>0.81499999999999995</v>
      </c>
      <c r="AI8" s="101">
        <f t="shared" si="12"/>
        <v>0.78488723608445288</v>
      </c>
      <c r="AJ8" s="102">
        <f t="shared" si="13"/>
        <v>1.0475000000000001</v>
      </c>
      <c r="AK8" s="103">
        <f t="shared" si="14"/>
        <v>1.0067283043273754</v>
      </c>
      <c r="AL8" s="103">
        <f t="shared" si="15"/>
        <v>1.0286</v>
      </c>
      <c r="AM8" s="101">
        <f t="shared" si="16"/>
        <v>0.99059510556621866</v>
      </c>
      <c r="AN8" s="102">
        <f t="shared" si="17"/>
        <v>1.1659999999999999</v>
      </c>
      <c r="AO8" s="103">
        <f t="shared" si="18"/>
        <v>1.1206159454374411</v>
      </c>
      <c r="AP8" s="103">
        <f t="shared" si="19"/>
        <v>1.1207</v>
      </c>
      <c r="AQ8" s="101">
        <f t="shared" si="20"/>
        <v>1.0792921785028791</v>
      </c>
      <c r="AR8" s="114" t="s">
        <v>1</v>
      </c>
      <c r="AS8" s="114" t="s">
        <v>1</v>
      </c>
    </row>
    <row r="9" spans="1:45" s="104" customFormat="1" ht="12.75" customHeight="1" x14ac:dyDescent="0.2">
      <c r="A9" s="80">
        <v>4</v>
      </c>
      <c r="B9" s="81" t="s">
        <v>64</v>
      </c>
      <c r="C9" s="82" t="s">
        <v>53</v>
      </c>
      <c r="D9" s="83" t="s">
        <v>54</v>
      </c>
      <c r="E9" s="84">
        <v>15383</v>
      </c>
      <c r="F9" s="81" t="s">
        <v>65</v>
      </c>
      <c r="G9" s="118" t="s">
        <v>66</v>
      </c>
      <c r="H9" s="87" t="s">
        <v>1</v>
      </c>
      <c r="I9" s="88" t="s">
        <v>2</v>
      </c>
      <c r="J9" s="89" t="str">
        <f t="shared" si="0"/>
        <v>18:00</v>
      </c>
      <c r="K9" s="119">
        <v>0.80188657407407404</v>
      </c>
      <c r="L9" s="91">
        <f>IF($E$3="lite",IF(AND(H9="nei",I9="ja"),AF9,IF(AND(H9="nei",I9="nei"),AG9,IF(AND(H9="ja",I9="ja"),AH9,AI9))), IF($E$3="middels",IF(AND(H9="nei",I9="ja"),AJ9,IF(AND(H9="nei",I9="nei"),AK9,IF(AND(H9="ja",I9="ja"),AL9,AM9))), IF($E$3="mye",IF(AND(H9="nei",I9="ja"),AN9,IF(AND(H9="nei",I9="nei"),AO9,IF(AND(H9="ja",I9="ja"),AP9,AQ9))))))</f>
        <v>1.0645</v>
      </c>
      <c r="M9" s="92">
        <f t="shared" si="1"/>
        <v>5.5233258101851819E-2</v>
      </c>
      <c r="N9" s="93">
        <f t="shared" si="2"/>
        <v>0.14814814814814814</v>
      </c>
      <c r="O9" s="94">
        <v>92435488</v>
      </c>
      <c r="P9" s="120">
        <v>0.88460000000000005</v>
      </c>
      <c r="Q9" s="121">
        <v>0.88460000000000005</v>
      </c>
      <c r="R9" s="122">
        <v>0.8508</v>
      </c>
      <c r="S9" s="122">
        <v>1.0921000000000001</v>
      </c>
      <c r="T9" s="122">
        <v>1.2128000000000001</v>
      </c>
      <c r="U9" s="122">
        <v>0.86060000000000003</v>
      </c>
      <c r="V9" s="122">
        <v>0.86060000000000003</v>
      </c>
      <c r="W9" s="122">
        <v>0.84199999999999997</v>
      </c>
      <c r="X9" s="122">
        <v>1.0645</v>
      </c>
      <c r="Y9" s="122">
        <v>1.1676</v>
      </c>
      <c r="Z9" s="97">
        <f t="shared" si="3"/>
        <v>1</v>
      </c>
      <c r="AA9" s="98">
        <f t="shared" si="4"/>
        <v>1</v>
      </c>
      <c r="AB9" s="99">
        <f t="shared" si="5"/>
        <v>0.88460000000000005</v>
      </c>
      <c r="AC9" s="100">
        <f t="shared" si="6"/>
        <v>0.88460000000000005</v>
      </c>
      <c r="AD9" s="100">
        <f t="shared" si="7"/>
        <v>0.86060000000000003</v>
      </c>
      <c r="AE9" s="101">
        <f t="shared" si="8"/>
        <v>0.86060000000000003</v>
      </c>
      <c r="AF9" s="102">
        <f t="shared" si="9"/>
        <v>0.8508</v>
      </c>
      <c r="AG9" s="103">
        <f t="shared" si="10"/>
        <v>0.8508</v>
      </c>
      <c r="AH9" s="103">
        <f t="shared" si="11"/>
        <v>0.84199999999999997</v>
      </c>
      <c r="AI9" s="101">
        <f t="shared" si="12"/>
        <v>0.84199999999999997</v>
      </c>
      <c r="AJ9" s="102">
        <f t="shared" si="13"/>
        <v>1.0921000000000001</v>
      </c>
      <c r="AK9" s="103">
        <f t="shared" si="14"/>
        <v>1.0921000000000001</v>
      </c>
      <c r="AL9" s="103">
        <f t="shared" si="15"/>
        <v>1.0645</v>
      </c>
      <c r="AM9" s="101">
        <f t="shared" si="16"/>
        <v>1.0645</v>
      </c>
      <c r="AN9" s="102">
        <f t="shared" si="17"/>
        <v>1.2128000000000001</v>
      </c>
      <c r="AO9" s="103">
        <f t="shared" si="18"/>
        <v>1.2128000000000001</v>
      </c>
      <c r="AP9" s="103">
        <f t="shared" si="19"/>
        <v>1.1676</v>
      </c>
      <c r="AQ9" s="101">
        <f t="shared" si="20"/>
        <v>1.1676</v>
      </c>
      <c r="AR9" s="87" t="s">
        <v>1</v>
      </c>
      <c r="AS9" s="123" t="s">
        <v>2</v>
      </c>
    </row>
    <row r="10" spans="1:45" s="104" customFormat="1" ht="12.75" customHeight="1" x14ac:dyDescent="0.2">
      <c r="A10" s="80">
        <v>5</v>
      </c>
      <c r="B10" s="81" t="s">
        <v>67</v>
      </c>
      <c r="C10" s="82" t="s">
        <v>53</v>
      </c>
      <c r="D10" s="83" t="s">
        <v>68</v>
      </c>
      <c r="E10" s="84">
        <v>70</v>
      </c>
      <c r="F10" s="81" t="s">
        <v>69</v>
      </c>
      <c r="G10" s="124" t="s">
        <v>70</v>
      </c>
      <c r="H10" s="87" t="s">
        <v>1</v>
      </c>
      <c r="I10" s="125" t="s">
        <v>2</v>
      </c>
      <c r="J10" s="89" t="str">
        <f t="shared" si="0"/>
        <v>18:00</v>
      </c>
      <c r="K10" s="119">
        <v>0.80789351851851843</v>
      </c>
      <c r="L10" s="91">
        <f>IF($E$3="lite",IF(AND(H10="nei",I10="ja"),AF10,IF(AND(H10="nei",I10="nei"),AG10,IF(AND(H10="ja",I10="ja"),AH10,AI10))), IF($E$3="middels",IF(AND(H10="nei",I10="ja"),AJ10,IF(AND(H10="nei",I10="nei"),AK10,IF(AND(H10="ja",I10="ja"),AL10,AM10))), IF($E$3="mye",IF(AND(H10="nei",I10="ja"),AN10,IF(AND(H10="nei",I10="nei"),AO10,IF(AND(H10="ja",I10="ja"),AP10,AQ10))))))</f>
        <v>0.96017757183035779</v>
      </c>
      <c r="M10" s="92">
        <f t="shared" si="1"/>
        <v>5.5588058035826879E-2</v>
      </c>
      <c r="N10" s="93">
        <f t="shared" si="2"/>
        <v>0.18518518518518517</v>
      </c>
      <c r="O10" s="94">
        <v>95227075</v>
      </c>
      <c r="P10" s="126">
        <v>0.82609999999999995</v>
      </c>
      <c r="Q10" s="127">
        <v>0.78839999999999999</v>
      </c>
      <c r="R10" s="127">
        <v>0.7792</v>
      </c>
      <c r="S10" s="127">
        <v>1.0207999999999999</v>
      </c>
      <c r="T10" s="128">
        <v>1.1511</v>
      </c>
      <c r="U10" s="127">
        <v>0.80710999999999999</v>
      </c>
      <c r="V10" s="127">
        <v>0.77590000000000003</v>
      </c>
      <c r="W10" s="127">
        <v>0.7762</v>
      </c>
      <c r="X10" s="127">
        <v>0.99880000000000002</v>
      </c>
      <c r="Y10" s="127">
        <v>1.1006</v>
      </c>
      <c r="Z10" s="97">
        <f t="shared" si="3"/>
        <v>0.95436387846507686</v>
      </c>
      <c r="AA10" s="98">
        <f t="shared" si="4"/>
        <v>0.96133116923343787</v>
      </c>
      <c r="AB10" s="99">
        <f t="shared" si="5"/>
        <v>0.82609999999999995</v>
      </c>
      <c r="AC10" s="100">
        <f t="shared" si="6"/>
        <v>0.78839999999999999</v>
      </c>
      <c r="AD10" s="100">
        <f t="shared" si="7"/>
        <v>0.80710999999999999</v>
      </c>
      <c r="AE10" s="101">
        <f t="shared" si="8"/>
        <v>0.77590000000000003</v>
      </c>
      <c r="AF10" s="102">
        <f t="shared" si="9"/>
        <v>0.7792</v>
      </c>
      <c r="AG10" s="103">
        <f t="shared" si="10"/>
        <v>0.74364033409998787</v>
      </c>
      <c r="AH10" s="103">
        <f t="shared" si="11"/>
        <v>0.7762</v>
      </c>
      <c r="AI10" s="101">
        <f t="shared" si="12"/>
        <v>0.74618525355899445</v>
      </c>
      <c r="AJ10" s="102">
        <f t="shared" si="13"/>
        <v>1.0207999999999999</v>
      </c>
      <c r="AK10" s="103">
        <f t="shared" si="14"/>
        <v>0.97421464713715045</v>
      </c>
      <c r="AL10" s="103">
        <f t="shared" si="15"/>
        <v>0.99880000000000002</v>
      </c>
      <c r="AM10" s="101">
        <f t="shared" si="16"/>
        <v>0.96017757183035779</v>
      </c>
      <c r="AN10" s="102">
        <f t="shared" si="17"/>
        <v>1.1511</v>
      </c>
      <c r="AO10" s="103">
        <f t="shared" si="18"/>
        <v>1.09856826050115</v>
      </c>
      <c r="AP10" s="103">
        <f t="shared" si="19"/>
        <v>1.1006</v>
      </c>
      <c r="AQ10" s="101">
        <f t="shared" si="20"/>
        <v>1.0580410848583217</v>
      </c>
      <c r="AR10" s="87" t="s">
        <v>1</v>
      </c>
      <c r="AS10" s="80" t="s">
        <v>2</v>
      </c>
    </row>
    <row r="11" spans="1:45" s="79" customFormat="1" ht="12.75" customHeight="1" x14ac:dyDescent="0.2">
      <c r="A11" s="80">
        <v>6</v>
      </c>
      <c r="B11" s="105" t="s">
        <v>71</v>
      </c>
      <c r="C11" s="106" t="s">
        <v>72</v>
      </c>
      <c r="D11" s="107" t="s">
        <v>54</v>
      </c>
      <c r="E11" s="108">
        <v>63</v>
      </c>
      <c r="F11" s="105" t="s">
        <v>69</v>
      </c>
      <c r="G11" s="129" t="s">
        <v>73</v>
      </c>
      <c r="H11" s="114" t="s">
        <v>1</v>
      </c>
      <c r="I11" s="130" t="s">
        <v>2</v>
      </c>
      <c r="J11" s="89" t="str">
        <f t="shared" si="0"/>
        <v>18:00</v>
      </c>
      <c r="K11" s="119">
        <v>0.80953703703703705</v>
      </c>
      <c r="L11" s="131">
        <f>IF($E$3="lite",IF(AND(H11="nei",I11="ja"),AF11,IF(AND(H11="nei",I11="nei"),AG11,IF(AND(H11="ja",I11="ja"),AH11,AI11))), IF($E$3="middels",IF(AND(H11="nei",I11="ja"),AJ11,IF(AND(H11="nei",I11="nei"),AK11,IF(AND(H11="ja",I11="ja"),AL11,AM11))), IF($E$3="mye",IF(AND(H11="nei",I11="ja"),AN11,IF(AND(H11="nei",I11="nei"),AO11,IF(AND(H11="ja",I11="ja"),AP11,AQ11))))))</f>
        <v>0.96017757183035779</v>
      </c>
      <c r="M11" s="92">
        <f t="shared" si="1"/>
        <v>5.7166127656196317E-2</v>
      </c>
      <c r="N11" s="132">
        <f t="shared" si="2"/>
        <v>0.22222222222222221</v>
      </c>
      <c r="O11" s="133">
        <v>90046568</v>
      </c>
      <c r="P11" s="134">
        <v>0.82609999999999995</v>
      </c>
      <c r="Q11" s="135">
        <v>0.78839999999999999</v>
      </c>
      <c r="R11" s="135">
        <v>0.7792</v>
      </c>
      <c r="S11" s="135">
        <v>1.0207999999999999</v>
      </c>
      <c r="T11" s="136">
        <v>1.1511</v>
      </c>
      <c r="U11" s="135">
        <v>0.80710999999999999</v>
      </c>
      <c r="V11" s="135">
        <v>0.77590000000000003</v>
      </c>
      <c r="W11" s="135">
        <v>0.7762</v>
      </c>
      <c r="X11" s="135">
        <v>0.99880000000000002</v>
      </c>
      <c r="Y11" s="135">
        <v>1.1006</v>
      </c>
      <c r="Z11" s="137">
        <f t="shared" si="3"/>
        <v>0.95436387846507686</v>
      </c>
      <c r="AA11" s="98">
        <f t="shared" si="4"/>
        <v>0.96133116923343787</v>
      </c>
      <c r="AB11" s="138">
        <f t="shared" si="5"/>
        <v>0.82609999999999995</v>
      </c>
      <c r="AC11" s="139">
        <f t="shared" si="6"/>
        <v>0.78839999999999999</v>
      </c>
      <c r="AD11" s="139">
        <f t="shared" si="7"/>
        <v>0.80710999999999999</v>
      </c>
      <c r="AE11" s="101">
        <f t="shared" si="8"/>
        <v>0.77590000000000003</v>
      </c>
      <c r="AF11" s="140">
        <f t="shared" si="9"/>
        <v>0.7792</v>
      </c>
      <c r="AG11" s="141">
        <f t="shared" si="10"/>
        <v>0.74364033409998787</v>
      </c>
      <c r="AH11" s="103">
        <f t="shared" si="11"/>
        <v>0.7762</v>
      </c>
      <c r="AI11" s="101">
        <f t="shared" si="12"/>
        <v>0.74618525355899445</v>
      </c>
      <c r="AJ11" s="140">
        <f t="shared" si="13"/>
        <v>1.0207999999999999</v>
      </c>
      <c r="AK11" s="141">
        <f t="shared" si="14"/>
        <v>0.97421464713715045</v>
      </c>
      <c r="AL11" s="103">
        <f t="shared" si="15"/>
        <v>0.99880000000000002</v>
      </c>
      <c r="AM11" s="101">
        <f t="shared" si="16"/>
        <v>0.96017757183035779</v>
      </c>
      <c r="AN11" s="140">
        <f t="shared" si="17"/>
        <v>1.1511</v>
      </c>
      <c r="AO11" s="141">
        <f t="shared" si="18"/>
        <v>1.09856826050115</v>
      </c>
      <c r="AP11" s="103">
        <f t="shared" si="19"/>
        <v>1.1006</v>
      </c>
      <c r="AQ11" s="101">
        <f t="shared" si="20"/>
        <v>1.0580410848583217</v>
      </c>
      <c r="AR11" s="114" t="s">
        <v>1</v>
      </c>
      <c r="AS11" s="110" t="s">
        <v>1</v>
      </c>
    </row>
    <row r="12" spans="1:45" s="146" customFormat="1" ht="12.6" customHeight="1" x14ac:dyDescent="0.25">
      <c r="A12" s="80">
        <v>7</v>
      </c>
      <c r="B12" s="105" t="s">
        <v>74</v>
      </c>
      <c r="C12" s="106" t="s">
        <v>72</v>
      </c>
      <c r="D12" s="107" t="s">
        <v>54</v>
      </c>
      <c r="E12" s="108">
        <v>11655</v>
      </c>
      <c r="F12" s="105" t="s">
        <v>75</v>
      </c>
      <c r="G12" s="129" t="s">
        <v>76</v>
      </c>
      <c r="H12" s="110" t="s">
        <v>1</v>
      </c>
      <c r="I12" s="111" t="s">
        <v>2</v>
      </c>
      <c r="J12" s="89" t="str">
        <f t="shared" si="0"/>
        <v>18:10</v>
      </c>
      <c r="K12" s="90">
        <v>0.80695601851851861</v>
      </c>
      <c r="L12" s="131">
        <f>IF($E$3="lite",IF(AND(H12="nei",I12="ja"),AF12,IF(AND(H12="nei",I12="nei"),AG12,IF(AND(H12="ja",I12="ja"),AH12,AI12))), IF($E$3="middels",IF(AND(H12="nei",I12="ja"),AJ12,IF(AND(H12="nei",I12="nei"),AK12,IF(AND(H12="ja",I12="ja"),AL12,AM12))), IF($E$3="mye",IF(AND(H12="nei",I12="ja"),AN12,IF(AND(H12="nei",I12="nei"),AO12,IF(AND(H12="ja",I12="ja"),AP12,AQ12))))))</f>
        <v>1.1693332893401014</v>
      </c>
      <c r="M12" s="92">
        <f t="shared" si="1"/>
        <v>5.8480198417113181E-2</v>
      </c>
      <c r="N12" s="132">
        <f t="shared" si="2"/>
        <v>0.25925925925925924</v>
      </c>
      <c r="O12" s="142">
        <v>92022071</v>
      </c>
      <c r="P12" s="143">
        <v>1.0023</v>
      </c>
      <c r="Q12" s="144">
        <v>0.96309999999999996</v>
      </c>
      <c r="R12" s="144">
        <v>0.9597</v>
      </c>
      <c r="S12" s="144">
        <v>1.2361</v>
      </c>
      <c r="T12" s="144">
        <v>1.3776999999999999</v>
      </c>
      <c r="U12" s="96">
        <v>0.98499999999999999</v>
      </c>
      <c r="V12" s="145">
        <v>0.94789999999999996</v>
      </c>
      <c r="W12" s="145">
        <v>0.95420000000000005</v>
      </c>
      <c r="X12" s="145">
        <v>1.2151000000000001</v>
      </c>
      <c r="Y12" s="145">
        <v>1.3391</v>
      </c>
      <c r="Z12" s="137">
        <f t="shared" si="3"/>
        <v>0.96088995310785197</v>
      </c>
      <c r="AA12" s="98">
        <f t="shared" si="4"/>
        <v>0.96233502538071058</v>
      </c>
      <c r="AB12" s="138">
        <f t="shared" si="5"/>
        <v>1.0023</v>
      </c>
      <c r="AC12" s="139">
        <f t="shared" si="6"/>
        <v>0.96309999999999996</v>
      </c>
      <c r="AD12" s="139">
        <f t="shared" si="7"/>
        <v>0.98499999999999999</v>
      </c>
      <c r="AE12" s="101">
        <f t="shared" si="8"/>
        <v>0.94789999999999996</v>
      </c>
      <c r="AF12" s="140">
        <f t="shared" si="9"/>
        <v>0.9597</v>
      </c>
      <c r="AG12" s="141">
        <f t="shared" si="10"/>
        <v>0.92216608799760558</v>
      </c>
      <c r="AH12" s="103">
        <f t="shared" si="11"/>
        <v>0.95420000000000005</v>
      </c>
      <c r="AI12" s="101">
        <f t="shared" si="12"/>
        <v>0.91826008121827407</v>
      </c>
      <c r="AJ12" s="140">
        <f t="shared" si="13"/>
        <v>1.2361</v>
      </c>
      <c r="AK12" s="141">
        <f t="shared" si="14"/>
        <v>1.1877560710366157</v>
      </c>
      <c r="AL12" s="103">
        <f t="shared" si="15"/>
        <v>1.2151000000000001</v>
      </c>
      <c r="AM12" s="101">
        <f t="shared" si="16"/>
        <v>1.1693332893401014</v>
      </c>
      <c r="AN12" s="140">
        <f t="shared" si="17"/>
        <v>1.3776999999999999</v>
      </c>
      <c r="AO12" s="141">
        <f t="shared" si="18"/>
        <v>1.3238180883966877</v>
      </c>
      <c r="AP12" s="103">
        <f t="shared" si="19"/>
        <v>1.3391</v>
      </c>
      <c r="AQ12" s="101">
        <f t="shared" si="20"/>
        <v>1.2886628324873095</v>
      </c>
      <c r="AR12" s="110" t="s">
        <v>2</v>
      </c>
      <c r="AS12" s="110" t="s">
        <v>1</v>
      </c>
    </row>
    <row r="13" spans="1:45" ht="12.75" customHeight="1" x14ac:dyDescent="0.2">
      <c r="A13" s="80">
        <v>8</v>
      </c>
      <c r="B13" s="147" t="s">
        <v>77</v>
      </c>
      <c r="C13" s="148" t="s">
        <v>53</v>
      </c>
      <c r="D13" s="149" t="s">
        <v>54</v>
      </c>
      <c r="E13" s="148">
        <v>14118</v>
      </c>
      <c r="F13" s="147" t="s">
        <v>78</v>
      </c>
      <c r="G13" s="150" t="s">
        <v>79</v>
      </c>
      <c r="H13" s="151" t="s">
        <v>1</v>
      </c>
      <c r="I13" s="152" t="s">
        <v>2</v>
      </c>
      <c r="J13" s="89" t="str">
        <f t="shared" si="0"/>
        <v>18:10</v>
      </c>
      <c r="K13" s="153">
        <v>0.804224537037037</v>
      </c>
      <c r="L13" s="154">
        <f>IF($E$3="lite",IF(AND(H13="nei",I13="ja"),AF13,IF(AND(H13="nei",I13="nei"),AG13,IF(AND(H13="ja",I13="ja"),AH13,AI13))), IF($E$3="middels",IF(AND(H13="nei",I13="ja"),AJ13,IF(AND(H13="nei",I13="nei"),AK13,IF(AND(H13="ja",I13="ja"),AL13,AM13))), IF($E$3="mye",IF(AND(H13="nei",I13="ja"),AN13,IF(AND(H13="nei",I13="nei"),AO13,IF(AND(H13="ja",I13="ja"),AP13,AQ13))))))</f>
        <v>1.2394388647935131</v>
      </c>
      <c r="M13" s="155">
        <f t="shared" si="1"/>
        <v>5.8600784290294999E-2</v>
      </c>
      <c r="N13" s="132">
        <f t="shared" si="2"/>
        <v>0.29629629629629628</v>
      </c>
      <c r="O13" s="156">
        <v>90691690</v>
      </c>
      <c r="P13" s="157">
        <v>1.0809</v>
      </c>
      <c r="Q13" s="97">
        <v>1.0227999999999999</v>
      </c>
      <c r="R13" s="97">
        <v>1.0489999999999999</v>
      </c>
      <c r="S13" s="97">
        <v>1.3309</v>
      </c>
      <c r="T13" s="97">
        <v>1.4758</v>
      </c>
      <c r="U13" s="97">
        <v>1.0606</v>
      </c>
      <c r="V13" s="97">
        <v>1.0066999999999999</v>
      </c>
      <c r="W13" s="97">
        <v>1.0411999999999999</v>
      </c>
      <c r="X13" s="97">
        <v>1.3058000000000001</v>
      </c>
      <c r="Y13" s="97">
        <v>1.4322999999999999</v>
      </c>
      <c r="Z13" s="137">
        <f t="shared" si="3"/>
        <v>0.94624849662318433</v>
      </c>
      <c r="AA13" s="98">
        <f t="shared" si="4"/>
        <v>0.94917970959834053</v>
      </c>
      <c r="AB13" s="158">
        <f t="shared" si="5"/>
        <v>1.0809</v>
      </c>
      <c r="AC13" s="159">
        <f t="shared" si="6"/>
        <v>1.0227999999999999</v>
      </c>
      <c r="AD13" s="159">
        <f t="shared" si="7"/>
        <v>1.0606</v>
      </c>
      <c r="AE13" s="101">
        <f t="shared" si="8"/>
        <v>1.0066999999999999</v>
      </c>
      <c r="AF13" s="160">
        <f t="shared" si="9"/>
        <v>1.0489999999999999</v>
      </c>
      <c r="AG13" s="159">
        <f t="shared" si="10"/>
        <v>0.99261467295772032</v>
      </c>
      <c r="AH13" s="103">
        <f t="shared" si="11"/>
        <v>1.0411999999999999</v>
      </c>
      <c r="AI13" s="101">
        <f t="shared" si="12"/>
        <v>0.98828591363379203</v>
      </c>
      <c r="AJ13" s="160">
        <f t="shared" si="13"/>
        <v>1.3309</v>
      </c>
      <c r="AK13" s="159">
        <f t="shared" si="14"/>
        <v>1.259362124155796</v>
      </c>
      <c r="AL13" s="103">
        <f t="shared" si="15"/>
        <v>1.3058000000000001</v>
      </c>
      <c r="AM13" s="101">
        <f t="shared" si="16"/>
        <v>1.2394388647935131</v>
      </c>
      <c r="AN13" s="160">
        <f t="shared" si="17"/>
        <v>1.4758</v>
      </c>
      <c r="AO13" s="159">
        <f t="shared" si="18"/>
        <v>1.3964735313164955</v>
      </c>
      <c r="AP13" s="103">
        <f t="shared" si="19"/>
        <v>1.4322999999999999</v>
      </c>
      <c r="AQ13" s="101">
        <f t="shared" si="20"/>
        <v>1.3595100980577031</v>
      </c>
      <c r="AR13" s="151" t="s">
        <v>1</v>
      </c>
      <c r="AS13" s="151" t="s">
        <v>1</v>
      </c>
    </row>
    <row r="14" spans="1:45" ht="12.75" customHeight="1" x14ac:dyDescent="0.2">
      <c r="A14" s="80">
        <v>9</v>
      </c>
      <c r="B14" s="161" t="s">
        <v>80</v>
      </c>
      <c r="C14" s="162" t="s">
        <v>72</v>
      </c>
      <c r="D14" s="163" t="s">
        <v>54</v>
      </c>
      <c r="E14" s="164">
        <v>26</v>
      </c>
      <c r="F14" s="161" t="s">
        <v>81</v>
      </c>
      <c r="G14" s="165" t="s">
        <v>82</v>
      </c>
      <c r="H14" s="166" t="s">
        <v>2</v>
      </c>
      <c r="I14" s="167" t="s">
        <v>1</v>
      </c>
      <c r="J14" s="89" t="str">
        <f t="shared" si="0"/>
        <v>18:10</v>
      </c>
      <c r="K14" s="168">
        <v>0.80391203703703706</v>
      </c>
      <c r="L14" s="131">
        <f>IF($E$3="lite",IF(AND(H14="nei",I14="ja"),AF14,IF(AND(H14="nei",I14="nei"),AG14,IF(AND(H14="ja",I14="ja"),AH14,AI14))), IF($E$3="middels",IF(AND(H14="nei",I14="ja"),AJ14,IF(AND(H14="nei",I14="nei"),AK14,IF(AND(H14="ja",I14="ja"),AL14,AM14))), IF($E$3="mye",IF(AND(H14="nei",I14="ja"),AN14,IF(AND(H14="nei",I14="nei"),AO14,IF(AND(H14="ja",I14="ja"),AP14,AQ14))))))</f>
        <v>1.2774000000000001</v>
      </c>
      <c r="M14" s="92">
        <f t="shared" si="1"/>
        <v>5.9996402777777708E-2</v>
      </c>
      <c r="N14" s="132">
        <f t="shared" si="2"/>
        <v>0.33333333333333331</v>
      </c>
      <c r="O14" s="169">
        <v>99479805</v>
      </c>
      <c r="P14" s="170">
        <v>1.0456000000000001</v>
      </c>
      <c r="Q14" s="171">
        <v>0.98080000000000001</v>
      </c>
      <c r="R14" s="172">
        <v>1.0426</v>
      </c>
      <c r="S14" s="173">
        <v>1.2774000000000001</v>
      </c>
      <c r="T14" s="172">
        <v>1.4394</v>
      </c>
      <c r="U14" s="171">
        <v>0.99419999999999997</v>
      </c>
      <c r="V14" s="171">
        <v>0.93959999999999999</v>
      </c>
      <c r="W14" s="171">
        <v>1.0204</v>
      </c>
      <c r="X14" s="171">
        <v>1.2166999999999999</v>
      </c>
      <c r="Y14" s="171">
        <v>1.333</v>
      </c>
      <c r="Z14" s="137">
        <f t="shared" si="3"/>
        <v>0.9380260137719969</v>
      </c>
      <c r="AA14" s="98">
        <f t="shared" si="4"/>
        <v>0.94508147254073627</v>
      </c>
      <c r="AB14" s="158">
        <f t="shared" si="5"/>
        <v>1.0456000000000001</v>
      </c>
      <c r="AC14" s="139">
        <f t="shared" si="6"/>
        <v>0.98080000000000001</v>
      </c>
      <c r="AD14" s="139">
        <f t="shared" si="7"/>
        <v>0.99419999999999997</v>
      </c>
      <c r="AE14" s="101">
        <f t="shared" si="8"/>
        <v>0.93959999999999999</v>
      </c>
      <c r="AF14" s="140">
        <f t="shared" si="9"/>
        <v>1.0426</v>
      </c>
      <c r="AG14" s="141">
        <f t="shared" si="10"/>
        <v>0.97798592195868395</v>
      </c>
      <c r="AH14" s="103">
        <f t="shared" si="11"/>
        <v>1.0204</v>
      </c>
      <c r="AI14" s="101">
        <f t="shared" si="12"/>
        <v>0.96436113458056727</v>
      </c>
      <c r="AJ14" s="140">
        <f t="shared" si="13"/>
        <v>1.2774000000000001</v>
      </c>
      <c r="AK14" s="141">
        <f t="shared" si="14"/>
        <v>1.1982344299923489</v>
      </c>
      <c r="AL14" s="103">
        <f t="shared" si="15"/>
        <v>1.2166999999999999</v>
      </c>
      <c r="AM14" s="101">
        <f t="shared" si="16"/>
        <v>1.1498806276403137</v>
      </c>
      <c r="AN14" s="140">
        <f t="shared" si="17"/>
        <v>1.4394</v>
      </c>
      <c r="AO14" s="141">
        <f t="shared" si="18"/>
        <v>1.3501946442234123</v>
      </c>
      <c r="AP14" s="103">
        <f t="shared" si="19"/>
        <v>1.333</v>
      </c>
      <c r="AQ14" s="101">
        <f t="shared" si="20"/>
        <v>1.2597936028968013</v>
      </c>
      <c r="AR14" s="166" t="s">
        <v>2</v>
      </c>
      <c r="AS14" s="166" t="s">
        <v>1</v>
      </c>
    </row>
    <row r="15" spans="1:45" s="104" customFormat="1" ht="13.7" customHeight="1" x14ac:dyDescent="0.2">
      <c r="A15" s="80">
        <v>10</v>
      </c>
      <c r="B15" s="81" t="s">
        <v>83</v>
      </c>
      <c r="C15" s="82" t="s">
        <v>53</v>
      </c>
      <c r="D15" s="83" t="s">
        <v>54</v>
      </c>
      <c r="E15" s="84">
        <v>203</v>
      </c>
      <c r="F15" s="81" t="s">
        <v>62</v>
      </c>
      <c r="G15" s="118" t="s">
        <v>84</v>
      </c>
      <c r="H15" s="166" t="s">
        <v>1</v>
      </c>
      <c r="I15" s="167" t="s">
        <v>1</v>
      </c>
      <c r="J15" s="89" t="str">
        <f t="shared" si="0"/>
        <v>18:00</v>
      </c>
      <c r="K15" s="168">
        <v>0.80912037037037043</v>
      </c>
      <c r="L15" s="91">
        <f>IF($E$3="lite",IF(AND(H15="nei",I15="ja"),AF15,IF(AND(H15="nei",I15="nei"),AG15,IF(AND(H15="ja",I15="ja"),AH15,AI15))), IF($E$3="middels",IF(AND(H15="nei",I15="ja"),AJ15,IF(AND(H15="nei",I15="nei"),AK15,IF(AND(H15="ja",I15="ja"),AL15,AM15))), IF($E$3="mye",IF(AND(H15="nei",I15="ja"),AN15,IF(AND(H15="nei",I15="nei"),AO15,IF(AND(H15="ja",I15="ja"),AP15,AQ15))))))</f>
        <v>1.0286</v>
      </c>
      <c r="M15" s="92">
        <f t="shared" si="1"/>
        <v>6.0811212962963025E-2</v>
      </c>
      <c r="N15" s="93">
        <f t="shared" si="2"/>
        <v>0.37037037037037035</v>
      </c>
      <c r="O15" s="133">
        <v>91649715</v>
      </c>
      <c r="P15" s="95">
        <v>0.85040000000000004</v>
      </c>
      <c r="Q15" s="96">
        <v>0.81730000000000003</v>
      </c>
      <c r="R15" s="96">
        <v>0.81759999999999999</v>
      </c>
      <c r="S15" s="96">
        <v>1.0475000000000001</v>
      </c>
      <c r="T15" s="96">
        <v>1.1659999999999999</v>
      </c>
      <c r="U15" s="96">
        <v>0.83360000000000001</v>
      </c>
      <c r="V15" s="96">
        <v>0.80279999999999996</v>
      </c>
      <c r="W15" s="96">
        <v>0.81499999999999995</v>
      </c>
      <c r="X15" s="96">
        <v>1.0286</v>
      </c>
      <c r="Y15" s="96">
        <v>1.1207</v>
      </c>
      <c r="Z15" s="97">
        <f t="shared" si="3"/>
        <v>0.9610771401693321</v>
      </c>
      <c r="AA15" s="98">
        <f t="shared" si="4"/>
        <v>0.96305182341650664</v>
      </c>
      <c r="AB15" s="99">
        <f t="shared" si="5"/>
        <v>0.85040000000000004</v>
      </c>
      <c r="AC15" s="100">
        <f t="shared" si="6"/>
        <v>0.81730000000000003</v>
      </c>
      <c r="AD15" s="100">
        <f t="shared" si="7"/>
        <v>0.83360000000000001</v>
      </c>
      <c r="AE15" s="101">
        <f t="shared" si="8"/>
        <v>0.80279999999999996</v>
      </c>
      <c r="AF15" s="102">
        <f t="shared" si="9"/>
        <v>0.81759999999999999</v>
      </c>
      <c r="AG15" s="103">
        <f t="shared" si="10"/>
        <v>0.78577666980244587</v>
      </c>
      <c r="AH15" s="103">
        <f t="shared" si="11"/>
        <v>0.81499999999999995</v>
      </c>
      <c r="AI15" s="101">
        <f t="shared" si="12"/>
        <v>0.78488723608445288</v>
      </c>
      <c r="AJ15" s="102">
        <f t="shared" si="13"/>
        <v>1.0475000000000001</v>
      </c>
      <c r="AK15" s="103">
        <f t="shared" si="14"/>
        <v>1.0067283043273754</v>
      </c>
      <c r="AL15" s="103">
        <f t="shared" si="15"/>
        <v>1.0286</v>
      </c>
      <c r="AM15" s="101">
        <f t="shared" si="16"/>
        <v>0.99059510556621866</v>
      </c>
      <c r="AN15" s="102">
        <f t="shared" si="17"/>
        <v>1.1659999999999999</v>
      </c>
      <c r="AO15" s="103">
        <f t="shared" si="18"/>
        <v>1.1206159454374411</v>
      </c>
      <c r="AP15" s="103">
        <f t="shared" si="19"/>
        <v>1.1207</v>
      </c>
      <c r="AQ15" s="101">
        <f t="shared" si="20"/>
        <v>1.0792921785028791</v>
      </c>
      <c r="AR15" s="87" t="s">
        <v>1</v>
      </c>
      <c r="AS15" s="87" t="s">
        <v>2</v>
      </c>
    </row>
    <row r="16" spans="1:45" s="104" customFormat="1" ht="13.7" customHeight="1" x14ac:dyDescent="0.2">
      <c r="A16" s="80">
        <v>11</v>
      </c>
      <c r="B16" s="81" t="s">
        <v>85</v>
      </c>
      <c r="C16" s="82" t="s">
        <v>53</v>
      </c>
      <c r="D16" s="83" t="s">
        <v>54</v>
      </c>
      <c r="E16" s="84">
        <v>14887</v>
      </c>
      <c r="F16" s="81" t="s">
        <v>86</v>
      </c>
      <c r="G16" s="118" t="s">
        <v>87</v>
      </c>
      <c r="H16" s="80" t="s">
        <v>2</v>
      </c>
      <c r="I16" s="174" t="s">
        <v>1</v>
      </c>
      <c r="J16" s="89" t="str">
        <f t="shared" si="0"/>
        <v>18:10</v>
      </c>
      <c r="K16" s="153">
        <v>0.80620370370370376</v>
      </c>
      <c r="L16" s="91">
        <f>IF($E$3="lite",IF(AND(H16="nei",I16="ja"),AF16,IF(AND(H16="nei",I16="nei"),AG16,IF(AND(H16="ja",I16="ja"),AH16,AI16))), IF($E$3="middels",IF(AND(H16="nei",I16="ja"),AJ16,IF(AND(H16="nei",I16="nei"),AK16,IF(AND(H16="ja",I16="ja"),AL16,AM16))), IF($E$3="mye",IF(AND(H16="nei",I16="ja"),AN16,IF(AND(H16="nei",I16="nei"),AO16,IF(AND(H16="ja",I16="ja"),AP16,AQ16))))))</f>
        <v>1.2357</v>
      </c>
      <c r="M16" s="92">
        <f t="shared" si="1"/>
        <v>6.0869666666666628E-2</v>
      </c>
      <c r="N16" s="93">
        <f t="shared" si="2"/>
        <v>0.40740740740740738</v>
      </c>
      <c r="O16" s="94">
        <v>90830545</v>
      </c>
      <c r="P16" s="95">
        <v>1.0021</v>
      </c>
      <c r="Q16" s="96">
        <v>0.94299999999999995</v>
      </c>
      <c r="R16" s="96">
        <v>0.9647</v>
      </c>
      <c r="S16" s="96">
        <v>1.2357</v>
      </c>
      <c r="T16" s="144">
        <v>1.3724000000000001</v>
      </c>
      <c r="U16" s="96">
        <v>0.98409999999999997</v>
      </c>
      <c r="V16" s="96">
        <v>0.92849999999999999</v>
      </c>
      <c r="W16" s="96">
        <v>0.96120000000000005</v>
      </c>
      <c r="X16" s="96">
        <v>1.2131000000000001</v>
      </c>
      <c r="Y16" s="96">
        <v>1.3272999999999999</v>
      </c>
      <c r="Z16" s="97">
        <f t="shared" si="3"/>
        <v>0.94102384991517807</v>
      </c>
      <c r="AA16" s="98">
        <f t="shared" si="4"/>
        <v>0.94350167665887619</v>
      </c>
      <c r="AB16" s="99">
        <f t="shared" si="5"/>
        <v>1.0021</v>
      </c>
      <c r="AC16" s="100">
        <f t="shared" si="6"/>
        <v>0.94299999999999995</v>
      </c>
      <c r="AD16" s="100">
        <f t="shared" si="7"/>
        <v>0.98409999999999997</v>
      </c>
      <c r="AE16" s="101">
        <f t="shared" si="8"/>
        <v>0.92849999999999999</v>
      </c>
      <c r="AF16" s="102">
        <f t="shared" si="9"/>
        <v>0.9647</v>
      </c>
      <c r="AG16" s="103">
        <f t="shared" si="10"/>
        <v>0.90780570801317229</v>
      </c>
      <c r="AH16" s="103">
        <f t="shared" si="11"/>
        <v>0.96120000000000005</v>
      </c>
      <c r="AI16" s="101">
        <f t="shared" si="12"/>
        <v>0.90689381160451188</v>
      </c>
      <c r="AJ16" s="102">
        <f t="shared" si="13"/>
        <v>1.2357</v>
      </c>
      <c r="AK16" s="103">
        <f t="shared" si="14"/>
        <v>1.1628231713401855</v>
      </c>
      <c r="AL16" s="103">
        <f t="shared" si="15"/>
        <v>1.2131000000000001</v>
      </c>
      <c r="AM16" s="101">
        <f t="shared" si="16"/>
        <v>1.1445618839548828</v>
      </c>
      <c r="AN16" s="102">
        <f t="shared" si="17"/>
        <v>1.3724000000000001</v>
      </c>
      <c r="AO16" s="103">
        <f t="shared" si="18"/>
        <v>1.2914611316235904</v>
      </c>
      <c r="AP16" s="103">
        <f t="shared" si="19"/>
        <v>1.3272999999999999</v>
      </c>
      <c r="AQ16" s="101">
        <f t="shared" si="20"/>
        <v>1.2523097754293262</v>
      </c>
      <c r="AR16" s="80" t="s">
        <v>2</v>
      </c>
      <c r="AS16" s="80" t="s">
        <v>1</v>
      </c>
    </row>
    <row r="17" spans="1:45" s="104" customFormat="1" ht="13.7" customHeight="1" x14ac:dyDescent="0.2">
      <c r="A17" s="80">
        <v>12</v>
      </c>
      <c r="B17" s="81" t="s">
        <v>88</v>
      </c>
      <c r="C17" s="82" t="s">
        <v>53</v>
      </c>
      <c r="D17" s="83" t="s">
        <v>54</v>
      </c>
      <c r="E17" s="84">
        <v>13847</v>
      </c>
      <c r="F17" s="81" t="s">
        <v>89</v>
      </c>
      <c r="G17" s="124" t="s">
        <v>90</v>
      </c>
      <c r="H17" s="80" t="s">
        <v>1</v>
      </c>
      <c r="I17" s="174" t="s">
        <v>2</v>
      </c>
      <c r="J17" s="89" t="str">
        <f t="shared" si="0"/>
        <v>18:10</v>
      </c>
      <c r="K17" s="168">
        <v>0.81004629629629632</v>
      </c>
      <c r="L17" s="91">
        <f>IF($E$3="lite",IF(AND(H17="nei",I17="ja"),AF17,IF(AND(H17="nei",I17="nei"),AG17,IF(AND(H17="ja",I17="ja"),AH17,AI17))), IF($E$3="middels",IF(AND(H17="nei",I17="ja"),AJ17,IF(AND(H17="nei",I17="nei"),AK17,IF(AND(H17="ja",I17="ja"),AL17,AM17))), IF($E$3="mye",IF(AND(H17="nei",I17="ja"),AN17,IF(AND(H17="nei",I17="nei"),AO17,IF(AND(H17="ja",I17="ja"),AP17,AQ17))))))</f>
        <v>1.146408726075324</v>
      </c>
      <c r="M17" s="92">
        <f t="shared" si="1"/>
        <v>6.0876426333721992E-2</v>
      </c>
      <c r="N17" s="93">
        <f t="shared" si="2"/>
        <v>0.44444444444444442</v>
      </c>
      <c r="O17" s="94">
        <v>92853100</v>
      </c>
      <c r="P17" s="143">
        <v>0.98740000000000006</v>
      </c>
      <c r="Q17" s="144">
        <v>0.94189999999999996</v>
      </c>
      <c r="R17" s="144">
        <v>0.93700000000000006</v>
      </c>
      <c r="S17" s="144">
        <v>1.2193000000000001</v>
      </c>
      <c r="T17" s="144">
        <v>1.3688</v>
      </c>
      <c r="U17" s="96">
        <v>0.9718</v>
      </c>
      <c r="V17" s="122">
        <v>0.9284</v>
      </c>
      <c r="W17" s="122">
        <v>0.93259999999999998</v>
      </c>
      <c r="X17" s="122">
        <v>1.2</v>
      </c>
      <c r="Y17" s="122">
        <v>1.331</v>
      </c>
      <c r="Z17" s="97">
        <f t="shared" si="3"/>
        <v>0.95391938424144207</v>
      </c>
      <c r="AA17" s="98">
        <f t="shared" si="4"/>
        <v>0.95534060506277008</v>
      </c>
      <c r="AB17" s="99">
        <f t="shared" si="5"/>
        <v>0.98740000000000006</v>
      </c>
      <c r="AC17" s="100">
        <f t="shared" si="6"/>
        <v>0.94189999999999996</v>
      </c>
      <c r="AD17" s="100">
        <f t="shared" si="7"/>
        <v>0.9718</v>
      </c>
      <c r="AE17" s="101">
        <f t="shared" si="8"/>
        <v>0.9284</v>
      </c>
      <c r="AF17" s="102">
        <f t="shared" si="9"/>
        <v>0.93700000000000006</v>
      </c>
      <c r="AG17" s="103">
        <f t="shared" si="10"/>
        <v>0.8938224630342313</v>
      </c>
      <c r="AH17" s="103">
        <f t="shared" si="11"/>
        <v>0.93259999999999998</v>
      </c>
      <c r="AI17" s="101">
        <f t="shared" si="12"/>
        <v>0.89095064828153936</v>
      </c>
      <c r="AJ17" s="102">
        <f t="shared" si="13"/>
        <v>1.2193000000000001</v>
      </c>
      <c r="AK17" s="103">
        <f t="shared" si="14"/>
        <v>1.1631139052055903</v>
      </c>
      <c r="AL17" s="103">
        <f t="shared" si="15"/>
        <v>1.2</v>
      </c>
      <c r="AM17" s="101">
        <f t="shared" si="16"/>
        <v>1.146408726075324</v>
      </c>
      <c r="AN17" s="102">
        <f t="shared" si="17"/>
        <v>1.3688</v>
      </c>
      <c r="AO17" s="103">
        <f t="shared" si="18"/>
        <v>1.3057248531496859</v>
      </c>
      <c r="AP17" s="103">
        <f t="shared" si="19"/>
        <v>1.331</v>
      </c>
      <c r="AQ17" s="101">
        <f t="shared" si="20"/>
        <v>1.2715583453385468</v>
      </c>
      <c r="AR17" s="87" t="s">
        <v>1</v>
      </c>
      <c r="AS17" s="87" t="s">
        <v>2</v>
      </c>
    </row>
    <row r="18" spans="1:45" s="104" customFormat="1" ht="12.75" customHeight="1" x14ac:dyDescent="0.2">
      <c r="A18" s="80">
        <v>13</v>
      </c>
      <c r="B18" s="81" t="s">
        <v>91</v>
      </c>
      <c r="C18" s="82" t="s">
        <v>72</v>
      </c>
      <c r="D18" s="83" t="s">
        <v>54</v>
      </c>
      <c r="E18" s="84">
        <v>15666</v>
      </c>
      <c r="F18" s="81" t="s">
        <v>92</v>
      </c>
      <c r="G18" s="124" t="s">
        <v>93</v>
      </c>
      <c r="H18" s="87" t="s">
        <v>1</v>
      </c>
      <c r="I18" s="125" t="s">
        <v>1</v>
      </c>
      <c r="J18" s="89" t="str">
        <f t="shared" si="0"/>
        <v>18:10</v>
      </c>
      <c r="K18" s="119">
        <v>0.80413194444444447</v>
      </c>
      <c r="L18" s="91">
        <f>IF($E$3="lite",IF(AND(H18="nei",I18="ja"),AF18,IF(AND(H18="nei",I18="nei"),AG18,IF(AND(H18="ja",I18="ja"),AH18,AI18))), IF($E$3="middels",IF(AND(H18="nei",I18="ja"),AJ18,IF(AND(H18="nei",I18="nei"),AK18,IF(AND(H18="ja",I18="ja"),AL18,AM18))), IF($E$3="mye",IF(AND(H18="nei",I18="ja"),AN18,IF(AND(H18="nei",I18="nei"),AO18,IF(AND(H18="ja",I18="ja"),AP18,AQ18))))))</f>
        <v>1.2928999999999999</v>
      </c>
      <c r="M18" s="92">
        <f t="shared" si="1"/>
        <v>6.100871874999992E-2</v>
      </c>
      <c r="N18" s="93">
        <f t="shared" si="2"/>
        <v>0.48148148148148145</v>
      </c>
      <c r="O18" s="94">
        <v>91521030</v>
      </c>
      <c r="P18" s="126">
        <v>1.0702</v>
      </c>
      <c r="Q18" s="127">
        <v>1.0154000000000001</v>
      </c>
      <c r="R18" s="127">
        <v>1.0511999999999999</v>
      </c>
      <c r="S18" s="127">
        <v>1.3209</v>
      </c>
      <c r="T18" s="128">
        <v>1.4618</v>
      </c>
      <c r="U18" s="127">
        <v>1.0491999999999999</v>
      </c>
      <c r="V18" s="127">
        <v>0.99760000000000004</v>
      </c>
      <c r="W18" s="127">
        <v>1.0472999999999999</v>
      </c>
      <c r="X18" s="127">
        <v>1.2928999999999999</v>
      </c>
      <c r="Y18" s="127">
        <v>1.4159999999999999</v>
      </c>
      <c r="Z18" s="97">
        <f t="shared" si="3"/>
        <v>0.94879461782844332</v>
      </c>
      <c r="AA18" s="98">
        <f t="shared" si="4"/>
        <v>0.95081967213114771</v>
      </c>
      <c r="AB18" s="99">
        <f t="shared" si="5"/>
        <v>1.0702</v>
      </c>
      <c r="AC18" s="100">
        <f t="shared" si="6"/>
        <v>1.0154000000000001</v>
      </c>
      <c r="AD18" s="100">
        <f t="shared" si="7"/>
        <v>1.0491999999999999</v>
      </c>
      <c r="AE18" s="101">
        <f t="shared" si="8"/>
        <v>0.99760000000000004</v>
      </c>
      <c r="AF18" s="102">
        <f t="shared" si="9"/>
        <v>1.0511999999999999</v>
      </c>
      <c r="AG18" s="103">
        <f t="shared" si="10"/>
        <v>0.99737290226125952</v>
      </c>
      <c r="AH18" s="103">
        <f t="shared" si="11"/>
        <v>1.0472999999999999</v>
      </c>
      <c r="AI18" s="101">
        <f t="shared" si="12"/>
        <v>0.99579344262295089</v>
      </c>
      <c r="AJ18" s="102">
        <f t="shared" si="13"/>
        <v>1.3209</v>
      </c>
      <c r="AK18" s="103">
        <f t="shared" si="14"/>
        <v>1.2532628106895907</v>
      </c>
      <c r="AL18" s="103">
        <f t="shared" si="15"/>
        <v>1.2928999999999999</v>
      </c>
      <c r="AM18" s="101">
        <f t="shared" si="16"/>
        <v>1.2293147540983609</v>
      </c>
      <c r="AN18" s="102">
        <f t="shared" si="17"/>
        <v>1.4618</v>
      </c>
      <c r="AO18" s="103">
        <f t="shared" si="18"/>
        <v>1.3869479723416185</v>
      </c>
      <c r="AP18" s="103">
        <f t="shared" si="19"/>
        <v>1.4159999999999999</v>
      </c>
      <c r="AQ18" s="101">
        <f t="shared" si="20"/>
        <v>1.346360655737705</v>
      </c>
      <c r="AR18" s="87" t="s">
        <v>1</v>
      </c>
      <c r="AS18" s="80" t="s">
        <v>1</v>
      </c>
    </row>
    <row r="19" spans="1:45" s="104" customFormat="1" ht="12.75" customHeight="1" x14ac:dyDescent="0.25">
      <c r="A19" s="80">
        <v>14</v>
      </c>
      <c r="B19" s="81" t="s">
        <v>94</v>
      </c>
      <c r="C19" s="82" t="s">
        <v>95</v>
      </c>
      <c r="D19" s="83" t="s">
        <v>54</v>
      </c>
      <c r="E19" s="84">
        <v>9775</v>
      </c>
      <c r="F19" s="81" t="s">
        <v>96</v>
      </c>
      <c r="G19" s="124" t="s">
        <v>97</v>
      </c>
      <c r="H19" s="80" t="s">
        <v>2</v>
      </c>
      <c r="I19" s="174" t="s">
        <v>1</v>
      </c>
      <c r="J19" s="89" t="str">
        <f t="shared" si="0"/>
        <v>18:00</v>
      </c>
      <c r="K19" s="90">
        <v>0.80341435185185184</v>
      </c>
      <c r="L19" s="91">
        <f>IF($E$3="lite",IF(AND(H19="nei",I19="ja"),AF19,IF(AND(H19="nei",I19="nei"),AG19,IF(AND(H19="ja",I19="ja"),AH19,AI19))), IF($E$3="middels",IF(AND(H19="nei",I19="ja"),AJ19,IF(AND(H19="nei",I19="nei"),AK19,IF(AND(H19="ja",I19="ja"),AL19,AM19))), IF($E$3="mye",IF(AND(H19="nei",I19="ja"),AN19,IF(AND(H19="nei",I19="nei"),AO19,IF(AND(H19="ja",I19="ja"),AP19,AQ19))))))</f>
        <v>1.1455</v>
      </c>
      <c r="M19" s="92">
        <f t="shared" si="1"/>
        <v>6.1186140046296279E-2</v>
      </c>
      <c r="N19" s="93">
        <f t="shared" si="2"/>
        <v>0.51851851851851849</v>
      </c>
      <c r="O19" s="175">
        <v>93430229</v>
      </c>
      <c r="P19" s="143">
        <v>0.92810000000000004</v>
      </c>
      <c r="Q19" s="144">
        <v>0.89529999999999998</v>
      </c>
      <c r="R19" s="144">
        <v>0.87829999999999997</v>
      </c>
      <c r="S19" s="144">
        <v>1.1455</v>
      </c>
      <c r="T19" s="144">
        <v>1.2849999999999999</v>
      </c>
      <c r="U19" s="96">
        <v>0.90810000000000002</v>
      </c>
      <c r="V19" s="122">
        <v>0.87729999999999997</v>
      </c>
      <c r="W19" s="122">
        <v>0.87329999999999997</v>
      </c>
      <c r="X19" s="122">
        <v>1.1223000000000001</v>
      </c>
      <c r="Y19" s="122">
        <v>1.2365999999999999</v>
      </c>
      <c r="Z19" s="97">
        <f t="shared" si="3"/>
        <v>0.96465898071328515</v>
      </c>
      <c r="AA19" s="98">
        <f t="shared" si="4"/>
        <v>0.96608303050324851</v>
      </c>
      <c r="AB19" s="99">
        <f t="shared" si="5"/>
        <v>0.92810000000000004</v>
      </c>
      <c r="AC19" s="100">
        <f t="shared" si="6"/>
        <v>0.89529999999999998</v>
      </c>
      <c r="AD19" s="100">
        <f t="shared" si="7"/>
        <v>0.90810000000000002</v>
      </c>
      <c r="AE19" s="101">
        <f t="shared" si="8"/>
        <v>0.87729999999999997</v>
      </c>
      <c r="AF19" s="102">
        <f t="shared" si="9"/>
        <v>0.87829999999999997</v>
      </c>
      <c r="AG19" s="103">
        <f t="shared" si="10"/>
        <v>0.84725998276047831</v>
      </c>
      <c r="AH19" s="103">
        <f t="shared" si="11"/>
        <v>0.87329999999999997</v>
      </c>
      <c r="AI19" s="101">
        <f t="shared" si="12"/>
        <v>0.84368031053848691</v>
      </c>
      <c r="AJ19" s="102">
        <f t="shared" si="13"/>
        <v>1.1455</v>
      </c>
      <c r="AK19" s="103">
        <f t="shared" si="14"/>
        <v>1.1050168624070682</v>
      </c>
      <c r="AL19" s="103">
        <f t="shared" si="15"/>
        <v>1.1223000000000001</v>
      </c>
      <c r="AM19" s="101">
        <f t="shared" si="16"/>
        <v>1.0842349851337958</v>
      </c>
      <c r="AN19" s="102">
        <f t="shared" si="17"/>
        <v>1.2849999999999999</v>
      </c>
      <c r="AO19" s="103">
        <f t="shared" si="18"/>
        <v>1.2395867902165714</v>
      </c>
      <c r="AP19" s="103">
        <f t="shared" si="19"/>
        <v>1.2365999999999999</v>
      </c>
      <c r="AQ19" s="101">
        <f t="shared" si="20"/>
        <v>1.194658275520317</v>
      </c>
      <c r="AR19" s="80" t="s">
        <v>2</v>
      </c>
      <c r="AS19" s="80" t="s">
        <v>1</v>
      </c>
    </row>
    <row r="20" spans="1:45" s="104" customFormat="1" ht="13.7" customHeight="1" x14ac:dyDescent="0.2">
      <c r="A20" s="80">
        <v>15</v>
      </c>
      <c r="B20" s="105" t="s">
        <v>98</v>
      </c>
      <c r="C20" s="106" t="s">
        <v>53</v>
      </c>
      <c r="D20" s="107" t="s">
        <v>54</v>
      </c>
      <c r="E20" s="108">
        <v>11620</v>
      </c>
      <c r="F20" s="105" t="s">
        <v>99</v>
      </c>
      <c r="G20" s="113" t="s">
        <v>100</v>
      </c>
      <c r="H20" s="114" t="s">
        <v>2</v>
      </c>
      <c r="I20" s="130" t="s">
        <v>2</v>
      </c>
      <c r="J20" s="89" t="str">
        <f t="shared" si="0"/>
        <v>18:10</v>
      </c>
      <c r="K20" s="168">
        <v>0.80931712962962965</v>
      </c>
      <c r="L20" s="91">
        <f>IF($E$3="lite",IF(AND(H20="nei",I20="ja"),AF20,IF(AND(H20="nei",I20="nei"),AG20,IF(AND(H20="ja",I20="ja"),AH20,AI20))), IF($E$3="middels",IF(AND(H20="nei",I20="ja"),AJ20,IF(AND(H20="nei",I20="nei"),AK20,IF(AND(H20="ja",I20="ja"),AL20,AM20))), IF($E$3="mye",IF(AND(H20="nei",I20="ja"),AN20,IF(AND(H20="nei",I20="nei"),AO20,IF(AND(H20="ja",I20="ja"),AP20,AQ20))))))</f>
        <v>1.17337235968618</v>
      </c>
      <c r="M20" s="92">
        <f t="shared" si="1"/>
        <v>6.1452661198842108E-2</v>
      </c>
      <c r="N20" s="93">
        <f t="shared" si="2"/>
        <v>0.55555555555555558</v>
      </c>
      <c r="O20" s="133">
        <v>97723926</v>
      </c>
      <c r="P20" s="95">
        <v>0.99419999999999997</v>
      </c>
      <c r="Q20" s="96">
        <v>0.94920000000000004</v>
      </c>
      <c r="R20" s="96">
        <v>0.95069999999999999</v>
      </c>
      <c r="S20" s="96">
        <v>1.2290000000000001</v>
      </c>
      <c r="T20" s="96">
        <v>1.371</v>
      </c>
      <c r="U20" s="96">
        <v>0.97840000000000005</v>
      </c>
      <c r="V20" s="96">
        <v>0.9355</v>
      </c>
      <c r="W20" s="96">
        <v>0.94689999999999996</v>
      </c>
      <c r="X20" s="96">
        <v>1.2097</v>
      </c>
      <c r="Y20" s="96">
        <v>1.3327</v>
      </c>
      <c r="Z20" s="97">
        <f t="shared" si="3"/>
        <v>0.95473747736873871</v>
      </c>
      <c r="AA20" s="98">
        <f t="shared" si="4"/>
        <v>0.9561529026982829</v>
      </c>
      <c r="AB20" s="99">
        <f t="shared" si="5"/>
        <v>0.99419999999999997</v>
      </c>
      <c r="AC20" s="100">
        <f t="shared" si="6"/>
        <v>0.94920000000000004</v>
      </c>
      <c r="AD20" s="100">
        <f t="shared" si="7"/>
        <v>0.97840000000000005</v>
      </c>
      <c r="AE20" s="101">
        <f t="shared" si="8"/>
        <v>0.9355</v>
      </c>
      <c r="AF20" s="102">
        <f t="shared" si="9"/>
        <v>0.95069999999999999</v>
      </c>
      <c r="AG20" s="103">
        <f t="shared" si="10"/>
        <v>0.90766891973445984</v>
      </c>
      <c r="AH20" s="103">
        <f t="shared" si="11"/>
        <v>0.94689999999999996</v>
      </c>
      <c r="AI20" s="101">
        <f t="shared" si="12"/>
        <v>0.90538118356500408</v>
      </c>
      <c r="AJ20" s="102">
        <f t="shared" si="13"/>
        <v>1.2290000000000001</v>
      </c>
      <c r="AK20" s="103">
        <f t="shared" si="14"/>
        <v>1.17337235968618</v>
      </c>
      <c r="AL20" s="103">
        <f t="shared" si="15"/>
        <v>1.2097</v>
      </c>
      <c r="AM20" s="101">
        <f t="shared" si="16"/>
        <v>1.1566581663941129</v>
      </c>
      <c r="AN20" s="102">
        <f t="shared" si="17"/>
        <v>1.371</v>
      </c>
      <c r="AO20" s="103">
        <f t="shared" si="18"/>
        <v>1.3089450814725407</v>
      </c>
      <c r="AP20" s="103">
        <f t="shared" si="19"/>
        <v>1.3327</v>
      </c>
      <c r="AQ20" s="101">
        <f t="shared" si="20"/>
        <v>1.2742649734260016</v>
      </c>
      <c r="AR20" s="114" t="s">
        <v>2</v>
      </c>
      <c r="AS20" s="114" t="s">
        <v>1</v>
      </c>
    </row>
    <row r="21" spans="1:45" s="104" customFormat="1" ht="13.7" customHeight="1" x14ac:dyDescent="0.2">
      <c r="A21" s="80">
        <v>16</v>
      </c>
      <c r="B21" s="81" t="s">
        <v>101</v>
      </c>
      <c r="C21" s="82" t="s">
        <v>72</v>
      </c>
      <c r="D21" s="83" t="s">
        <v>54</v>
      </c>
      <c r="E21" s="84">
        <v>13724</v>
      </c>
      <c r="F21" s="85" t="s">
        <v>102</v>
      </c>
      <c r="G21" s="176" t="s">
        <v>103</v>
      </c>
      <c r="H21" s="80" t="s">
        <v>1</v>
      </c>
      <c r="I21" s="174" t="s">
        <v>1</v>
      </c>
      <c r="J21" s="89" t="str">
        <f t="shared" si="0"/>
        <v>18:00</v>
      </c>
      <c r="K21" s="90">
        <v>0.80505787037037047</v>
      </c>
      <c r="L21" s="91">
        <f>IF($E$3="lite",IF(AND(H21="nei",I21="ja"),AF21,IF(AND(H21="nei",I21="nei"),AG21,IF(AND(H21="ja",I21="ja"),AH21,AI21))), IF($E$3="middels",IF(AND(H21="nei",I21="ja"),AJ21,IF(AND(H21="nei",I21="nei"),AK21,IF(AND(H21="ja",I21="ja"),AL21,AM21))), IF($E$3="mye",IF(AND(H21="nei",I21="ja"),AN21,IF(AND(H21="nei",I21="nei"),AO21,IF(AND(H21="ja",I21="ja"),AP21,AQ21))))))</f>
        <v>1.125</v>
      </c>
      <c r="M21" s="92">
        <f t="shared" si="1"/>
        <v>6.1940104166666773E-2</v>
      </c>
      <c r="N21" s="132">
        <f t="shared" si="2"/>
        <v>0.59259259259259256</v>
      </c>
      <c r="O21" s="94">
        <v>91374436</v>
      </c>
      <c r="P21" s="95">
        <v>0.93589999999999995</v>
      </c>
      <c r="Q21" s="96">
        <v>0.88490000000000002</v>
      </c>
      <c r="R21" s="96">
        <v>0.90400000000000003</v>
      </c>
      <c r="S21" s="96">
        <v>1.1554</v>
      </c>
      <c r="T21" s="96">
        <v>1.2968999999999999</v>
      </c>
      <c r="U21" s="96">
        <v>0.91090000000000004</v>
      </c>
      <c r="V21" s="177">
        <v>0.86499999999999999</v>
      </c>
      <c r="W21" s="177">
        <v>0.89610000000000001</v>
      </c>
      <c r="X21" s="177">
        <v>1.125</v>
      </c>
      <c r="Y21" s="177">
        <v>1.2370000000000001</v>
      </c>
      <c r="Z21" s="97">
        <f t="shared" si="3"/>
        <v>0.94550699861096277</v>
      </c>
      <c r="AA21" s="98">
        <f t="shared" si="4"/>
        <v>0.94961027555165212</v>
      </c>
      <c r="AB21" s="99">
        <f t="shared" si="5"/>
        <v>0.93589999999999995</v>
      </c>
      <c r="AC21" s="100">
        <f t="shared" si="6"/>
        <v>0.88490000000000002</v>
      </c>
      <c r="AD21" s="100">
        <f t="shared" si="7"/>
        <v>0.91090000000000004</v>
      </c>
      <c r="AE21" s="101">
        <f t="shared" si="8"/>
        <v>0.86499999999999999</v>
      </c>
      <c r="AF21" s="102">
        <f t="shared" si="9"/>
        <v>0.90400000000000003</v>
      </c>
      <c r="AG21" s="103">
        <f t="shared" si="10"/>
        <v>0.85473832674431038</v>
      </c>
      <c r="AH21" s="103">
        <f t="shared" si="11"/>
        <v>0.89610000000000001</v>
      </c>
      <c r="AI21" s="101">
        <f t="shared" si="12"/>
        <v>0.85094576792183552</v>
      </c>
      <c r="AJ21" s="102">
        <f t="shared" si="13"/>
        <v>1.1554</v>
      </c>
      <c r="AK21" s="103">
        <f t="shared" si="14"/>
        <v>1.0924387861951064</v>
      </c>
      <c r="AL21" s="103">
        <f t="shared" si="15"/>
        <v>1.125</v>
      </c>
      <c r="AM21" s="101">
        <f t="shared" si="16"/>
        <v>1.0683115599956086</v>
      </c>
      <c r="AN21" s="102">
        <f t="shared" si="17"/>
        <v>1.2968999999999999</v>
      </c>
      <c r="AO21" s="103">
        <f t="shared" si="18"/>
        <v>1.2262280264985577</v>
      </c>
      <c r="AP21" s="103">
        <f t="shared" si="19"/>
        <v>1.2370000000000001</v>
      </c>
      <c r="AQ21" s="101">
        <f t="shared" si="20"/>
        <v>1.1746679108573939</v>
      </c>
      <c r="AR21" s="80" t="s">
        <v>1</v>
      </c>
      <c r="AS21" s="80" t="s">
        <v>1</v>
      </c>
    </row>
    <row r="22" spans="1:45" s="104" customFormat="1" ht="13.7" customHeight="1" x14ac:dyDescent="0.2">
      <c r="A22" s="80">
        <v>17</v>
      </c>
      <c r="B22" s="81" t="s">
        <v>104</v>
      </c>
      <c r="C22" s="82" t="s">
        <v>95</v>
      </c>
      <c r="D22" s="83" t="s">
        <v>54</v>
      </c>
      <c r="E22" s="84">
        <v>101</v>
      </c>
      <c r="F22" s="81" t="s">
        <v>105</v>
      </c>
      <c r="G22" s="124" t="s">
        <v>106</v>
      </c>
      <c r="H22" s="87" t="s">
        <v>1</v>
      </c>
      <c r="I22" s="125" t="s">
        <v>1</v>
      </c>
      <c r="J22" s="89" t="str">
        <f t="shared" si="0"/>
        <v>18:00</v>
      </c>
      <c r="K22" s="119">
        <v>0.80825231481481474</v>
      </c>
      <c r="L22" s="91">
        <f>IF($E$3="lite",IF(AND(H22="nei",I22="ja"),AF22,IF(AND(H22="nei",I22="nei"),AG22,IF(AND(H22="ja",I22="ja"),AH22,AI22))), IF($E$3="middels",IF(AND(H22="nei",I22="ja"),AJ22,IF(AND(H22="nei",I22="nei"),AK22,IF(AND(H22="ja",I22="ja"),AL22,AM22))), IF($E$3="mye",IF(AND(H22="nei",I22="ja"),AN22,IF(AND(H22="nei",I22="nei"),AO22,IF(AND(H22="ja",I22="ja"),AP22,AQ22))))))</f>
        <v>1.0677000000000001</v>
      </c>
      <c r="M22" s="92">
        <f t="shared" si="1"/>
        <v>6.2195996527777707E-2</v>
      </c>
      <c r="N22" s="132">
        <f t="shared" si="2"/>
        <v>0.62962962962962965</v>
      </c>
      <c r="O22" s="94">
        <v>92625063</v>
      </c>
      <c r="P22" s="126">
        <v>0.88829999999999998</v>
      </c>
      <c r="Q22" s="127">
        <v>0.85970000000000002</v>
      </c>
      <c r="R22" s="127">
        <v>0.8629</v>
      </c>
      <c r="S22" s="127">
        <v>1.0921000000000001</v>
      </c>
      <c r="T22" s="128">
        <v>1.2128000000000001</v>
      </c>
      <c r="U22" s="127">
        <v>0.86860000000000004</v>
      </c>
      <c r="V22" s="135">
        <v>0.84160000000000001</v>
      </c>
      <c r="W22" s="135">
        <v>0.86170000000000002</v>
      </c>
      <c r="X22" s="135">
        <v>1.0677000000000001</v>
      </c>
      <c r="Y22" s="135">
        <v>1.1591</v>
      </c>
      <c r="Z22" s="97">
        <f t="shared" si="3"/>
        <v>0.9678036699313296</v>
      </c>
      <c r="AA22" s="98">
        <f t="shared" si="4"/>
        <v>0.96891549620078288</v>
      </c>
      <c r="AB22" s="99">
        <f t="shared" si="5"/>
        <v>0.88829999999999998</v>
      </c>
      <c r="AC22" s="100">
        <f t="shared" si="6"/>
        <v>0.85970000000000002</v>
      </c>
      <c r="AD22" s="100">
        <f t="shared" si="7"/>
        <v>0.86860000000000004</v>
      </c>
      <c r="AE22" s="101">
        <f t="shared" si="8"/>
        <v>0.84160000000000001</v>
      </c>
      <c r="AF22" s="102">
        <f t="shared" si="9"/>
        <v>0.8629</v>
      </c>
      <c r="AG22" s="103">
        <f t="shared" si="10"/>
        <v>0.83511778678374426</v>
      </c>
      <c r="AH22" s="103">
        <f t="shared" si="11"/>
        <v>0.86170000000000002</v>
      </c>
      <c r="AI22" s="101">
        <f t="shared" si="12"/>
        <v>0.83491448307621463</v>
      </c>
      <c r="AJ22" s="102">
        <f t="shared" si="13"/>
        <v>1.0921000000000001</v>
      </c>
      <c r="AK22" s="103">
        <f t="shared" si="14"/>
        <v>1.0569383879320051</v>
      </c>
      <c r="AL22" s="103">
        <f t="shared" si="15"/>
        <v>1.0677000000000001</v>
      </c>
      <c r="AM22" s="101">
        <f t="shared" si="16"/>
        <v>1.034511075293576</v>
      </c>
      <c r="AN22" s="102">
        <f t="shared" si="17"/>
        <v>1.2128000000000001</v>
      </c>
      <c r="AO22" s="103">
        <f t="shared" si="18"/>
        <v>1.1737522908927167</v>
      </c>
      <c r="AP22" s="103">
        <f t="shared" si="19"/>
        <v>1.1591</v>
      </c>
      <c r="AQ22" s="101">
        <f t="shared" si="20"/>
        <v>1.1230699516463274</v>
      </c>
      <c r="AR22" s="87" t="s">
        <v>1</v>
      </c>
      <c r="AS22" s="80" t="s">
        <v>1</v>
      </c>
    </row>
    <row r="23" spans="1:45" s="104" customFormat="1" ht="12.75" customHeight="1" x14ac:dyDescent="0.2">
      <c r="A23" s="80">
        <v>18</v>
      </c>
      <c r="B23" s="81" t="s">
        <v>107</v>
      </c>
      <c r="C23" s="82" t="s">
        <v>53</v>
      </c>
      <c r="D23" s="83" t="s">
        <v>54</v>
      </c>
      <c r="E23" s="84">
        <v>88</v>
      </c>
      <c r="F23" s="81" t="s">
        <v>108</v>
      </c>
      <c r="G23" s="118" t="s">
        <v>109</v>
      </c>
      <c r="H23" s="87" t="s">
        <v>2</v>
      </c>
      <c r="I23" s="125" t="s">
        <v>2</v>
      </c>
      <c r="J23" s="89" t="str">
        <f t="shared" si="0"/>
        <v>18:10</v>
      </c>
      <c r="K23" s="168">
        <v>0.8094675925925926</v>
      </c>
      <c r="L23" s="91">
        <f>IF($E$3="lite",IF(AND(H23="nei",I23="ja"),AF23,IF(AND(H23="nei",I23="nei"),AG23,IF(AND(H23="ja",I23="ja"),AH23,AI23))), IF($E$3="middels",IF(AND(H23="nei",I23="ja"),AJ23,IF(AND(H23="nei",I23="nei"),AK23,IF(AND(H23="ja",I23="ja"),AL23,AM23))), IF($E$3="mye",IF(AND(H23="nei",I23="ja"),AN23,IF(AND(H23="nei",I23="nei"),AO23,IF(AND(H23="ja",I23="ja"),AP23,AQ23))))))</f>
        <v>1.1892316812248502</v>
      </c>
      <c r="M23" s="92">
        <f t="shared" si="1"/>
        <v>6.2462191775444008E-2</v>
      </c>
      <c r="N23" s="93">
        <f t="shared" si="2"/>
        <v>0.66666666666666663</v>
      </c>
      <c r="O23" s="94">
        <v>40290565</v>
      </c>
      <c r="P23" s="95">
        <v>1.0188999999999999</v>
      </c>
      <c r="Q23" s="96">
        <v>0.96719999999999995</v>
      </c>
      <c r="R23" s="96">
        <v>0.99529999999999996</v>
      </c>
      <c r="S23" s="96">
        <v>1.2527999999999999</v>
      </c>
      <c r="T23" s="96">
        <v>1.3878999999999999</v>
      </c>
      <c r="U23" s="96">
        <v>0.99670000000000003</v>
      </c>
      <c r="V23" s="177">
        <v>0.95450000000000002</v>
      </c>
      <c r="W23" s="177">
        <v>0.9879</v>
      </c>
      <c r="X23" s="177">
        <v>1.2242999999999999</v>
      </c>
      <c r="Y23" s="177">
        <v>1.341</v>
      </c>
      <c r="Z23" s="97">
        <f t="shared" si="3"/>
        <v>0.94925900480910785</v>
      </c>
      <c r="AA23" s="98">
        <f t="shared" si="4"/>
        <v>0.95766027892043748</v>
      </c>
      <c r="AB23" s="99">
        <f t="shared" si="5"/>
        <v>1.0188999999999999</v>
      </c>
      <c r="AC23" s="100">
        <f t="shared" si="6"/>
        <v>0.96719999999999995</v>
      </c>
      <c r="AD23" s="100">
        <f t="shared" si="7"/>
        <v>0.99670000000000003</v>
      </c>
      <c r="AE23" s="101">
        <f t="shared" si="8"/>
        <v>0.95450000000000002</v>
      </c>
      <c r="AF23" s="102">
        <f t="shared" si="9"/>
        <v>0.99529999999999996</v>
      </c>
      <c r="AG23" s="103">
        <f t="shared" si="10"/>
        <v>0.94479748748650505</v>
      </c>
      <c r="AH23" s="103">
        <f t="shared" si="11"/>
        <v>0.9879</v>
      </c>
      <c r="AI23" s="101">
        <f t="shared" si="12"/>
        <v>0.94607258954550022</v>
      </c>
      <c r="AJ23" s="102">
        <f t="shared" si="13"/>
        <v>1.2527999999999999</v>
      </c>
      <c r="AK23" s="103">
        <f t="shared" si="14"/>
        <v>1.1892316812248502</v>
      </c>
      <c r="AL23" s="103">
        <f t="shared" si="15"/>
        <v>1.2242999999999999</v>
      </c>
      <c r="AM23" s="101">
        <f t="shared" si="16"/>
        <v>1.1724634794822915</v>
      </c>
      <c r="AN23" s="102">
        <f t="shared" si="17"/>
        <v>1.3878999999999999</v>
      </c>
      <c r="AO23" s="103">
        <f t="shared" si="18"/>
        <v>1.3174765727745608</v>
      </c>
      <c r="AP23" s="103">
        <f t="shared" si="19"/>
        <v>1.341</v>
      </c>
      <c r="AQ23" s="101">
        <f t="shared" si="20"/>
        <v>1.2842224340323067</v>
      </c>
      <c r="AR23" s="87" t="s">
        <v>2</v>
      </c>
      <c r="AS23" s="87" t="s">
        <v>1</v>
      </c>
    </row>
    <row r="24" spans="1:45" s="104" customFormat="1" ht="12.75" customHeight="1" x14ac:dyDescent="0.2">
      <c r="A24" s="80">
        <v>19</v>
      </c>
      <c r="B24" s="81" t="s">
        <v>110</v>
      </c>
      <c r="C24" s="82" t="s">
        <v>53</v>
      </c>
      <c r="D24" s="83" t="s">
        <v>54</v>
      </c>
      <c r="E24" s="84">
        <v>5164</v>
      </c>
      <c r="F24" s="85" t="s">
        <v>111</v>
      </c>
      <c r="G24" s="82" t="s">
        <v>112</v>
      </c>
      <c r="H24" s="80" t="s">
        <v>1</v>
      </c>
      <c r="I24" s="174" t="s">
        <v>2</v>
      </c>
      <c r="J24" s="89" t="str">
        <f t="shared" si="0"/>
        <v>18:00</v>
      </c>
      <c r="K24" s="90">
        <v>0.8100694444444444</v>
      </c>
      <c r="L24" s="91">
        <f>IF($E$3="lite",IF(AND(H24="nei",I24="ja"),AF24,IF(AND(H24="nei",I24="nei"),AG24,IF(AND(H24="ja",I24="ja"),AH24,AI24))), IF($E$3="middels",IF(AND(H24="nei",I24="ja"),AJ24,IF(AND(H24="nei",I24="nei"),AK24,IF(AND(H24="ja",I24="ja"),AL24,AM24))), IF($E$3="mye",IF(AND(H24="nei",I24="ja"),AN24,IF(AND(H24="nei",I24="nei"),AO24,IF(AND(H24="ja",I24="ja"),AP24,AQ24))))))</f>
        <v>1.0563540961560012</v>
      </c>
      <c r="M24" s="92">
        <f t="shared" si="1"/>
        <v>6.3454603692704184E-2</v>
      </c>
      <c r="N24" s="93">
        <f t="shared" si="2"/>
        <v>0.70370370370370372</v>
      </c>
      <c r="O24" s="94">
        <v>90686494</v>
      </c>
      <c r="P24" s="95">
        <v>0.90800000000000003</v>
      </c>
      <c r="Q24" s="96">
        <v>0.86739999999999995</v>
      </c>
      <c r="R24" s="96">
        <v>0.86199999999999999</v>
      </c>
      <c r="S24" s="96">
        <v>1.1228</v>
      </c>
      <c r="T24" s="96">
        <v>1.2589999999999999</v>
      </c>
      <c r="U24" s="95">
        <v>0.89229999999999998</v>
      </c>
      <c r="V24" s="96">
        <v>0.85409999999999997</v>
      </c>
      <c r="W24" s="96">
        <v>0.85819999999999996</v>
      </c>
      <c r="X24" s="96">
        <v>1.1035999999999999</v>
      </c>
      <c r="Y24" s="96">
        <v>1.2196</v>
      </c>
      <c r="Z24" s="97">
        <f t="shared" si="3"/>
        <v>0.95528634361233467</v>
      </c>
      <c r="AA24" s="98">
        <f t="shared" si="4"/>
        <v>0.95718928611453546</v>
      </c>
      <c r="AB24" s="99">
        <f t="shared" si="5"/>
        <v>0.90800000000000003</v>
      </c>
      <c r="AC24" s="100">
        <f t="shared" si="6"/>
        <v>0.86739999999999995</v>
      </c>
      <c r="AD24" s="100">
        <f t="shared" si="7"/>
        <v>0.89229999999999998</v>
      </c>
      <c r="AE24" s="101">
        <f t="shared" si="8"/>
        <v>0.85409999999999997</v>
      </c>
      <c r="AF24" s="102">
        <f t="shared" si="9"/>
        <v>0.86199999999999999</v>
      </c>
      <c r="AG24" s="103">
        <f t="shared" si="10"/>
        <v>0.82345682819383248</v>
      </c>
      <c r="AH24" s="103">
        <f t="shared" si="11"/>
        <v>0.85819999999999996</v>
      </c>
      <c r="AI24" s="101">
        <f t="shared" si="12"/>
        <v>0.82145984534349425</v>
      </c>
      <c r="AJ24" s="102">
        <f t="shared" si="13"/>
        <v>1.1228</v>
      </c>
      <c r="AK24" s="103">
        <f t="shared" si="14"/>
        <v>1.0725955066079293</v>
      </c>
      <c r="AL24" s="103">
        <f t="shared" si="15"/>
        <v>1.1035999999999999</v>
      </c>
      <c r="AM24" s="101">
        <f t="shared" si="16"/>
        <v>1.0563540961560012</v>
      </c>
      <c r="AN24" s="102">
        <f t="shared" si="17"/>
        <v>1.2589999999999999</v>
      </c>
      <c r="AO24" s="103">
        <f t="shared" si="18"/>
        <v>1.2027055066079293</v>
      </c>
      <c r="AP24" s="103">
        <f t="shared" si="19"/>
        <v>1.2196</v>
      </c>
      <c r="AQ24" s="101">
        <f t="shared" si="20"/>
        <v>1.1673880533452874</v>
      </c>
      <c r="AR24" s="80" t="s">
        <v>1</v>
      </c>
      <c r="AS24" s="80" t="s">
        <v>2</v>
      </c>
    </row>
    <row r="25" spans="1:45" s="104" customFormat="1" ht="12.75" customHeight="1" x14ac:dyDescent="0.2">
      <c r="A25" s="80">
        <v>20</v>
      </c>
      <c r="B25" s="81" t="s">
        <v>113</v>
      </c>
      <c r="C25" s="82" t="s">
        <v>53</v>
      </c>
      <c r="D25" s="83" t="s">
        <v>54</v>
      </c>
      <c r="E25" s="84">
        <v>175</v>
      </c>
      <c r="F25" s="81" t="s">
        <v>114</v>
      </c>
      <c r="G25" s="118" t="s">
        <v>115</v>
      </c>
      <c r="H25" s="87" t="s">
        <v>2</v>
      </c>
      <c r="I25" s="125" t="s">
        <v>1</v>
      </c>
      <c r="J25" s="89" t="str">
        <f t="shared" si="0"/>
        <v>18:10</v>
      </c>
      <c r="K25" s="90">
        <v>0.80761574074074083</v>
      </c>
      <c r="L25" s="91">
        <f>IF($E$3="lite",IF(AND(H25="nei",I25="ja"),AF25,IF(AND(H25="nei",I25="nei"),AG25,IF(AND(H25="ja",I25="ja"),AH25,AI25))), IF($E$3="middels",IF(AND(H25="nei",I25="ja"),AJ25,IF(AND(H25="nei",I25="nei"),AK25,IF(AND(H25="ja",I25="ja"),AL25,AM25))), IF($E$3="mye",IF(AND(H25="nei",I25="ja"),AN25,IF(AND(H25="nei",I25="nei"),AO25,IF(AND(H25="ja",I25="ja"),AP25,AQ25))))))</f>
        <v>1.2564</v>
      </c>
      <c r="M25" s="92">
        <f t="shared" si="1"/>
        <v>6.3663416666666667E-2</v>
      </c>
      <c r="N25" s="132">
        <f t="shared" si="2"/>
        <v>0.7407407407407407</v>
      </c>
      <c r="O25" s="178">
        <v>22554387</v>
      </c>
      <c r="P25" s="95">
        <v>1.0253000000000001</v>
      </c>
      <c r="Q25" s="96">
        <v>0.95</v>
      </c>
      <c r="R25" s="96">
        <v>1.0048999999999999</v>
      </c>
      <c r="S25" s="96">
        <v>1.2564</v>
      </c>
      <c r="T25" s="96">
        <v>1.4159999999999999</v>
      </c>
      <c r="U25" s="96">
        <v>0.99229999999999996</v>
      </c>
      <c r="V25" s="96">
        <v>0.92889999999999995</v>
      </c>
      <c r="W25" s="96">
        <v>0.99470000000000003</v>
      </c>
      <c r="X25" s="96">
        <v>1.2171000000000001</v>
      </c>
      <c r="Y25" s="96">
        <v>1.3467</v>
      </c>
      <c r="Z25" s="97">
        <f t="shared" si="3"/>
        <v>0.92655808056178668</v>
      </c>
      <c r="AA25" s="98">
        <f t="shared" si="4"/>
        <v>0.93610803184520808</v>
      </c>
      <c r="AB25" s="99">
        <f t="shared" si="5"/>
        <v>1.0253000000000001</v>
      </c>
      <c r="AC25" s="100">
        <f t="shared" si="6"/>
        <v>0.95</v>
      </c>
      <c r="AD25" s="100">
        <f t="shared" si="7"/>
        <v>0.99229999999999996</v>
      </c>
      <c r="AE25" s="101">
        <f t="shared" si="8"/>
        <v>0.92889999999999995</v>
      </c>
      <c r="AF25" s="102">
        <f t="shared" si="9"/>
        <v>1.0048999999999999</v>
      </c>
      <c r="AG25" s="103">
        <f t="shared" si="10"/>
        <v>0.93109821515653934</v>
      </c>
      <c r="AH25" s="103">
        <f t="shared" si="11"/>
        <v>0.99470000000000003</v>
      </c>
      <c r="AI25" s="101">
        <f t="shared" si="12"/>
        <v>0.93114665927642848</v>
      </c>
      <c r="AJ25" s="102">
        <f t="shared" si="13"/>
        <v>1.2564</v>
      </c>
      <c r="AK25" s="103">
        <f t="shared" si="14"/>
        <v>1.1641275724178288</v>
      </c>
      <c r="AL25" s="103">
        <f t="shared" si="15"/>
        <v>1.2171000000000001</v>
      </c>
      <c r="AM25" s="101">
        <f t="shared" si="16"/>
        <v>1.1393370855588028</v>
      </c>
      <c r="AN25" s="102">
        <f t="shared" si="17"/>
        <v>1.4159999999999999</v>
      </c>
      <c r="AO25" s="103">
        <f t="shared" si="18"/>
        <v>1.3120062420754899</v>
      </c>
      <c r="AP25" s="103">
        <f t="shared" si="19"/>
        <v>1.3467</v>
      </c>
      <c r="AQ25" s="101">
        <f t="shared" si="20"/>
        <v>1.2606566864859416</v>
      </c>
      <c r="AR25" s="87" t="s">
        <v>2</v>
      </c>
      <c r="AS25" s="87" t="s">
        <v>1</v>
      </c>
    </row>
    <row r="26" spans="1:45" s="104" customFormat="1" ht="12.75" customHeight="1" x14ac:dyDescent="0.2">
      <c r="A26" s="80">
        <v>21</v>
      </c>
      <c r="B26" s="85" t="s">
        <v>116</v>
      </c>
      <c r="C26" s="82" t="s">
        <v>72</v>
      </c>
      <c r="D26" s="83" t="s">
        <v>54</v>
      </c>
      <c r="E26" s="84">
        <v>15558</v>
      </c>
      <c r="F26" s="81" t="s">
        <v>117</v>
      </c>
      <c r="G26" s="124" t="s">
        <v>118</v>
      </c>
      <c r="H26" s="80" t="s">
        <v>2</v>
      </c>
      <c r="I26" s="174" t="s">
        <v>2</v>
      </c>
      <c r="J26" s="89" t="str">
        <f t="shared" si="0"/>
        <v>18:10</v>
      </c>
      <c r="K26" s="168">
        <v>0.81056712962962962</v>
      </c>
      <c r="L26" s="91">
        <f>IF($E$3="lite",IF(AND(H26="nei",I26="ja"),AF26,IF(AND(H26="nei",I26="nei"),AG26,IF(AND(H26="ja",I26="ja"),AH26,AI26))), IF($E$3="middels",IF(AND(H26="nei",I26="ja"),AJ26,IF(AND(H26="nei",I26="nei"),AK26,IF(AND(H26="ja",I26="ja"),AL26,AM26))), IF($E$3="mye",IF(AND(H26="nei",I26="ja"),AN26,IF(AND(H26="nei",I26="nei"),AO26,IF(AND(H26="ja",I26="ja"),AP26,AQ26))))))</f>
        <v>1.1880064463287723</v>
      </c>
      <c r="M26" s="92">
        <f t="shared" si="1"/>
        <v>6.3704095669458241E-2</v>
      </c>
      <c r="N26" s="132">
        <f t="shared" si="2"/>
        <v>0.77777777777777779</v>
      </c>
      <c r="O26" s="94">
        <v>95130413</v>
      </c>
      <c r="P26" s="143">
        <v>1.0378000000000001</v>
      </c>
      <c r="Q26" s="144">
        <v>0.95789999999999997</v>
      </c>
      <c r="R26" s="144">
        <v>0.99280000000000002</v>
      </c>
      <c r="S26" s="144">
        <v>1.2870999999999999</v>
      </c>
      <c r="T26" s="144">
        <v>1.4452</v>
      </c>
      <c r="U26" s="96">
        <v>1.0291999999999999</v>
      </c>
      <c r="V26" s="122">
        <v>0.94399999999999995</v>
      </c>
      <c r="W26" s="122">
        <v>1.012</v>
      </c>
      <c r="X26" s="122">
        <v>1.2442</v>
      </c>
      <c r="Y26" s="122">
        <v>1.3569</v>
      </c>
      <c r="Z26" s="97">
        <f t="shared" si="3"/>
        <v>0.92301021391404892</v>
      </c>
      <c r="AA26" s="98">
        <f t="shared" si="4"/>
        <v>0.91721725612125926</v>
      </c>
      <c r="AB26" s="99">
        <f t="shared" si="5"/>
        <v>1.0378000000000001</v>
      </c>
      <c r="AC26" s="100">
        <f t="shared" si="6"/>
        <v>0.95789999999999997</v>
      </c>
      <c r="AD26" s="100">
        <f t="shared" si="7"/>
        <v>1.0291999999999999</v>
      </c>
      <c r="AE26" s="101">
        <f t="shared" si="8"/>
        <v>0.94399999999999995</v>
      </c>
      <c r="AF26" s="102">
        <f t="shared" si="9"/>
        <v>0.99280000000000002</v>
      </c>
      <c r="AG26" s="103">
        <f t="shared" si="10"/>
        <v>0.91636454037386783</v>
      </c>
      <c r="AH26" s="103">
        <f t="shared" si="11"/>
        <v>1.012</v>
      </c>
      <c r="AI26" s="101">
        <f t="shared" si="12"/>
        <v>0.92822386319471439</v>
      </c>
      <c r="AJ26" s="102">
        <f t="shared" si="13"/>
        <v>1.2870999999999999</v>
      </c>
      <c r="AK26" s="103">
        <f t="shared" si="14"/>
        <v>1.1880064463287723</v>
      </c>
      <c r="AL26" s="103">
        <f t="shared" si="15"/>
        <v>1.2442</v>
      </c>
      <c r="AM26" s="101">
        <f t="shared" si="16"/>
        <v>1.1412017100660707</v>
      </c>
      <c r="AN26" s="102">
        <f t="shared" si="17"/>
        <v>1.4452</v>
      </c>
      <c r="AO26" s="103">
        <f t="shared" si="18"/>
        <v>1.3339343611485834</v>
      </c>
      <c r="AP26" s="103">
        <f t="shared" si="19"/>
        <v>1.3569</v>
      </c>
      <c r="AQ26" s="101">
        <f t="shared" si="20"/>
        <v>1.2445720948309367</v>
      </c>
      <c r="AR26" s="87" t="s">
        <v>2</v>
      </c>
      <c r="AS26" s="87" t="s">
        <v>2</v>
      </c>
    </row>
    <row r="27" spans="1:45" s="104" customFormat="1" ht="12.75" customHeight="1" x14ac:dyDescent="0.25">
      <c r="A27" s="80">
        <v>22</v>
      </c>
      <c r="B27" s="81" t="s">
        <v>119</v>
      </c>
      <c r="C27" s="82" t="s">
        <v>72</v>
      </c>
      <c r="D27" s="83" t="s">
        <v>54</v>
      </c>
      <c r="E27" s="179">
        <v>10044</v>
      </c>
      <c r="F27" s="85" t="s">
        <v>120</v>
      </c>
      <c r="G27" s="176" t="s">
        <v>121</v>
      </c>
      <c r="H27" s="87" t="s">
        <v>1</v>
      </c>
      <c r="I27" s="88" t="s">
        <v>2</v>
      </c>
      <c r="J27" s="89" t="str">
        <f t="shared" si="0"/>
        <v>18:00</v>
      </c>
      <c r="K27" s="90">
        <v>0.80630787037037033</v>
      </c>
      <c r="L27" s="91">
        <f>IF($E$3="lite",IF(AND(H27="nei",I27="ja"),AF27,IF(AND(H27="nei",I27="nei"),AG27,IF(AND(H27="ja",I27="ja"),AH27,AI27))), IF($E$3="middels",IF(AND(H27="nei",I27="ja"),AJ27,IF(AND(H27="nei",I27="nei"),AK27,IF(AND(H27="ja",I27="ja"),AL27,AM27))), IF($E$3="mye",IF(AND(H27="nei",I27="ja"),AN27,IF(AND(H27="nei",I27="nei"),AO27,IF(AND(H27="ja",I27="ja"),AP27,AQ27))))))</f>
        <v>1.1328938396010804</v>
      </c>
      <c r="M27" s="92">
        <f t="shared" si="1"/>
        <v>6.3790839463648746E-2</v>
      </c>
      <c r="N27" s="93">
        <f t="shared" si="2"/>
        <v>0.81481481481481477</v>
      </c>
      <c r="O27" s="94">
        <v>93200166</v>
      </c>
      <c r="P27" s="95">
        <v>0.97640000000000005</v>
      </c>
      <c r="Q27" s="96">
        <v>0.92879999999999996</v>
      </c>
      <c r="R27" s="96">
        <v>0.92630000000000001</v>
      </c>
      <c r="S27" s="96">
        <v>1.206</v>
      </c>
      <c r="T27" s="96">
        <v>1.3534999999999999</v>
      </c>
      <c r="U27" s="96">
        <v>0.96260000000000001</v>
      </c>
      <c r="V27" s="177">
        <v>0.91710000000000003</v>
      </c>
      <c r="W27" s="177">
        <v>0.92259999999999998</v>
      </c>
      <c r="X27" s="177">
        <v>1.1891</v>
      </c>
      <c r="Y27" s="177">
        <v>1.3174999999999999</v>
      </c>
      <c r="Z27" s="97">
        <f t="shared" si="3"/>
        <v>0.95124948791478892</v>
      </c>
      <c r="AA27" s="98">
        <f t="shared" si="4"/>
        <v>0.95273218366922918</v>
      </c>
      <c r="AB27" s="99">
        <f t="shared" si="5"/>
        <v>0.97640000000000005</v>
      </c>
      <c r="AC27" s="100">
        <f t="shared" si="6"/>
        <v>0.92879999999999996</v>
      </c>
      <c r="AD27" s="100">
        <f t="shared" si="7"/>
        <v>0.96260000000000001</v>
      </c>
      <c r="AE27" s="101">
        <f t="shared" si="8"/>
        <v>0.91710000000000003</v>
      </c>
      <c r="AF27" s="102">
        <f t="shared" si="9"/>
        <v>0.92630000000000001</v>
      </c>
      <c r="AG27" s="103">
        <f t="shared" si="10"/>
        <v>0.881142400655469</v>
      </c>
      <c r="AH27" s="103">
        <f t="shared" si="11"/>
        <v>0.92259999999999998</v>
      </c>
      <c r="AI27" s="101">
        <f t="shared" si="12"/>
        <v>0.87899071265323081</v>
      </c>
      <c r="AJ27" s="102">
        <f t="shared" si="13"/>
        <v>1.206</v>
      </c>
      <c r="AK27" s="103">
        <f t="shared" si="14"/>
        <v>1.1472068824252355</v>
      </c>
      <c r="AL27" s="103">
        <f t="shared" si="15"/>
        <v>1.1891</v>
      </c>
      <c r="AM27" s="101">
        <f t="shared" si="16"/>
        <v>1.1328938396010804</v>
      </c>
      <c r="AN27" s="102">
        <f t="shared" si="17"/>
        <v>1.3534999999999999</v>
      </c>
      <c r="AO27" s="103">
        <f t="shared" si="18"/>
        <v>1.2875161818926668</v>
      </c>
      <c r="AP27" s="103">
        <f t="shared" si="19"/>
        <v>1.3174999999999999</v>
      </c>
      <c r="AQ27" s="101">
        <f t="shared" si="20"/>
        <v>1.2552246519842094</v>
      </c>
      <c r="AR27" s="80" t="s">
        <v>1</v>
      </c>
      <c r="AS27" s="80" t="s">
        <v>1</v>
      </c>
    </row>
    <row r="28" spans="1:45" s="104" customFormat="1" ht="12.75" customHeight="1" x14ac:dyDescent="0.2">
      <c r="A28" s="80">
        <v>23</v>
      </c>
      <c r="B28" s="81" t="s">
        <v>122</v>
      </c>
      <c r="C28" s="82" t="s">
        <v>53</v>
      </c>
      <c r="D28" s="83" t="s">
        <v>54</v>
      </c>
      <c r="E28" s="84">
        <v>15953</v>
      </c>
      <c r="F28" s="85" t="s">
        <v>123</v>
      </c>
      <c r="G28" s="82" t="s">
        <v>124</v>
      </c>
      <c r="H28" s="87" t="s">
        <v>1</v>
      </c>
      <c r="I28" s="88" t="s">
        <v>2</v>
      </c>
      <c r="J28" s="89" t="str">
        <f t="shared" si="0"/>
        <v>18:00</v>
      </c>
      <c r="K28" s="90">
        <v>0.81123842592592599</v>
      </c>
      <c r="L28" s="91">
        <f>IF($E$3="lite",IF(AND(H28="nei",I28="ja"),AF28,IF(AND(H28="nei",I28="nei"),AG28,IF(AND(H28="ja",I28="ja"),AH28,AI28))), IF($E$3="middels",IF(AND(H28="nei",I28="ja"),AJ28,IF(AND(H28="nei",I28="nei"),AK28,IF(AND(H28="ja",I28="ja"),AL28,AM28))), IF($E$3="mye",IF(AND(H28="nei",I28="ja"),AN28,IF(AND(H28="nei",I28="nei"),AO28,IF(AND(H28="ja",I28="ja"),AP28,AQ28))))))</f>
        <v>1.0689</v>
      </c>
      <c r="M28" s="92">
        <f t="shared" si="1"/>
        <v>6.5457753472222283E-2</v>
      </c>
      <c r="N28" s="132">
        <f t="shared" si="2"/>
        <v>0.85185185185185186</v>
      </c>
      <c r="O28" s="94">
        <v>93087082</v>
      </c>
      <c r="P28" s="95">
        <v>0.88490000000000002</v>
      </c>
      <c r="Q28" s="96">
        <v>0.88490000000000002</v>
      </c>
      <c r="R28" s="96">
        <v>0.81859999999999999</v>
      </c>
      <c r="S28" s="96">
        <v>1.0996999999999999</v>
      </c>
      <c r="T28" s="96">
        <v>1.2527999999999999</v>
      </c>
      <c r="U28" s="96">
        <v>0.86</v>
      </c>
      <c r="V28" s="96">
        <v>0.86</v>
      </c>
      <c r="W28" s="96">
        <v>0.80279999999999996</v>
      </c>
      <c r="X28" s="96">
        <v>1.0689</v>
      </c>
      <c r="Y28" s="96">
        <v>1.2058</v>
      </c>
      <c r="Z28" s="97">
        <f t="shared" si="3"/>
        <v>1</v>
      </c>
      <c r="AA28" s="98">
        <f t="shared" si="4"/>
        <v>1</v>
      </c>
      <c r="AB28" s="99">
        <f t="shared" si="5"/>
        <v>0.88490000000000002</v>
      </c>
      <c r="AC28" s="100">
        <f t="shared" si="6"/>
        <v>0.88490000000000002</v>
      </c>
      <c r="AD28" s="100">
        <f t="shared" si="7"/>
        <v>0.86</v>
      </c>
      <c r="AE28" s="101">
        <f t="shared" si="8"/>
        <v>0.86</v>
      </c>
      <c r="AF28" s="102">
        <f t="shared" si="9"/>
        <v>0.81859999999999999</v>
      </c>
      <c r="AG28" s="103">
        <f t="shared" si="10"/>
        <v>0.81859999999999999</v>
      </c>
      <c r="AH28" s="103">
        <f t="shared" si="11"/>
        <v>0.80279999999999996</v>
      </c>
      <c r="AI28" s="101">
        <f t="shared" si="12"/>
        <v>0.80279999999999996</v>
      </c>
      <c r="AJ28" s="102">
        <f t="shared" si="13"/>
        <v>1.0996999999999999</v>
      </c>
      <c r="AK28" s="103">
        <f t="shared" si="14"/>
        <v>1.0996999999999999</v>
      </c>
      <c r="AL28" s="103">
        <f t="shared" si="15"/>
        <v>1.0689</v>
      </c>
      <c r="AM28" s="101">
        <f t="shared" si="16"/>
        <v>1.0689</v>
      </c>
      <c r="AN28" s="102">
        <f t="shared" si="17"/>
        <v>1.2527999999999999</v>
      </c>
      <c r="AO28" s="103">
        <f t="shared" si="18"/>
        <v>1.2527999999999999</v>
      </c>
      <c r="AP28" s="103">
        <f t="shared" si="19"/>
        <v>1.2058</v>
      </c>
      <c r="AQ28" s="101">
        <f t="shared" si="20"/>
        <v>1.2058</v>
      </c>
      <c r="AR28" s="80" t="s">
        <v>1</v>
      </c>
      <c r="AS28" s="80" t="s">
        <v>2</v>
      </c>
    </row>
    <row r="29" spans="1:45" s="104" customFormat="1" ht="12.75" customHeight="1" x14ac:dyDescent="0.2">
      <c r="A29" s="80">
        <v>24</v>
      </c>
      <c r="B29" s="85" t="s">
        <v>125</v>
      </c>
      <c r="C29" s="180" t="s">
        <v>53</v>
      </c>
      <c r="D29" s="181" t="s">
        <v>54</v>
      </c>
      <c r="E29" s="180">
        <v>7838</v>
      </c>
      <c r="F29" s="182" t="s">
        <v>126</v>
      </c>
      <c r="G29" s="124" t="s">
        <v>127</v>
      </c>
      <c r="H29" s="80" t="s">
        <v>1</v>
      </c>
      <c r="I29" s="174" t="s">
        <v>2</v>
      </c>
      <c r="J29" s="89" t="str">
        <f t="shared" si="0"/>
        <v>18:00</v>
      </c>
      <c r="K29" s="168">
        <v>0.81251157407407415</v>
      </c>
      <c r="L29" s="91">
        <f>IF($E$3="lite",IF(AND(H29="nei",I29="ja"),AF29,IF(AND(H29="nei",I29="nei"),AG29,IF(AND(H29="ja",I29="ja"),AH29,AI29))), IF($E$3="middels",IF(AND(H29="nei",I29="ja"),AJ29,IF(AND(H29="nei",I29="nei"),AK29,IF(AND(H29="ja",I29="ja"),AL29,AM29))), IF($E$3="mye",IF(AND(H29="nei",I29="ja"),AN29,IF(AND(H29="nei",I29="nei"),AO29,IF(AND(H29="ja",I29="ja"),AP29,AQ29))))))</f>
        <v>1.0544932174505797</v>
      </c>
      <c r="M29" s="92">
        <f t="shared" si="1"/>
        <v>6.5918030873270694E-2</v>
      </c>
      <c r="N29" s="93">
        <f t="shared" si="2"/>
        <v>0.88888888888888884</v>
      </c>
      <c r="O29" s="183">
        <v>90122776</v>
      </c>
      <c r="P29" s="184">
        <v>0.89590000000000003</v>
      </c>
      <c r="Q29" s="185">
        <v>0.86919999999999997</v>
      </c>
      <c r="R29" s="185">
        <v>0.85880000000000001</v>
      </c>
      <c r="S29" s="185">
        <v>1.1053999999999999</v>
      </c>
      <c r="T29" s="185">
        <v>1.2307999999999999</v>
      </c>
      <c r="U29" s="185">
        <v>0.88019999999999998</v>
      </c>
      <c r="V29" s="96">
        <v>0.85489999999999999</v>
      </c>
      <c r="W29" s="96">
        <v>0.85509999999999997</v>
      </c>
      <c r="X29" s="96">
        <v>1.0857000000000001</v>
      </c>
      <c r="Y29" s="96">
        <v>1.1950000000000001</v>
      </c>
      <c r="Z29" s="97">
        <f t="shared" si="3"/>
        <v>0.97019756669271118</v>
      </c>
      <c r="AA29" s="98">
        <f t="shared" si="4"/>
        <v>0.97125653260622591</v>
      </c>
      <c r="AB29" s="99">
        <f t="shared" si="5"/>
        <v>0.89590000000000003</v>
      </c>
      <c r="AC29" s="100">
        <f t="shared" si="6"/>
        <v>0.86919999999999997</v>
      </c>
      <c r="AD29" s="100">
        <f t="shared" si="7"/>
        <v>0.88019999999999998</v>
      </c>
      <c r="AE29" s="101">
        <f t="shared" si="8"/>
        <v>0.85489999999999999</v>
      </c>
      <c r="AF29" s="102">
        <f t="shared" si="9"/>
        <v>0.85880000000000001</v>
      </c>
      <c r="AG29" s="103">
        <f t="shared" si="10"/>
        <v>0.83320567027570036</v>
      </c>
      <c r="AH29" s="103">
        <f t="shared" si="11"/>
        <v>0.85509999999999997</v>
      </c>
      <c r="AI29" s="101">
        <f t="shared" si="12"/>
        <v>0.83052146103158375</v>
      </c>
      <c r="AJ29" s="102">
        <f t="shared" si="13"/>
        <v>1.1053999999999999</v>
      </c>
      <c r="AK29" s="103">
        <f t="shared" si="14"/>
        <v>1.0724563902221229</v>
      </c>
      <c r="AL29" s="103">
        <f t="shared" si="15"/>
        <v>1.0857000000000001</v>
      </c>
      <c r="AM29" s="101">
        <f t="shared" si="16"/>
        <v>1.0544932174505797</v>
      </c>
      <c r="AN29" s="102">
        <f t="shared" si="17"/>
        <v>1.2307999999999999</v>
      </c>
      <c r="AO29" s="103">
        <f t="shared" si="18"/>
        <v>1.1941191650853888</v>
      </c>
      <c r="AP29" s="103">
        <f t="shared" si="19"/>
        <v>1.1950000000000001</v>
      </c>
      <c r="AQ29" s="101">
        <f t="shared" si="20"/>
        <v>1.16065155646444</v>
      </c>
      <c r="AR29" s="80" t="s">
        <v>1</v>
      </c>
      <c r="AS29" s="80" t="s">
        <v>2</v>
      </c>
    </row>
    <row r="30" spans="1:45" s="104" customFormat="1" ht="13.7" customHeight="1" x14ac:dyDescent="0.2">
      <c r="A30" s="80">
        <v>25</v>
      </c>
      <c r="B30" s="105" t="s">
        <v>128</v>
      </c>
      <c r="C30" s="106" t="s">
        <v>53</v>
      </c>
      <c r="D30" s="107" t="s">
        <v>54</v>
      </c>
      <c r="E30" s="108">
        <v>110</v>
      </c>
      <c r="F30" s="105" t="s">
        <v>69</v>
      </c>
      <c r="G30" s="129" t="s">
        <v>129</v>
      </c>
      <c r="H30" s="114" t="s">
        <v>2</v>
      </c>
      <c r="I30" s="130" t="s">
        <v>2</v>
      </c>
      <c r="J30" s="89" t="str">
        <f t="shared" si="0"/>
        <v>18:00</v>
      </c>
      <c r="K30" s="119">
        <v>0.81901620370370365</v>
      </c>
      <c r="L30" s="91">
        <f>IF($E$3="lite",IF(AND(H30="nei",I30="ja"),AF30,IF(AND(H30="nei",I30="nei"),AG30,IF(AND(H30="ja",I30="ja"),AH30,AI30))), IF($E$3="middels",IF(AND(H30="nei",I30="ja"),AJ30,IF(AND(H30="nei",I30="nei"),AK30,IF(AND(H30="ja",I30="ja"),AL30,AM30))), IF($E$3="mye",IF(AND(H30="nei",I30="ja"),AN30,IF(AND(H30="nei",I30="nei"),AO30,IF(AND(H30="ja",I30="ja"),AP30,AQ30))))))</f>
        <v>0.97421464713715045</v>
      </c>
      <c r="M30" s="92">
        <f t="shared" si="1"/>
        <v>6.7236596537949347E-2</v>
      </c>
      <c r="N30" s="93">
        <f t="shared" si="2"/>
        <v>0.92592592592592593</v>
      </c>
      <c r="O30" s="133">
        <v>93613991</v>
      </c>
      <c r="P30" s="126">
        <v>0.82609999999999995</v>
      </c>
      <c r="Q30" s="127">
        <v>0.78839999999999999</v>
      </c>
      <c r="R30" s="127">
        <v>0.7792</v>
      </c>
      <c r="S30" s="127">
        <v>1.0207999999999999</v>
      </c>
      <c r="T30" s="128">
        <v>1.1511</v>
      </c>
      <c r="U30" s="127">
        <v>0.80710999999999999</v>
      </c>
      <c r="V30" s="127">
        <v>0.77590000000000003</v>
      </c>
      <c r="W30" s="127">
        <v>0.7762</v>
      </c>
      <c r="X30" s="127">
        <v>0.99880000000000002</v>
      </c>
      <c r="Y30" s="127">
        <v>1.1006</v>
      </c>
      <c r="Z30" s="97">
        <f t="shared" si="3"/>
        <v>0.95436387846507686</v>
      </c>
      <c r="AA30" s="98">
        <f t="shared" si="4"/>
        <v>0.96133116923343787</v>
      </c>
      <c r="AB30" s="99">
        <f t="shared" si="5"/>
        <v>0.82609999999999995</v>
      </c>
      <c r="AC30" s="100">
        <f t="shared" si="6"/>
        <v>0.78839999999999999</v>
      </c>
      <c r="AD30" s="100">
        <f t="shared" si="7"/>
        <v>0.80710999999999999</v>
      </c>
      <c r="AE30" s="101">
        <f t="shared" si="8"/>
        <v>0.77590000000000003</v>
      </c>
      <c r="AF30" s="102">
        <f t="shared" si="9"/>
        <v>0.7792</v>
      </c>
      <c r="AG30" s="103">
        <f t="shared" si="10"/>
        <v>0.74364033409998787</v>
      </c>
      <c r="AH30" s="103">
        <f t="shared" si="11"/>
        <v>0.7762</v>
      </c>
      <c r="AI30" s="101">
        <f t="shared" si="12"/>
        <v>0.74618525355899445</v>
      </c>
      <c r="AJ30" s="102">
        <f t="shared" si="13"/>
        <v>1.0207999999999999</v>
      </c>
      <c r="AK30" s="103">
        <f t="shared" si="14"/>
        <v>0.97421464713715045</v>
      </c>
      <c r="AL30" s="103">
        <f t="shared" si="15"/>
        <v>0.99880000000000002</v>
      </c>
      <c r="AM30" s="101">
        <f t="shared" si="16"/>
        <v>0.96017757183035779</v>
      </c>
      <c r="AN30" s="102">
        <f t="shared" si="17"/>
        <v>1.1511</v>
      </c>
      <c r="AO30" s="103">
        <f t="shared" si="18"/>
        <v>1.09856826050115</v>
      </c>
      <c r="AP30" s="103">
        <f t="shared" si="19"/>
        <v>1.1006</v>
      </c>
      <c r="AQ30" s="101">
        <f t="shared" si="20"/>
        <v>1.0580410848583217</v>
      </c>
      <c r="AR30" s="114" t="s">
        <v>2</v>
      </c>
      <c r="AS30" s="110" t="s">
        <v>2</v>
      </c>
    </row>
    <row r="31" spans="1:45" s="104" customFormat="1" ht="12.75" customHeight="1" x14ac:dyDescent="0.2">
      <c r="A31" s="80">
        <v>26</v>
      </c>
      <c r="B31" s="81" t="s">
        <v>130</v>
      </c>
      <c r="C31" s="82" t="s">
        <v>53</v>
      </c>
      <c r="D31" s="83" t="s">
        <v>54</v>
      </c>
      <c r="E31" s="84">
        <v>15735</v>
      </c>
      <c r="F31" s="81" t="s">
        <v>131</v>
      </c>
      <c r="G31" s="118" t="s">
        <v>132</v>
      </c>
      <c r="H31" s="87" t="s">
        <v>1</v>
      </c>
      <c r="I31" s="88" t="s">
        <v>2</v>
      </c>
      <c r="J31" s="89" t="str">
        <f t="shared" si="0"/>
        <v>18:00</v>
      </c>
      <c r="K31" s="119">
        <v>0.81185185185185194</v>
      </c>
      <c r="L31" s="91">
        <f>IF($E$3="lite",IF(AND(H31="nei",I31="ja"),AF31,IF(AND(H31="nei",I31="nei"),AG31,IF(AND(H31="ja",I31="ja"),AH31,AI31))), IF($E$3="middels",IF(AND(H31="nei",I31="ja"),AJ31,IF(AND(H31="nei",I31="nei"),AK31,IF(AND(H31="ja",I31="ja"),AL31,AM31))), IF($E$3="mye",IF(AND(H31="nei",I31="ja"),AN31,IF(AND(H31="nei",I31="nei"),AO31,IF(AND(H31="ja",I31="ja"),AP31,AQ31))))))</f>
        <v>1.1142127849040602</v>
      </c>
      <c r="M31" s="92">
        <f t="shared" si="1"/>
        <v>6.8916124103325302E-2</v>
      </c>
      <c r="N31" s="132">
        <f t="shared" si="2"/>
        <v>0.96296296296296291</v>
      </c>
      <c r="O31" s="94">
        <v>90059026</v>
      </c>
      <c r="P31" s="95">
        <v>0.95569999999999999</v>
      </c>
      <c r="Q31" s="96">
        <v>0.91080000000000005</v>
      </c>
      <c r="R31" s="96">
        <v>0.90500000000000003</v>
      </c>
      <c r="S31" s="96">
        <v>1.1825000000000001</v>
      </c>
      <c r="T31" s="144">
        <v>1.3283</v>
      </c>
      <c r="U31" s="96">
        <v>0.94330000000000003</v>
      </c>
      <c r="V31" s="96">
        <v>0.90039999999999998</v>
      </c>
      <c r="W31" s="96">
        <v>0.90159999999999996</v>
      </c>
      <c r="X31" s="96">
        <v>1.1673</v>
      </c>
      <c r="Y31" s="96">
        <v>1.2927</v>
      </c>
      <c r="Z31" s="97">
        <f t="shared" si="3"/>
        <v>0.95301872972690183</v>
      </c>
      <c r="AA31" s="98">
        <f t="shared" si="4"/>
        <v>0.95452136117884023</v>
      </c>
      <c r="AB31" s="99">
        <f t="shared" si="5"/>
        <v>0.95569999999999999</v>
      </c>
      <c r="AC31" s="100">
        <f t="shared" si="6"/>
        <v>0.91080000000000005</v>
      </c>
      <c r="AD31" s="100">
        <f t="shared" si="7"/>
        <v>0.94330000000000003</v>
      </c>
      <c r="AE31" s="101">
        <f t="shared" si="8"/>
        <v>0.90039999999999998</v>
      </c>
      <c r="AF31" s="102">
        <f t="shared" si="9"/>
        <v>0.90500000000000003</v>
      </c>
      <c r="AG31" s="103">
        <f t="shared" si="10"/>
        <v>0.86248195040284614</v>
      </c>
      <c r="AH31" s="103">
        <f t="shared" si="11"/>
        <v>0.90159999999999996</v>
      </c>
      <c r="AI31" s="101">
        <f t="shared" si="12"/>
        <v>0.86059645923884232</v>
      </c>
      <c r="AJ31" s="102">
        <f t="shared" si="13"/>
        <v>1.1825000000000001</v>
      </c>
      <c r="AK31" s="103">
        <f t="shared" si="14"/>
        <v>1.1269446479020615</v>
      </c>
      <c r="AL31" s="103">
        <f t="shared" si="15"/>
        <v>1.1673</v>
      </c>
      <c r="AM31" s="101">
        <f t="shared" si="16"/>
        <v>1.1142127849040602</v>
      </c>
      <c r="AN31" s="102">
        <f t="shared" si="17"/>
        <v>1.3283</v>
      </c>
      <c r="AO31" s="103">
        <f t="shared" si="18"/>
        <v>1.2658947786962438</v>
      </c>
      <c r="AP31" s="103">
        <f t="shared" si="19"/>
        <v>1.2927</v>
      </c>
      <c r="AQ31" s="101">
        <f t="shared" si="20"/>
        <v>1.2339097635958867</v>
      </c>
      <c r="AR31" s="87" t="s">
        <v>1</v>
      </c>
      <c r="AS31" s="123" t="s">
        <v>2</v>
      </c>
    </row>
    <row r="32" spans="1:45" s="104" customFormat="1" ht="12.75" customHeight="1" x14ac:dyDescent="0.2">
      <c r="A32" s="80">
        <v>27</v>
      </c>
      <c r="B32" s="81" t="s">
        <v>133</v>
      </c>
      <c r="C32" s="82" t="s">
        <v>53</v>
      </c>
      <c r="D32" s="83" t="s">
        <v>54</v>
      </c>
      <c r="E32" s="84">
        <v>13638</v>
      </c>
      <c r="F32" s="81" t="s">
        <v>134</v>
      </c>
      <c r="G32" s="118" t="s">
        <v>135</v>
      </c>
      <c r="H32" s="87" t="s">
        <v>1</v>
      </c>
      <c r="I32" s="88" t="s">
        <v>2</v>
      </c>
      <c r="J32" s="89" t="str">
        <f t="shared" si="0"/>
        <v>18:00</v>
      </c>
      <c r="K32" s="168">
        <v>0.8119791666666667</v>
      </c>
      <c r="L32" s="91">
        <f>IF($E$3="lite",IF(AND(H32="nei",I32="ja"),AF32,IF(AND(H32="nei",I32="nei"),AG32,IF(AND(H32="ja",I32="ja"),AH32,AI32))), IF($E$3="middels",IF(AND(H32="nei",I32="ja"),AJ32,IF(AND(H32="nei",I32="nei"),AK32,IF(AND(H32="ja",I32="ja"),AL32,AM32))), IF($E$3="mye",IF(AND(H32="nei",I32="ja"),AN32,IF(AND(H32="nei",I32="nei"),AO32,IF(AND(H32="ja",I32="ja"),AP32,AQ32))))))</f>
        <v>1.1169319473684212</v>
      </c>
      <c r="M32" s="92">
        <f t="shared" si="1"/>
        <v>6.9226511321271972E-2</v>
      </c>
      <c r="N32" s="132">
        <f t="shared" si="2"/>
        <v>1</v>
      </c>
      <c r="O32" s="94">
        <v>91840710</v>
      </c>
      <c r="P32" s="95">
        <v>0.96</v>
      </c>
      <c r="Q32" s="96">
        <v>0.91</v>
      </c>
      <c r="R32" s="96">
        <v>0.9113</v>
      </c>
      <c r="S32" s="96">
        <v>1.19</v>
      </c>
      <c r="T32" s="96">
        <v>1.3447</v>
      </c>
      <c r="U32" s="96">
        <v>0.95</v>
      </c>
      <c r="V32" s="96">
        <v>0.90190000000000003</v>
      </c>
      <c r="W32" s="96">
        <v>0.90900000000000003</v>
      </c>
      <c r="X32" s="96">
        <v>1.1765000000000001</v>
      </c>
      <c r="Y32" s="96">
        <v>1.3111999999999999</v>
      </c>
      <c r="Z32" s="97">
        <f t="shared" si="3"/>
        <v>0.94791666666666674</v>
      </c>
      <c r="AA32" s="98">
        <f t="shared" si="4"/>
        <v>0.94936842105263164</v>
      </c>
      <c r="AB32" s="99">
        <f t="shared" si="5"/>
        <v>0.96</v>
      </c>
      <c r="AC32" s="100">
        <f t="shared" si="6"/>
        <v>0.91</v>
      </c>
      <c r="AD32" s="100">
        <f t="shared" si="7"/>
        <v>0.95</v>
      </c>
      <c r="AE32" s="101">
        <f t="shared" si="8"/>
        <v>0.90190000000000003</v>
      </c>
      <c r="AF32" s="102">
        <f t="shared" si="9"/>
        <v>0.9113</v>
      </c>
      <c r="AG32" s="103">
        <f t="shared" si="10"/>
        <v>0.86383645833333345</v>
      </c>
      <c r="AH32" s="103">
        <f t="shared" si="11"/>
        <v>0.90900000000000003</v>
      </c>
      <c r="AI32" s="101">
        <f t="shared" si="12"/>
        <v>0.86297589473684222</v>
      </c>
      <c r="AJ32" s="102">
        <f t="shared" si="13"/>
        <v>1.19</v>
      </c>
      <c r="AK32" s="103">
        <f t="shared" si="14"/>
        <v>1.1280208333333335</v>
      </c>
      <c r="AL32" s="103">
        <f t="shared" si="15"/>
        <v>1.1765000000000001</v>
      </c>
      <c r="AM32" s="101">
        <f t="shared" si="16"/>
        <v>1.1169319473684212</v>
      </c>
      <c r="AN32" s="102">
        <f t="shared" si="17"/>
        <v>1.3447</v>
      </c>
      <c r="AO32" s="103">
        <f t="shared" si="18"/>
        <v>1.2746635416666667</v>
      </c>
      <c r="AP32" s="103">
        <f t="shared" si="19"/>
        <v>1.3111999999999999</v>
      </c>
      <c r="AQ32" s="101">
        <f t="shared" si="20"/>
        <v>1.2448118736842104</v>
      </c>
      <c r="AR32" s="87" t="s">
        <v>2</v>
      </c>
      <c r="AS32" s="87" t="s">
        <v>1</v>
      </c>
    </row>
    <row r="33" spans="1:46" s="104" customFormat="1" ht="13.7" customHeight="1" x14ac:dyDescent="0.2">
      <c r="A33" s="80">
        <v>28</v>
      </c>
      <c r="B33" s="109" t="s">
        <v>136</v>
      </c>
      <c r="C33" s="186" t="s">
        <v>137</v>
      </c>
      <c r="D33" s="187" t="s">
        <v>54</v>
      </c>
      <c r="E33" s="186">
        <v>14884</v>
      </c>
      <c r="F33" s="188" t="s">
        <v>138</v>
      </c>
      <c r="G33" s="129" t="s">
        <v>139</v>
      </c>
      <c r="H33" s="110" t="s">
        <v>1</v>
      </c>
      <c r="I33" s="111" t="s">
        <v>2</v>
      </c>
      <c r="J33" s="89" t="str">
        <f t="shared" si="0"/>
        <v>18:10</v>
      </c>
      <c r="K33" s="168" t="s">
        <v>140</v>
      </c>
      <c r="L33" s="91">
        <f>IF($E$3="lite",IF(AND(H33="nei",I33="ja"),AF33,IF(AND(H33="nei",I33="nei"),AG33,IF(AND(H33="ja",I33="ja"),AH33,AI33))), IF($E$3="middels",IF(AND(H33="nei",I33="ja"),AJ33,IF(AND(H33="nei",I33="nei"),AK33,IF(AND(H33="ja",I33="ja"),AL33,AM33))), IF($E$3="mye",IF(AND(H33="nei",I33="ja"),AN33,IF(AND(H33="nei",I33="nei"),AO33,IF(AND(H33="ja",I33="ja"),AP33,AQ33))))))</f>
        <v>1.169529606188467</v>
      </c>
      <c r="M33" s="92" t="e">
        <f t="shared" si="1"/>
        <v>#VALUE!</v>
      </c>
      <c r="N33" s="93">
        <f t="shared" si="2"/>
        <v>1.5</v>
      </c>
      <c r="O33" s="189">
        <v>92202992</v>
      </c>
      <c r="P33" s="120">
        <v>1.0169999999999999</v>
      </c>
      <c r="Q33" s="190">
        <v>0.96619999999999995</v>
      </c>
      <c r="R33" s="190">
        <v>1.0025999999999999</v>
      </c>
      <c r="S33" s="190">
        <v>1.2538</v>
      </c>
      <c r="T33" s="190">
        <v>1.379</v>
      </c>
      <c r="U33" s="190">
        <v>0.99539999999999995</v>
      </c>
      <c r="V33" s="190">
        <v>0.94869999999999999</v>
      </c>
      <c r="W33" s="190">
        <v>0.998</v>
      </c>
      <c r="X33" s="190">
        <v>1.2271000000000001</v>
      </c>
      <c r="Y33" s="190">
        <v>1.3331999999999999</v>
      </c>
      <c r="Z33" s="97">
        <f t="shared" si="3"/>
        <v>0.95004916420845631</v>
      </c>
      <c r="AA33" s="98">
        <f t="shared" si="4"/>
        <v>0.95308418726140254</v>
      </c>
      <c r="AB33" s="99">
        <f t="shared" si="5"/>
        <v>1.0169999999999999</v>
      </c>
      <c r="AC33" s="100">
        <f t="shared" si="6"/>
        <v>0.96619999999999995</v>
      </c>
      <c r="AD33" s="100">
        <f t="shared" si="7"/>
        <v>0.99539999999999995</v>
      </c>
      <c r="AE33" s="101">
        <f t="shared" si="8"/>
        <v>0.94869999999999999</v>
      </c>
      <c r="AF33" s="102">
        <f t="shared" si="9"/>
        <v>1.0025999999999999</v>
      </c>
      <c r="AG33" s="103">
        <f t="shared" si="10"/>
        <v>0.9525192920353982</v>
      </c>
      <c r="AH33" s="103">
        <f t="shared" si="11"/>
        <v>0.998</v>
      </c>
      <c r="AI33" s="101">
        <f t="shared" si="12"/>
        <v>0.95117801888687969</v>
      </c>
      <c r="AJ33" s="102">
        <f t="shared" si="13"/>
        <v>1.2538</v>
      </c>
      <c r="AK33" s="103">
        <f t="shared" si="14"/>
        <v>1.1911716420845626</v>
      </c>
      <c r="AL33" s="103">
        <f t="shared" si="15"/>
        <v>1.2271000000000001</v>
      </c>
      <c r="AM33" s="101">
        <f t="shared" si="16"/>
        <v>1.169529606188467</v>
      </c>
      <c r="AN33" s="102">
        <f t="shared" si="17"/>
        <v>1.379</v>
      </c>
      <c r="AO33" s="103">
        <f t="shared" si="18"/>
        <v>1.3101177974434612</v>
      </c>
      <c r="AP33" s="103">
        <f t="shared" si="19"/>
        <v>1.3331999999999999</v>
      </c>
      <c r="AQ33" s="101">
        <f t="shared" si="20"/>
        <v>1.2706518384569019</v>
      </c>
      <c r="AR33" s="110" t="s">
        <v>1</v>
      </c>
      <c r="AS33" s="110" t="s">
        <v>2</v>
      </c>
    </row>
    <row r="34" spans="1:46" s="104" customFormat="1" ht="12.75" customHeight="1" x14ac:dyDescent="0.2">
      <c r="A34" s="86"/>
      <c r="B34" s="191"/>
      <c r="C34" s="86"/>
      <c r="D34" s="192"/>
      <c r="E34" s="193"/>
      <c r="F34" s="191"/>
      <c r="G34" s="191"/>
      <c r="H34" s="192"/>
      <c r="I34" s="192"/>
      <c r="J34" s="86"/>
      <c r="K34" s="192"/>
      <c r="L34" s="86"/>
      <c r="AR34" s="194"/>
      <c r="AS34" s="194"/>
    </row>
    <row r="35" spans="1:46" s="104" customFormat="1" ht="12.75" customHeight="1" x14ac:dyDescent="0.2">
      <c r="A35" s="86"/>
      <c r="B35" s="191"/>
      <c r="C35" s="86"/>
      <c r="D35" s="192"/>
      <c r="E35" s="193"/>
      <c r="F35" s="191"/>
      <c r="G35" s="191"/>
      <c r="H35" s="192"/>
      <c r="I35" s="192"/>
      <c r="J35" s="86"/>
      <c r="K35" s="192"/>
      <c r="L35" s="86"/>
      <c r="AR35" s="194"/>
      <c r="AS35" s="194"/>
    </row>
    <row r="36" spans="1:46" ht="12.75" customHeight="1" x14ac:dyDescent="0.2">
      <c r="B36" s="17"/>
      <c r="D36" s="9"/>
      <c r="E36" s="195"/>
      <c r="F36" s="17"/>
      <c r="G36" s="17"/>
      <c r="K36" s="9"/>
    </row>
    <row r="37" spans="1:46" ht="12.75" customHeight="1" x14ac:dyDescent="0.2">
      <c r="B37" s="17"/>
      <c r="D37" s="9"/>
      <c r="E37" s="195"/>
      <c r="F37" s="17"/>
      <c r="G37" s="17"/>
      <c r="K37" s="9"/>
    </row>
    <row r="38" spans="1:46" ht="12.75" customHeight="1" x14ac:dyDescent="0.2">
      <c r="B38" s="17"/>
      <c r="D38" s="9"/>
      <c r="E38" s="195"/>
      <c r="F38" s="17"/>
      <c r="G38" s="17"/>
      <c r="J38" s="197"/>
      <c r="K38" s="9"/>
    </row>
    <row r="39" spans="1:46" ht="12.75" customHeight="1" x14ac:dyDescent="0.2">
      <c r="B39" s="17"/>
      <c r="D39" s="9"/>
      <c r="E39" s="195"/>
      <c r="F39" s="17"/>
      <c r="G39" s="17"/>
      <c r="J39" s="197"/>
      <c r="K39" s="9"/>
    </row>
    <row r="40" spans="1:46" s="196" customFormat="1" ht="12.75" customHeight="1" x14ac:dyDescent="0.2">
      <c r="A40" s="10"/>
      <c r="B40" s="17"/>
      <c r="C40" s="10"/>
      <c r="D40" s="9"/>
      <c r="E40" s="195"/>
      <c r="F40" s="17"/>
      <c r="G40" s="17"/>
      <c r="H40" s="9"/>
      <c r="I40" s="9"/>
      <c r="J40" s="10"/>
      <c r="K40" s="9"/>
      <c r="L40" s="1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T40"/>
    </row>
    <row r="41" spans="1:46" s="196" customFormat="1" ht="12.75" customHeight="1" x14ac:dyDescent="0.2">
      <c r="A41" s="10"/>
      <c r="B41" s="17"/>
      <c r="C41" s="10"/>
      <c r="D41" s="9"/>
      <c r="E41" s="195"/>
      <c r="F41" s="17"/>
      <c r="G41" s="17"/>
      <c r="H41" s="9"/>
      <c r="I41" s="9"/>
      <c r="J41" s="10"/>
      <c r="K41" s="9"/>
      <c r="L41" s="10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T41"/>
    </row>
    <row r="42" spans="1:46" s="196" customFormat="1" ht="12.75" customHeight="1" x14ac:dyDescent="0.2">
      <c r="A42" s="10"/>
      <c r="B42" s="17"/>
      <c r="C42" s="10"/>
      <c r="D42" s="9"/>
      <c r="E42" s="195"/>
      <c r="F42" s="17"/>
      <c r="G42" s="17"/>
      <c r="H42" s="9"/>
      <c r="I42" s="9"/>
      <c r="J42" s="10"/>
      <c r="K42" s="9"/>
      <c r="L42" s="10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T42"/>
    </row>
    <row r="43" spans="1:46" s="196" customFormat="1" ht="12.75" customHeight="1" x14ac:dyDescent="0.2">
      <c r="A43" s="10"/>
      <c r="B43" s="17"/>
      <c r="C43" s="10"/>
      <c r="D43" s="9"/>
      <c r="E43" s="195"/>
      <c r="F43" s="17"/>
      <c r="G43" s="17"/>
      <c r="H43" s="9"/>
      <c r="I43" s="9"/>
      <c r="J43" s="10"/>
      <c r="K43" s="9"/>
      <c r="L43" s="10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T43"/>
    </row>
    <row r="44" spans="1:46" s="196" customFormat="1" ht="12.75" customHeight="1" x14ac:dyDescent="0.2">
      <c r="A44" s="10"/>
      <c r="B44" s="17"/>
      <c r="C44" s="10"/>
      <c r="D44" s="9"/>
      <c r="E44" s="195"/>
      <c r="F44" s="17"/>
      <c r="G44" s="17"/>
      <c r="H44" s="9"/>
      <c r="I44" s="9"/>
      <c r="J44" s="10"/>
      <c r="K44" s="9"/>
      <c r="L44" s="10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T44"/>
    </row>
    <row r="45" spans="1:46" s="196" customFormat="1" ht="12.75" customHeight="1" x14ac:dyDescent="0.2">
      <c r="A45" s="10"/>
      <c r="B45" s="17"/>
      <c r="C45" s="10"/>
      <c r="D45" s="9"/>
      <c r="E45" s="195"/>
      <c r="F45" s="17"/>
      <c r="G45" s="17"/>
      <c r="H45" s="9"/>
      <c r="I45" s="9"/>
      <c r="J45" s="10"/>
      <c r="K45" s="9"/>
      <c r="L45" s="10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T45"/>
    </row>
    <row r="46" spans="1:46" s="196" customFormat="1" ht="12.75" customHeight="1" x14ac:dyDescent="0.2">
      <c r="A46" s="10"/>
      <c r="B46" s="17"/>
      <c r="C46" s="10"/>
      <c r="D46" s="9"/>
      <c r="E46" s="195"/>
      <c r="F46" s="17"/>
      <c r="G46" s="17"/>
      <c r="H46" s="9"/>
      <c r="I46" s="9"/>
      <c r="J46" s="10"/>
      <c r="K46" s="9"/>
      <c r="L46" s="10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T46"/>
    </row>
    <row r="47" spans="1:46" s="196" customFormat="1" ht="12.75" customHeight="1" x14ac:dyDescent="0.2">
      <c r="A47" s="10"/>
      <c r="B47" s="17"/>
      <c r="C47" s="10"/>
      <c r="D47" s="9"/>
      <c r="E47" s="195"/>
      <c r="F47" s="17"/>
      <c r="G47" s="17"/>
      <c r="H47" s="9"/>
      <c r="I47" s="9"/>
      <c r="J47" s="10"/>
      <c r="K47" s="9"/>
      <c r="L47" s="10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T47"/>
    </row>
    <row r="48" spans="1:46" s="196" customFormat="1" ht="12.75" customHeight="1" x14ac:dyDescent="0.2">
      <c r="A48" s="10"/>
      <c r="B48" s="17"/>
      <c r="C48" s="10"/>
      <c r="D48" s="9"/>
      <c r="E48" s="195"/>
      <c r="F48" s="17"/>
      <c r="G48" s="17"/>
      <c r="H48" s="9"/>
      <c r="I48" s="9"/>
      <c r="J48" s="10"/>
      <c r="K48" s="9"/>
      <c r="L48" s="10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T48"/>
    </row>
    <row r="49" spans="1:46" s="196" customFormat="1" ht="12.75" customHeight="1" x14ac:dyDescent="0.2">
      <c r="A49" s="10"/>
      <c r="B49" s="17"/>
      <c r="C49" s="10"/>
      <c r="D49" s="9"/>
      <c r="E49" s="195"/>
      <c r="F49" s="17"/>
      <c r="G49" s="17"/>
      <c r="H49" s="9"/>
      <c r="I49" s="9"/>
      <c r="J49" s="10"/>
      <c r="K49" s="9"/>
      <c r="L49" s="10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T49"/>
    </row>
    <row r="50" spans="1:46" s="196" customFormat="1" ht="12.75" customHeight="1" x14ac:dyDescent="0.2">
      <c r="A50" s="10"/>
      <c r="B50" s="17"/>
      <c r="C50" s="10"/>
      <c r="D50" s="9"/>
      <c r="E50" s="195"/>
      <c r="F50" s="17"/>
      <c r="G50" s="17"/>
      <c r="H50" s="9"/>
      <c r="I50" s="9"/>
      <c r="J50" s="10"/>
      <c r="K50" s="9"/>
      <c r="L50" s="1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T50"/>
    </row>
    <row r="51" spans="1:46" s="196" customFormat="1" ht="12.75" customHeight="1" x14ac:dyDescent="0.2">
      <c r="A51" s="10"/>
      <c r="B51" s="17"/>
      <c r="C51" s="10"/>
      <c r="D51" s="9"/>
      <c r="E51" s="195"/>
      <c r="F51" s="17"/>
      <c r="G51" s="17"/>
      <c r="H51" s="9"/>
      <c r="I51" s="9"/>
      <c r="J51" s="10"/>
      <c r="K51" s="9"/>
      <c r="L51" s="10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T51"/>
    </row>
    <row r="52" spans="1:46" s="196" customFormat="1" ht="12.75" customHeight="1" x14ac:dyDescent="0.2">
      <c r="A52" s="10"/>
      <c r="B52" s="17"/>
      <c r="C52" s="10"/>
      <c r="D52" s="9"/>
      <c r="E52" s="195"/>
      <c r="F52" s="17"/>
      <c r="G52" s="17"/>
      <c r="H52" s="9"/>
      <c r="I52" s="9"/>
      <c r="J52" s="10"/>
      <c r="K52" s="9"/>
      <c r="L52" s="10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T52"/>
    </row>
    <row r="53" spans="1:46" s="196" customFormat="1" ht="12.75" customHeight="1" x14ac:dyDescent="0.2">
      <c r="A53" s="10"/>
      <c r="B53" s="17"/>
      <c r="C53" s="10"/>
      <c r="D53" s="9"/>
      <c r="E53" s="195"/>
      <c r="F53" s="17"/>
      <c r="G53" s="17"/>
      <c r="H53" s="9"/>
      <c r="I53" s="9"/>
      <c r="J53" s="10"/>
      <c r="K53" s="9"/>
      <c r="L53" s="10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T53"/>
    </row>
    <row r="54" spans="1:46" s="196" customFormat="1" ht="12.75" customHeight="1" x14ac:dyDescent="0.2">
      <c r="A54" s="10"/>
      <c r="B54" s="17"/>
      <c r="C54" s="10"/>
      <c r="D54" s="9"/>
      <c r="E54" s="195"/>
      <c r="F54" s="17"/>
      <c r="G54" s="17"/>
      <c r="H54" s="9"/>
      <c r="I54" s="9"/>
      <c r="J54" s="10"/>
      <c r="K54" s="9"/>
      <c r="L54" s="10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T54"/>
    </row>
    <row r="55" spans="1:46" s="196" customFormat="1" ht="12.75" customHeight="1" x14ac:dyDescent="0.2">
      <c r="A55" s="10"/>
      <c r="B55" s="17"/>
      <c r="C55" s="10"/>
      <c r="D55" s="9"/>
      <c r="E55" s="195"/>
      <c r="F55" s="17"/>
      <c r="G55" s="17"/>
      <c r="H55" s="9"/>
      <c r="I55" s="9"/>
      <c r="J55" s="10"/>
      <c r="K55" s="9"/>
      <c r="L55" s="10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T55"/>
    </row>
    <row r="56" spans="1:46" s="196" customFormat="1" ht="12.75" customHeight="1" x14ac:dyDescent="0.2">
      <c r="A56" s="10"/>
      <c r="B56" s="17"/>
      <c r="C56" s="10"/>
      <c r="D56" s="9"/>
      <c r="E56" s="195"/>
      <c r="F56" s="17"/>
      <c r="G56" s="17"/>
      <c r="H56" s="9"/>
      <c r="I56" s="9"/>
      <c r="J56" s="10"/>
      <c r="K56" s="9"/>
      <c r="L56" s="10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T56"/>
    </row>
    <row r="57" spans="1:46" s="196" customFormat="1" ht="12.75" customHeight="1" x14ac:dyDescent="0.2">
      <c r="A57" s="10"/>
      <c r="B57" s="17"/>
      <c r="C57" s="10"/>
      <c r="D57" s="9"/>
      <c r="E57" s="195"/>
      <c r="F57" s="17"/>
      <c r="G57" s="17"/>
      <c r="H57" s="9"/>
      <c r="I57" s="9"/>
      <c r="J57" s="10"/>
      <c r="K57" s="9"/>
      <c r="L57" s="10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T57"/>
    </row>
    <row r="58" spans="1:46" s="196" customFormat="1" ht="12.75" customHeight="1" x14ac:dyDescent="0.2">
      <c r="A58" s="10"/>
      <c r="B58" s="17"/>
      <c r="C58" s="10"/>
      <c r="D58" s="9"/>
      <c r="E58" s="10"/>
      <c r="F58" s="17"/>
      <c r="G58" s="17"/>
      <c r="H58" s="9"/>
      <c r="I58" s="9"/>
      <c r="J58" s="10"/>
      <c r="K58" s="9"/>
      <c r="L58" s="10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T58"/>
    </row>
    <row r="59" spans="1:46" s="196" customFormat="1" ht="12.75" customHeight="1" x14ac:dyDescent="0.2">
      <c r="A59" s="10"/>
      <c r="B59" s="17"/>
      <c r="C59" s="10"/>
      <c r="D59" s="9"/>
      <c r="E59" s="10"/>
      <c r="F59" s="17"/>
      <c r="G59" s="17"/>
      <c r="H59" s="9"/>
      <c r="I59" s="9"/>
      <c r="J59" s="10"/>
      <c r="K59" s="9"/>
      <c r="L59" s="10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T59"/>
    </row>
    <row r="60" spans="1:46" s="196" customFormat="1" ht="12.75" customHeight="1" x14ac:dyDescent="0.2">
      <c r="A60" s="10"/>
      <c r="B60" s="17"/>
      <c r="C60" s="10"/>
      <c r="D60" s="9"/>
      <c r="E60" s="10"/>
      <c r="F60" s="17"/>
      <c r="G60" s="17"/>
      <c r="H60" s="9"/>
      <c r="I60" s="9"/>
      <c r="J60" s="10"/>
      <c r="K60" s="9"/>
      <c r="L60" s="1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T60"/>
    </row>
    <row r="61" spans="1:46" s="196" customFormat="1" ht="12.75" customHeight="1" x14ac:dyDescent="0.2">
      <c r="A61" s="10"/>
      <c r="B61" s="17"/>
      <c r="C61" s="10"/>
      <c r="D61" s="9"/>
      <c r="E61" s="10"/>
      <c r="F61" s="17"/>
      <c r="G61" s="17"/>
      <c r="H61" s="9"/>
      <c r="I61" s="9"/>
      <c r="J61" s="10"/>
      <c r="K61" s="9"/>
      <c r="L61" s="10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T61"/>
    </row>
    <row r="62" spans="1:46" s="196" customFormat="1" ht="12.75" customHeight="1" x14ac:dyDescent="0.2">
      <c r="A62" s="10"/>
      <c r="B62" s="17"/>
      <c r="C62" s="10"/>
      <c r="D62" s="9"/>
      <c r="E62" s="10"/>
      <c r="F62" s="17"/>
      <c r="G62" s="17"/>
      <c r="H62" s="9"/>
      <c r="I62" s="9"/>
      <c r="J62" s="10"/>
      <c r="K62" s="9"/>
      <c r="L62" s="10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T62"/>
    </row>
    <row r="63" spans="1:46" s="196" customFormat="1" ht="12.75" customHeight="1" x14ac:dyDescent="0.2">
      <c r="A63" s="10"/>
      <c r="B63" s="17"/>
      <c r="C63" s="10"/>
      <c r="D63" s="9"/>
      <c r="E63" s="10"/>
      <c r="F63" s="17"/>
      <c r="G63" s="17"/>
      <c r="H63" s="9"/>
      <c r="I63" s="9"/>
      <c r="J63" s="10"/>
      <c r="K63" s="9"/>
      <c r="L63" s="10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T63"/>
    </row>
    <row r="64" spans="1:46" s="196" customFormat="1" ht="12.75" customHeight="1" x14ac:dyDescent="0.2">
      <c r="A64" s="10"/>
      <c r="B64" s="17"/>
      <c r="C64" s="10"/>
      <c r="D64" s="9"/>
      <c r="E64" s="10"/>
      <c r="F64" s="17"/>
      <c r="G64" s="17"/>
      <c r="H64" s="9"/>
      <c r="I64" s="9"/>
      <c r="J64" s="10"/>
      <c r="K64" s="9"/>
      <c r="L64" s="10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T64"/>
    </row>
    <row r="65" spans="1:46" s="196" customFormat="1" ht="12.75" customHeight="1" x14ac:dyDescent="0.2">
      <c r="A65" s="10"/>
      <c r="B65" s="17"/>
      <c r="C65" s="10"/>
      <c r="D65" s="9"/>
      <c r="E65" s="10"/>
      <c r="F65" s="17"/>
      <c r="G65" s="17"/>
      <c r="H65" s="9"/>
      <c r="I65" s="9"/>
      <c r="J65" s="10"/>
      <c r="K65" s="9"/>
      <c r="L65" s="10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T65"/>
    </row>
    <row r="66" spans="1:46" s="196" customFormat="1" ht="12.75" customHeight="1" x14ac:dyDescent="0.2">
      <c r="A66" s="10"/>
      <c r="B66" s="17"/>
      <c r="C66" s="10"/>
      <c r="D66" s="9"/>
      <c r="E66" s="10"/>
      <c r="F66" s="17"/>
      <c r="G66" s="17"/>
      <c r="H66" s="9"/>
      <c r="I66" s="9"/>
      <c r="J66" s="10"/>
      <c r="K66" s="9"/>
      <c r="L66" s="10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T66"/>
    </row>
    <row r="67" spans="1:46" s="196" customFormat="1" ht="12.75" customHeight="1" x14ac:dyDescent="0.2">
      <c r="A67" s="10"/>
      <c r="B67" s="17"/>
      <c r="C67" s="10"/>
      <c r="D67" s="9"/>
      <c r="E67" s="10"/>
      <c r="F67" s="17"/>
      <c r="G67" s="17"/>
      <c r="H67" s="9"/>
      <c r="I67" s="9"/>
      <c r="J67" s="10"/>
      <c r="K67" s="9"/>
      <c r="L67" s="10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T67"/>
    </row>
    <row r="68" spans="1:46" s="196" customFormat="1" ht="12.75" customHeight="1" x14ac:dyDescent="0.2">
      <c r="A68" s="10"/>
      <c r="B68" s="17"/>
      <c r="C68" s="10"/>
      <c r="D68" s="9"/>
      <c r="E68" s="10"/>
      <c r="F68" s="17"/>
      <c r="G68" s="17"/>
      <c r="H68" s="9"/>
      <c r="I68" s="9"/>
      <c r="J68" s="10"/>
      <c r="K68" s="9"/>
      <c r="L68" s="10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T68"/>
    </row>
    <row r="69" spans="1:46" s="196" customFormat="1" ht="12.75" customHeight="1" x14ac:dyDescent="0.2">
      <c r="A69" s="10"/>
      <c r="B69" s="17"/>
      <c r="C69" s="10"/>
      <c r="D69" s="9"/>
      <c r="E69" s="10"/>
      <c r="F69" s="17"/>
      <c r="G69" s="17"/>
      <c r="H69" s="9"/>
      <c r="I69" s="9"/>
      <c r="J69" s="10"/>
      <c r="K69" s="9"/>
      <c r="L69" s="10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T69"/>
    </row>
    <row r="70" spans="1:46" s="196" customFormat="1" ht="12.75" customHeight="1" x14ac:dyDescent="0.2">
      <c r="A70" s="10"/>
      <c r="B70" s="17"/>
      <c r="C70" s="10"/>
      <c r="D70" s="9"/>
      <c r="E70" s="10"/>
      <c r="F70" s="17"/>
      <c r="G70" s="17"/>
      <c r="H70" s="9"/>
      <c r="I70" s="9"/>
      <c r="J70" s="10"/>
      <c r="K70" s="9"/>
      <c r="L70" s="1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T70"/>
    </row>
    <row r="71" spans="1:46" s="196" customFormat="1" ht="12.75" customHeight="1" x14ac:dyDescent="0.2">
      <c r="A71" s="10"/>
      <c r="B71" s="17"/>
      <c r="C71" s="10"/>
      <c r="D71" s="9"/>
      <c r="E71" s="10"/>
      <c r="F71" s="17"/>
      <c r="G71" s="17"/>
      <c r="H71" s="9"/>
      <c r="I71" s="9"/>
      <c r="J71" s="10"/>
      <c r="K71" s="9"/>
      <c r="L71" s="10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T71"/>
    </row>
    <row r="72" spans="1:46" s="196" customFormat="1" ht="12.75" customHeight="1" x14ac:dyDescent="0.2">
      <c r="A72" s="10"/>
      <c r="B72" s="17"/>
      <c r="C72" s="10"/>
      <c r="D72" s="9"/>
      <c r="E72" s="10"/>
      <c r="F72" s="17"/>
      <c r="G72" s="17"/>
      <c r="H72" s="9"/>
      <c r="I72" s="9"/>
      <c r="J72" s="10"/>
      <c r="K72" s="9"/>
      <c r="L72" s="10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T72"/>
    </row>
    <row r="73" spans="1:46" s="196" customFormat="1" ht="12.75" customHeight="1" x14ac:dyDescent="0.2">
      <c r="A73" s="10"/>
      <c r="B73" s="17"/>
      <c r="C73" s="10"/>
      <c r="D73" s="9"/>
      <c r="E73" s="10"/>
      <c r="F73" s="17"/>
      <c r="G73" s="17"/>
      <c r="H73" s="9"/>
      <c r="I73" s="9"/>
      <c r="J73" s="10"/>
      <c r="K73" s="9"/>
      <c r="L73" s="10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T73"/>
    </row>
    <row r="74" spans="1:46" s="196" customFormat="1" ht="12.75" customHeight="1" x14ac:dyDescent="0.2">
      <c r="A74" s="10"/>
      <c r="B74" s="17"/>
      <c r="C74" s="10"/>
      <c r="D74" s="9"/>
      <c r="E74" s="10"/>
      <c r="F74" s="17"/>
      <c r="G74" s="17"/>
      <c r="H74" s="9"/>
      <c r="I74" s="9"/>
      <c r="J74" s="10"/>
      <c r="K74" s="9"/>
      <c r="L74" s="10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T74"/>
    </row>
    <row r="75" spans="1:46" s="196" customFormat="1" ht="12.75" customHeight="1" x14ac:dyDescent="0.2">
      <c r="A75" s="10"/>
      <c r="B75" s="17"/>
      <c r="C75" s="10"/>
      <c r="D75" s="9"/>
      <c r="E75" s="10"/>
      <c r="F75" s="17"/>
      <c r="G75" s="17"/>
      <c r="H75" s="9"/>
      <c r="I75" s="9"/>
      <c r="J75" s="10"/>
      <c r="K75" s="9"/>
      <c r="L75" s="10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T75"/>
    </row>
    <row r="76" spans="1:46" s="196" customFormat="1" ht="12.75" customHeight="1" x14ac:dyDescent="0.2">
      <c r="A76" s="10"/>
      <c r="B76" s="17"/>
      <c r="C76" s="10"/>
      <c r="D76" s="9"/>
      <c r="E76" s="10"/>
      <c r="F76" s="17"/>
      <c r="G76" s="17"/>
      <c r="H76" s="9"/>
      <c r="I76" s="9"/>
      <c r="J76" s="10"/>
      <c r="K76" s="9"/>
      <c r="L76" s="10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T76"/>
    </row>
    <row r="77" spans="1:46" s="196" customFormat="1" ht="12.75" customHeight="1" x14ac:dyDescent="0.2">
      <c r="A77" s="10"/>
      <c r="B77" s="17"/>
      <c r="C77" s="10"/>
      <c r="D77" s="9"/>
      <c r="E77" s="10"/>
      <c r="F77" s="17"/>
      <c r="G77" s="17"/>
      <c r="H77" s="9"/>
      <c r="I77" s="9"/>
      <c r="J77" s="10"/>
      <c r="K77" s="9"/>
      <c r="L77" s="10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T77"/>
    </row>
    <row r="78" spans="1:46" s="196" customFormat="1" ht="12.75" customHeight="1" x14ac:dyDescent="0.2">
      <c r="A78" s="10"/>
      <c r="B78" s="17"/>
      <c r="C78" s="10"/>
      <c r="D78" s="9"/>
      <c r="E78" s="10"/>
      <c r="F78" s="17"/>
      <c r="G78" s="17"/>
      <c r="H78" s="9"/>
      <c r="I78" s="9"/>
      <c r="J78" s="10"/>
      <c r="K78" s="9"/>
      <c r="L78" s="10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T78"/>
    </row>
    <row r="79" spans="1:46" s="196" customFormat="1" ht="12.75" customHeight="1" x14ac:dyDescent="0.2">
      <c r="A79" s="10"/>
      <c r="B79" s="17"/>
      <c r="C79" s="10"/>
      <c r="D79" s="9"/>
      <c r="E79" s="10"/>
      <c r="F79" s="17"/>
      <c r="G79" s="17"/>
      <c r="H79" s="9"/>
      <c r="I79" s="9"/>
      <c r="J79" s="10"/>
      <c r="K79" s="9"/>
      <c r="L79" s="10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T79"/>
    </row>
    <row r="80" spans="1:46" s="196" customFormat="1" ht="12.75" customHeight="1" x14ac:dyDescent="0.2">
      <c r="A80" s="10"/>
      <c r="B80" s="17"/>
      <c r="C80" s="10"/>
      <c r="D80" s="9"/>
      <c r="E80" s="10"/>
      <c r="F80" s="17"/>
      <c r="G80" s="17"/>
      <c r="H80" s="9"/>
      <c r="I80" s="9"/>
      <c r="J80" s="10"/>
      <c r="K80" s="9"/>
      <c r="L80" s="1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T80"/>
    </row>
    <row r="81" spans="1:46" s="196" customFormat="1" ht="12.75" customHeight="1" x14ac:dyDescent="0.2">
      <c r="A81" s="10"/>
      <c r="B81" s="17"/>
      <c r="C81" s="10"/>
      <c r="D81" s="9"/>
      <c r="E81" s="10"/>
      <c r="F81" s="17"/>
      <c r="G81" s="17"/>
      <c r="H81" s="9"/>
      <c r="I81" s="9"/>
      <c r="J81" s="10"/>
      <c r="K81" s="9"/>
      <c r="L81" s="10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T81"/>
    </row>
    <row r="82" spans="1:46" s="196" customFormat="1" ht="12.75" customHeight="1" x14ac:dyDescent="0.2">
      <c r="A82" s="10"/>
      <c r="B82" s="17"/>
      <c r="C82" s="10"/>
      <c r="D82" s="9"/>
      <c r="E82" s="10"/>
      <c r="F82" s="17"/>
      <c r="G82" s="17"/>
      <c r="H82" s="9"/>
      <c r="I82" s="9"/>
      <c r="J82" s="10"/>
      <c r="K82" s="9"/>
      <c r="L82" s="10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T82"/>
    </row>
    <row r="83" spans="1:46" s="196" customFormat="1" ht="12.75" customHeight="1" x14ac:dyDescent="0.2">
      <c r="A83" s="10"/>
      <c r="B83" s="17"/>
      <c r="C83" s="10"/>
      <c r="D83" s="9"/>
      <c r="E83" s="10"/>
      <c r="F83" s="17"/>
      <c r="G83" s="17"/>
      <c r="H83" s="9"/>
      <c r="I83" s="9"/>
      <c r="J83" s="10"/>
      <c r="K83" s="9"/>
      <c r="L83" s="10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T83"/>
    </row>
    <row r="84" spans="1:46" s="196" customFormat="1" ht="12.75" customHeight="1" x14ac:dyDescent="0.2">
      <c r="A84" s="10"/>
      <c r="B84" s="17"/>
      <c r="C84" s="10"/>
      <c r="D84" s="9"/>
      <c r="E84" s="10"/>
      <c r="F84" s="17"/>
      <c r="G84" s="17"/>
      <c r="H84" s="9"/>
      <c r="I84" s="9"/>
      <c r="J84" s="10"/>
      <c r="K84" s="9"/>
      <c r="L84" s="10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T84"/>
    </row>
    <row r="85" spans="1:46" s="196" customFormat="1" ht="12.75" customHeight="1" x14ac:dyDescent="0.2">
      <c r="A85" s="10"/>
      <c r="B85" s="17"/>
      <c r="C85" s="10"/>
      <c r="D85" s="9"/>
      <c r="E85" s="10"/>
      <c r="F85" s="17"/>
      <c r="G85" s="17"/>
      <c r="H85" s="9"/>
      <c r="I85" s="9"/>
      <c r="J85" s="10"/>
      <c r="K85" s="9"/>
      <c r="L85" s="10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T85"/>
    </row>
    <row r="86" spans="1:46" s="196" customFormat="1" ht="12.75" customHeight="1" x14ac:dyDescent="0.2">
      <c r="A86" s="10"/>
      <c r="B86" s="17"/>
      <c r="C86" s="10"/>
      <c r="D86" s="9"/>
      <c r="E86" s="10"/>
      <c r="F86" s="17"/>
      <c r="G86" s="17"/>
      <c r="H86" s="9"/>
      <c r="I86" s="9"/>
      <c r="J86" s="10"/>
      <c r="K86" s="9"/>
      <c r="L86" s="10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T86"/>
    </row>
    <row r="87" spans="1:46" s="196" customFormat="1" ht="12.75" customHeight="1" x14ac:dyDescent="0.2">
      <c r="A87" s="10"/>
      <c r="B87" s="17"/>
      <c r="C87" s="10"/>
      <c r="D87" s="9"/>
      <c r="E87" s="10"/>
      <c r="F87" s="17"/>
      <c r="G87" s="17"/>
      <c r="H87" s="9"/>
      <c r="I87" s="9"/>
      <c r="J87" s="10"/>
      <c r="K87" s="9"/>
      <c r="L87" s="10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T87"/>
    </row>
    <row r="88" spans="1:46" s="196" customFormat="1" ht="12.75" customHeight="1" x14ac:dyDescent="0.2">
      <c r="A88" s="10"/>
      <c r="B88" s="17"/>
      <c r="C88" s="10"/>
      <c r="D88" s="9"/>
      <c r="E88" s="10"/>
      <c r="F88" s="17"/>
      <c r="G88" s="17"/>
      <c r="H88" s="9"/>
      <c r="I88" s="9"/>
      <c r="J88" s="10"/>
      <c r="K88" s="9"/>
      <c r="L88" s="10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T88"/>
    </row>
    <row r="89" spans="1:46" s="196" customFormat="1" ht="12.75" customHeight="1" x14ac:dyDescent="0.2">
      <c r="A89" s="10"/>
      <c r="B89" s="17"/>
      <c r="C89" s="10"/>
      <c r="D89" s="9"/>
      <c r="E89" s="10"/>
      <c r="F89" s="17"/>
      <c r="G89" s="17"/>
      <c r="H89" s="9"/>
      <c r="I89" s="9"/>
      <c r="J89" s="10"/>
      <c r="K89" s="9"/>
      <c r="L89" s="10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T89"/>
    </row>
    <row r="90" spans="1:46" s="196" customFormat="1" ht="12.75" customHeight="1" x14ac:dyDescent="0.2">
      <c r="A90" s="10"/>
      <c r="B90" s="17"/>
      <c r="C90" s="10"/>
      <c r="D90" s="9"/>
      <c r="E90" s="10"/>
      <c r="F90" s="17"/>
      <c r="G90" s="17"/>
      <c r="H90" s="9"/>
      <c r="I90" s="9"/>
      <c r="J90" s="10"/>
      <c r="K90" s="9"/>
      <c r="L90" s="1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T90"/>
    </row>
    <row r="91" spans="1:46" s="196" customFormat="1" ht="12.75" customHeight="1" x14ac:dyDescent="0.2">
      <c r="A91" s="10"/>
      <c r="B91" s="17"/>
      <c r="C91" s="10"/>
      <c r="D91" s="9"/>
      <c r="E91" s="10"/>
      <c r="F91" s="17"/>
      <c r="G91" s="17"/>
      <c r="H91" s="9"/>
      <c r="I91" s="9"/>
      <c r="J91" s="10"/>
      <c r="K91" s="9"/>
      <c r="L91" s="10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T91"/>
    </row>
    <row r="92" spans="1:46" s="196" customFormat="1" ht="12.75" customHeight="1" x14ac:dyDescent="0.2">
      <c r="A92" s="10"/>
      <c r="B92" s="17"/>
      <c r="C92" s="10"/>
      <c r="D92" s="9"/>
      <c r="E92" s="10"/>
      <c r="F92" s="17"/>
      <c r="G92" s="17"/>
      <c r="H92" s="9"/>
      <c r="I92" s="9"/>
      <c r="J92" s="10"/>
      <c r="K92" s="9"/>
      <c r="L92" s="10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T92"/>
    </row>
    <row r="93" spans="1:46" s="196" customFormat="1" ht="12.75" customHeight="1" x14ac:dyDescent="0.2">
      <c r="A93" s="10"/>
      <c r="B93" s="17"/>
      <c r="C93" s="10"/>
      <c r="D93" s="9"/>
      <c r="E93" s="10"/>
      <c r="F93" s="17"/>
      <c r="G93" s="17"/>
      <c r="H93" s="9"/>
      <c r="I93" s="9"/>
      <c r="J93" s="10"/>
      <c r="K93" s="9"/>
      <c r="L93" s="10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T93"/>
    </row>
    <row r="94" spans="1:46" s="196" customFormat="1" ht="12.75" customHeight="1" x14ac:dyDescent="0.2">
      <c r="A94" s="10"/>
      <c r="B94" s="17"/>
      <c r="C94" s="10"/>
      <c r="D94" s="9"/>
      <c r="E94" s="10"/>
      <c r="F94" s="17"/>
      <c r="G94" s="17"/>
      <c r="H94" s="9"/>
      <c r="I94" s="9"/>
      <c r="J94" s="10"/>
      <c r="K94" s="9"/>
      <c r="L94" s="10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T94"/>
    </row>
    <row r="95" spans="1:46" s="196" customFormat="1" ht="12.75" customHeight="1" x14ac:dyDescent="0.2">
      <c r="A95" s="10"/>
      <c r="B95" s="17"/>
      <c r="C95" s="10"/>
      <c r="D95" s="9"/>
      <c r="E95" s="10"/>
      <c r="F95" s="17"/>
      <c r="G95" s="17"/>
      <c r="H95" s="9"/>
      <c r="I95" s="9"/>
      <c r="J95" s="10"/>
      <c r="K95" s="9"/>
      <c r="L95" s="10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T95"/>
    </row>
    <row r="96" spans="1:46" s="196" customFormat="1" ht="12.75" customHeight="1" x14ac:dyDescent="0.2">
      <c r="A96" s="10"/>
      <c r="B96" s="17"/>
      <c r="C96" s="10"/>
      <c r="D96" s="9"/>
      <c r="E96" s="10"/>
      <c r="F96" s="17"/>
      <c r="G96" s="17"/>
      <c r="H96" s="9"/>
      <c r="I96" s="9"/>
      <c r="J96" s="10"/>
      <c r="K96" s="9"/>
      <c r="L96" s="10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T96"/>
    </row>
    <row r="97" spans="1:46" s="196" customFormat="1" ht="12.75" customHeight="1" x14ac:dyDescent="0.2">
      <c r="A97" s="10"/>
      <c r="B97" s="17"/>
      <c r="C97" s="10"/>
      <c r="D97" s="9"/>
      <c r="E97" s="10"/>
      <c r="F97" s="17"/>
      <c r="G97" s="17"/>
      <c r="H97" s="9"/>
      <c r="I97" s="9"/>
      <c r="J97" s="10"/>
      <c r="K97" s="9"/>
      <c r="L97" s="10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T97"/>
    </row>
    <row r="98" spans="1:46" s="196" customFormat="1" ht="12.75" customHeight="1" x14ac:dyDescent="0.2">
      <c r="A98" s="10"/>
      <c r="B98" s="17"/>
      <c r="C98" s="10"/>
      <c r="D98" s="9"/>
      <c r="E98" s="10"/>
      <c r="F98" s="17"/>
      <c r="G98" s="17"/>
      <c r="H98" s="9"/>
      <c r="I98" s="9"/>
      <c r="J98" s="10"/>
      <c r="K98" s="9"/>
      <c r="L98" s="10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T98"/>
    </row>
    <row r="99" spans="1:46" s="196" customFormat="1" ht="12.75" customHeight="1" x14ac:dyDescent="0.2">
      <c r="A99" s="10"/>
      <c r="B99" s="17"/>
      <c r="C99" s="10"/>
      <c r="D99" s="10"/>
      <c r="E99" s="10"/>
      <c r="F99" s="17"/>
      <c r="G99" s="17"/>
      <c r="H99" s="9"/>
      <c r="I99" s="9"/>
      <c r="J99" s="10"/>
      <c r="K99" s="9"/>
      <c r="L99" s="10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T99"/>
    </row>
    <row r="100" spans="1:46" s="196" customFormat="1" ht="12.75" x14ac:dyDescent="0.2">
      <c r="A100" s="10"/>
      <c r="B100" s="17"/>
      <c r="C100" s="10"/>
      <c r="D100" s="10"/>
      <c r="E100" s="10"/>
      <c r="F100" s="10"/>
      <c r="G100" s="10"/>
      <c r="H100" s="9"/>
      <c r="I100" s="9"/>
      <c r="J100" s="10"/>
      <c r="K100" s="10"/>
      <c r="L100" s="1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T100"/>
    </row>
    <row r="101" spans="1:46" s="196" customFormat="1" ht="12.75" x14ac:dyDescent="0.2">
      <c r="A101" s="10"/>
      <c r="B101" s="17"/>
      <c r="C101" s="10"/>
      <c r="D101" s="10"/>
      <c r="E101" s="10"/>
      <c r="F101" s="10"/>
      <c r="G101" s="10"/>
      <c r="H101" s="9"/>
      <c r="I101" s="9"/>
      <c r="J101" s="10"/>
      <c r="K101" s="10"/>
      <c r="L101" s="10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T101"/>
    </row>
    <row r="102" spans="1:46" s="196" customFormat="1" ht="12.75" x14ac:dyDescent="0.2">
      <c r="A102" s="10"/>
      <c r="B102" s="17"/>
      <c r="C102" s="10"/>
      <c r="D102" s="10"/>
      <c r="E102" s="10"/>
      <c r="F102" s="10"/>
      <c r="G102" s="10"/>
      <c r="H102" s="9"/>
      <c r="I102" s="9"/>
      <c r="J102" s="10"/>
      <c r="K102" s="10"/>
      <c r="L102" s="10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T102"/>
    </row>
    <row r="103" spans="1:46" s="196" customFormat="1" ht="12.75" x14ac:dyDescent="0.2">
      <c r="A103" s="10"/>
      <c r="B103" s="17"/>
      <c r="C103" s="10"/>
      <c r="D103" s="10"/>
      <c r="E103" s="10"/>
      <c r="F103" s="10"/>
      <c r="G103" s="10"/>
      <c r="H103" s="9"/>
      <c r="I103" s="9"/>
      <c r="J103" s="10"/>
      <c r="K103" s="10"/>
      <c r="L103" s="10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T103"/>
    </row>
    <row r="104" spans="1:46" s="196" customFormat="1" ht="12.75" x14ac:dyDescent="0.2">
      <c r="A104" s="10"/>
      <c r="B104" s="17"/>
      <c r="C104" s="10"/>
      <c r="D104" s="10"/>
      <c r="E104" s="10"/>
      <c r="F104" s="10"/>
      <c r="G104" s="10"/>
      <c r="H104" s="9"/>
      <c r="I104" s="9"/>
      <c r="J104" s="10"/>
      <c r="K104" s="10"/>
      <c r="L104" s="10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T104"/>
    </row>
    <row r="105" spans="1:46" s="196" customFormat="1" ht="12.75" x14ac:dyDescent="0.2">
      <c r="A105" s="10"/>
      <c r="B105" s="17"/>
      <c r="C105" s="10"/>
      <c r="D105" s="10"/>
      <c r="E105" s="10"/>
      <c r="F105" s="10"/>
      <c r="G105" s="10"/>
      <c r="H105" s="9"/>
      <c r="I105" s="9"/>
      <c r="J105" s="10"/>
      <c r="K105" s="10"/>
      <c r="L105" s="10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T105"/>
    </row>
    <row r="106" spans="1:46" s="196" customFormat="1" ht="12.75" x14ac:dyDescent="0.2">
      <c r="A106" s="10"/>
      <c r="B106" s="17"/>
      <c r="C106" s="10"/>
      <c r="D106" s="10"/>
      <c r="E106" s="10"/>
      <c r="F106" s="10"/>
      <c r="G106" s="10"/>
      <c r="H106" s="9"/>
      <c r="I106" s="9"/>
      <c r="J106" s="10"/>
      <c r="K106" s="10"/>
      <c r="L106" s="10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T106"/>
    </row>
    <row r="107" spans="1:46" s="196" customFormat="1" ht="12.75" x14ac:dyDescent="0.2">
      <c r="A107" s="10"/>
      <c r="B107" s="17"/>
      <c r="C107" s="10"/>
      <c r="D107" s="10"/>
      <c r="E107" s="10"/>
      <c r="F107" s="10"/>
      <c r="G107" s="10"/>
      <c r="H107" s="9"/>
      <c r="I107" s="9"/>
      <c r="J107" s="10"/>
      <c r="K107" s="10"/>
      <c r="L107" s="10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T107"/>
    </row>
    <row r="108" spans="1:46" s="196" customFormat="1" ht="12.75" x14ac:dyDescent="0.2">
      <c r="A108" s="10"/>
      <c r="B108" s="17"/>
      <c r="C108" s="10"/>
      <c r="D108" s="10"/>
      <c r="E108" s="10"/>
      <c r="F108" s="10"/>
      <c r="G108" s="10"/>
      <c r="H108" s="9"/>
      <c r="I108" s="9"/>
      <c r="J108" s="10"/>
      <c r="K108" s="10"/>
      <c r="L108" s="10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T108"/>
    </row>
    <row r="109" spans="1:46" s="196" customFormat="1" ht="12.75" x14ac:dyDescent="0.2">
      <c r="A109" s="10"/>
      <c r="B109" s="17"/>
      <c r="C109" s="10"/>
      <c r="D109" s="10"/>
      <c r="E109" s="10"/>
      <c r="F109" s="10"/>
      <c r="G109" s="10"/>
      <c r="H109" s="9"/>
      <c r="I109" s="9"/>
      <c r="J109" s="10"/>
      <c r="K109" s="10"/>
      <c r="L109" s="10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T109"/>
    </row>
    <row r="110" spans="1:46" s="196" customFormat="1" ht="12.75" x14ac:dyDescent="0.2">
      <c r="A110" s="10"/>
      <c r="B110" s="17"/>
      <c r="C110" s="10"/>
      <c r="D110" s="10"/>
      <c r="E110" s="10"/>
      <c r="F110" s="10"/>
      <c r="G110" s="10"/>
      <c r="H110" s="9"/>
      <c r="I110" s="9"/>
      <c r="J110" s="10"/>
      <c r="K110" s="10"/>
      <c r="L110" s="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T110"/>
    </row>
    <row r="111" spans="1:46" s="196" customFormat="1" ht="12.75" x14ac:dyDescent="0.2">
      <c r="A111" s="10"/>
      <c r="B111" s="17"/>
      <c r="C111" s="10"/>
      <c r="D111" s="10"/>
      <c r="E111" s="10"/>
      <c r="F111" s="10"/>
      <c r="G111" s="10"/>
      <c r="H111" s="9"/>
      <c r="I111" s="9"/>
      <c r="J111" s="10"/>
      <c r="K111" s="10"/>
      <c r="L111" s="10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T111"/>
    </row>
    <row r="112" spans="1:46" s="196" customFormat="1" ht="12.75" x14ac:dyDescent="0.2">
      <c r="A112" s="10"/>
      <c r="B112" s="17"/>
      <c r="C112" s="10"/>
      <c r="D112" s="10"/>
      <c r="E112" s="10"/>
      <c r="F112" s="10"/>
      <c r="G112" s="10"/>
      <c r="H112" s="9"/>
      <c r="I112" s="9"/>
      <c r="J112" s="10"/>
      <c r="K112" s="10"/>
      <c r="L112" s="10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T112"/>
    </row>
    <row r="113" spans="1:46" s="196" customFormat="1" ht="12.75" x14ac:dyDescent="0.2">
      <c r="A113" s="10"/>
      <c r="B113" s="17"/>
      <c r="C113" s="10"/>
      <c r="D113" s="10"/>
      <c r="E113" s="10"/>
      <c r="F113" s="10"/>
      <c r="G113" s="10"/>
      <c r="H113" s="9"/>
      <c r="I113" s="9"/>
      <c r="J113" s="10"/>
      <c r="K113" s="10"/>
      <c r="L113" s="10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T113"/>
    </row>
    <row r="114" spans="1:46" s="196" customFormat="1" ht="12.75" x14ac:dyDescent="0.2">
      <c r="A114" s="10"/>
      <c r="B114" s="17"/>
      <c r="C114" s="10"/>
      <c r="D114" s="10"/>
      <c r="E114" s="10"/>
      <c r="F114" s="10"/>
      <c r="G114" s="10"/>
      <c r="H114" s="9"/>
      <c r="I114" s="9"/>
      <c r="J114" s="10"/>
      <c r="K114" s="10"/>
      <c r="L114" s="10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T114"/>
    </row>
    <row r="115" spans="1:46" s="196" customFormat="1" ht="12.75" x14ac:dyDescent="0.2">
      <c r="A115" s="10"/>
      <c r="B115" s="17"/>
      <c r="C115" s="10"/>
      <c r="D115" s="10"/>
      <c r="E115" s="10"/>
      <c r="F115" s="10"/>
      <c r="G115" s="10"/>
      <c r="H115" s="9"/>
      <c r="I115" s="9"/>
      <c r="J115" s="10"/>
      <c r="K115" s="10"/>
      <c r="L115" s="10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T115"/>
    </row>
    <row r="116" spans="1:46" s="196" customFormat="1" ht="12.75" x14ac:dyDescent="0.2">
      <c r="A116" s="10"/>
      <c r="B116" s="17"/>
      <c r="C116" s="10"/>
      <c r="D116" s="10"/>
      <c r="E116" s="10"/>
      <c r="F116" s="10"/>
      <c r="G116" s="10"/>
      <c r="H116" s="9"/>
      <c r="I116" s="9"/>
      <c r="J116" s="10"/>
      <c r="K116" s="10"/>
      <c r="L116" s="10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T116"/>
    </row>
    <row r="117" spans="1:46" s="196" customFormat="1" ht="12.75" x14ac:dyDescent="0.2">
      <c r="A117" s="10"/>
      <c r="B117" s="17"/>
      <c r="C117" s="10"/>
      <c r="D117" s="10"/>
      <c r="E117" s="10"/>
      <c r="F117" s="10"/>
      <c r="G117" s="10"/>
      <c r="H117" s="9"/>
      <c r="I117" s="9"/>
      <c r="J117" s="10"/>
      <c r="K117" s="10"/>
      <c r="L117" s="10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T117"/>
    </row>
    <row r="118" spans="1:46" s="196" customFormat="1" ht="12.75" x14ac:dyDescent="0.2">
      <c r="A118" s="10"/>
      <c r="B118" s="17"/>
      <c r="C118" s="10"/>
      <c r="D118" s="10"/>
      <c r="E118" s="10"/>
      <c r="F118" s="10"/>
      <c r="G118" s="10"/>
      <c r="H118" s="9"/>
      <c r="I118" s="9"/>
      <c r="J118" s="10"/>
      <c r="K118" s="10"/>
      <c r="L118" s="10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T118"/>
    </row>
    <row r="119" spans="1:46" s="196" customFormat="1" ht="12.75" x14ac:dyDescent="0.2">
      <c r="A119" s="10"/>
      <c r="B119" s="17"/>
      <c r="C119" s="10"/>
      <c r="D119" s="10"/>
      <c r="E119" s="10"/>
      <c r="F119" s="10"/>
      <c r="G119" s="10"/>
      <c r="H119" s="9"/>
      <c r="I119" s="9"/>
      <c r="J119" s="10"/>
      <c r="K119" s="10"/>
      <c r="L119" s="10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T119"/>
    </row>
    <row r="120" spans="1:46" s="196" customFormat="1" ht="12.75" x14ac:dyDescent="0.2">
      <c r="A120" s="10"/>
      <c r="B120" s="17"/>
      <c r="C120" s="10"/>
      <c r="D120" s="10"/>
      <c r="E120" s="10"/>
      <c r="F120" s="10"/>
      <c r="G120" s="10"/>
      <c r="H120" s="9"/>
      <c r="I120" s="9"/>
      <c r="J120" s="10"/>
      <c r="K120" s="10"/>
      <c r="L120" s="1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T120"/>
    </row>
    <row r="121" spans="1:46" s="196" customFormat="1" ht="12.75" x14ac:dyDescent="0.2">
      <c r="A121" s="10"/>
      <c r="B121" s="17"/>
      <c r="C121" s="10"/>
      <c r="D121" s="10"/>
      <c r="E121" s="10"/>
      <c r="F121" s="10"/>
      <c r="G121" s="10"/>
      <c r="H121" s="9"/>
      <c r="I121" s="9"/>
      <c r="J121" s="10"/>
      <c r="K121" s="10"/>
      <c r="L121" s="10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T121"/>
    </row>
    <row r="122" spans="1:46" s="196" customFormat="1" ht="12.75" x14ac:dyDescent="0.2">
      <c r="A122" s="10"/>
      <c r="B122" s="17"/>
      <c r="C122" s="10"/>
      <c r="D122" s="10"/>
      <c r="E122" s="10"/>
      <c r="F122" s="10"/>
      <c r="G122" s="10"/>
      <c r="H122" s="9"/>
      <c r="I122" s="9"/>
      <c r="J122" s="10"/>
      <c r="K122" s="10"/>
      <c r="L122" s="10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T122"/>
    </row>
    <row r="123" spans="1:46" s="196" customFormat="1" ht="12.75" x14ac:dyDescent="0.2">
      <c r="A123" s="10"/>
      <c r="B123" s="17"/>
      <c r="C123" s="10"/>
      <c r="D123" s="10"/>
      <c r="E123" s="10"/>
      <c r="F123" s="10"/>
      <c r="G123" s="10"/>
      <c r="H123" s="9"/>
      <c r="I123" s="9"/>
      <c r="J123" s="10"/>
      <c r="K123" s="10"/>
      <c r="L123" s="10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T123"/>
    </row>
    <row r="124" spans="1:46" s="196" customFormat="1" ht="12.75" x14ac:dyDescent="0.2">
      <c r="A124" s="10"/>
      <c r="B124" s="17"/>
      <c r="C124" s="10"/>
      <c r="D124" s="10"/>
      <c r="E124" s="10"/>
      <c r="F124" s="10"/>
      <c r="G124" s="10"/>
      <c r="H124" s="9"/>
      <c r="I124" s="9"/>
      <c r="J124" s="10"/>
      <c r="K124" s="10"/>
      <c r="L124" s="10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T124"/>
    </row>
    <row r="125" spans="1:46" s="196" customFormat="1" ht="12.75" x14ac:dyDescent="0.2">
      <c r="A125" s="10"/>
      <c r="B125" s="17"/>
      <c r="C125" s="10"/>
      <c r="D125" s="10"/>
      <c r="E125" s="10"/>
      <c r="F125" s="10"/>
      <c r="G125" s="10"/>
      <c r="H125" s="9"/>
      <c r="I125" s="9"/>
      <c r="J125" s="10"/>
      <c r="K125" s="10"/>
      <c r="L125" s="10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T125"/>
    </row>
    <row r="126" spans="1:46" s="196" customFormat="1" ht="12.75" x14ac:dyDescent="0.2">
      <c r="A126" s="10"/>
      <c r="B126" s="17"/>
      <c r="C126" s="10"/>
      <c r="D126" s="10"/>
      <c r="E126" s="10"/>
      <c r="F126" s="10"/>
      <c r="G126" s="10"/>
      <c r="H126" s="9"/>
      <c r="I126" s="9"/>
      <c r="J126" s="10"/>
      <c r="K126" s="10"/>
      <c r="L126" s="10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T126"/>
    </row>
    <row r="127" spans="1:46" s="196" customFormat="1" ht="12.75" x14ac:dyDescent="0.2">
      <c r="A127" s="10"/>
      <c r="B127" s="17"/>
      <c r="C127" s="10"/>
      <c r="D127" s="10"/>
      <c r="E127" s="10"/>
      <c r="F127" s="10"/>
      <c r="G127" s="10"/>
      <c r="H127" s="9"/>
      <c r="I127" s="9"/>
      <c r="J127" s="10"/>
      <c r="K127" s="10"/>
      <c r="L127" s="10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T127"/>
    </row>
    <row r="128" spans="1:46" s="196" customFormat="1" ht="12.75" x14ac:dyDescent="0.2">
      <c r="A128" s="10"/>
      <c r="B128" s="17"/>
      <c r="C128" s="10"/>
      <c r="D128" s="10"/>
      <c r="E128" s="10"/>
      <c r="F128" s="10"/>
      <c r="G128" s="10"/>
      <c r="H128" s="9"/>
      <c r="I128" s="9"/>
      <c r="J128" s="10"/>
      <c r="K128" s="10"/>
      <c r="L128" s="10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T128"/>
    </row>
    <row r="129" spans="1:46" s="196" customFormat="1" ht="12.75" x14ac:dyDescent="0.2">
      <c r="A129" s="10"/>
      <c r="B129" s="17"/>
      <c r="C129" s="10"/>
      <c r="D129" s="10"/>
      <c r="E129" s="10"/>
      <c r="F129" s="10"/>
      <c r="G129" s="10"/>
      <c r="H129" s="9"/>
      <c r="I129" s="9"/>
      <c r="J129" s="10"/>
      <c r="K129" s="10"/>
      <c r="L129" s="10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T129"/>
    </row>
    <row r="130" spans="1:46" s="196" customFormat="1" ht="12.75" x14ac:dyDescent="0.2">
      <c r="A130" s="10"/>
      <c r="B130" s="17"/>
      <c r="C130" s="10"/>
      <c r="D130" s="10"/>
      <c r="E130" s="10"/>
      <c r="F130" s="10"/>
      <c r="G130" s="10"/>
      <c r="H130" s="9"/>
      <c r="I130" s="9"/>
      <c r="J130" s="10"/>
      <c r="K130" s="10"/>
      <c r="L130" s="1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T130"/>
    </row>
    <row r="131" spans="1:46" s="196" customFormat="1" ht="12.75" x14ac:dyDescent="0.2">
      <c r="A131" s="10"/>
      <c r="B131" s="17"/>
      <c r="C131" s="10"/>
      <c r="D131" s="10"/>
      <c r="E131" s="10"/>
      <c r="F131" s="10"/>
      <c r="G131" s="10"/>
      <c r="H131" s="9"/>
      <c r="I131" s="9"/>
      <c r="J131" s="10"/>
      <c r="K131" s="10"/>
      <c r="L131" s="10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T131"/>
    </row>
    <row r="132" spans="1:46" s="196" customFormat="1" ht="12.75" x14ac:dyDescent="0.2">
      <c r="A132" s="10"/>
      <c r="B132" s="17"/>
      <c r="C132" s="10"/>
      <c r="D132" s="10"/>
      <c r="E132" s="10"/>
      <c r="F132" s="10"/>
      <c r="G132" s="10"/>
      <c r="H132" s="9"/>
      <c r="I132" s="9"/>
      <c r="J132" s="10"/>
      <c r="K132" s="10"/>
      <c r="L132" s="10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T132"/>
    </row>
    <row r="133" spans="1:46" s="196" customFormat="1" ht="12.75" x14ac:dyDescent="0.2">
      <c r="A133" s="10"/>
      <c r="B133" s="17"/>
      <c r="C133" s="10"/>
      <c r="D133" s="10"/>
      <c r="E133" s="10"/>
      <c r="F133" s="10"/>
      <c r="G133" s="10"/>
      <c r="H133" s="9"/>
      <c r="I133" s="9"/>
      <c r="J133" s="10"/>
      <c r="K133" s="10"/>
      <c r="L133" s="10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T133"/>
    </row>
    <row r="134" spans="1:46" s="196" customFormat="1" ht="12.75" x14ac:dyDescent="0.2">
      <c r="A134" s="10"/>
      <c r="B134" s="17"/>
      <c r="C134" s="10"/>
      <c r="D134" s="10"/>
      <c r="E134" s="10"/>
      <c r="F134" s="10"/>
      <c r="G134" s="10"/>
      <c r="H134" s="9"/>
      <c r="I134" s="9"/>
      <c r="J134" s="10"/>
      <c r="K134" s="10"/>
      <c r="L134" s="10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T134"/>
    </row>
    <row r="135" spans="1:46" s="196" customFormat="1" ht="12.75" x14ac:dyDescent="0.2">
      <c r="A135" s="10"/>
      <c r="B135" s="17"/>
      <c r="C135" s="10"/>
      <c r="D135" s="10"/>
      <c r="E135" s="10"/>
      <c r="F135" s="10"/>
      <c r="G135" s="10"/>
      <c r="H135" s="9"/>
      <c r="I135" s="9"/>
      <c r="J135" s="10"/>
      <c r="K135" s="10"/>
      <c r="L135" s="10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T135"/>
    </row>
    <row r="136" spans="1:46" s="196" customFormat="1" ht="12.75" x14ac:dyDescent="0.2">
      <c r="A136" s="10"/>
      <c r="B136" s="17"/>
      <c r="C136" s="10"/>
      <c r="D136" s="10"/>
      <c r="E136" s="10"/>
      <c r="F136" s="10"/>
      <c r="G136" s="10"/>
      <c r="H136" s="9"/>
      <c r="I136" s="9"/>
      <c r="J136" s="10"/>
      <c r="K136" s="10"/>
      <c r="L136" s="10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T136"/>
    </row>
    <row r="137" spans="1:46" s="196" customFormat="1" ht="12.75" x14ac:dyDescent="0.2">
      <c r="A137" s="10"/>
      <c r="B137" s="17"/>
      <c r="C137" s="10"/>
      <c r="D137" s="10"/>
      <c r="E137" s="10"/>
      <c r="F137" s="10"/>
      <c r="G137" s="10"/>
      <c r="H137" s="9"/>
      <c r="I137" s="9"/>
      <c r="J137" s="10"/>
      <c r="K137" s="10"/>
      <c r="L137" s="10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T137"/>
    </row>
    <row r="138" spans="1:46" s="196" customFormat="1" ht="12.75" x14ac:dyDescent="0.2">
      <c r="A138" s="10"/>
      <c r="B138" s="17"/>
      <c r="C138" s="10"/>
      <c r="D138" s="10"/>
      <c r="E138" s="10"/>
      <c r="F138" s="10"/>
      <c r="G138" s="10"/>
      <c r="H138" s="9"/>
      <c r="I138" s="9"/>
      <c r="J138" s="10"/>
      <c r="K138" s="10"/>
      <c r="L138" s="10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T138"/>
    </row>
    <row r="139" spans="1:46" s="196" customFormat="1" ht="12.75" x14ac:dyDescent="0.2">
      <c r="A139" s="10"/>
      <c r="B139" s="17"/>
      <c r="C139" s="10"/>
      <c r="D139" s="10"/>
      <c r="E139" s="10"/>
      <c r="F139" s="10"/>
      <c r="G139" s="10"/>
      <c r="H139" s="9"/>
      <c r="I139" s="9"/>
      <c r="J139" s="10"/>
      <c r="K139" s="10"/>
      <c r="L139" s="10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T139"/>
    </row>
    <row r="140" spans="1:46" s="196" customFormat="1" ht="12.75" x14ac:dyDescent="0.2">
      <c r="A140" s="10"/>
      <c r="B140" s="17"/>
      <c r="C140" s="10"/>
      <c r="D140" s="10"/>
      <c r="E140" s="10"/>
      <c r="F140" s="10"/>
      <c r="G140" s="10"/>
      <c r="H140" s="9"/>
      <c r="I140" s="9"/>
      <c r="J140" s="10"/>
      <c r="K140" s="10"/>
      <c r="L140" s="1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T140"/>
    </row>
    <row r="141" spans="1:46" s="196" customFormat="1" ht="12.75" x14ac:dyDescent="0.2">
      <c r="A141" s="10"/>
      <c r="B141" s="17"/>
      <c r="C141" s="10"/>
      <c r="D141" s="10"/>
      <c r="E141" s="10"/>
      <c r="F141" s="10"/>
      <c r="G141" s="10"/>
      <c r="H141" s="9"/>
      <c r="I141" s="9"/>
      <c r="J141" s="10"/>
      <c r="K141" s="10"/>
      <c r="L141" s="10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T141"/>
    </row>
    <row r="142" spans="1:46" s="196" customFormat="1" ht="12.75" x14ac:dyDescent="0.2">
      <c r="A142" s="10"/>
      <c r="B142" s="17"/>
      <c r="C142" s="10"/>
      <c r="D142" s="10"/>
      <c r="E142" s="10"/>
      <c r="F142" s="10"/>
      <c r="G142" s="10"/>
      <c r="H142" s="9"/>
      <c r="I142" s="9"/>
      <c r="J142" s="10"/>
      <c r="K142" s="10"/>
      <c r="L142" s="10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T142"/>
    </row>
    <row r="143" spans="1:46" s="196" customFormat="1" ht="12.75" x14ac:dyDescent="0.2">
      <c r="A143" s="10"/>
      <c r="B143" s="17"/>
      <c r="C143" s="10"/>
      <c r="D143" s="10"/>
      <c r="E143" s="10"/>
      <c r="F143" s="10"/>
      <c r="G143" s="10"/>
      <c r="H143" s="9"/>
      <c r="I143" s="9"/>
      <c r="J143" s="10"/>
      <c r="K143" s="10"/>
      <c r="L143" s="10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T143"/>
    </row>
    <row r="144" spans="1:46" s="196" customFormat="1" ht="12.75" x14ac:dyDescent="0.2">
      <c r="A144" s="10"/>
      <c r="B144" s="17"/>
      <c r="C144" s="10"/>
      <c r="D144" s="10"/>
      <c r="E144" s="10"/>
      <c r="F144" s="10"/>
      <c r="G144" s="10"/>
      <c r="H144" s="9"/>
      <c r="I144" s="9"/>
      <c r="J144" s="10"/>
      <c r="K144" s="10"/>
      <c r="L144" s="10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T144"/>
    </row>
    <row r="145" spans="1:46" s="196" customFormat="1" ht="12.75" x14ac:dyDescent="0.2">
      <c r="A145" s="10"/>
      <c r="B145" s="17"/>
      <c r="C145" s="10"/>
      <c r="D145" s="10"/>
      <c r="E145" s="10"/>
      <c r="F145" s="10"/>
      <c r="G145" s="10"/>
      <c r="H145" s="9"/>
      <c r="I145" s="9"/>
      <c r="J145" s="10"/>
      <c r="K145" s="10"/>
      <c r="L145" s="10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T145"/>
    </row>
    <row r="146" spans="1:46" s="196" customFormat="1" ht="12.75" x14ac:dyDescent="0.2">
      <c r="A146" s="10"/>
      <c r="B146" s="17"/>
      <c r="C146" s="10"/>
      <c r="D146" s="10"/>
      <c r="E146" s="10"/>
      <c r="F146" s="10"/>
      <c r="G146" s="10"/>
      <c r="H146" s="9"/>
      <c r="I146" s="9"/>
      <c r="J146" s="10"/>
      <c r="K146" s="10"/>
      <c r="L146" s="10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T146"/>
    </row>
    <row r="147" spans="1:46" s="196" customFormat="1" ht="12.75" x14ac:dyDescent="0.2">
      <c r="A147" s="10"/>
      <c r="B147" s="17"/>
      <c r="C147" s="10"/>
      <c r="D147" s="10"/>
      <c r="E147" s="10"/>
      <c r="F147" s="10"/>
      <c r="G147" s="10"/>
      <c r="H147" s="9"/>
      <c r="I147" s="9"/>
      <c r="J147" s="10"/>
      <c r="K147" s="10"/>
      <c r="L147" s="10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T147"/>
    </row>
    <row r="148" spans="1:46" s="196" customFormat="1" ht="12.75" x14ac:dyDescent="0.2">
      <c r="A148" s="10"/>
      <c r="B148" s="17"/>
      <c r="C148" s="10"/>
      <c r="D148" s="10"/>
      <c r="E148" s="10"/>
      <c r="F148" s="10"/>
      <c r="G148" s="10"/>
      <c r="H148" s="9"/>
      <c r="I148" s="9"/>
      <c r="J148" s="10"/>
      <c r="K148" s="10"/>
      <c r="L148" s="10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T148"/>
    </row>
    <row r="149" spans="1:46" s="196" customFormat="1" ht="12.75" x14ac:dyDescent="0.2">
      <c r="A149" s="10"/>
      <c r="B149" s="17"/>
      <c r="C149" s="10"/>
      <c r="D149" s="10"/>
      <c r="E149" s="10"/>
      <c r="F149" s="10"/>
      <c r="G149" s="10"/>
      <c r="H149" s="9"/>
      <c r="I149" s="9"/>
      <c r="J149" s="10"/>
      <c r="K149" s="10"/>
      <c r="L149" s="10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T149"/>
    </row>
    <row r="150" spans="1:46" s="196" customFormat="1" ht="12.75" x14ac:dyDescent="0.2">
      <c r="A150" s="10"/>
      <c r="B150" s="17"/>
      <c r="C150" s="10"/>
      <c r="D150" s="10"/>
      <c r="E150" s="10"/>
      <c r="F150" s="10"/>
      <c r="G150" s="10"/>
      <c r="H150" s="9"/>
      <c r="I150" s="9"/>
      <c r="J150" s="10"/>
      <c r="K150" s="10"/>
      <c r="L150" s="1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T150"/>
    </row>
    <row r="151" spans="1:46" s="196" customFormat="1" ht="12.75" x14ac:dyDescent="0.2">
      <c r="A151" s="10"/>
      <c r="B151" s="17"/>
      <c r="C151" s="10"/>
      <c r="D151" s="10"/>
      <c r="E151" s="10"/>
      <c r="F151" s="10"/>
      <c r="G151" s="10"/>
      <c r="H151" s="9"/>
      <c r="I151" s="9"/>
      <c r="J151" s="10"/>
      <c r="K151" s="10"/>
      <c r="L151" s="10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T151"/>
    </row>
    <row r="152" spans="1:46" s="196" customFormat="1" ht="12.75" x14ac:dyDescent="0.2">
      <c r="A152" s="10"/>
      <c r="B152" s="17"/>
      <c r="C152" s="10"/>
      <c r="D152" s="10"/>
      <c r="E152" s="10"/>
      <c r="F152" s="10"/>
      <c r="G152" s="10"/>
      <c r="H152" s="9"/>
      <c r="I152" s="9"/>
      <c r="J152" s="10"/>
      <c r="K152" s="10"/>
      <c r="L152" s="10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T152"/>
    </row>
    <row r="153" spans="1:46" s="196" customFormat="1" ht="12.75" x14ac:dyDescent="0.2">
      <c r="A153" s="10"/>
      <c r="B153" s="17"/>
      <c r="C153" s="10"/>
      <c r="D153" s="10"/>
      <c r="E153" s="10"/>
      <c r="F153" s="10"/>
      <c r="G153" s="10"/>
      <c r="H153" s="9"/>
      <c r="I153" s="9"/>
      <c r="J153" s="10"/>
      <c r="K153" s="10"/>
      <c r="L153" s="10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T153"/>
    </row>
    <row r="154" spans="1:46" s="196" customFormat="1" ht="12.75" x14ac:dyDescent="0.2">
      <c r="A154" s="10"/>
      <c r="B154" s="17"/>
      <c r="C154" s="10"/>
      <c r="D154" s="10"/>
      <c r="E154" s="10"/>
      <c r="F154" s="10"/>
      <c r="G154" s="10"/>
      <c r="H154" s="9"/>
      <c r="I154" s="9"/>
      <c r="J154" s="10"/>
      <c r="K154" s="10"/>
      <c r="L154" s="10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T154"/>
    </row>
    <row r="155" spans="1:46" s="196" customFormat="1" ht="12.75" x14ac:dyDescent="0.2">
      <c r="A155" s="10"/>
      <c r="B155" s="17"/>
      <c r="C155" s="10"/>
      <c r="D155" s="10"/>
      <c r="E155" s="10"/>
      <c r="F155" s="10"/>
      <c r="G155" s="10"/>
      <c r="H155" s="9"/>
      <c r="I155" s="9"/>
      <c r="J155" s="10"/>
      <c r="K155" s="10"/>
      <c r="L155" s="10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T155"/>
    </row>
    <row r="156" spans="1:46" s="196" customFormat="1" ht="12.75" x14ac:dyDescent="0.2">
      <c r="A156" s="10"/>
      <c r="B156" s="17"/>
      <c r="C156" s="10"/>
      <c r="D156" s="10"/>
      <c r="E156" s="10"/>
      <c r="F156" s="10"/>
      <c r="G156" s="10"/>
      <c r="H156" s="9"/>
      <c r="I156" s="9"/>
      <c r="J156" s="10"/>
      <c r="K156" s="10"/>
      <c r="L156" s="10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T156"/>
    </row>
    <row r="157" spans="1:46" s="196" customFormat="1" ht="12.75" x14ac:dyDescent="0.2">
      <c r="A157" s="10"/>
      <c r="B157" s="17"/>
      <c r="C157" s="10"/>
      <c r="D157" s="10"/>
      <c r="E157" s="10"/>
      <c r="F157" s="10"/>
      <c r="G157" s="10"/>
      <c r="H157" s="9"/>
      <c r="I157" s="9"/>
      <c r="J157" s="10"/>
      <c r="K157" s="10"/>
      <c r="L157" s="10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T157"/>
    </row>
    <row r="158" spans="1:46" s="196" customFormat="1" ht="12.75" x14ac:dyDescent="0.2">
      <c r="A158" s="10"/>
      <c r="B158" s="17"/>
      <c r="C158" s="10"/>
      <c r="D158" s="10"/>
      <c r="E158" s="10"/>
      <c r="F158" s="10"/>
      <c r="G158" s="10"/>
      <c r="H158" s="9"/>
      <c r="I158" s="9"/>
      <c r="J158" s="10"/>
      <c r="K158" s="10"/>
      <c r="L158" s="10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T158"/>
    </row>
    <row r="159" spans="1:46" s="196" customFormat="1" ht="12.75" x14ac:dyDescent="0.2">
      <c r="A159" s="10"/>
      <c r="B159" s="17"/>
      <c r="C159" s="10"/>
      <c r="D159" s="10"/>
      <c r="E159" s="10"/>
      <c r="F159" s="10"/>
      <c r="G159" s="10"/>
      <c r="H159" s="9"/>
      <c r="I159" s="9"/>
      <c r="J159" s="10"/>
      <c r="K159" s="10"/>
      <c r="L159" s="10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T159"/>
    </row>
    <row r="160" spans="1:46" s="196" customFormat="1" ht="12.75" x14ac:dyDescent="0.2">
      <c r="A160" s="10"/>
      <c r="B160" s="17"/>
      <c r="C160" s="10"/>
      <c r="D160" s="10"/>
      <c r="E160" s="10"/>
      <c r="F160" s="10"/>
      <c r="G160" s="10"/>
      <c r="H160" s="9"/>
      <c r="I160" s="9"/>
      <c r="J160" s="10"/>
      <c r="K160" s="10"/>
      <c r="L160" s="1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T160"/>
    </row>
    <row r="161" spans="1:46" s="196" customFormat="1" ht="12.75" x14ac:dyDescent="0.2">
      <c r="A161" s="10"/>
      <c r="B161" s="17"/>
      <c r="C161" s="10"/>
      <c r="D161" s="10"/>
      <c r="E161" s="10"/>
      <c r="F161" s="10"/>
      <c r="G161" s="10"/>
      <c r="H161" s="9"/>
      <c r="I161" s="9"/>
      <c r="J161" s="10"/>
      <c r="K161" s="10"/>
      <c r="L161" s="10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T161"/>
    </row>
    <row r="162" spans="1:46" s="196" customFormat="1" ht="12.75" x14ac:dyDescent="0.2">
      <c r="A162" s="10"/>
      <c r="B162" s="17"/>
      <c r="C162" s="10"/>
      <c r="D162" s="10"/>
      <c r="E162" s="10"/>
      <c r="F162" s="10"/>
      <c r="G162" s="10"/>
      <c r="H162" s="9"/>
      <c r="I162" s="9"/>
      <c r="J162" s="10"/>
      <c r="K162" s="10"/>
      <c r="L162" s="10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T162"/>
    </row>
    <row r="163" spans="1:46" s="196" customFormat="1" ht="12.75" x14ac:dyDescent="0.2">
      <c r="A163" s="10"/>
      <c r="B163" s="17"/>
      <c r="C163" s="10"/>
      <c r="D163" s="10"/>
      <c r="E163" s="10"/>
      <c r="F163" s="10"/>
      <c r="G163" s="10"/>
      <c r="H163" s="9"/>
      <c r="I163" s="9"/>
      <c r="J163" s="10"/>
      <c r="K163" s="10"/>
      <c r="L163" s="10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T163"/>
    </row>
    <row r="164" spans="1:46" s="196" customFormat="1" ht="12.75" x14ac:dyDescent="0.2">
      <c r="A164" s="10"/>
      <c r="B164" s="17"/>
      <c r="C164" s="10"/>
      <c r="D164" s="10"/>
      <c r="E164" s="10"/>
      <c r="F164" s="10"/>
      <c r="G164" s="10"/>
      <c r="H164" s="9"/>
      <c r="I164" s="9"/>
      <c r="J164" s="10"/>
      <c r="K164" s="10"/>
      <c r="L164" s="10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T164"/>
    </row>
    <row r="165" spans="1:46" s="196" customFormat="1" ht="12.75" x14ac:dyDescent="0.2">
      <c r="A165" s="10"/>
      <c r="B165" s="17"/>
      <c r="C165" s="10"/>
      <c r="D165" s="10"/>
      <c r="E165" s="10"/>
      <c r="F165" s="10"/>
      <c r="G165" s="10"/>
      <c r="H165" s="9"/>
      <c r="I165" s="9"/>
      <c r="J165" s="10"/>
      <c r="K165" s="10"/>
      <c r="L165" s="10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T165"/>
    </row>
    <row r="166" spans="1:46" s="196" customFormat="1" ht="12.75" x14ac:dyDescent="0.2">
      <c r="A166" s="10"/>
      <c r="B166" s="17"/>
      <c r="C166" s="10"/>
      <c r="D166" s="10"/>
      <c r="E166" s="10"/>
      <c r="F166" s="10"/>
      <c r="G166" s="10"/>
      <c r="H166" s="9"/>
      <c r="I166" s="9"/>
      <c r="J166" s="10"/>
      <c r="K166" s="10"/>
      <c r="L166" s="10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T166"/>
    </row>
    <row r="167" spans="1:46" s="196" customFormat="1" ht="12.75" x14ac:dyDescent="0.2">
      <c r="A167" s="10"/>
      <c r="B167" s="17"/>
      <c r="C167" s="10"/>
      <c r="D167" s="10"/>
      <c r="E167" s="10"/>
      <c r="F167" s="10"/>
      <c r="G167" s="10"/>
      <c r="H167" s="9"/>
      <c r="I167" s="9"/>
      <c r="J167" s="10"/>
      <c r="K167" s="10"/>
      <c r="L167" s="10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T167"/>
    </row>
    <row r="168" spans="1:46" s="196" customFormat="1" ht="12.75" x14ac:dyDescent="0.2">
      <c r="A168" s="10"/>
      <c r="B168" s="17"/>
      <c r="C168" s="10"/>
      <c r="D168" s="10"/>
      <c r="E168" s="10"/>
      <c r="F168" s="10"/>
      <c r="G168" s="10"/>
      <c r="H168" s="9"/>
      <c r="I168" s="9"/>
      <c r="J168" s="10"/>
      <c r="K168" s="10"/>
      <c r="L168" s="10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T168"/>
    </row>
    <row r="169" spans="1:46" s="196" customFormat="1" ht="12.75" x14ac:dyDescent="0.2">
      <c r="A169" s="10"/>
      <c r="B169" s="17"/>
      <c r="C169" s="10"/>
      <c r="D169" s="10"/>
      <c r="E169" s="10"/>
      <c r="F169" s="10"/>
      <c r="G169" s="10"/>
      <c r="H169" s="9"/>
      <c r="I169" s="9"/>
      <c r="J169" s="10"/>
      <c r="K169" s="10"/>
      <c r="L169" s="10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T169"/>
    </row>
    <row r="170" spans="1:46" s="196" customFormat="1" ht="12.75" x14ac:dyDescent="0.2">
      <c r="A170" s="10"/>
      <c r="B170" s="17"/>
      <c r="C170" s="10"/>
      <c r="D170" s="10"/>
      <c r="E170" s="10"/>
      <c r="F170" s="10"/>
      <c r="G170" s="10"/>
      <c r="H170" s="9"/>
      <c r="I170" s="9"/>
      <c r="J170" s="10"/>
      <c r="K170" s="10"/>
      <c r="L170" s="1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T170"/>
    </row>
    <row r="171" spans="1:46" s="196" customFormat="1" ht="12.75" x14ac:dyDescent="0.2">
      <c r="A171" s="10"/>
      <c r="B171" s="17"/>
      <c r="C171" s="10"/>
      <c r="D171" s="10"/>
      <c r="E171" s="10"/>
      <c r="F171" s="10"/>
      <c r="G171" s="10"/>
      <c r="H171" s="9"/>
      <c r="I171" s="9"/>
      <c r="J171" s="10"/>
      <c r="K171" s="10"/>
      <c r="L171" s="10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T171"/>
    </row>
    <row r="172" spans="1:46" s="196" customFormat="1" ht="12.75" x14ac:dyDescent="0.2">
      <c r="A172" s="10"/>
      <c r="B172" s="17"/>
      <c r="C172" s="10"/>
      <c r="D172" s="10"/>
      <c r="E172" s="10"/>
      <c r="F172" s="10"/>
      <c r="G172" s="10"/>
      <c r="H172" s="9"/>
      <c r="I172" s="9"/>
      <c r="J172" s="10"/>
      <c r="K172" s="10"/>
      <c r="L172" s="10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T172"/>
    </row>
    <row r="173" spans="1:46" s="196" customFormat="1" ht="12.75" x14ac:dyDescent="0.2">
      <c r="A173" s="10"/>
      <c r="B173" s="17"/>
      <c r="C173" s="10"/>
      <c r="D173" s="10"/>
      <c r="E173" s="10"/>
      <c r="F173" s="10"/>
      <c r="G173" s="10"/>
      <c r="H173" s="9"/>
      <c r="I173" s="9"/>
      <c r="J173" s="10"/>
      <c r="K173" s="10"/>
      <c r="L173" s="10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T173"/>
    </row>
    <row r="174" spans="1:46" s="196" customFormat="1" ht="12.75" x14ac:dyDescent="0.2">
      <c r="A174" s="10"/>
      <c r="B174" s="17"/>
      <c r="C174" s="10"/>
      <c r="D174" s="10"/>
      <c r="E174" s="10"/>
      <c r="F174" s="10"/>
      <c r="G174" s="10"/>
      <c r="H174" s="9"/>
      <c r="I174" s="9"/>
      <c r="J174" s="10"/>
      <c r="K174" s="10"/>
      <c r="L174" s="10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T174"/>
    </row>
    <row r="175" spans="1:46" s="196" customFormat="1" ht="12.75" x14ac:dyDescent="0.2">
      <c r="A175" s="10"/>
      <c r="B175" s="17"/>
      <c r="C175" s="10"/>
      <c r="D175" s="10"/>
      <c r="E175" s="10"/>
      <c r="F175" s="10"/>
      <c r="G175" s="10"/>
      <c r="H175" s="9"/>
      <c r="I175" s="9"/>
      <c r="J175" s="10"/>
      <c r="K175" s="10"/>
      <c r="L175" s="10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T175"/>
    </row>
    <row r="176" spans="1:46" s="196" customFormat="1" ht="12.75" x14ac:dyDescent="0.2">
      <c r="A176" s="10"/>
      <c r="B176" s="17"/>
      <c r="C176" s="10"/>
      <c r="D176" s="10"/>
      <c r="E176" s="10"/>
      <c r="F176" s="10"/>
      <c r="G176" s="10"/>
      <c r="H176" s="9"/>
      <c r="I176" s="9"/>
      <c r="J176" s="10"/>
      <c r="K176" s="10"/>
      <c r="L176" s="10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T176"/>
    </row>
    <row r="177" spans="1:46" s="196" customFormat="1" ht="12.75" x14ac:dyDescent="0.2">
      <c r="A177" s="10"/>
      <c r="B177" s="17"/>
      <c r="C177" s="10"/>
      <c r="D177" s="10"/>
      <c r="E177" s="10"/>
      <c r="F177" s="10"/>
      <c r="G177" s="10"/>
      <c r="H177" s="9"/>
      <c r="I177" s="9"/>
      <c r="J177" s="10"/>
      <c r="K177" s="10"/>
      <c r="L177" s="10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T177"/>
    </row>
    <row r="178" spans="1:46" s="196" customFormat="1" ht="12.75" x14ac:dyDescent="0.2">
      <c r="A178" s="10"/>
      <c r="B178" s="17"/>
      <c r="C178" s="10"/>
      <c r="D178" s="10"/>
      <c r="E178" s="10"/>
      <c r="F178" s="10"/>
      <c r="G178" s="10"/>
      <c r="H178" s="9"/>
      <c r="I178" s="9"/>
      <c r="J178" s="10"/>
      <c r="K178" s="10"/>
      <c r="L178" s="10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T178"/>
    </row>
    <row r="179" spans="1:46" s="196" customFormat="1" ht="12.75" x14ac:dyDescent="0.2">
      <c r="A179" s="10"/>
      <c r="B179" s="17"/>
      <c r="C179" s="10"/>
      <c r="D179" s="10"/>
      <c r="E179" s="10"/>
      <c r="F179" s="10"/>
      <c r="G179" s="10"/>
      <c r="H179" s="9"/>
      <c r="I179" s="9"/>
      <c r="J179" s="10"/>
      <c r="K179" s="10"/>
      <c r="L179" s="10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T179"/>
    </row>
    <row r="180" spans="1:46" s="196" customFormat="1" ht="12.75" x14ac:dyDescent="0.2">
      <c r="A180" s="10"/>
      <c r="B180" s="17"/>
      <c r="C180" s="10"/>
      <c r="D180" s="10"/>
      <c r="E180" s="10"/>
      <c r="F180" s="10"/>
      <c r="G180" s="10"/>
      <c r="H180" s="9"/>
      <c r="I180" s="9"/>
      <c r="J180" s="10"/>
      <c r="K180" s="10"/>
      <c r="L180" s="1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T180"/>
    </row>
    <row r="181" spans="1:46" s="196" customFormat="1" ht="12.75" x14ac:dyDescent="0.2">
      <c r="A181" s="10"/>
      <c r="B181" s="17"/>
      <c r="C181" s="10"/>
      <c r="D181" s="10"/>
      <c r="E181" s="10"/>
      <c r="F181" s="10"/>
      <c r="G181" s="10"/>
      <c r="H181" s="9"/>
      <c r="I181" s="9"/>
      <c r="J181" s="10"/>
      <c r="K181" s="10"/>
      <c r="L181" s="10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T181"/>
    </row>
    <row r="182" spans="1:46" s="196" customFormat="1" ht="12.75" x14ac:dyDescent="0.2">
      <c r="A182" s="10"/>
      <c r="B182" s="17"/>
      <c r="C182" s="10"/>
      <c r="D182" s="10"/>
      <c r="E182" s="10"/>
      <c r="F182" s="10"/>
      <c r="G182" s="10"/>
      <c r="H182" s="9"/>
      <c r="I182" s="9"/>
      <c r="J182" s="10"/>
      <c r="K182" s="10"/>
      <c r="L182" s="10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T182"/>
    </row>
    <row r="183" spans="1:46" s="196" customFormat="1" ht="12.75" x14ac:dyDescent="0.2">
      <c r="A183" s="10"/>
      <c r="B183" s="17"/>
      <c r="C183" s="10"/>
      <c r="D183" s="10"/>
      <c r="E183" s="10"/>
      <c r="F183" s="10"/>
      <c r="G183" s="10"/>
      <c r="H183" s="9"/>
      <c r="I183" s="9"/>
      <c r="J183" s="10"/>
      <c r="K183" s="10"/>
      <c r="L183" s="10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T183"/>
    </row>
    <row r="184" spans="1:46" s="196" customFormat="1" ht="12.75" x14ac:dyDescent="0.2">
      <c r="A184" s="10"/>
      <c r="B184" s="17"/>
      <c r="C184" s="10"/>
      <c r="D184" s="10"/>
      <c r="E184" s="10"/>
      <c r="F184" s="10"/>
      <c r="G184" s="10"/>
      <c r="H184" s="9"/>
      <c r="I184" s="9"/>
      <c r="J184" s="10"/>
      <c r="K184" s="10"/>
      <c r="L184" s="10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T184"/>
    </row>
    <row r="185" spans="1:46" s="196" customFormat="1" ht="12.75" x14ac:dyDescent="0.2">
      <c r="A185" s="10"/>
      <c r="B185" s="17"/>
      <c r="C185" s="10"/>
      <c r="D185" s="10"/>
      <c r="E185" s="10"/>
      <c r="F185" s="10"/>
      <c r="G185" s="10"/>
      <c r="H185" s="9"/>
      <c r="I185" s="9"/>
      <c r="J185" s="10"/>
      <c r="K185" s="10"/>
      <c r="L185" s="10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T185"/>
    </row>
    <row r="186" spans="1:46" s="196" customFormat="1" ht="12.75" x14ac:dyDescent="0.2">
      <c r="A186" s="10"/>
      <c r="B186" s="17"/>
      <c r="C186" s="10"/>
      <c r="D186" s="10"/>
      <c r="E186" s="10"/>
      <c r="F186" s="10"/>
      <c r="G186" s="10"/>
      <c r="H186" s="9"/>
      <c r="I186" s="9"/>
      <c r="J186" s="10"/>
      <c r="K186" s="10"/>
      <c r="L186" s="10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T186"/>
    </row>
    <row r="187" spans="1:46" s="196" customFormat="1" ht="12.75" x14ac:dyDescent="0.2">
      <c r="A187" s="10"/>
      <c r="B187" s="17"/>
      <c r="C187" s="10"/>
      <c r="D187" s="10"/>
      <c r="E187" s="10"/>
      <c r="F187" s="10"/>
      <c r="G187" s="10"/>
      <c r="H187" s="9"/>
      <c r="I187" s="9"/>
      <c r="J187" s="10"/>
      <c r="K187" s="10"/>
      <c r="L187" s="10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T187"/>
    </row>
    <row r="188" spans="1:46" s="196" customFormat="1" ht="12.75" x14ac:dyDescent="0.2">
      <c r="A188" s="10"/>
      <c r="B188" s="17"/>
      <c r="C188" s="10"/>
      <c r="D188" s="10"/>
      <c r="E188" s="10"/>
      <c r="F188" s="10"/>
      <c r="G188" s="10"/>
      <c r="H188" s="9"/>
      <c r="I188" s="9"/>
      <c r="J188" s="10"/>
      <c r="K188" s="10"/>
      <c r="L188" s="10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T188"/>
    </row>
    <row r="189" spans="1:46" s="196" customFormat="1" ht="12.75" x14ac:dyDescent="0.2">
      <c r="A189" s="10"/>
      <c r="B189" s="17"/>
      <c r="C189" s="10"/>
      <c r="D189" s="10"/>
      <c r="E189" s="10"/>
      <c r="F189" s="10"/>
      <c r="G189" s="10"/>
      <c r="H189" s="9"/>
      <c r="I189" s="9"/>
      <c r="J189" s="10"/>
      <c r="K189" s="10"/>
      <c r="L189" s="10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T189"/>
    </row>
    <row r="190" spans="1:46" s="196" customFormat="1" ht="12.75" x14ac:dyDescent="0.2">
      <c r="A190" s="10"/>
      <c r="B190" s="17"/>
      <c r="C190" s="10"/>
      <c r="D190" s="10"/>
      <c r="E190" s="10"/>
      <c r="F190" s="10"/>
      <c r="G190" s="10"/>
      <c r="H190" s="9"/>
      <c r="I190" s="9"/>
      <c r="J190" s="10"/>
      <c r="K190" s="10"/>
      <c r="L190" s="1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T190"/>
    </row>
    <row r="191" spans="1:46" s="196" customFormat="1" ht="12.75" x14ac:dyDescent="0.2">
      <c r="A191" s="10"/>
      <c r="B191" s="17"/>
      <c r="C191" s="10"/>
      <c r="D191" s="10"/>
      <c r="E191" s="10"/>
      <c r="F191" s="10"/>
      <c r="G191" s="10"/>
      <c r="H191" s="9"/>
      <c r="I191" s="9"/>
      <c r="J191" s="10"/>
      <c r="K191" s="10"/>
      <c r="L191" s="10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T191"/>
    </row>
    <row r="192" spans="1:46" s="196" customFormat="1" ht="12.75" x14ac:dyDescent="0.2">
      <c r="A192" s="10"/>
      <c r="B192" s="17"/>
      <c r="C192" s="10"/>
      <c r="D192" s="10"/>
      <c r="E192" s="10"/>
      <c r="F192" s="10"/>
      <c r="G192" s="10"/>
      <c r="H192" s="9"/>
      <c r="I192" s="9"/>
      <c r="J192" s="10"/>
      <c r="K192" s="10"/>
      <c r="L192" s="10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T192"/>
    </row>
    <row r="193" spans="1:46" s="196" customFormat="1" ht="12.75" x14ac:dyDescent="0.2">
      <c r="A193" s="10"/>
      <c r="B193" s="17"/>
      <c r="C193" s="10"/>
      <c r="D193" s="10"/>
      <c r="E193" s="10"/>
      <c r="F193" s="10"/>
      <c r="G193" s="10"/>
      <c r="H193" s="9"/>
      <c r="I193" s="9"/>
      <c r="J193" s="10"/>
      <c r="K193" s="10"/>
      <c r="L193" s="10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T193"/>
    </row>
    <row r="194" spans="1:46" s="196" customFormat="1" ht="12.75" x14ac:dyDescent="0.2">
      <c r="A194" s="10"/>
      <c r="B194" s="17"/>
      <c r="C194" s="10"/>
      <c r="D194" s="10"/>
      <c r="E194" s="10"/>
      <c r="F194" s="10"/>
      <c r="G194" s="10"/>
      <c r="H194" s="9"/>
      <c r="I194" s="9"/>
      <c r="J194" s="10"/>
      <c r="K194" s="10"/>
      <c r="L194" s="10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T194"/>
    </row>
    <row r="195" spans="1:46" s="196" customFormat="1" ht="12.75" x14ac:dyDescent="0.2">
      <c r="A195" s="10"/>
      <c r="B195" s="17"/>
      <c r="C195" s="10"/>
      <c r="D195" s="10"/>
      <c r="E195" s="10"/>
      <c r="F195" s="10"/>
      <c r="G195" s="10"/>
      <c r="H195" s="9"/>
      <c r="I195" s="9"/>
      <c r="J195" s="10"/>
      <c r="K195" s="10"/>
      <c r="L195" s="10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T195"/>
    </row>
    <row r="196" spans="1:46" s="196" customFormat="1" ht="12.75" x14ac:dyDescent="0.2">
      <c r="A196" s="10"/>
      <c r="B196" s="17"/>
      <c r="C196" s="10"/>
      <c r="D196" s="10"/>
      <c r="E196" s="10"/>
      <c r="F196" s="10"/>
      <c r="G196" s="10"/>
      <c r="H196" s="9"/>
      <c r="I196" s="9"/>
      <c r="J196" s="10"/>
      <c r="K196" s="10"/>
      <c r="L196" s="10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T196"/>
    </row>
    <row r="197" spans="1:46" s="196" customFormat="1" ht="12.75" x14ac:dyDescent="0.2">
      <c r="A197" s="10"/>
      <c r="B197" s="17"/>
      <c r="C197" s="10"/>
      <c r="D197" s="10"/>
      <c r="E197" s="10"/>
      <c r="F197" s="10"/>
      <c r="G197" s="10"/>
      <c r="H197" s="9"/>
      <c r="I197" s="9"/>
      <c r="J197" s="10"/>
      <c r="K197" s="10"/>
      <c r="L197" s="10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T197"/>
    </row>
    <row r="198" spans="1:46" s="196" customFormat="1" ht="12.75" x14ac:dyDescent="0.2">
      <c r="A198" s="10"/>
      <c r="B198" s="17"/>
      <c r="C198" s="10"/>
      <c r="D198" s="10"/>
      <c r="E198" s="10"/>
      <c r="F198" s="10"/>
      <c r="G198" s="10"/>
      <c r="H198" s="9"/>
      <c r="I198" s="9"/>
      <c r="J198" s="10"/>
      <c r="K198" s="10"/>
      <c r="L198" s="10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T198"/>
    </row>
    <row r="199" spans="1:46" s="196" customFormat="1" ht="12.75" x14ac:dyDescent="0.2">
      <c r="A199" s="10"/>
      <c r="B199" s="17"/>
      <c r="C199" s="10"/>
      <c r="D199" s="10"/>
      <c r="E199" s="10"/>
      <c r="F199" s="10"/>
      <c r="G199" s="10"/>
      <c r="H199" s="9"/>
      <c r="I199" s="9"/>
      <c r="J199" s="10"/>
      <c r="K199" s="10"/>
      <c r="L199" s="10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T199"/>
    </row>
    <row r="200" spans="1:46" s="196" customFormat="1" ht="12.75" x14ac:dyDescent="0.2">
      <c r="A200" s="10"/>
      <c r="B200" s="17"/>
      <c r="C200" s="10"/>
      <c r="D200" s="10"/>
      <c r="E200" s="10"/>
      <c r="F200" s="10"/>
      <c r="G200" s="10"/>
      <c r="H200" s="9"/>
      <c r="I200" s="9"/>
      <c r="J200" s="10"/>
      <c r="K200" s="10"/>
      <c r="L200" s="1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T200"/>
    </row>
    <row r="201" spans="1:46" s="196" customFormat="1" ht="12.75" x14ac:dyDescent="0.2">
      <c r="A201" s="10"/>
      <c r="B201" s="17"/>
      <c r="C201" s="10"/>
      <c r="D201" s="10"/>
      <c r="E201" s="10"/>
      <c r="F201" s="10"/>
      <c r="G201" s="10"/>
      <c r="H201" s="9"/>
      <c r="I201" s="9"/>
      <c r="J201" s="10"/>
      <c r="K201" s="10"/>
      <c r="L201" s="10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T201"/>
    </row>
    <row r="202" spans="1:46" s="196" customFormat="1" ht="12.75" x14ac:dyDescent="0.2">
      <c r="A202" s="10"/>
      <c r="B202" s="17"/>
      <c r="C202" s="10"/>
      <c r="D202" s="10"/>
      <c r="E202" s="10"/>
      <c r="F202" s="10"/>
      <c r="G202" s="10"/>
      <c r="H202" s="9"/>
      <c r="I202" s="9"/>
      <c r="J202" s="10"/>
      <c r="K202" s="10"/>
      <c r="L202" s="10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T202"/>
    </row>
    <row r="203" spans="1:46" s="196" customFormat="1" ht="12.75" x14ac:dyDescent="0.2">
      <c r="A203" s="10"/>
      <c r="B203" s="17"/>
      <c r="C203" s="10"/>
      <c r="D203" s="10"/>
      <c r="E203" s="10"/>
      <c r="F203" s="10"/>
      <c r="G203" s="10"/>
      <c r="H203" s="9"/>
      <c r="I203" s="9"/>
      <c r="J203" s="10"/>
      <c r="K203" s="10"/>
      <c r="L203" s="10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T203"/>
    </row>
    <row r="204" spans="1:46" s="196" customFormat="1" ht="12.75" x14ac:dyDescent="0.2">
      <c r="A204" s="10"/>
      <c r="B204" s="17"/>
      <c r="C204" s="10"/>
      <c r="D204" s="10"/>
      <c r="E204" s="10"/>
      <c r="F204" s="10"/>
      <c r="G204" s="10"/>
      <c r="H204" s="9"/>
      <c r="I204" s="9"/>
      <c r="J204" s="10"/>
      <c r="K204" s="10"/>
      <c r="L204" s="10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T204"/>
    </row>
    <row r="205" spans="1:46" s="196" customFormat="1" ht="12.75" x14ac:dyDescent="0.2">
      <c r="A205" s="10"/>
      <c r="B205" s="17"/>
      <c r="C205" s="10"/>
      <c r="D205" s="10"/>
      <c r="E205" s="10"/>
      <c r="F205" s="10"/>
      <c r="G205" s="10"/>
      <c r="H205" s="9"/>
      <c r="I205" s="9"/>
      <c r="J205" s="10"/>
      <c r="K205" s="10"/>
      <c r="L205" s="10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T205"/>
    </row>
    <row r="206" spans="1:46" s="196" customFormat="1" ht="12.75" x14ac:dyDescent="0.2">
      <c r="A206" s="10"/>
      <c r="B206" s="17"/>
      <c r="C206" s="10"/>
      <c r="D206" s="10"/>
      <c r="E206" s="10"/>
      <c r="F206" s="10"/>
      <c r="G206" s="10"/>
      <c r="H206" s="9"/>
      <c r="I206" s="9"/>
      <c r="J206" s="10"/>
      <c r="K206" s="10"/>
      <c r="L206" s="10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T206"/>
    </row>
    <row r="207" spans="1:46" s="196" customFormat="1" ht="12.75" x14ac:dyDescent="0.2">
      <c r="A207" s="10"/>
      <c r="B207" s="17"/>
      <c r="C207" s="10"/>
      <c r="D207" s="10"/>
      <c r="E207" s="10"/>
      <c r="F207" s="10"/>
      <c r="G207" s="10"/>
      <c r="H207" s="9"/>
      <c r="I207" s="9"/>
      <c r="J207" s="10"/>
      <c r="K207" s="10"/>
      <c r="L207" s="10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T207"/>
    </row>
    <row r="208" spans="1:46" s="196" customFormat="1" ht="12.75" x14ac:dyDescent="0.2">
      <c r="A208" s="10"/>
      <c r="B208" s="17"/>
      <c r="C208" s="10"/>
      <c r="D208" s="10"/>
      <c r="E208" s="10"/>
      <c r="F208" s="10"/>
      <c r="G208" s="10"/>
      <c r="H208" s="9"/>
      <c r="I208" s="9"/>
      <c r="J208" s="10"/>
      <c r="K208" s="10"/>
      <c r="L208" s="10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T208"/>
    </row>
    <row r="209" spans="1:46" s="196" customFormat="1" ht="12.75" x14ac:dyDescent="0.2">
      <c r="A209" s="10"/>
      <c r="B209" s="17"/>
      <c r="C209" s="10"/>
      <c r="D209" s="10"/>
      <c r="E209" s="10"/>
      <c r="F209" s="10"/>
      <c r="G209" s="10"/>
      <c r="H209" s="9"/>
      <c r="I209" s="9"/>
      <c r="J209" s="10"/>
      <c r="K209" s="10"/>
      <c r="L209" s="10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T209"/>
    </row>
    <row r="210" spans="1:46" s="196" customFormat="1" ht="12.75" x14ac:dyDescent="0.2">
      <c r="A210" s="10"/>
      <c r="B210" s="17"/>
      <c r="C210" s="10"/>
      <c r="D210" s="10"/>
      <c r="E210" s="10"/>
      <c r="F210" s="10"/>
      <c r="G210" s="10"/>
      <c r="H210" s="9"/>
      <c r="I210" s="9"/>
      <c r="J210" s="10"/>
      <c r="K210" s="10"/>
      <c r="L210" s="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T210"/>
    </row>
    <row r="211" spans="1:46" s="196" customFormat="1" ht="12.75" x14ac:dyDescent="0.2">
      <c r="A211" s="10"/>
      <c r="B211" s="17"/>
      <c r="C211" s="10"/>
      <c r="D211" s="10"/>
      <c r="E211" s="10"/>
      <c r="F211" s="10"/>
      <c r="G211" s="10"/>
      <c r="H211" s="9"/>
      <c r="I211" s="9"/>
      <c r="J211" s="10"/>
      <c r="K211" s="10"/>
      <c r="L211" s="10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T211"/>
    </row>
    <row r="212" spans="1:46" s="196" customFormat="1" ht="12.75" x14ac:dyDescent="0.2">
      <c r="A212" s="10"/>
      <c r="B212" s="17"/>
      <c r="C212" s="10"/>
      <c r="D212" s="10"/>
      <c r="E212" s="10"/>
      <c r="F212" s="10"/>
      <c r="G212" s="10"/>
      <c r="H212" s="9"/>
      <c r="I212" s="9"/>
      <c r="J212" s="10"/>
      <c r="K212" s="10"/>
      <c r="L212" s="10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T212"/>
    </row>
    <row r="213" spans="1:46" s="196" customFormat="1" ht="12.75" x14ac:dyDescent="0.2">
      <c r="A213" s="10"/>
      <c r="B213" s="17"/>
      <c r="C213" s="10"/>
      <c r="D213" s="10"/>
      <c r="E213" s="10"/>
      <c r="F213" s="10"/>
      <c r="G213" s="10"/>
      <c r="H213" s="9"/>
      <c r="I213" s="9"/>
      <c r="J213" s="10"/>
      <c r="K213" s="10"/>
      <c r="L213" s="10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T213"/>
    </row>
    <row r="214" spans="1:46" s="196" customFormat="1" ht="12.75" x14ac:dyDescent="0.2">
      <c r="A214" s="10"/>
      <c r="B214" s="17"/>
      <c r="C214" s="10"/>
      <c r="D214" s="10"/>
      <c r="E214" s="10"/>
      <c r="F214" s="10"/>
      <c r="G214" s="10"/>
      <c r="H214" s="9"/>
      <c r="I214" s="9"/>
      <c r="J214" s="10"/>
      <c r="K214" s="10"/>
      <c r="L214" s="10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T214"/>
    </row>
    <row r="215" spans="1:46" s="196" customFormat="1" ht="12.75" x14ac:dyDescent="0.2">
      <c r="A215" s="10"/>
      <c r="B215" s="17"/>
      <c r="C215" s="10"/>
      <c r="D215" s="10"/>
      <c r="E215" s="10"/>
      <c r="F215" s="10"/>
      <c r="G215" s="10"/>
      <c r="H215" s="9"/>
      <c r="I215" s="9"/>
      <c r="J215" s="10"/>
      <c r="K215" s="10"/>
      <c r="L215" s="10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T215"/>
    </row>
    <row r="216" spans="1:46" s="196" customFormat="1" ht="12.75" x14ac:dyDescent="0.2">
      <c r="A216" s="10"/>
      <c r="B216" s="17"/>
      <c r="C216" s="10"/>
      <c r="D216" s="10"/>
      <c r="E216" s="10"/>
      <c r="F216" s="10"/>
      <c r="G216" s="10"/>
      <c r="H216" s="9"/>
      <c r="I216" s="9"/>
      <c r="J216" s="10"/>
      <c r="K216" s="10"/>
      <c r="L216" s="10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T216"/>
    </row>
    <row r="217" spans="1:46" s="196" customFormat="1" ht="12.75" x14ac:dyDescent="0.2">
      <c r="A217" s="10"/>
      <c r="B217" s="17"/>
      <c r="C217" s="10"/>
      <c r="D217" s="10"/>
      <c r="E217" s="10"/>
      <c r="F217" s="10"/>
      <c r="G217" s="10"/>
      <c r="H217" s="9"/>
      <c r="I217" s="9"/>
      <c r="J217" s="10"/>
      <c r="K217" s="10"/>
      <c r="L217" s="10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T217"/>
    </row>
    <row r="218" spans="1:46" s="196" customFormat="1" ht="12.75" x14ac:dyDescent="0.2">
      <c r="A218" s="10"/>
      <c r="B218" s="17"/>
      <c r="C218" s="10"/>
      <c r="D218" s="10"/>
      <c r="E218" s="10"/>
      <c r="F218" s="10"/>
      <c r="G218" s="10"/>
      <c r="H218" s="9"/>
      <c r="I218" s="9"/>
      <c r="J218" s="10"/>
      <c r="K218" s="10"/>
      <c r="L218" s="10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T218"/>
    </row>
    <row r="219" spans="1:46" s="196" customFormat="1" ht="12.75" x14ac:dyDescent="0.2">
      <c r="A219" s="10"/>
      <c r="B219" s="17"/>
      <c r="C219" s="10"/>
      <c r="D219" s="10"/>
      <c r="E219" s="10"/>
      <c r="F219" s="10"/>
      <c r="G219" s="10"/>
      <c r="H219" s="9"/>
      <c r="I219" s="9"/>
      <c r="J219" s="10"/>
      <c r="K219" s="10"/>
      <c r="L219" s="10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T219"/>
    </row>
    <row r="220" spans="1:46" s="196" customFormat="1" ht="12.75" x14ac:dyDescent="0.2">
      <c r="A220" s="10"/>
      <c r="B220" s="17"/>
      <c r="C220" s="10"/>
      <c r="D220" s="10"/>
      <c r="E220" s="10"/>
      <c r="F220" s="10"/>
      <c r="G220" s="10"/>
      <c r="H220" s="9"/>
      <c r="I220" s="9"/>
      <c r="J220" s="10"/>
      <c r="K220" s="10"/>
      <c r="L220" s="1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T220"/>
    </row>
    <row r="221" spans="1:46" s="196" customFormat="1" ht="12.75" x14ac:dyDescent="0.2">
      <c r="A221" s="10"/>
      <c r="B221" s="17"/>
      <c r="C221" s="10"/>
      <c r="D221" s="10"/>
      <c r="E221" s="10"/>
      <c r="F221" s="10"/>
      <c r="G221" s="10"/>
      <c r="H221" s="9"/>
      <c r="I221" s="9"/>
      <c r="J221" s="10"/>
      <c r="K221" s="10"/>
      <c r="L221" s="10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T221"/>
    </row>
    <row r="222" spans="1:46" s="196" customFormat="1" ht="12.75" x14ac:dyDescent="0.2">
      <c r="A222" s="10"/>
      <c r="B222" s="17"/>
      <c r="C222" s="10"/>
      <c r="D222" s="10"/>
      <c r="E222" s="10"/>
      <c r="F222" s="10"/>
      <c r="G222" s="10"/>
      <c r="H222" s="9"/>
      <c r="I222" s="9"/>
      <c r="J222" s="10"/>
      <c r="K222" s="10"/>
      <c r="L222" s="10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T222"/>
    </row>
    <row r="223" spans="1:46" s="196" customFormat="1" ht="12.75" x14ac:dyDescent="0.2">
      <c r="A223" s="10"/>
      <c r="B223" s="17"/>
      <c r="C223" s="10"/>
      <c r="D223" s="10"/>
      <c r="E223" s="10"/>
      <c r="F223" s="10"/>
      <c r="G223" s="10"/>
      <c r="H223" s="9"/>
      <c r="I223" s="9"/>
      <c r="J223" s="10"/>
      <c r="K223" s="10"/>
      <c r="L223" s="10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T223"/>
    </row>
    <row r="224" spans="1:46" s="196" customFormat="1" ht="12.75" x14ac:dyDescent="0.2">
      <c r="A224" s="10"/>
      <c r="B224" s="17"/>
      <c r="C224" s="10"/>
      <c r="D224" s="10"/>
      <c r="E224" s="10"/>
      <c r="F224" s="10"/>
      <c r="G224" s="10"/>
      <c r="H224" s="9"/>
      <c r="I224" s="9"/>
      <c r="J224" s="10"/>
      <c r="K224" s="10"/>
      <c r="L224" s="10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T224"/>
    </row>
    <row r="225" spans="1:46" s="196" customFormat="1" ht="12.75" x14ac:dyDescent="0.2">
      <c r="A225" s="10"/>
      <c r="B225" s="17"/>
      <c r="C225" s="10"/>
      <c r="D225" s="10"/>
      <c r="E225" s="10"/>
      <c r="F225" s="10"/>
      <c r="G225" s="10"/>
      <c r="H225" s="9"/>
      <c r="I225" s="9"/>
      <c r="J225" s="10"/>
      <c r="K225" s="10"/>
      <c r="L225" s="10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T225"/>
    </row>
    <row r="226" spans="1:46" s="196" customFormat="1" ht="12.75" x14ac:dyDescent="0.2">
      <c r="A226" s="10"/>
      <c r="B226" s="17"/>
      <c r="C226" s="10"/>
      <c r="D226" s="10"/>
      <c r="E226" s="10"/>
      <c r="F226" s="10"/>
      <c r="G226" s="10"/>
      <c r="H226" s="9"/>
      <c r="I226" s="9"/>
      <c r="J226" s="10"/>
      <c r="K226" s="10"/>
      <c r="L226" s="10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T226"/>
    </row>
    <row r="227" spans="1:46" s="196" customFormat="1" ht="12.75" x14ac:dyDescent="0.2">
      <c r="A227" s="10"/>
      <c r="B227" s="17"/>
      <c r="C227" s="10"/>
      <c r="D227" s="10"/>
      <c r="E227" s="10"/>
      <c r="F227" s="10"/>
      <c r="G227" s="10"/>
      <c r="H227" s="9"/>
      <c r="I227" s="9"/>
      <c r="J227" s="10"/>
      <c r="K227" s="10"/>
      <c r="L227" s="10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T227"/>
    </row>
    <row r="228" spans="1:46" s="196" customFormat="1" ht="12.75" x14ac:dyDescent="0.2">
      <c r="A228" s="10"/>
      <c r="B228" s="17"/>
      <c r="C228" s="10"/>
      <c r="D228" s="10"/>
      <c r="E228" s="10"/>
      <c r="F228" s="10"/>
      <c r="G228" s="10"/>
      <c r="H228" s="9"/>
      <c r="I228" s="9"/>
      <c r="J228" s="10"/>
      <c r="K228" s="10"/>
      <c r="L228" s="10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T228"/>
    </row>
    <row r="229" spans="1:46" s="196" customFormat="1" ht="12.75" x14ac:dyDescent="0.2">
      <c r="A229" s="10"/>
      <c r="B229" s="17"/>
      <c r="C229" s="10"/>
      <c r="D229" s="10"/>
      <c r="E229" s="10"/>
      <c r="F229" s="10"/>
      <c r="G229" s="10"/>
      <c r="H229" s="9"/>
      <c r="I229" s="9"/>
      <c r="J229" s="10"/>
      <c r="K229" s="10"/>
      <c r="L229" s="10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T229"/>
    </row>
    <row r="230" spans="1:46" s="196" customFormat="1" ht="12.75" x14ac:dyDescent="0.2">
      <c r="A230" s="10"/>
      <c r="B230" s="17"/>
      <c r="C230" s="10"/>
      <c r="D230" s="10"/>
      <c r="E230" s="10"/>
      <c r="F230" s="10"/>
      <c r="G230" s="10"/>
      <c r="H230" s="9"/>
      <c r="I230" s="9"/>
      <c r="J230" s="10"/>
      <c r="K230" s="10"/>
      <c r="L230" s="1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T230"/>
    </row>
    <row r="231" spans="1:46" s="196" customFormat="1" ht="12.75" x14ac:dyDescent="0.2">
      <c r="A231" s="10"/>
      <c r="B231" s="17"/>
      <c r="C231" s="10"/>
      <c r="D231" s="10"/>
      <c r="E231" s="10"/>
      <c r="F231" s="10"/>
      <c r="G231" s="10"/>
      <c r="H231" s="9"/>
      <c r="I231" s="9"/>
      <c r="J231" s="10"/>
      <c r="K231" s="10"/>
      <c r="L231" s="10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T231"/>
    </row>
    <row r="232" spans="1:46" s="196" customFormat="1" ht="12.75" x14ac:dyDescent="0.2">
      <c r="A232" s="10"/>
      <c r="B232" s="17"/>
      <c r="C232" s="10"/>
      <c r="D232" s="10"/>
      <c r="E232" s="10"/>
      <c r="F232" s="10"/>
      <c r="G232" s="10"/>
      <c r="H232" s="9"/>
      <c r="I232" s="9"/>
      <c r="J232" s="10"/>
      <c r="K232" s="10"/>
      <c r="L232" s="10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T232"/>
    </row>
    <row r="233" spans="1:46" s="196" customFormat="1" ht="12.75" x14ac:dyDescent="0.2">
      <c r="A233" s="10"/>
      <c r="B233" s="17"/>
      <c r="C233" s="10"/>
      <c r="D233" s="10"/>
      <c r="E233" s="10"/>
      <c r="F233" s="10"/>
      <c r="G233" s="10"/>
      <c r="H233" s="9"/>
      <c r="I233" s="9"/>
      <c r="J233" s="10"/>
      <c r="K233" s="10"/>
      <c r="L233" s="10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T233"/>
    </row>
    <row r="234" spans="1:46" s="196" customFormat="1" ht="12.75" x14ac:dyDescent="0.2">
      <c r="A234" s="10"/>
      <c r="B234" s="17"/>
      <c r="C234" s="10"/>
      <c r="D234" s="10"/>
      <c r="E234" s="10"/>
      <c r="F234" s="10"/>
      <c r="G234" s="10"/>
      <c r="H234" s="9"/>
      <c r="I234" s="9"/>
      <c r="J234" s="10"/>
      <c r="K234" s="10"/>
      <c r="L234" s="10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T234"/>
    </row>
    <row r="235" spans="1:46" s="196" customFormat="1" ht="12.75" x14ac:dyDescent="0.2">
      <c r="A235" s="10"/>
      <c r="B235" s="17"/>
      <c r="C235" s="10"/>
      <c r="D235" s="10"/>
      <c r="E235" s="10"/>
      <c r="F235" s="10"/>
      <c r="G235" s="10"/>
      <c r="H235" s="9"/>
      <c r="I235" s="9"/>
      <c r="J235" s="10"/>
      <c r="K235" s="10"/>
      <c r="L235" s="10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T235"/>
    </row>
    <row r="236" spans="1:46" s="196" customFormat="1" ht="12.75" x14ac:dyDescent="0.2">
      <c r="A236" s="10"/>
      <c r="B236" s="17"/>
      <c r="C236" s="10"/>
      <c r="D236" s="10"/>
      <c r="E236" s="10"/>
      <c r="F236" s="10"/>
      <c r="G236" s="10"/>
      <c r="H236" s="9"/>
      <c r="I236" s="9"/>
      <c r="J236" s="10"/>
      <c r="K236" s="10"/>
      <c r="L236" s="10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T236"/>
    </row>
    <row r="237" spans="1:46" s="196" customFormat="1" ht="12.75" x14ac:dyDescent="0.2">
      <c r="A237" s="10"/>
      <c r="B237" s="17"/>
      <c r="C237" s="10"/>
      <c r="D237" s="10"/>
      <c r="E237" s="10"/>
      <c r="F237" s="10"/>
      <c r="G237" s="10"/>
      <c r="H237" s="9"/>
      <c r="I237" s="9"/>
      <c r="J237" s="10"/>
      <c r="K237" s="10"/>
      <c r="L237" s="10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T237"/>
    </row>
    <row r="238" spans="1:46" s="196" customFormat="1" ht="12.75" x14ac:dyDescent="0.2">
      <c r="A238" s="10"/>
      <c r="B238" s="17"/>
      <c r="C238" s="10"/>
      <c r="D238" s="10"/>
      <c r="E238" s="10"/>
      <c r="F238" s="10"/>
      <c r="G238" s="10"/>
      <c r="H238" s="9"/>
      <c r="I238" s="9"/>
      <c r="J238" s="10"/>
      <c r="K238" s="10"/>
      <c r="L238" s="10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T238"/>
    </row>
    <row r="239" spans="1:46" s="196" customFormat="1" ht="12.75" x14ac:dyDescent="0.2">
      <c r="A239" s="10"/>
      <c r="B239" s="17"/>
      <c r="C239" s="10"/>
      <c r="D239" s="10"/>
      <c r="E239" s="10"/>
      <c r="F239" s="10"/>
      <c r="G239" s="10"/>
      <c r="H239" s="9"/>
      <c r="I239" s="9"/>
      <c r="J239" s="10"/>
      <c r="K239" s="10"/>
      <c r="L239" s="10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T239"/>
    </row>
    <row r="240" spans="1:46" s="196" customFormat="1" ht="12.75" x14ac:dyDescent="0.2">
      <c r="A240" s="10"/>
      <c r="B240" s="17"/>
      <c r="C240" s="10"/>
      <c r="D240" s="10"/>
      <c r="E240" s="10"/>
      <c r="F240" s="10"/>
      <c r="G240" s="10"/>
      <c r="H240" s="9"/>
      <c r="I240" s="9"/>
      <c r="J240" s="10"/>
      <c r="K240" s="10"/>
      <c r="L240" s="1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T240"/>
    </row>
    <row r="241" spans="1:46" s="196" customFormat="1" ht="12.75" x14ac:dyDescent="0.2">
      <c r="A241" s="10"/>
      <c r="B241" s="17"/>
      <c r="C241" s="10"/>
      <c r="D241" s="10"/>
      <c r="E241" s="10"/>
      <c r="F241" s="10"/>
      <c r="G241" s="10"/>
      <c r="H241" s="9"/>
      <c r="I241" s="9"/>
      <c r="J241" s="10"/>
      <c r="K241" s="10"/>
      <c r="L241" s="10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T241"/>
    </row>
    <row r="242" spans="1:46" s="196" customFormat="1" ht="12.75" x14ac:dyDescent="0.2">
      <c r="A242" s="10"/>
      <c r="B242" s="17"/>
      <c r="C242" s="10"/>
      <c r="D242" s="10"/>
      <c r="E242" s="10"/>
      <c r="F242" s="10"/>
      <c r="G242" s="10"/>
      <c r="H242" s="9"/>
      <c r="I242" s="9"/>
      <c r="J242" s="10"/>
      <c r="K242" s="10"/>
      <c r="L242" s="10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T242"/>
    </row>
    <row r="243" spans="1:46" s="196" customFormat="1" ht="12.75" x14ac:dyDescent="0.2">
      <c r="A243" s="10"/>
      <c r="B243" s="17"/>
      <c r="C243" s="10"/>
      <c r="D243" s="10"/>
      <c r="E243" s="10"/>
      <c r="F243" s="10"/>
      <c r="G243" s="10"/>
      <c r="H243" s="9"/>
      <c r="I243" s="9"/>
      <c r="J243" s="10"/>
      <c r="K243" s="10"/>
      <c r="L243" s="10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T243"/>
    </row>
    <row r="244" spans="1:46" s="196" customFormat="1" ht="12.75" x14ac:dyDescent="0.2">
      <c r="A244" s="10"/>
      <c r="B244" s="17"/>
      <c r="C244" s="10"/>
      <c r="D244" s="10"/>
      <c r="E244" s="10"/>
      <c r="F244" s="10"/>
      <c r="G244" s="10"/>
      <c r="H244" s="9"/>
      <c r="I244" s="9"/>
      <c r="J244" s="10"/>
      <c r="K244" s="10"/>
      <c r="L244" s="10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T244"/>
    </row>
    <row r="245" spans="1:46" s="196" customFormat="1" ht="12.75" x14ac:dyDescent="0.2">
      <c r="A245" s="10"/>
      <c r="B245" s="17"/>
      <c r="C245" s="10"/>
      <c r="D245" s="10"/>
      <c r="E245" s="10"/>
      <c r="F245" s="10"/>
      <c r="G245" s="10"/>
      <c r="H245" s="9"/>
      <c r="I245" s="9"/>
      <c r="J245" s="10"/>
      <c r="K245" s="10"/>
      <c r="L245" s="10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T245"/>
    </row>
    <row r="246" spans="1:46" s="196" customFormat="1" ht="12.75" x14ac:dyDescent="0.2">
      <c r="A246" s="10"/>
      <c r="B246" s="17"/>
      <c r="C246" s="10"/>
      <c r="D246" s="10"/>
      <c r="E246" s="10"/>
      <c r="F246" s="10"/>
      <c r="G246" s="10"/>
      <c r="H246" s="9"/>
      <c r="I246" s="9"/>
      <c r="J246" s="10"/>
      <c r="K246" s="10"/>
      <c r="L246" s="10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T246"/>
    </row>
    <row r="247" spans="1:46" s="196" customFormat="1" ht="12.75" x14ac:dyDescent="0.2">
      <c r="A247" s="10"/>
      <c r="B247" s="17"/>
      <c r="C247" s="10"/>
      <c r="D247" s="10"/>
      <c r="E247" s="10"/>
      <c r="F247" s="10"/>
      <c r="G247" s="10"/>
      <c r="H247" s="9"/>
      <c r="I247" s="9"/>
      <c r="J247" s="10"/>
      <c r="K247" s="10"/>
      <c r="L247" s="10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T247"/>
    </row>
    <row r="248" spans="1:46" s="196" customFormat="1" ht="12.75" x14ac:dyDescent="0.2">
      <c r="A248" s="10"/>
      <c r="B248" s="17"/>
      <c r="C248" s="10"/>
      <c r="D248" s="10"/>
      <c r="E248" s="10"/>
      <c r="F248" s="10"/>
      <c r="G248" s="10"/>
      <c r="H248" s="9"/>
      <c r="I248" s="9"/>
      <c r="J248" s="10"/>
      <c r="K248" s="10"/>
      <c r="L248" s="10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T248"/>
    </row>
    <row r="249" spans="1:46" s="196" customFormat="1" ht="12.75" x14ac:dyDescent="0.2">
      <c r="A249" s="10"/>
      <c r="B249" s="17"/>
      <c r="C249" s="10"/>
      <c r="D249" s="10"/>
      <c r="E249" s="10"/>
      <c r="F249" s="10"/>
      <c r="G249" s="10"/>
      <c r="H249" s="9"/>
      <c r="I249" s="9"/>
      <c r="J249" s="10"/>
      <c r="K249" s="10"/>
      <c r="L249" s="10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T249"/>
    </row>
    <row r="250" spans="1:46" s="196" customFormat="1" ht="12.75" x14ac:dyDescent="0.2">
      <c r="A250" s="10"/>
      <c r="B250" s="17"/>
      <c r="C250" s="10"/>
      <c r="D250" s="10"/>
      <c r="E250" s="10"/>
      <c r="F250" s="10"/>
      <c r="G250" s="10"/>
      <c r="H250" s="9"/>
      <c r="I250" s="9"/>
      <c r="J250" s="10"/>
      <c r="K250" s="10"/>
      <c r="L250" s="1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T250"/>
    </row>
    <row r="251" spans="1:46" s="196" customFormat="1" ht="12.75" x14ac:dyDescent="0.2">
      <c r="A251" s="10"/>
      <c r="B251" s="17"/>
      <c r="C251" s="10"/>
      <c r="D251" s="10"/>
      <c r="E251" s="10"/>
      <c r="F251" s="10"/>
      <c r="G251" s="10"/>
      <c r="H251" s="9"/>
      <c r="I251" s="9"/>
      <c r="J251" s="10"/>
      <c r="K251" s="10"/>
      <c r="L251" s="10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T251"/>
    </row>
    <row r="252" spans="1:46" s="196" customFormat="1" ht="12.75" x14ac:dyDescent="0.2">
      <c r="A252" s="10"/>
      <c r="B252" s="17"/>
      <c r="C252" s="10"/>
      <c r="D252" s="10"/>
      <c r="E252" s="10"/>
      <c r="F252" s="10"/>
      <c r="G252" s="10"/>
      <c r="H252" s="9"/>
      <c r="I252" s="9"/>
      <c r="J252" s="10"/>
      <c r="K252" s="10"/>
      <c r="L252" s="10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T252"/>
    </row>
    <row r="253" spans="1:46" s="196" customFormat="1" ht="12.75" x14ac:dyDescent="0.2">
      <c r="A253" s="10"/>
      <c r="B253" s="17"/>
      <c r="C253" s="10"/>
      <c r="D253" s="10"/>
      <c r="E253" s="10"/>
      <c r="F253" s="10"/>
      <c r="G253" s="10"/>
      <c r="H253" s="9"/>
      <c r="I253" s="9"/>
      <c r="J253" s="10"/>
      <c r="K253" s="10"/>
      <c r="L253" s="10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T253"/>
    </row>
    <row r="254" spans="1:46" s="196" customFormat="1" ht="12.75" x14ac:dyDescent="0.2">
      <c r="A254" s="10"/>
      <c r="B254" s="17"/>
      <c r="C254" s="10"/>
      <c r="D254" s="10"/>
      <c r="E254" s="10"/>
      <c r="F254" s="10"/>
      <c r="G254" s="10"/>
      <c r="H254" s="9"/>
      <c r="I254" s="9"/>
      <c r="J254" s="10"/>
      <c r="K254" s="10"/>
      <c r="L254" s="10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T254"/>
    </row>
    <row r="255" spans="1:46" s="196" customFormat="1" ht="12.75" x14ac:dyDescent="0.2">
      <c r="A255" s="10"/>
      <c r="B255" s="17"/>
      <c r="C255" s="10"/>
      <c r="D255" s="10"/>
      <c r="E255" s="10"/>
      <c r="F255" s="10"/>
      <c r="G255" s="10"/>
      <c r="H255" s="9"/>
      <c r="I255" s="9"/>
      <c r="J255" s="10"/>
      <c r="K255" s="10"/>
      <c r="L255" s="10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T255"/>
    </row>
    <row r="256" spans="1:46" s="196" customFormat="1" ht="12.75" x14ac:dyDescent="0.2">
      <c r="A256" s="10"/>
      <c r="B256" s="17"/>
      <c r="C256" s="10"/>
      <c r="D256" s="10"/>
      <c r="E256" s="10"/>
      <c r="F256" s="10"/>
      <c r="G256" s="10"/>
      <c r="H256" s="9"/>
      <c r="I256" s="9"/>
      <c r="J256" s="10"/>
      <c r="K256" s="10"/>
      <c r="L256" s="10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T256"/>
    </row>
    <row r="257" spans="1:46" s="196" customFormat="1" ht="12.75" x14ac:dyDescent="0.2">
      <c r="A257" s="10"/>
      <c r="B257" s="17"/>
      <c r="C257" s="10"/>
      <c r="D257" s="10"/>
      <c r="E257" s="10"/>
      <c r="F257" s="10"/>
      <c r="G257" s="10"/>
      <c r="H257" s="9"/>
      <c r="I257" s="9"/>
      <c r="J257" s="10"/>
      <c r="K257" s="10"/>
      <c r="L257" s="10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T257"/>
    </row>
    <row r="258" spans="1:46" s="196" customFormat="1" ht="12.75" x14ac:dyDescent="0.2">
      <c r="A258" s="10"/>
      <c r="B258" s="17"/>
      <c r="C258" s="10"/>
      <c r="D258" s="10"/>
      <c r="E258" s="10"/>
      <c r="F258" s="10"/>
      <c r="G258" s="10"/>
      <c r="H258" s="9"/>
      <c r="I258" s="9"/>
      <c r="J258" s="10"/>
      <c r="K258" s="10"/>
      <c r="L258" s="10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T258"/>
    </row>
    <row r="259" spans="1:46" s="196" customFormat="1" ht="12.75" x14ac:dyDescent="0.2">
      <c r="A259" s="10"/>
      <c r="B259" s="17"/>
      <c r="C259" s="10"/>
      <c r="D259" s="10"/>
      <c r="E259" s="10"/>
      <c r="F259" s="10"/>
      <c r="G259" s="10"/>
      <c r="H259" s="9"/>
      <c r="I259" s="9"/>
      <c r="J259" s="10"/>
      <c r="K259" s="10"/>
      <c r="L259" s="10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T259"/>
    </row>
    <row r="260" spans="1:46" s="196" customFormat="1" ht="12.75" x14ac:dyDescent="0.2">
      <c r="A260" s="10"/>
      <c r="B260" s="17"/>
      <c r="C260" s="10"/>
      <c r="D260" s="10"/>
      <c r="E260" s="10"/>
      <c r="F260" s="10"/>
      <c r="G260" s="10"/>
      <c r="H260" s="9"/>
      <c r="I260" s="9"/>
      <c r="J260" s="10"/>
      <c r="K260" s="10"/>
      <c r="L260" s="1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T260"/>
    </row>
    <row r="261" spans="1:46" s="196" customFormat="1" ht="12.75" x14ac:dyDescent="0.2">
      <c r="A261" s="10"/>
      <c r="B261" s="17"/>
      <c r="C261" s="10"/>
      <c r="D261" s="10"/>
      <c r="E261" s="10"/>
      <c r="F261" s="10"/>
      <c r="G261" s="10"/>
      <c r="H261" s="9"/>
      <c r="I261" s="9"/>
      <c r="J261" s="10"/>
      <c r="K261" s="10"/>
      <c r="L261" s="10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T261"/>
    </row>
    <row r="262" spans="1:46" s="196" customFormat="1" ht="12.75" x14ac:dyDescent="0.2">
      <c r="A262" s="10"/>
      <c r="B262" s="17"/>
      <c r="C262" s="10"/>
      <c r="D262" s="10"/>
      <c r="E262" s="10"/>
      <c r="F262" s="10"/>
      <c r="G262" s="10"/>
      <c r="H262" s="9"/>
      <c r="I262" s="9"/>
      <c r="J262" s="10"/>
      <c r="K262" s="10"/>
      <c r="L262" s="10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T262"/>
    </row>
    <row r="263" spans="1:46" s="196" customFormat="1" ht="12.75" x14ac:dyDescent="0.2">
      <c r="A263" s="10"/>
      <c r="B263" s="17"/>
      <c r="C263" s="10"/>
      <c r="D263" s="10"/>
      <c r="E263" s="10"/>
      <c r="F263" s="10"/>
      <c r="G263" s="10"/>
      <c r="H263" s="9"/>
      <c r="I263" s="9"/>
      <c r="J263" s="10"/>
      <c r="K263" s="10"/>
      <c r="L263" s="10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T263"/>
    </row>
    <row r="264" spans="1:46" s="196" customFormat="1" ht="12.75" x14ac:dyDescent="0.2">
      <c r="A264" s="10"/>
      <c r="B264" s="17"/>
      <c r="C264" s="10"/>
      <c r="D264" s="10"/>
      <c r="E264" s="10"/>
      <c r="F264" s="10"/>
      <c r="G264" s="10"/>
      <c r="H264" s="9"/>
      <c r="I264" s="9"/>
      <c r="J264" s="10"/>
      <c r="K264" s="10"/>
      <c r="L264" s="10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T264"/>
    </row>
    <row r="265" spans="1:46" s="196" customFormat="1" ht="12.75" x14ac:dyDescent="0.2">
      <c r="A265" s="10"/>
      <c r="B265" s="17"/>
      <c r="C265" s="10"/>
      <c r="D265" s="10"/>
      <c r="E265" s="10"/>
      <c r="F265" s="10"/>
      <c r="G265" s="10"/>
      <c r="H265" s="9"/>
      <c r="I265" s="9"/>
      <c r="J265" s="10"/>
      <c r="K265" s="10"/>
      <c r="L265" s="10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T265"/>
    </row>
    <row r="266" spans="1:46" s="196" customFormat="1" ht="12.75" x14ac:dyDescent="0.2">
      <c r="A266" s="10"/>
      <c r="B266" s="17"/>
      <c r="C266" s="10"/>
      <c r="D266" s="10"/>
      <c r="E266" s="10"/>
      <c r="F266" s="10"/>
      <c r="G266" s="10"/>
      <c r="H266" s="9"/>
      <c r="I266" s="9"/>
      <c r="J266" s="10"/>
      <c r="K266" s="10"/>
      <c r="L266" s="10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T266"/>
    </row>
    <row r="267" spans="1:46" s="196" customFormat="1" ht="12.75" x14ac:dyDescent="0.2">
      <c r="A267" s="10"/>
      <c r="B267" s="17"/>
      <c r="C267" s="10"/>
      <c r="D267" s="10"/>
      <c r="E267" s="10"/>
      <c r="F267" s="10"/>
      <c r="G267" s="10"/>
      <c r="H267" s="9"/>
      <c r="I267" s="9"/>
      <c r="J267" s="10"/>
      <c r="K267" s="10"/>
      <c r="L267" s="10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T267"/>
    </row>
    <row r="268" spans="1:46" s="196" customFormat="1" ht="12.75" x14ac:dyDescent="0.2">
      <c r="A268" s="10"/>
      <c r="B268" s="17"/>
      <c r="C268" s="10"/>
      <c r="D268" s="10"/>
      <c r="E268" s="10"/>
      <c r="F268" s="10"/>
      <c r="G268" s="10"/>
      <c r="H268" s="9"/>
      <c r="I268" s="9"/>
      <c r="J268" s="10"/>
      <c r="K268" s="10"/>
      <c r="L268" s="10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T268"/>
    </row>
    <row r="269" spans="1:46" s="196" customFormat="1" ht="12.75" x14ac:dyDescent="0.2">
      <c r="A269" s="10"/>
      <c r="B269" s="17"/>
      <c r="C269" s="10"/>
      <c r="D269" s="10"/>
      <c r="E269" s="10"/>
      <c r="F269" s="10"/>
      <c r="G269" s="10"/>
      <c r="H269" s="9"/>
      <c r="I269" s="9"/>
      <c r="J269" s="10"/>
      <c r="K269" s="10"/>
      <c r="L269" s="10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T269"/>
    </row>
    <row r="270" spans="1:46" s="196" customFormat="1" ht="12.75" x14ac:dyDescent="0.2">
      <c r="A270" s="10"/>
      <c r="B270" s="17"/>
      <c r="C270" s="10"/>
      <c r="D270" s="10"/>
      <c r="E270" s="10"/>
      <c r="F270" s="10"/>
      <c r="G270" s="10"/>
      <c r="H270" s="9"/>
      <c r="I270" s="9"/>
      <c r="J270" s="10"/>
      <c r="K270" s="10"/>
      <c r="L270" s="1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T270"/>
    </row>
    <row r="271" spans="1:46" s="196" customFormat="1" ht="12.75" x14ac:dyDescent="0.2">
      <c r="A271" s="10"/>
      <c r="B271" s="17"/>
      <c r="C271" s="10"/>
      <c r="D271" s="10"/>
      <c r="E271" s="10"/>
      <c r="F271" s="10"/>
      <c r="G271" s="10"/>
      <c r="H271" s="9"/>
      <c r="I271" s="9"/>
      <c r="J271" s="10"/>
      <c r="K271" s="10"/>
      <c r="L271" s="10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T271"/>
    </row>
    <row r="272" spans="1:46" s="196" customFormat="1" ht="12.75" x14ac:dyDescent="0.2">
      <c r="A272" s="10"/>
      <c r="B272" s="17"/>
      <c r="C272" s="10"/>
      <c r="D272" s="10"/>
      <c r="E272" s="10"/>
      <c r="F272" s="10"/>
      <c r="G272" s="10"/>
      <c r="H272" s="9"/>
      <c r="I272" s="9"/>
      <c r="J272" s="10"/>
      <c r="K272" s="10"/>
      <c r="L272" s="10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T272"/>
    </row>
    <row r="273" spans="1:46" s="196" customFormat="1" ht="12.75" x14ac:dyDescent="0.2">
      <c r="A273" s="10"/>
      <c r="B273" s="17"/>
      <c r="C273" s="10"/>
      <c r="D273" s="10"/>
      <c r="E273" s="10"/>
      <c r="F273" s="10"/>
      <c r="G273" s="10"/>
      <c r="H273" s="9"/>
      <c r="I273" s="9"/>
      <c r="J273" s="10"/>
      <c r="K273" s="10"/>
      <c r="L273" s="10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T273"/>
    </row>
    <row r="274" spans="1:46" s="196" customFormat="1" ht="12.75" x14ac:dyDescent="0.2">
      <c r="A274" s="10"/>
      <c r="B274" s="17"/>
      <c r="C274" s="10"/>
      <c r="D274" s="10"/>
      <c r="E274" s="10"/>
      <c r="F274" s="10"/>
      <c r="G274" s="10"/>
      <c r="H274" s="9"/>
      <c r="I274" s="9"/>
      <c r="J274" s="10"/>
      <c r="K274" s="10"/>
      <c r="L274" s="10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T274"/>
    </row>
    <row r="275" spans="1:46" s="196" customFormat="1" ht="12.75" x14ac:dyDescent="0.2">
      <c r="A275" s="10"/>
      <c r="B275" s="17"/>
      <c r="C275" s="10"/>
      <c r="D275" s="10"/>
      <c r="E275" s="10"/>
      <c r="F275" s="10"/>
      <c r="G275" s="10"/>
      <c r="H275" s="9"/>
      <c r="I275" s="9"/>
      <c r="J275" s="10"/>
      <c r="K275" s="10"/>
      <c r="L275" s="10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T275"/>
    </row>
    <row r="276" spans="1:46" s="196" customFormat="1" ht="12.75" x14ac:dyDescent="0.2">
      <c r="A276" s="10"/>
      <c r="B276" s="17"/>
      <c r="C276" s="10"/>
      <c r="D276" s="10"/>
      <c r="E276" s="10"/>
      <c r="F276" s="10"/>
      <c r="G276" s="10"/>
      <c r="H276" s="9"/>
      <c r="I276" s="9"/>
      <c r="J276" s="10"/>
      <c r="K276" s="10"/>
      <c r="L276" s="10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T276"/>
    </row>
    <row r="277" spans="1:46" s="196" customFormat="1" ht="12.75" x14ac:dyDescent="0.2">
      <c r="A277" s="10"/>
      <c r="B277" s="17"/>
      <c r="C277" s="10"/>
      <c r="D277" s="10"/>
      <c r="E277" s="10"/>
      <c r="F277" s="10"/>
      <c r="G277" s="10"/>
      <c r="H277" s="9"/>
      <c r="I277" s="9"/>
      <c r="J277" s="10"/>
      <c r="K277" s="10"/>
      <c r="L277" s="10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T277"/>
    </row>
    <row r="278" spans="1:46" s="196" customFormat="1" ht="12.75" x14ac:dyDescent="0.2">
      <c r="A278" s="10"/>
      <c r="B278" s="17"/>
      <c r="C278" s="10"/>
      <c r="D278" s="10"/>
      <c r="E278" s="10"/>
      <c r="F278" s="10"/>
      <c r="G278" s="10"/>
      <c r="H278" s="9"/>
      <c r="I278" s="9"/>
      <c r="J278" s="10"/>
      <c r="K278" s="10"/>
      <c r="L278" s="10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T278"/>
    </row>
    <row r="279" spans="1:46" s="196" customFormat="1" ht="12.75" x14ac:dyDescent="0.2">
      <c r="A279" s="10"/>
      <c r="B279" s="17"/>
      <c r="C279" s="10"/>
      <c r="D279" s="10"/>
      <c r="E279" s="10"/>
      <c r="F279" s="10"/>
      <c r="G279" s="10"/>
      <c r="H279" s="9"/>
      <c r="I279" s="9"/>
      <c r="J279" s="10"/>
      <c r="K279" s="10"/>
      <c r="L279" s="10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Q279"/>
      <c r="AT279"/>
    </row>
    <row r="280" spans="1:46" s="196" customFormat="1" ht="12.75" x14ac:dyDescent="0.2">
      <c r="A280" s="10"/>
      <c r="B280" s="17"/>
      <c r="C280" s="10"/>
      <c r="D280" s="10"/>
      <c r="E280" s="10"/>
      <c r="F280" s="10"/>
      <c r="G280" s="10"/>
      <c r="H280" s="9"/>
      <c r="I280" s="9"/>
      <c r="J280" s="10"/>
      <c r="K280" s="10"/>
      <c r="L280" s="1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T280"/>
    </row>
    <row r="281" spans="1:46" s="196" customFormat="1" ht="12.75" x14ac:dyDescent="0.2">
      <c r="A281" s="10"/>
      <c r="B281" s="17"/>
      <c r="C281" s="10"/>
      <c r="D281" s="10"/>
      <c r="E281" s="10"/>
      <c r="F281" s="10"/>
      <c r="G281" s="10"/>
      <c r="H281" s="9"/>
      <c r="I281" s="9"/>
      <c r="J281" s="10"/>
      <c r="K281" s="10"/>
      <c r="L281" s="10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T281"/>
    </row>
    <row r="282" spans="1:46" s="196" customFormat="1" ht="12.75" x14ac:dyDescent="0.2">
      <c r="A282" s="10"/>
      <c r="B282" s="17"/>
      <c r="C282" s="10"/>
      <c r="D282" s="10"/>
      <c r="E282" s="10"/>
      <c r="F282" s="10"/>
      <c r="G282" s="10"/>
      <c r="H282" s="9"/>
      <c r="I282" s="9"/>
      <c r="J282" s="10"/>
      <c r="K282" s="10"/>
      <c r="L282" s="10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T282"/>
    </row>
    <row r="283" spans="1:46" s="196" customFormat="1" ht="12.75" x14ac:dyDescent="0.2">
      <c r="A283" s="10"/>
      <c r="B283" s="17"/>
      <c r="C283" s="10"/>
      <c r="D283" s="10"/>
      <c r="E283" s="10"/>
      <c r="F283" s="10"/>
      <c r="G283" s="10"/>
      <c r="H283" s="9"/>
      <c r="I283" s="9"/>
      <c r="J283" s="10"/>
      <c r="K283" s="10"/>
      <c r="L283" s="10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  <c r="AQ283"/>
      <c r="AT283"/>
    </row>
    <row r="284" spans="1:46" s="196" customFormat="1" ht="12.75" x14ac:dyDescent="0.2">
      <c r="A284" s="10"/>
      <c r="B284" s="17"/>
      <c r="C284" s="10"/>
      <c r="D284" s="10"/>
      <c r="E284" s="10"/>
      <c r="F284" s="10"/>
      <c r="G284" s="10"/>
      <c r="H284" s="9"/>
      <c r="I284" s="9"/>
      <c r="J284" s="10"/>
      <c r="K284" s="10"/>
      <c r="L284" s="10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  <c r="AP284"/>
      <c r="AQ284"/>
      <c r="AT284"/>
    </row>
    <row r="285" spans="1:46" s="196" customFormat="1" ht="12.75" x14ac:dyDescent="0.2">
      <c r="A285" s="10"/>
      <c r="B285" s="17"/>
      <c r="C285" s="10"/>
      <c r="D285" s="10"/>
      <c r="E285" s="10"/>
      <c r="F285" s="10"/>
      <c r="G285" s="10"/>
      <c r="H285" s="9"/>
      <c r="I285" s="9"/>
      <c r="J285" s="10"/>
      <c r="K285" s="10"/>
      <c r="L285" s="10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  <c r="AP285"/>
      <c r="AQ285"/>
      <c r="AT285"/>
    </row>
    <row r="286" spans="1:46" s="196" customFormat="1" ht="12.75" x14ac:dyDescent="0.2">
      <c r="A286" s="10"/>
      <c r="B286" s="17"/>
      <c r="C286" s="10"/>
      <c r="D286" s="10"/>
      <c r="E286" s="10"/>
      <c r="F286" s="10"/>
      <c r="G286" s="10"/>
      <c r="H286" s="9"/>
      <c r="I286" s="9"/>
      <c r="J286" s="10"/>
      <c r="K286" s="10"/>
      <c r="L286" s="10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  <c r="AP286"/>
      <c r="AQ286"/>
      <c r="AT286"/>
    </row>
    <row r="287" spans="1:46" s="196" customFormat="1" ht="12.75" x14ac:dyDescent="0.2">
      <c r="A287" s="10"/>
      <c r="B287" s="17"/>
      <c r="C287" s="10"/>
      <c r="D287" s="10"/>
      <c r="E287" s="10"/>
      <c r="F287" s="10"/>
      <c r="G287" s="10"/>
      <c r="H287" s="9"/>
      <c r="I287" s="9"/>
      <c r="J287" s="10"/>
      <c r="K287" s="10"/>
      <c r="L287" s="10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  <c r="AP287"/>
      <c r="AQ287"/>
      <c r="AT287"/>
    </row>
    <row r="288" spans="1:46" s="196" customFormat="1" ht="12.75" x14ac:dyDescent="0.2">
      <c r="A288" s="10"/>
      <c r="B288" s="17"/>
      <c r="C288" s="10"/>
      <c r="D288" s="10"/>
      <c r="E288" s="10"/>
      <c r="F288" s="10"/>
      <c r="G288" s="10"/>
      <c r="H288" s="9"/>
      <c r="I288" s="9"/>
      <c r="J288" s="10"/>
      <c r="K288" s="10"/>
      <c r="L288" s="10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  <c r="AP288"/>
      <c r="AQ288"/>
      <c r="AT288"/>
    </row>
    <row r="289" spans="1:46" s="196" customFormat="1" ht="12.75" x14ac:dyDescent="0.2">
      <c r="A289" s="10"/>
      <c r="B289" s="17"/>
      <c r="C289" s="10"/>
      <c r="D289" s="10"/>
      <c r="E289" s="10"/>
      <c r="F289" s="10"/>
      <c r="G289" s="10"/>
      <c r="H289" s="9"/>
      <c r="I289" s="9"/>
      <c r="J289" s="10"/>
      <c r="K289" s="10"/>
      <c r="L289" s="10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  <c r="AP289"/>
      <c r="AQ289"/>
      <c r="AT289"/>
    </row>
    <row r="290" spans="1:46" s="196" customFormat="1" ht="12.75" x14ac:dyDescent="0.2">
      <c r="A290" s="10"/>
      <c r="B290" s="17"/>
      <c r="C290" s="10"/>
      <c r="D290" s="10"/>
      <c r="E290" s="10"/>
      <c r="F290" s="10"/>
      <c r="G290" s="10"/>
      <c r="H290" s="9"/>
      <c r="I290" s="9"/>
      <c r="J290" s="10"/>
      <c r="K290" s="10"/>
      <c r="L290" s="1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  <c r="AP290"/>
      <c r="AQ290"/>
      <c r="AT290"/>
    </row>
    <row r="291" spans="1:46" s="196" customFormat="1" ht="12.75" x14ac:dyDescent="0.2">
      <c r="A291" s="10"/>
      <c r="B291" s="17"/>
      <c r="C291" s="10"/>
      <c r="D291" s="10"/>
      <c r="E291" s="10"/>
      <c r="F291" s="10"/>
      <c r="G291" s="10"/>
      <c r="H291" s="9"/>
      <c r="I291" s="9"/>
      <c r="J291" s="10"/>
      <c r="K291" s="10"/>
      <c r="L291" s="10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  <c r="AP291"/>
      <c r="AQ291"/>
      <c r="AT291"/>
    </row>
    <row r="292" spans="1:46" s="196" customFormat="1" ht="12.75" x14ac:dyDescent="0.2">
      <c r="A292" s="10"/>
      <c r="B292" s="17"/>
      <c r="C292" s="10"/>
      <c r="D292" s="10"/>
      <c r="E292" s="10"/>
      <c r="F292" s="10"/>
      <c r="G292" s="10"/>
      <c r="H292" s="9"/>
      <c r="I292" s="9"/>
      <c r="J292" s="10"/>
      <c r="K292" s="10"/>
      <c r="L292" s="10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  <c r="AO292"/>
      <c r="AP292"/>
      <c r="AQ292"/>
      <c r="AT292"/>
    </row>
    <row r="293" spans="1:46" s="196" customFormat="1" ht="12.75" x14ac:dyDescent="0.2">
      <c r="A293" s="10"/>
      <c r="B293" s="17"/>
      <c r="C293" s="10"/>
      <c r="D293" s="10"/>
      <c r="E293" s="10"/>
      <c r="F293" s="10"/>
      <c r="G293" s="10"/>
      <c r="H293" s="9"/>
      <c r="I293" s="9"/>
      <c r="J293" s="10"/>
      <c r="K293" s="10"/>
      <c r="L293" s="10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  <c r="AP293"/>
      <c r="AQ293"/>
      <c r="AT293"/>
    </row>
    <row r="294" spans="1:46" s="196" customFormat="1" ht="12.75" x14ac:dyDescent="0.2">
      <c r="A294" s="10"/>
      <c r="B294" s="17"/>
      <c r="C294" s="10"/>
      <c r="D294" s="10"/>
      <c r="E294" s="10"/>
      <c r="F294" s="10"/>
      <c r="G294" s="10"/>
      <c r="H294" s="9"/>
      <c r="I294" s="9"/>
      <c r="J294" s="10"/>
      <c r="K294" s="10"/>
      <c r="L294" s="10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  <c r="AO294"/>
      <c r="AP294"/>
      <c r="AQ294"/>
      <c r="AT294"/>
    </row>
    <row r="295" spans="1:46" s="196" customFormat="1" ht="12.75" x14ac:dyDescent="0.2">
      <c r="A295" s="10"/>
      <c r="B295" s="17"/>
      <c r="C295" s="10"/>
      <c r="D295" s="10"/>
      <c r="E295" s="10"/>
      <c r="F295" s="10"/>
      <c r="G295" s="10"/>
      <c r="H295" s="9"/>
      <c r="I295" s="9"/>
      <c r="J295" s="10"/>
      <c r="K295" s="10"/>
      <c r="L295" s="10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  <c r="AL295"/>
      <c r="AM295"/>
      <c r="AN295"/>
      <c r="AO295"/>
      <c r="AP295"/>
      <c r="AQ295"/>
      <c r="AT295"/>
    </row>
    <row r="296" spans="1:46" s="196" customFormat="1" ht="12.75" x14ac:dyDescent="0.2">
      <c r="A296" s="10"/>
      <c r="B296" s="17"/>
      <c r="C296" s="10"/>
      <c r="D296" s="10"/>
      <c r="E296" s="10"/>
      <c r="F296" s="10"/>
      <c r="G296" s="10"/>
      <c r="H296" s="9"/>
      <c r="I296" s="9"/>
      <c r="J296" s="10"/>
      <c r="K296" s="10"/>
      <c r="L296" s="10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  <c r="AJ296"/>
      <c r="AK296"/>
      <c r="AL296"/>
      <c r="AM296"/>
      <c r="AN296"/>
      <c r="AO296"/>
      <c r="AP296"/>
      <c r="AQ296"/>
      <c r="AT296"/>
    </row>
    <row r="297" spans="1:46" s="196" customFormat="1" ht="12.75" x14ac:dyDescent="0.2">
      <c r="A297" s="10"/>
      <c r="B297" s="17"/>
      <c r="C297" s="10"/>
      <c r="D297" s="10"/>
      <c r="E297" s="10"/>
      <c r="F297" s="10"/>
      <c r="G297" s="10"/>
      <c r="H297" s="9"/>
      <c r="I297" s="9"/>
      <c r="J297" s="10"/>
      <c r="K297" s="10"/>
      <c r="L297" s="10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  <c r="AJ297"/>
      <c r="AK297"/>
      <c r="AL297"/>
      <c r="AM297"/>
      <c r="AN297"/>
      <c r="AO297"/>
      <c r="AP297"/>
      <c r="AQ297"/>
      <c r="AT297"/>
    </row>
    <row r="298" spans="1:46" s="196" customFormat="1" ht="12.75" x14ac:dyDescent="0.2">
      <c r="A298" s="10"/>
      <c r="B298" s="17"/>
      <c r="C298" s="10"/>
      <c r="D298" s="10"/>
      <c r="E298" s="10"/>
      <c r="F298" s="10"/>
      <c r="G298" s="10"/>
      <c r="H298" s="9"/>
      <c r="I298" s="9"/>
      <c r="J298" s="10"/>
      <c r="K298" s="10"/>
      <c r="L298" s="10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  <c r="AL298"/>
      <c r="AM298"/>
      <c r="AN298"/>
      <c r="AO298"/>
      <c r="AP298"/>
      <c r="AQ298"/>
      <c r="AT298"/>
    </row>
    <row r="299" spans="1:46" s="196" customFormat="1" ht="12.75" x14ac:dyDescent="0.2">
      <c r="A299" s="10"/>
      <c r="B299" s="17"/>
      <c r="C299" s="10"/>
      <c r="D299" s="10"/>
      <c r="E299" s="10"/>
      <c r="F299" s="10"/>
      <c r="G299" s="10"/>
      <c r="H299" s="9"/>
      <c r="I299" s="9"/>
      <c r="J299" s="10"/>
      <c r="K299" s="10"/>
      <c r="L299" s="10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  <c r="AJ299"/>
      <c r="AK299"/>
      <c r="AL299"/>
      <c r="AM299"/>
      <c r="AN299"/>
      <c r="AO299"/>
      <c r="AP299"/>
      <c r="AQ299"/>
      <c r="AT299"/>
    </row>
    <row r="300" spans="1:46" s="196" customFormat="1" ht="12.75" x14ac:dyDescent="0.2">
      <c r="A300" s="10"/>
      <c r="B300" s="17"/>
      <c r="C300" s="10"/>
      <c r="D300" s="10"/>
      <c r="E300" s="10"/>
      <c r="F300" s="10"/>
      <c r="G300" s="10"/>
      <c r="H300" s="9"/>
      <c r="I300" s="9"/>
      <c r="J300" s="10"/>
      <c r="K300" s="10"/>
      <c r="L300" s="1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  <c r="AM300"/>
      <c r="AN300"/>
      <c r="AO300"/>
      <c r="AP300"/>
      <c r="AQ300"/>
      <c r="AT300"/>
    </row>
    <row r="301" spans="1:46" s="196" customFormat="1" ht="12.75" x14ac:dyDescent="0.2">
      <c r="A301" s="10"/>
      <c r="B301" s="17"/>
      <c r="C301" s="10"/>
      <c r="D301" s="10"/>
      <c r="E301" s="10"/>
      <c r="F301" s="10"/>
      <c r="G301" s="10"/>
      <c r="H301" s="9"/>
      <c r="I301" s="9"/>
      <c r="J301" s="10"/>
      <c r="K301" s="10"/>
      <c r="L301" s="10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  <c r="AL301"/>
      <c r="AM301"/>
      <c r="AN301"/>
      <c r="AO301"/>
      <c r="AP301"/>
      <c r="AQ301"/>
      <c r="AT301"/>
    </row>
    <row r="302" spans="1:46" s="196" customFormat="1" ht="12.75" x14ac:dyDescent="0.2">
      <c r="A302" s="10"/>
      <c r="B302" s="17"/>
      <c r="C302" s="10"/>
      <c r="D302" s="10"/>
      <c r="E302" s="10"/>
      <c r="F302" s="10"/>
      <c r="G302" s="10"/>
      <c r="H302" s="9"/>
      <c r="I302" s="9"/>
      <c r="J302" s="10"/>
      <c r="K302" s="10"/>
      <c r="L302" s="10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  <c r="AJ302"/>
      <c r="AK302"/>
      <c r="AL302"/>
      <c r="AM302"/>
      <c r="AN302"/>
      <c r="AO302"/>
      <c r="AP302"/>
      <c r="AQ302"/>
      <c r="AT302"/>
    </row>
    <row r="303" spans="1:46" s="196" customFormat="1" ht="12.75" x14ac:dyDescent="0.2">
      <c r="A303" s="10"/>
      <c r="B303" s="17"/>
      <c r="C303" s="10"/>
      <c r="D303" s="10"/>
      <c r="E303" s="10"/>
      <c r="F303" s="10"/>
      <c r="G303" s="10"/>
      <c r="H303" s="9"/>
      <c r="I303" s="9"/>
      <c r="J303" s="10"/>
      <c r="K303" s="10"/>
      <c r="L303" s="10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  <c r="AJ303"/>
      <c r="AK303"/>
      <c r="AL303"/>
      <c r="AM303"/>
      <c r="AN303"/>
      <c r="AO303"/>
      <c r="AP303"/>
      <c r="AQ303"/>
      <c r="AT303"/>
    </row>
    <row r="304" spans="1:46" s="196" customFormat="1" ht="12.75" x14ac:dyDescent="0.2">
      <c r="A304" s="10"/>
      <c r="B304" s="17"/>
      <c r="C304" s="10"/>
      <c r="D304" s="10"/>
      <c r="E304" s="10"/>
      <c r="F304" s="10"/>
      <c r="G304" s="10"/>
      <c r="H304" s="9"/>
      <c r="I304" s="9"/>
      <c r="J304" s="10"/>
      <c r="K304" s="10"/>
      <c r="L304" s="10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  <c r="AK304"/>
      <c r="AL304"/>
      <c r="AM304"/>
      <c r="AN304"/>
      <c r="AO304"/>
      <c r="AP304"/>
      <c r="AQ304"/>
      <c r="AT304"/>
    </row>
    <row r="305" spans="1:46" s="196" customFormat="1" ht="12.75" x14ac:dyDescent="0.2">
      <c r="A305" s="10"/>
      <c r="B305" s="17"/>
      <c r="C305" s="10"/>
      <c r="D305" s="10"/>
      <c r="E305" s="10"/>
      <c r="F305" s="10"/>
      <c r="G305" s="10"/>
      <c r="H305" s="9"/>
      <c r="I305" s="9"/>
      <c r="J305" s="10"/>
      <c r="K305" s="10"/>
      <c r="L305" s="10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  <c r="AJ305"/>
      <c r="AK305"/>
      <c r="AL305"/>
      <c r="AM305"/>
      <c r="AN305"/>
      <c r="AO305"/>
      <c r="AP305"/>
      <c r="AQ305"/>
      <c r="AT305"/>
    </row>
    <row r="306" spans="1:46" s="196" customFormat="1" ht="12.75" x14ac:dyDescent="0.2">
      <c r="A306" s="10"/>
      <c r="B306" s="17"/>
      <c r="C306" s="10"/>
      <c r="D306" s="10"/>
      <c r="E306" s="10"/>
      <c r="F306" s="10"/>
      <c r="G306" s="10"/>
      <c r="H306" s="9"/>
      <c r="I306" s="9"/>
      <c r="J306" s="10"/>
      <c r="K306" s="10"/>
      <c r="L306" s="10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  <c r="AJ306"/>
      <c r="AK306"/>
      <c r="AL306"/>
      <c r="AM306"/>
      <c r="AN306"/>
      <c r="AO306"/>
      <c r="AP306"/>
      <c r="AQ306"/>
      <c r="AT306"/>
    </row>
    <row r="307" spans="1:46" s="196" customFormat="1" ht="12.75" x14ac:dyDescent="0.2">
      <c r="A307" s="10"/>
      <c r="B307" s="17"/>
      <c r="C307" s="10"/>
      <c r="D307" s="10"/>
      <c r="E307" s="10"/>
      <c r="F307" s="10"/>
      <c r="G307" s="10"/>
      <c r="H307" s="9"/>
      <c r="I307" s="9"/>
      <c r="J307" s="10"/>
      <c r="K307" s="10"/>
      <c r="L307" s="10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  <c r="AL307"/>
      <c r="AM307"/>
      <c r="AN307"/>
      <c r="AO307"/>
      <c r="AP307"/>
      <c r="AQ307"/>
      <c r="AT307"/>
    </row>
    <row r="308" spans="1:46" s="196" customFormat="1" ht="12.75" x14ac:dyDescent="0.2">
      <c r="A308" s="10"/>
      <c r="B308" s="17"/>
      <c r="C308" s="10"/>
      <c r="D308" s="10"/>
      <c r="E308" s="10"/>
      <c r="F308" s="10"/>
      <c r="G308" s="10"/>
      <c r="H308" s="9"/>
      <c r="I308" s="9"/>
      <c r="J308" s="10"/>
      <c r="K308" s="10"/>
      <c r="L308" s="10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  <c r="AJ308"/>
      <c r="AK308"/>
      <c r="AL308"/>
      <c r="AM308"/>
      <c r="AN308"/>
      <c r="AO308"/>
      <c r="AP308"/>
      <c r="AQ308"/>
      <c r="AT308"/>
    </row>
    <row r="309" spans="1:46" s="196" customFormat="1" ht="12.75" x14ac:dyDescent="0.2">
      <c r="A309" s="10"/>
      <c r="B309" s="17"/>
      <c r="C309" s="10"/>
      <c r="D309" s="10"/>
      <c r="E309" s="10"/>
      <c r="F309" s="10"/>
      <c r="G309" s="10"/>
      <c r="H309" s="9"/>
      <c r="I309" s="9"/>
      <c r="J309" s="10"/>
      <c r="K309" s="10"/>
      <c r="L309" s="10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  <c r="AJ309"/>
      <c r="AK309"/>
      <c r="AL309"/>
      <c r="AM309"/>
      <c r="AN309"/>
      <c r="AO309"/>
      <c r="AP309"/>
      <c r="AQ309"/>
      <c r="AT309"/>
    </row>
    <row r="310" spans="1:46" s="196" customFormat="1" ht="12.75" x14ac:dyDescent="0.2">
      <c r="A310" s="10"/>
      <c r="B310" s="17"/>
      <c r="C310" s="10"/>
      <c r="D310" s="10"/>
      <c r="E310" s="10"/>
      <c r="F310" s="10"/>
      <c r="G310" s="10"/>
      <c r="H310" s="9"/>
      <c r="I310" s="9"/>
      <c r="J310" s="10"/>
      <c r="K310" s="10"/>
      <c r="L310" s="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  <c r="AK310"/>
      <c r="AL310"/>
      <c r="AM310"/>
      <c r="AN310"/>
      <c r="AO310"/>
      <c r="AP310"/>
      <c r="AQ310"/>
      <c r="AT310"/>
    </row>
    <row r="311" spans="1:46" s="196" customFormat="1" ht="12.75" x14ac:dyDescent="0.2">
      <c r="A311" s="10"/>
      <c r="B311" s="17"/>
      <c r="C311" s="10"/>
      <c r="D311" s="10"/>
      <c r="E311" s="10"/>
      <c r="F311" s="10"/>
      <c r="G311" s="10"/>
      <c r="H311" s="9"/>
      <c r="I311" s="9"/>
      <c r="J311" s="10"/>
      <c r="K311" s="10"/>
      <c r="L311" s="10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  <c r="AJ311"/>
      <c r="AK311"/>
      <c r="AL311"/>
      <c r="AM311"/>
      <c r="AN311"/>
      <c r="AO311"/>
      <c r="AP311"/>
      <c r="AQ311"/>
      <c r="AT311"/>
    </row>
    <row r="312" spans="1:46" s="196" customFormat="1" ht="12.75" x14ac:dyDescent="0.2">
      <c r="A312" s="10"/>
      <c r="B312" s="17"/>
      <c r="C312" s="10"/>
      <c r="D312" s="10"/>
      <c r="E312" s="10"/>
      <c r="F312" s="10"/>
      <c r="G312" s="10"/>
      <c r="H312" s="9"/>
      <c r="I312" s="9"/>
      <c r="J312" s="10"/>
      <c r="K312" s="10"/>
      <c r="L312" s="10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  <c r="AJ312"/>
      <c r="AK312"/>
      <c r="AL312"/>
      <c r="AM312"/>
      <c r="AN312"/>
      <c r="AO312"/>
      <c r="AP312"/>
      <c r="AQ312"/>
      <c r="AT312"/>
    </row>
    <row r="313" spans="1:46" s="196" customFormat="1" ht="12.75" x14ac:dyDescent="0.2">
      <c r="A313" s="10"/>
      <c r="B313" s="17"/>
      <c r="C313" s="10"/>
      <c r="D313" s="10"/>
      <c r="E313" s="10"/>
      <c r="F313" s="10"/>
      <c r="G313" s="10"/>
      <c r="H313" s="9"/>
      <c r="I313" s="9"/>
      <c r="J313" s="10"/>
      <c r="K313" s="10"/>
      <c r="L313" s="10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  <c r="AJ313"/>
      <c r="AK313"/>
      <c r="AL313"/>
      <c r="AM313"/>
      <c r="AN313"/>
      <c r="AO313"/>
      <c r="AP313"/>
      <c r="AQ313"/>
      <c r="AT313"/>
    </row>
    <row r="314" spans="1:46" s="196" customFormat="1" ht="12.75" x14ac:dyDescent="0.2">
      <c r="A314" s="10"/>
      <c r="B314" s="17"/>
      <c r="C314" s="10"/>
      <c r="D314" s="10"/>
      <c r="E314" s="10"/>
      <c r="F314" s="10"/>
      <c r="G314" s="10"/>
      <c r="H314" s="9"/>
      <c r="I314" s="9"/>
      <c r="J314" s="10"/>
      <c r="K314" s="10"/>
      <c r="L314" s="10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  <c r="AJ314"/>
      <c r="AK314"/>
      <c r="AL314"/>
      <c r="AM314"/>
      <c r="AN314"/>
      <c r="AO314"/>
      <c r="AP314"/>
      <c r="AQ314"/>
      <c r="AT314"/>
    </row>
    <row r="315" spans="1:46" s="196" customFormat="1" ht="12.75" x14ac:dyDescent="0.2">
      <c r="A315" s="10"/>
      <c r="B315" s="17"/>
      <c r="C315" s="10"/>
      <c r="D315" s="10"/>
      <c r="E315" s="10"/>
      <c r="F315" s="10"/>
      <c r="G315" s="10"/>
      <c r="H315" s="9"/>
      <c r="I315" s="9"/>
      <c r="J315" s="10"/>
      <c r="K315" s="10"/>
      <c r="L315" s="10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  <c r="AJ315"/>
      <c r="AK315"/>
      <c r="AL315"/>
      <c r="AM315"/>
      <c r="AN315"/>
      <c r="AO315"/>
      <c r="AP315"/>
      <c r="AQ315"/>
      <c r="AT315"/>
    </row>
    <row r="316" spans="1:46" s="196" customFormat="1" ht="12.75" x14ac:dyDescent="0.2">
      <c r="A316" s="10"/>
      <c r="B316" s="17"/>
      <c r="C316" s="10"/>
      <c r="D316" s="10"/>
      <c r="E316" s="10"/>
      <c r="F316" s="10"/>
      <c r="G316" s="10"/>
      <c r="H316" s="9"/>
      <c r="I316" s="9"/>
      <c r="J316" s="10"/>
      <c r="K316" s="10"/>
      <c r="L316" s="10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  <c r="AL316"/>
      <c r="AM316"/>
      <c r="AN316"/>
      <c r="AO316"/>
      <c r="AP316"/>
      <c r="AQ316"/>
      <c r="AT316"/>
    </row>
    <row r="317" spans="1:46" s="196" customFormat="1" ht="12.75" x14ac:dyDescent="0.2">
      <c r="A317" s="10"/>
      <c r="B317" s="17"/>
      <c r="C317" s="10"/>
      <c r="D317" s="10"/>
      <c r="E317" s="10"/>
      <c r="F317" s="10"/>
      <c r="G317" s="10"/>
      <c r="H317" s="9"/>
      <c r="I317" s="9"/>
      <c r="J317" s="10"/>
      <c r="K317" s="10"/>
      <c r="L317" s="10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  <c r="AJ317"/>
      <c r="AK317"/>
      <c r="AL317"/>
      <c r="AM317"/>
      <c r="AN317"/>
      <c r="AO317"/>
      <c r="AP317"/>
      <c r="AQ317"/>
      <c r="AT317"/>
    </row>
    <row r="318" spans="1:46" s="196" customFormat="1" ht="12.75" x14ac:dyDescent="0.2">
      <c r="A318" s="10"/>
      <c r="B318" s="17"/>
      <c r="C318" s="10"/>
      <c r="D318" s="10"/>
      <c r="E318" s="10"/>
      <c r="F318" s="10"/>
      <c r="G318" s="10"/>
      <c r="H318" s="9"/>
      <c r="I318" s="9"/>
      <c r="J318" s="10"/>
      <c r="K318" s="10"/>
      <c r="L318" s="10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  <c r="AJ318"/>
      <c r="AK318"/>
      <c r="AL318"/>
      <c r="AM318"/>
      <c r="AN318"/>
      <c r="AO318"/>
      <c r="AP318"/>
      <c r="AQ318"/>
      <c r="AT318"/>
    </row>
    <row r="319" spans="1:46" s="196" customFormat="1" ht="12.75" x14ac:dyDescent="0.2">
      <c r="A319" s="10"/>
      <c r="B319" s="17"/>
      <c r="C319" s="10"/>
      <c r="D319" s="10"/>
      <c r="E319" s="10"/>
      <c r="F319" s="10"/>
      <c r="G319" s="10"/>
      <c r="H319" s="9"/>
      <c r="I319" s="9"/>
      <c r="J319" s="10"/>
      <c r="K319" s="10"/>
      <c r="L319" s="10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  <c r="AJ319"/>
      <c r="AK319"/>
      <c r="AL319"/>
      <c r="AM319"/>
      <c r="AN319"/>
      <c r="AO319"/>
      <c r="AP319"/>
      <c r="AQ319"/>
      <c r="AT319"/>
    </row>
    <row r="320" spans="1:46" s="196" customFormat="1" ht="12.75" x14ac:dyDescent="0.2">
      <c r="A320" s="10"/>
      <c r="B320" s="17"/>
      <c r="C320" s="10"/>
      <c r="D320" s="10"/>
      <c r="E320" s="10"/>
      <c r="F320" s="10"/>
      <c r="G320" s="10"/>
      <c r="H320" s="9"/>
      <c r="I320" s="9"/>
      <c r="J320" s="10"/>
      <c r="K320" s="10"/>
      <c r="L320" s="1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  <c r="AJ320"/>
      <c r="AK320"/>
      <c r="AL320"/>
      <c r="AM320"/>
      <c r="AN320"/>
      <c r="AO320"/>
      <c r="AP320"/>
      <c r="AQ320"/>
      <c r="AT320"/>
    </row>
    <row r="321" spans="1:46" s="196" customFormat="1" ht="12.75" x14ac:dyDescent="0.2">
      <c r="A321" s="10"/>
      <c r="B321" s="17"/>
      <c r="C321" s="10"/>
      <c r="D321" s="10"/>
      <c r="E321" s="10"/>
      <c r="F321" s="10"/>
      <c r="G321" s="10"/>
      <c r="H321" s="9"/>
      <c r="I321" s="9"/>
      <c r="J321" s="10"/>
      <c r="K321" s="10"/>
      <c r="L321" s="10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  <c r="AJ321"/>
      <c r="AK321"/>
      <c r="AL321"/>
      <c r="AM321"/>
      <c r="AN321"/>
      <c r="AO321"/>
      <c r="AP321"/>
      <c r="AQ321"/>
      <c r="AT321"/>
    </row>
    <row r="322" spans="1:46" s="196" customFormat="1" ht="12.75" x14ac:dyDescent="0.2">
      <c r="A322" s="10"/>
      <c r="B322" s="17"/>
      <c r="C322" s="10"/>
      <c r="D322" s="10"/>
      <c r="E322" s="10"/>
      <c r="F322" s="10"/>
      <c r="G322" s="10"/>
      <c r="H322" s="9"/>
      <c r="I322" s="9"/>
      <c r="J322" s="10"/>
      <c r="K322" s="10"/>
      <c r="L322" s="10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  <c r="AJ322"/>
      <c r="AK322"/>
      <c r="AL322"/>
      <c r="AM322"/>
      <c r="AN322"/>
      <c r="AO322"/>
      <c r="AP322"/>
      <c r="AQ322"/>
      <c r="AT322"/>
    </row>
    <row r="323" spans="1:46" s="196" customFormat="1" ht="12.75" x14ac:dyDescent="0.2">
      <c r="A323" s="10"/>
      <c r="B323" s="17"/>
      <c r="C323" s="10"/>
      <c r="D323" s="10"/>
      <c r="E323" s="10"/>
      <c r="F323" s="10"/>
      <c r="G323" s="10"/>
      <c r="H323" s="9"/>
      <c r="I323" s="9"/>
      <c r="J323" s="10"/>
      <c r="K323" s="10"/>
      <c r="L323" s="10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  <c r="AJ323"/>
      <c r="AK323"/>
      <c r="AL323"/>
      <c r="AM323"/>
      <c r="AN323"/>
      <c r="AO323"/>
      <c r="AP323"/>
      <c r="AQ323"/>
      <c r="AT323"/>
    </row>
    <row r="324" spans="1:46" s="196" customFormat="1" ht="12.75" x14ac:dyDescent="0.2">
      <c r="A324" s="10"/>
      <c r="B324" s="17"/>
      <c r="C324" s="10"/>
      <c r="D324" s="10"/>
      <c r="E324" s="10"/>
      <c r="F324" s="10"/>
      <c r="G324" s="10"/>
      <c r="H324" s="9"/>
      <c r="I324" s="9"/>
      <c r="J324" s="10"/>
      <c r="K324" s="10"/>
      <c r="L324" s="10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  <c r="AJ324"/>
      <c r="AK324"/>
      <c r="AL324"/>
      <c r="AM324"/>
      <c r="AN324"/>
      <c r="AO324"/>
      <c r="AP324"/>
      <c r="AQ324"/>
      <c r="AT324"/>
    </row>
    <row r="325" spans="1:46" s="196" customFormat="1" ht="12.75" x14ac:dyDescent="0.2">
      <c r="A325" s="10"/>
      <c r="B325" s="17"/>
      <c r="C325" s="10"/>
      <c r="D325" s="10"/>
      <c r="E325" s="10"/>
      <c r="F325" s="10"/>
      <c r="G325" s="10"/>
      <c r="H325" s="9"/>
      <c r="I325" s="9"/>
      <c r="J325" s="10"/>
      <c r="K325" s="10"/>
      <c r="L325" s="10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  <c r="AK325"/>
      <c r="AL325"/>
      <c r="AM325"/>
      <c r="AN325"/>
      <c r="AO325"/>
      <c r="AP325"/>
      <c r="AQ325"/>
      <c r="AT325"/>
    </row>
    <row r="326" spans="1:46" s="196" customFormat="1" ht="12.75" x14ac:dyDescent="0.2">
      <c r="A326" s="10"/>
      <c r="B326" s="17"/>
      <c r="C326" s="10"/>
      <c r="D326" s="10"/>
      <c r="E326" s="10"/>
      <c r="F326" s="10"/>
      <c r="G326" s="10"/>
      <c r="H326" s="9"/>
      <c r="I326" s="9"/>
      <c r="J326" s="10"/>
      <c r="K326" s="10"/>
      <c r="L326" s="10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  <c r="AJ326"/>
      <c r="AK326"/>
      <c r="AL326"/>
      <c r="AM326"/>
      <c r="AN326"/>
      <c r="AO326"/>
      <c r="AP326"/>
      <c r="AQ326"/>
      <c r="AT326"/>
    </row>
    <row r="327" spans="1:46" s="196" customFormat="1" ht="12.75" x14ac:dyDescent="0.2">
      <c r="A327" s="10"/>
      <c r="B327" s="17"/>
      <c r="C327" s="10"/>
      <c r="D327" s="10"/>
      <c r="E327" s="10"/>
      <c r="F327" s="10"/>
      <c r="G327" s="10"/>
      <c r="H327" s="9"/>
      <c r="I327" s="9"/>
      <c r="J327" s="10"/>
      <c r="K327" s="10"/>
      <c r="L327" s="10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  <c r="AJ327"/>
      <c r="AK327"/>
      <c r="AL327"/>
      <c r="AM327"/>
      <c r="AN327"/>
      <c r="AO327"/>
      <c r="AP327"/>
      <c r="AQ327"/>
      <c r="AT327"/>
    </row>
    <row r="328" spans="1:46" s="196" customFormat="1" ht="12.75" x14ac:dyDescent="0.2">
      <c r="A328" s="10"/>
      <c r="B328" s="17"/>
      <c r="C328" s="10"/>
      <c r="D328" s="10"/>
      <c r="E328" s="10"/>
      <c r="F328" s="10"/>
      <c r="G328" s="10"/>
      <c r="H328" s="9"/>
      <c r="I328" s="9"/>
      <c r="J328" s="10"/>
      <c r="K328" s="10"/>
      <c r="L328" s="10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  <c r="AJ328"/>
      <c r="AK328"/>
      <c r="AL328"/>
      <c r="AM328"/>
      <c r="AN328"/>
      <c r="AO328"/>
      <c r="AP328"/>
      <c r="AQ328"/>
      <c r="AT328"/>
    </row>
    <row r="329" spans="1:46" s="196" customFormat="1" ht="12.75" x14ac:dyDescent="0.2">
      <c r="A329" s="10"/>
      <c r="B329" s="17"/>
      <c r="C329" s="10"/>
      <c r="D329" s="10"/>
      <c r="E329" s="10"/>
      <c r="F329" s="10"/>
      <c r="G329" s="10"/>
      <c r="H329" s="9"/>
      <c r="I329" s="9"/>
      <c r="J329" s="10"/>
      <c r="K329" s="10"/>
      <c r="L329" s="10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  <c r="AJ329"/>
      <c r="AK329"/>
      <c r="AL329"/>
      <c r="AM329"/>
      <c r="AN329"/>
      <c r="AO329"/>
      <c r="AP329"/>
      <c r="AQ329"/>
      <c r="AT329"/>
    </row>
    <row r="330" spans="1:46" s="196" customFormat="1" ht="12.75" x14ac:dyDescent="0.2">
      <c r="A330" s="10"/>
      <c r="B330" s="17"/>
      <c r="C330" s="10"/>
      <c r="D330" s="10"/>
      <c r="E330" s="10"/>
      <c r="F330" s="10"/>
      <c r="G330" s="10"/>
      <c r="H330" s="9"/>
      <c r="I330" s="9"/>
      <c r="J330" s="10"/>
      <c r="K330" s="10"/>
      <c r="L330" s="1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  <c r="AJ330"/>
      <c r="AK330"/>
      <c r="AL330"/>
      <c r="AM330"/>
      <c r="AN330"/>
      <c r="AO330"/>
      <c r="AP330"/>
      <c r="AQ330"/>
      <c r="AT330"/>
    </row>
    <row r="331" spans="1:46" s="196" customFormat="1" ht="12.75" x14ac:dyDescent="0.2">
      <c r="A331" s="10"/>
      <c r="B331" s="17"/>
      <c r="C331" s="10"/>
      <c r="D331" s="10"/>
      <c r="E331" s="10"/>
      <c r="F331" s="10"/>
      <c r="G331" s="10"/>
      <c r="H331" s="9"/>
      <c r="I331" s="9"/>
      <c r="J331" s="10"/>
      <c r="K331" s="10"/>
      <c r="L331" s="10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  <c r="AJ331"/>
      <c r="AK331"/>
      <c r="AL331"/>
      <c r="AM331"/>
      <c r="AN331"/>
      <c r="AO331"/>
      <c r="AP331"/>
      <c r="AQ331"/>
      <c r="AT331"/>
    </row>
    <row r="332" spans="1:46" s="196" customFormat="1" ht="12.75" x14ac:dyDescent="0.2">
      <c r="A332" s="10"/>
      <c r="B332" s="17"/>
      <c r="C332" s="10"/>
      <c r="D332" s="10"/>
      <c r="E332" s="10"/>
      <c r="F332" s="10"/>
      <c r="G332" s="10"/>
      <c r="H332" s="9"/>
      <c r="I332" s="9"/>
      <c r="J332" s="10"/>
      <c r="K332" s="10"/>
      <c r="L332" s="10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  <c r="AJ332"/>
      <c r="AK332"/>
      <c r="AL332"/>
      <c r="AM332"/>
      <c r="AN332"/>
      <c r="AO332"/>
      <c r="AP332"/>
      <c r="AQ332"/>
      <c r="AT332"/>
    </row>
    <row r="333" spans="1:46" s="196" customFormat="1" ht="12.75" x14ac:dyDescent="0.2">
      <c r="A333" s="10"/>
      <c r="B333" s="17"/>
      <c r="C333" s="10"/>
      <c r="D333" s="10"/>
      <c r="E333" s="10"/>
      <c r="F333" s="10"/>
      <c r="G333" s="10"/>
      <c r="H333" s="9"/>
      <c r="I333" s="9"/>
      <c r="J333" s="10"/>
      <c r="K333" s="10"/>
      <c r="L333" s="10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  <c r="AJ333"/>
      <c r="AK333"/>
      <c r="AL333"/>
      <c r="AM333"/>
      <c r="AN333"/>
      <c r="AO333"/>
      <c r="AP333"/>
      <c r="AQ333"/>
      <c r="AT333"/>
    </row>
    <row r="334" spans="1:46" s="196" customFormat="1" ht="12.75" x14ac:dyDescent="0.2">
      <c r="A334" s="10"/>
      <c r="B334" s="17"/>
      <c r="C334" s="10"/>
      <c r="D334" s="10"/>
      <c r="E334" s="10"/>
      <c r="F334" s="10"/>
      <c r="G334" s="10"/>
      <c r="H334" s="9"/>
      <c r="I334" s="9"/>
      <c r="J334" s="10"/>
      <c r="K334" s="10"/>
      <c r="L334" s="10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  <c r="AJ334"/>
      <c r="AK334"/>
      <c r="AL334"/>
      <c r="AM334"/>
      <c r="AN334"/>
      <c r="AO334"/>
      <c r="AP334"/>
      <c r="AQ334"/>
      <c r="AT334"/>
    </row>
    <row r="335" spans="1:46" s="196" customFormat="1" ht="12.75" x14ac:dyDescent="0.2">
      <c r="A335" s="10"/>
      <c r="B335" s="17"/>
      <c r="C335" s="10"/>
      <c r="D335" s="10"/>
      <c r="E335" s="10"/>
      <c r="F335" s="10"/>
      <c r="G335" s="10"/>
      <c r="H335" s="9"/>
      <c r="I335" s="9"/>
      <c r="J335" s="10"/>
      <c r="K335" s="10"/>
      <c r="L335" s="10"/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  <c r="AJ335"/>
      <c r="AK335"/>
      <c r="AL335"/>
      <c r="AM335"/>
      <c r="AN335"/>
      <c r="AO335"/>
      <c r="AP335"/>
      <c r="AQ335"/>
      <c r="AT335"/>
    </row>
    <row r="336" spans="1:46" s="196" customFormat="1" ht="12.75" x14ac:dyDescent="0.2">
      <c r="A336" s="10"/>
      <c r="B336" s="17"/>
      <c r="C336" s="10"/>
      <c r="D336" s="10"/>
      <c r="E336" s="10"/>
      <c r="F336" s="10"/>
      <c r="G336" s="10"/>
      <c r="H336" s="9"/>
      <c r="I336" s="9"/>
      <c r="J336" s="10"/>
      <c r="K336" s="10"/>
      <c r="L336" s="10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  <c r="AJ336"/>
      <c r="AK336"/>
      <c r="AL336"/>
      <c r="AM336"/>
      <c r="AN336"/>
      <c r="AO336"/>
      <c r="AP336"/>
      <c r="AQ336"/>
      <c r="AT336"/>
    </row>
    <row r="337" spans="1:46" s="196" customFormat="1" ht="12.75" x14ac:dyDescent="0.2">
      <c r="A337" s="10"/>
      <c r="B337" s="17"/>
      <c r="C337" s="10"/>
      <c r="D337" s="10"/>
      <c r="E337" s="10"/>
      <c r="F337" s="10"/>
      <c r="G337" s="10"/>
      <c r="H337" s="9"/>
      <c r="I337" s="9"/>
      <c r="J337" s="10"/>
      <c r="K337" s="10"/>
      <c r="L337" s="10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  <c r="AJ337"/>
      <c r="AK337"/>
      <c r="AL337"/>
      <c r="AM337"/>
      <c r="AN337"/>
      <c r="AO337"/>
      <c r="AP337"/>
      <c r="AQ337"/>
      <c r="AT337"/>
    </row>
    <row r="338" spans="1:46" s="196" customFormat="1" ht="12.75" x14ac:dyDescent="0.2">
      <c r="A338" s="10"/>
      <c r="B338" s="17"/>
      <c r="C338" s="10"/>
      <c r="D338" s="10"/>
      <c r="E338" s="10"/>
      <c r="F338" s="10"/>
      <c r="G338" s="10"/>
      <c r="H338" s="9"/>
      <c r="I338" s="9"/>
      <c r="J338" s="10"/>
      <c r="K338" s="10"/>
      <c r="L338" s="10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  <c r="AJ338"/>
      <c r="AK338"/>
      <c r="AL338"/>
      <c r="AM338"/>
      <c r="AN338"/>
      <c r="AO338"/>
      <c r="AP338"/>
      <c r="AQ338"/>
      <c r="AT338"/>
    </row>
    <row r="339" spans="1:46" s="196" customFormat="1" ht="12.75" x14ac:dyDescent="0.2">
      <c r="A339" s="10"/>
      <c r="B339" s="17"/>
      <c r="C339" s="10"/>
      <c r="D339" s="10"/>
      <c r="E339" s="10"/>
      <c r="F339" s="10"/>
      <c r="G339" s="10"/>
      <c r="H339" s="9"/>
      <c r="I339" s="9"/>
      <c r="J339" s="10"/>
      <c r="K339" s="10"/>
      <c r="L339" s="10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  <c r="AJ339"/>
      <c r="AK339"/>
      <c r="AL339"/>
      <c r="AM339"/>
      <c r="AN339"/>
      <c r="AO339"/>
      <c r="AP339"/>
      <c r="AQ339"/>
      <c r="AT339"/>
    </row>
    <row r="340" spans="1:46" s="196" customFormat="1" ht="12.75" x14ac:dyDescent="0.2">
      <c r="A340" s="10"/>
      <c r="B340" s="17"/>
      <c r="C340" s="10"/>
      <c r="D340" s="10"/>
      <c r="E340" s="10"/>
      <c r="F340" s="10"/>
      <c r="G340" s="10"/>
      <c r="H340" s="9"/>
      <c r="I340" s="9"/>
      <c r="J340" s="10"/>
      <c r="K340" s="10"/>
      <c r="L340" s="1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  <c r="AJ340"/>
      <c r="AK340"/>
      <c r="AL340"/>
      <c r="AM340"/>
      <c r="AN340"/>
      <c r="AO340"/>
      <c r="AP340"/>
      <c r="AQ340"/>
      <c r="AT340"/>
    </row>
    <row r="341" spans="1:46" s="196" customFormat="1" ht="12.75" x14ac:dyDescent="0.2">
      <c r="A341" s="10"/>
      <c r="B341" s="17"/>
      <c r="C341" s="10"/>
      <c r="D341" s="10"/>
      <c r="E341" s="10"/>
      <c r="F341" s="10"/>
      <c r="G341" s="10"/>
      <c r="H341" s="9"/>
      <c r="I341" s="9"/>
      <c r="J341" s="10"/>
      <c r="K341" s="10"/>
      <c r="L341" s="10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  <c r="AJ341"/>
      <c r="AK341"/>
      <c r="AL341"/>
      <c r="AM341"/>
      <c r="AN341"/>
      <c r="AO341"/>
      <c r="AP341"/>
      <c r="AQ341"/>
      <c r="AT341"/>
    </row>
    <row r="342" spans="1:46" s="196" customFormat="1" ht="12.75" x14ac:dyDescent="0.2">
      <c r="A342" s="10"/>
      <c r="B342" s="17"/>
      <c r="C342" s="10"/>
      <c r="D342" s="10"/>
      <c r="E342" s="10"/>
      <c r="F342" s="10"/>
      <c r="G342" s="10"/>
      <c r="H342" s="9"/>
      <c r="I342" s="9"/>
      <c r="J342" s="10"/>
      <c r="K342" s="10"/>
      <c r="L342" s="10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  <c r="AJ342"/>
      <c r="AK342"/>
      <c r="AL342"/>
      <c r="AM342"/>
      <c r="AN342"/>
      <c r="AO342"/>
      <c r="AP342"/>
      <c r="AQ342"/>
      <c r="AT342"/>
    </row>
    <row r="343" spans="1:46" s="196" customFormat="1" ht="12.75" x14ac:dyDescent="0.2">
      <c r="A343" s="10"/>
      <c r="B343" s="17"/>
      <c r="C343" s="10"/>
      <c r="D343" s="10"/>
      <c r="E343" s="10"/>
      <c r="F343" s="10"/>
      <c r="G343" s="10"/>
      <c r="H343" s="9"/>
      <c r="I343" s="9"/>
      <c r="J343" s="10"/>
      <c r="K343" s="10"/>
      <c r="L343" s="10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  <c r="AJ343"/>
      <c r="AK343"/>
      <c r="AL343"/>
      <c r="AM343"/>
      <c r="AN343"/>
      <c r="AO343"/>
      <c r="AP343"/>
      <c r="AQ343"/>
      <c r="AT343"/>
    </row>
    <row r="344" spans="1:46" s="196" customFormat="1" ht="12.75" x14ac:dyDescent="0.2">
      <c r="A344" s="10"/>
      <c r="B344" s="17"/>
      <c r="C344" s="10"/>
      <c r="D344" s="10"/>
      <c r="E344" s="10"/>
      <c r="F344" s="10"/>
      <c r="G344" s="10"/>
      <c r="H344" s="9"/>
      <c r="I344" s="9"/>
      <c r="J344" s="10"/>
      <c r="K344" s="10"/>
      <c r="L344" s="10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  <c r="AJ344"/>
      <c r="AK344"/>
      <c r="AL344"/>
      <c r="AM344"/>
      <c r="AN344"/>
      <c r="AO344"/>
      <c r="AP344"/>
      <c r="AQ344"/>
      <c r="AT344"/>
    </row>
    <row r="345" spans="1:46" s="196" customFormat="1" ht="12.75" x14ac:dyDescent="0.2">
      <c r="A345" s="10"/>
      <c r="B345" s="17"/>
      <c r="C345" s="10"/>
      <c r="D345" s="10"/>
      <c r="E345" s="10"/>
      <c r="F345" s="10"/>
      <c r="G345" s="10"/>
      <c r="H345" s="9"/>
      <c r="I345" s="9"/>
      <c r="J345" s="10"/>
      <c r="K345" s="10"/>
      <c r="L345" s="10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  <c r="AJ345"/>
      <c r="AK345"/>
      <c r="AL345"/>
      <c r="AM345"/>
      <c r="AN345"/>
      <c r="AO345"/>
      <c r="AP345"/>
      <c r="AQ345"/>
      <c r="AT345"/>
    </row>
    <row r="346" spans="1:46" s="196" customFormat="1" ht="12.75" x14ac:dyDescent="0.2">
      <c r="A346" s="10"/>
      <c r="B346" s="17"/>
      <c r="C346" s="10"/>
      <c r="D346" s="10"/>
      <c r="E346" s="10"/>
      <c r="F346" s="10"/>
      <c r="G346" s="10"/>
      <c r="H346" s="9"/>
      <c r="I346" s="9"/>
      <c r="J346" s="10"/>
      <c r="K346" s="10"/>
      <c r="L346" s="10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  <c r="AK346"/>
      <c r="AL346"/>
      <c r="AM346"/>
      <c r="AN346"/>
      <c r="AO346"/>
      <c r="AP346"/>
      <c r="AQ346"/>
      <c r="AT346"/>
    </row>
    <row r="347" spans="1:46" s="196" customFormat="1" ht="12.75" x14ac:dyDescent="0.2">
      <c r="A347" s="10"/>
      <c r="B347" s="17"/>
      <c r="C347" s="10"/>
      <c r="D347" s="10"/>
      <c r="E347" s="10"/>
      <c r="F347" s="10"/>
      <c r="G347" s="10"/>
      <c r="H347" s="9"/>
      <c r="I347" s="9"/>
      <c r="J347" s="10"/>
      <c r="K347" s="10"/>
      <c r="L347" s="10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  <c r="AJ347"/>
      <c r="AK347"/>
      <c r="AL347"/>
      <c r="AM347"/>
      <c r="AN347"/>
      <c r="AO347"/>
      <c r="AP347"/>
      <c r="AQ347"/>
      <c r="AT347"/>
    </row>
    <row r="348" spans="1:46" s="196" customFormat="1" ht="12.75" x14ac:dyDescent="0.2">
      <c r="A348" s="10"/>
      <c r="B348" s="17"/>
      <c r="C348" s="10"/>
      <c r="D348" s="10"/>
      <c r="E348" s="10"/>
      <c r="F348" s="10"/>
      <c r="G348" s="10"/>
      <c r="H348" s="9"/>
      <c r="I348" s="9"/>
      <c r="J348" s="10"/>
      <c r="K348" s="10"/>
      <c r="L348" s="10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  <c r="AJ348"/>
      <c r="AK348"/>
      <c r="AL348"/>
      <c r="AM348"/>
      <c r="AN348"/>
      <c r="AO348"/>
      <c r="AP348"/>
      <c r="AQ348"/>
      <c r="AT348"/>
    </row>
    <row r="349" spans="1:46" s="196" customFormat="1" ht="12.75" x14ac:dyDescent="0.2">
      <c r="A349" s="10"/>
      <c r="B349" s="17"/>
      <c r="C349" s="10"/>
      <c r="D349" s="10"/>
      <c r="E349" s="10"/>
      <c r="F349" s="10"/>
      <c r="G349" s="10"/>
      <c r="H349" s="9"/>
      <c r="I349" s="9"/>
      <c r="J349" s="10"/>
      <c r="K349" s="10"/>
      <c r="L349" s="10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  <c r="AJ349"/>
      <c r="AK349"/>
      <c r="AL349"/>
      <c r="AM349"/>
      <c r="AN349"/>
      <c r="AO349"/>
      <c r="AP349"/>
      <c r="AQ349"/>
      <c r="AT349"/>
    </row>
    <row r="350" spans="1:46" s="196" customFormat="1" ht="12.75" x14ac:dyDescent="0.2">
      <c r="A350" s="10"/>
      <c r="B350" s="17"/>
      <c r="C350" s="10"/>
      <c r="D350" s="10"/>
      <c r="E350" s="10"/>
      <c r="F350" s="10"/>
      <c r="G350" s="10"/>
      <c r="H350" s="9"/>
      <c r="I350" s="9"/>
      <c r="J350" s="10"/>
      <c r="K350" s="10"/>
      <c r="L350" s="1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  <c r="AJ350"/>
      <c r="AK350"/>
      <c r="AL350"/>
      <c r="AM350"/>
      <c r="AN350"/>
      <c r="AO350"/>
      <c r="AP350"/>
      <c r="AQ350"/>
      <c r="AT350"/>
    </row>
    <row r="351" spans="1:46" s="196" customFormat="1" ht="12.75" x14ac:dyDescent="0.2">
      <c r="A351" s="10"/>
      <c r="B351" s="17"/>
      <c r="C351" s="10"/>
      <c r="D351" s="10"/>
      <c r="E351" s="10"/>
      <c r="F351" s="10"/>
      <c r="G351" s="10"/>
      <c r="H351" s="9"/>
      <c r="I351" s="9"/>
      <c r="J351" s="10"/>
      <c r="K351" s="10"/>
      <c r="L351" s="10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  <c r="AJ351"/>
      <c r="AK351"/>
      <c r="AL351"/>
      <c r="AM351"/>
      <c r="AN351"/>
      <c r="AO351"/>
      <c r="AP351"/>
      <c r="AQ351"/>
      <c r="AT351"/>
    </row>
    <row r="352" spans="1:46" s="196" customFormat="1" ht="12.75" x14ac:dyDescent="0.2">
      <c r="A352" s="10"/>
      <c r="B352" s="17"/>
      <c r="C352" s="10"/>
      <c r="D352" s="10"/>
      <c r="E352" s="10"/>
      <c r="F352" s="10"/>
      <c r="G352" s="10"/>
      <c r="H352" s="9"/>
      <c r="I352" s="9"/>
      <c r="J352" s="10"/>
      <c r="K352" s="10"/>
      <c r="L352" s="10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  <c r="AK352"/>
      <c r="AL352"/>
      <c r="AM352"/>
      <c r="AN352"/>
      <c r="AO352"/>
      <c r="AP352"/>
      <c r="AQ352"/>
      <c r="AT352"/>
    </row>
    <row r="353" spans="1:46" s="196" customFormat="1" ht="12.75" x14ac:dyDescent="0.2">
      <c r="A353" s="10"/>
      <c r="B353" s="17"/>
      <c r="C353" s="10"/>
      <c r="D353" s="10"/>
      <c r="E353" s="10"/>
      <c r="F353" s="10"/>
      <c r="G353" s="10"/>
      <c r="H353" s="9"/>
      <c r="I353" s="9"/>
      <c r="J353" s="10"/>
      <c r="K353" s="10"/>
      <c r="L353" s="10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  <c r="AJ353"/>
      <c r="AK353"/>
      <c r="AL353"/>
      <c r="AM353"/>
      <c r="AN353"/>
      <c r="AO353"/>
      <c r="AP353"/>
      <c r="AQ353"/>
      <c r="AT353"/>
    </row>
    <row r="354" spans="1:46" s="196" customFormat="1" ht="12.75" x14ac:dyDescent="0.2">
      <c r="A354" s="10"/>
      <c r="B354" s="17"/>
      <c r="C354" s="10"/>
      <c r="D354" s="10"/>
      <c r="E354" s="10"/>
      <c r="F354" s="10"/>
      <c r="G354" s="10"/>
      <c r="H354" s="9"/>
      <c r="I354" s="9"/>
      <c r="J354" s="10"/>
      <c r="K354" s="10"/>
      <c r="L354" s="10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  <c r="AJ354"/>
      <c r="AK354"/>
      <c r="AL354"/>
      <c r="AM354"/>
      <c r="AN354"/>
      <c r="AO354"/>
      <c r="AP354"/>
      <c r="AQ354"/>
      <c r="AT354"/>
    </row>
    <row r="355" spans="1:46" s="196" customFormat="1" ht="12.75" x14ac:dyDescent="0.2">
      <c r="A355" s="10"/>
      <c r="B355" s="17"/>
      <c r="C355" s="10"/>
      <c r="D355" s="10"/>
      <c r="E355" s="10"/>
      <c r="F355" s="10"/>
      <c r="G355" s="10"/>
      <c r="H355" s="9"/>
      <c r="I355" s="9"/>
      <c r="J355" s="10"/>
      <c r="K355" s="10"/>
      <c r="L355" s="10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  <c r="AJ355"/>
      <c r="AK355"/>
      <c r="AL355"/>
      <c r="AM355"/>
      <c r="AN355"/>
      <c r="AO355"/>
      <c r="AP355"/>
      <c r="AQ355"/>
      <c r="AT355"/>
    </row>
    <row r="356" spans="1:46" s="196" customFormat="1" ht="12.75" x14ac:dyDescent="0.2">
      <c r="A356" s="10"/>
      <c r="B356" s="17"/>
      <c r="C356" s="10"/>
      <c r="D356" s="10"/>
      <c r="E356" s="10"/>
      <c r="F356" s="10"/>
      <c r="G356" s="10"/>
      <c r="H356" s="9"/>
      <c r="I356" s="9"/>
      <c r="J356" s="10"/>
      <c r="K356" s="10"/>
      <c r="L356" s="10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  <c r="AJ356"/>
      <c r="AK356"/>
      <c r="AL356"/>
      <c r="AM356"/>
      <c r="AN356"/>
      <c r="AO356"/>
      <c r="AP356"/>
      <c r="AQ356"/>
      <c r="AT356"/>
    </row>
    <row r="357" spans="1:46" s="196" customFormat="1" ht="12.75" x14ac:dyDescent="0.2">
      <c r="A357" s="10"/>
      <c r="B357" s="17"/>
      <c r="C357" s="10"/>
      <c r="D357" s="10"/>
      <c r="E357" s="10"/>
      <c r="F357" s="10"/>
      <c r="G357" s="10"/>
      <c r="H357" s="9"/>
      <c r="I357" s="9"/>
      <c r="J357" s="10"/>
      <c r="K357" s="10"/>
      <c r="L357" s="10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  <c r="AJ357"/>
      <c r="AK357"/>
      <c r="AL357"/>
      <c r="AM357"/>
      <c r="AN357"/>
      <c r="AO357"/>
      <c r="AP357"/>
      <c r="AQ357"/>
      <c r="AT357"/>
    </row>
    <row r="358" spans="1:46" s="196" customFormat="1" ht="12.75" x14ac:dyDescent="0.2">
      <c r="A358" s="10"/>
      <c r="B358" s="17"/>
      <c r="C358" s="10"/>
      <c r="D358" s="10"/>
      <c r="E358" s="10"/>
      <c r="F358" s="10"/>
      <c r="G358" s="10"/>
      <c r="H358" s="9"/>
      <c r="I358" s="9"/>
      <c r="J358" s="10"/>
      <c r="K358" s="10"/>
      <c r="L358" s="10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  <c r="AJ358"/>
      <c r="AK358"/>
      <c r="AL358"/>
      <c r="AM358"/>
      <c r="AN358"/>
      <c r="AO358"/>
      <c r="AP358"/>
      <c r="AQ358"/>
      <c r="AT358"/>
    </row>
    <row r="359" spans="1:46" s="196" customFormat="1" ht="12.75" x14ac:dyDescent="0.2">
      <c r="A359" s="10"/>
      <c r="B359" s="17"/>
      <c r="C359" s="10"/>
      <c r="D359" s="10"/>
      <c r="E359" s="10"/>
      <c r="F359" s="10"/>
      <c r="G359" s="10"/>
      <c r="H359" s="9"/>
      <c r="I359" s="9"/>
      <c r="J359" s="10"/>
      <c r="K359" s="10"/>
      <c r="L359" s="10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  <c r="AJ359"/>
      <c r="AK359"/>
      <c r="AL359"/>
      <c r="AM359"/>
      <c r="AN359"/>
      <c r="AO359"/>
      <c r="AP359"/>
      <c r="AQ359"/>
      <c r="AT359"/>
    </row>
    <row r="360" spans="1:46" s="196" customFormat="1" ht="12.75" x14ac:dyDescent="0.2">
      <c r="A360" s="10"/>
      <c r="B360" s="17"/>
      <c r="C360" s="10"/>
      <c r="D360" s="10"/>
      <c r="E360" s="10"/>
      <c r="F360" s="10"/>
      <c r="G360" s="10"/>
      <c r="H360" s="9"/>
      <c r="I360" s="9"/>
      <c r="J360" s="10"/>
      <c r="K360" s="10"/>
      <c r="L360" s="1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  <c r="AJ360"/>
      <c r="AK360"/>
      <c r="AL360"/>
      <c r="AM360"/>
      <c r="AN360"/>
      <c r="AO360"/>
      <c r="AP360"/>
      <c r="AQ360"/>
      <c r="AT360"/>
    </row>
    <row r="361" spans="1:46" s="196" customFormat="1" ht="12.75" x14ac:dyDescent="0.2">
      <c r="A361" s="10"/>
      <c r="B361" s="17"/>
      <c r="C361" s="10"/>
      <c r="D361" s="10"/>
      <c r="E361" s="10"/>
      <c r="F361" s="10"/>
      <c r="G361" s="10"/>
      <c r="H361" s="9"/>
      <c r="I361" s="9"/>
      <c r="J361" s="10"/>
      <c r="K361" s="10"/>
      <c r="L361" s="10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  <c r="AJ361"/>
      <c r="AK361"/>
      <c r="AL361"/>
      <c r="AM361"/>
      <c r="AN361"/>
      <c r="AO361"/>
      <c r="AP361"/>
      <c r="AQ361"/>
      <c r="AT361"/>
    </row>
    <row r="362" spans="1:46" s="196" customFormat="1" ht="12.75" x14ac:dyDescent="0.2">
      <c r="A362" s="10"/>
      <c r="B362" s="17"/>
      <c r="C362" s="10"/>
      <c r="D362" s="10"/>
      <c r="E362" s="10"/>
      <c r="F362" s="10"/>
      <c r="G362" s="10"/>
      <c r="H362" s="9"/>
      <c r="I362" s="9"/>
      <c r="J362" s="10"/>
      <c r="K362" s="10"/>
      <c r="L362" s="10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  <c r="AJ362"/>
      <c r="AK362"/>
      <c r="AL362"/>
      <c r="AM362"/>
      <c r="AN362"/>
      <c r="AO362"/>
      <c r="AP362"/>
      <c r="AQ362"/>
      <c r="AT362"/>
    </row>
    <row r="363" spans="1:46" s="196" customFormat="1" ht="12.75" x14ac:dyDescent="0.2">
      <c r="A363" s="10"/>
      <c r="B363" s="17"/>
      <c r="C363" s="10"/>
      <c r="D363" s="10"/>
      <c r="E363" s="10"/>
      <c r="F363" s="10"/>
      <c r="G363" s="10"/>
      <c r="H363" s="9"/>
      <c r="I363" s="9"/>
      <c r="J363" s="10"/>
      <c r="K363" s="10"/>
      <c r="L363" s="10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  <c r="AJ363"/>
      <c r="AK363"/>
      <c r="AL363"/>
      <c r="AM363"/>
      <c r="AN363"/>
      <c r="AO363"/>
      <c r="AP363"/>
      <c r="AQ363"/>
      <c r="AT363"/>
    </row>
    <row r="364" spans="1:46" s="196" customFormat="1" ht="12.75" x14ac:dyDescent="0.2">
      <c r="A364" s="10"/>
      <c r="B364" s="17"/>
      <c r="C364" s="10"/>
      <c r="D364" s="10"/>
      <c r="E364" s="10"/>
      <c r="F364" s="10"/>
      <c r="G364" s="10"/>
      <c r="H364" s="9"/>
      <c r="I364" s="9"/>
      <c r="J364" s="10"/>
      <c r="K364" s="10"/>
      <c r="L364" s="10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  <c r="AJ364"/>
      <c r="AK364"/>
      <c r="AL364"/>
      <c r="AM364"/>
      <c r="AN364"/>
      <c r="AO364"/>
      <c r="AP364"/>
      <c r="AQ364"/>
      <c r="AT364"/>
    </row>
    <row r="365" spans="1:46" s="196" customFormat="1" ht="12.75" x14ac:dyDescent="0.2">
      <c r="A365" s="10"/>
      <c r="B365" s="17"/>
      <c r="C365" s="10"/>
      <c r="D365" s="10"/>
      <c r="E365" s="10"/>
      <c r="F365" s="10"/>
      <c r="G365" s="10"/>
      <c r="H365" s="9"/>
      <c r="I365" s="9"/>
      <c r="J365" s="10"/>
      <c r="K365" s="10"/>
      <c r="L365" s="10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  <c r="AJ365"/>
      <c r="AK365"/>
      <c r="AL365"/>
      <c r="AM365"/>
      <c r="AN365"/>
      <c r="AO365"/>
      <c r="AP365"/>
      <c r="AQ365"/>
      <c r="AT365"/>
    </row>
    <row r="366" spans="1:46" s="196" customFormat="1" ht="12.75" x14ac:dyDescent="0.2">
      <c r="A366" s="10"/>
      <c r="B366" s="17"/>
      <c r="C366" s="10"/>
      <c r="D366" s="10"/>
      <c r="E366" s="10"/>
      <c r="F366" s="10"/>
      <c r="G366" s="10"/>
      <c r="H366" s="9"/>
      <c r="I366" s="9"/>
      <c r="J366" s="10"/>
      <c r="K366" s="10"/>
      <c r="L366" s="10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  <c r="AJ366"/>
      <c r="AK366"/>
      <c r="AL366"/>
      <c r="AM366"/>
      <c r="AN366"/>
      <c r="AO366"/>
      <c r="AP366"/>
      <c r="AQ366"/>
      <c r="AT366"/>
    </row>
    <row r="367" spans="1:46" s="196" customFormat="1" ht="12.75" x14ac:dyDescent="0.2">
      <c r="A367" s="10"/>
      <c r="B367" s="17"/>
      <c r="C367" s="10"/>
      <c r="D367" s="10"/>
      <c r="E367" s="10"/>
      <c r="F367" s="10"/>
      <c r="G367" s="10"/>
      <c r="H367" s="9"/>
      <c r="I367" s="9"/>
      <c r="J367" s="10"/>
      <c r="K367" s="10"/>
      <c r="L367" s="10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  <c r="AJ367"/>
      <c r="AK367"/>
      <c r="AL367"/>
      <c r="AM367"/>
      <c r="AN367"/>
      <c r="AO367"/>
      <c r="AP367"/>
      <c r="AQ367"/>
      <c r="AT367"/>
    </row>
    <row r="368" spans="1:46" s="196" customFormat="1" ht="12.75" x14ac:dyDescent="0.2">
      <c r="A368" s="10"/>
      <c r="B368" s="17"/>
      <c r="C368" s="10"/>
      <c r="D368" s="10"/>
      <c r="E368" s="10"/>
      <c r="F368" s="10"/>
      <c r="G368" s="10"/>
      <c r="H368" s="9"/>
      <c r="I368" s="9"/>
      <c r="J368" s="10"/>
      <c r="K368" s="10"/>
      <c r="L368" s="10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  <c r="AJ368"/>
      <c r="AK368"/>
      <c r="AL368"/>
      <c r="AM368"/>
      <c r="AN368"/>
      <c r="AO368"/>
      <c r="AP368"/>
      <c r="AQ368"/>
      <c r="AT368"/>
    </row>
    <row r="369" spans="1:46" s="196" customFormat="1" ht="12.75" x14ac:dyDescent="0.2">
      <c r="A369" s="10"/>
      <c r="B369" s="17"/>
      <c r="C369" s="10"/>
      <c r="D369" s="10"/>
      <c r="E369" s="10"/>
      <c r="F369" s="10"/>
      <c r="G369" s="10"/>
      <c r="H369" s="9"/>
      <c r="I369" s="9"/>
      <c r="J369" s="10"/>
      <c r="K369" s="10"/>
      <c r="L369" s="10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  <c r="AJ369"/>
      <c r="AK369"/>
      <c r="AL369"/>
      <c r="AM369"/>
      <c r="AN369"/>
      <c r="AO369"/>
      <c r="AP369"/>
      <c r="AQ369"/>
      <c r="AT369"/>
    </row>
    <row r="370" spans="1:46" s="196" customFormat="1" ht="12.75" x14ac:dyDescent="0.2">
      <c r="A370" s="10"/>
      <c r="B370" s="17"/>
      <c r="C370" s="10"/>
      <c r="D370" s="10"/>
      <c r="E370" s="10"/>
      <c r="F370" s="10"/>
      <c r="G370" s="10"/>
      <c r="H370" s="9"/>
      <c r="I370" s="9"/>
      <c r="J370" s="10"/>
      <c r="K370" s="10"/>
      <c r="L370" s="1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  <c r="AJ370"/>
      <c r="AK370"/>
      <c r="AL370"/>
      <c r="AM370"/>
      <c r="AN370"/>
      <c r="AO370"/>
      <c r="AP370"/>
      <c r="AQ370"/>
      <c r="AT370"/>
    </row>
    <row r="371" spans="1:46" s="196" customFormat="1" ht="12.75" x14ac:dyDescent="0.2">
      <c r="A371" s="10"/>
      <c r="B371" s="17"/>
      <c r="C371" s="10"/>
      <c r="D371" s="10"/>
      <c r="E371" s="10"/>
      <c r="F371" s="10"/>
      <c r="G371" s="10"/>
      <c r="H371" s="9"/>
      <c r="I371" s="9"/>
      <c r="J371" s="10"/>
      <c r="K371" s="10"/>
      <c r="L371" s="10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  <c r="AJ371"/>
      <c r="AK371"/>
      <c r="AL371"/>
      <c r="AM371"/>
      <c r="AN371"/>
      <c r="AO371"/>
      <c r="AP371"/>
      <c r="AQ371"/>
      <c r="AT371"/>
    </row>
    <row r="372" spans="1:46" s="196" customFormat="1" ht="12.75" x14ac:dyDescent="0.2">
      <c r="A372" s="10"/>
      <c r="B372" s="17"/>
      <c r="C372" s="10"/>
      <c r="D372" s="10"/>
      <c r="E372" s="10"/>
      <c r="F372" s="10"/>
      <c r="G372" s="10"/>
      <c r="H372" s="9"/>
      <c r="I372" s="9"/>
      <c r="J372" s="10"/>
      <c r="K372" s="10"/>
      <c r="L372" s="10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  <c r="AJ372"/>
      <c r="AK372"/>
      <c r="AL372"/>
      <c r="AM372"/>
      <c r="AN372"/>
      <c r="AO372"/>
      <c r="AP372"/>
      <c r="AQ372"/>
      <c r="AT372"/>
    </row>
    <row r="373" spans="1:46" s="196" customFormat="1" ht="12.75" x14ac:dyDescent="0.2">
      <c r="A373" s="10"/>
      <c r="B373" s="17"/>
      <c r="C373" s="10"/>
      <c r="D373" s="10"/>
      <c r="E373" s="10"/>
      <c r="F373" s="10"/>
      <c r="G373" s="10"/>
      <c r="H373" s="9"/>
      <c r="I373" s="9"/>
      <c r="J373" s="10"/>
      <c r="K373" s="10"/>
      <c r="L373" s="10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  <c r="AJ373"/>
      <c r="AK373"/>
      <c r="AL373"/>
      <c r="AM373"/>
      <c r="AN373"/>
      <c r="AO373"/>
      <c r="AP373"/>
      <c r="AQ373"/>
      <c r="AT373"/>
    </row>
    <row r="374" spans="1:46" s="196" customFormat="1" ht="12.75" x14ac:dyDescent="0.2">
      <c r="A374" s="10"/>
      <c r="B374" s="17"/>
      <c r="C374" s="10"/>
      <c r="D374" s="10"/>
      <c r="E374" s="10"/>
      <c r="F374" s="10"/>
      <c r="G374" s="10"/>
      <c r="H374" s="9"/>
      <c r="I374" s="9"/>
      <c r="J374" s="10"/>
      <c r="K374" s="10"/>
      <c r="L374" s="10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  <c r="AJ374"/>
      <c r="AK374"/>
      <c r="AL374"/>
      <c r="AM374"/>
      <c r="AN374"/>
      <c r="AO374"/>
      <c r="AP374"/>
      <c r="AQ374"/>
      <c r="AT374"/>
    </row>
    <row r="375" spans="1:46" s="196" customFormat="1" ht="12.75" x14ac:dyDescent="0.2">
      <c r="A375" s="10"/>
      <c r="B375" s="17"/>
      <c r="C375" s="10"/>
      <c r="D375" s="10"/>
      <c r="E375" s="10"/>
      <c r="F375" s="10"/>
      <c r="G375" s="10"/>
      <c r="H375" s="9"/>
      <c r="I375" s="9"/>
      <c r="J375" s="10"/>
      <c r="K375" s="10"/>
      <c r="L375" s="10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  <c r="AJ375"/>
      <c r="AK375"/>
      <c r="AL375"/>
      <c r="AM375"/>
      <c r="AN375"/>
      <c r="AO375"/>
      <c r="AP375"/>
      <c r="AQ375"/>
      <c r="AT375"/>
    </row>
    <row r="376" spans="1:46" s="196" customFormat="1" ht="12.75" x14ac:dyDescent="0.2">
      <c r="A376" s="10"/>
      <c r="B376" s="17"/>
      <c r="C376" s="10"/>
      <c r="D376" s="10"/>
      <c r="E376" s="10"/>
      <c r="F376" s="10"/>
      <c r="G376" s="10"/>
      <c r="H376" s="9"/>
      <c r="I376" s="9"/>
      <c r="J376" s="10"/>
      <c r="K376" s="10"/>
      <c r="L376" s="10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  <c r="AJ376"/>
      <c r="AK376"/>
      <c r="AL376"/>
      <c r="AM376"/>
      <c r="AN376"/>
      <c r="AO376"/>
      <c r="AP376"/>
      <c r="AQ376"/>
      <c r="AT376"/>
    </row>
    <row r="377" spans="1:46" s="196" customFormat="1" ht="12.75" x14ac:dyDescent="0.2">
      <c r="A377" s="10"/>
      <c r="B377" s="17"/>
      <c r="C377" s="10"/>
      <c r="D377" s="10"/>
      <c r="E377" s="10"/>
      <c r="F377" s="10"/>
      <c r="G377" s="10"/>
      <c r="H377" s="9"/>
      <c r="I377" s="9"/>
      <c r="J377" s="10"/>
      <c r="K377" s="10"/>
      <c r="L377" s="10"/>
      <c r="M377"/>
      <c r="N377"/>
      <c r="O377"/>
      <c r="P377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  <c r="AJ377"/>
      <c r="AK377"/>
      <c r="AL377"/>
      <c r="AM377"/>
      <c r="AN377"/>
      <c r="AO377"/>
      <c r="AP377"/>
      <c r="AQ377"/>
      <c r="AT377"/>
    </row>
    <row r="378" spans="1:46" s="196" customFormat="1" ht="12.75" x14ac:dyDescent="0.2">
      <c r="A378" s="10"/>
      <c r="B378" s="17"/>
      <c r="C378" s="10"/>
      <c r="D378" s="10"/>
      <c r="E378" s="10"/>
      <c r="F378" s="10"/>
      <c r="G378" s="10"/>
      <c r="H378" s="9"/>
      <c r="I378" s="9"/>
      <c r="J378" s="10"/>
      <c r="K378" s="10"/>
      <c r="L378" s="10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  <c r="AJ378"/>
      <c r="AK378"/>
      <c r="AL378"/>
      <c r="AM378"/>
      <c r="AN378"/>
      <c r="AO378"/>
      <c r="AP378"/>
      <c r="AQ378"/>
      <c r="AT378"/>
    </row>
    <row r="379" spans="1:46" s="196" customFormat="1" ht="12.75" x14ac:dyDescent="0.2">
      <c r="A379" s="10"/>
      <c r="B379" s="17"/>
      <c r="C379" s="10"/>
      <c r="D379" s="10"/>
      <c r="E379" s="10"/>
      <c r="F379" s="10"/>
      <c r="G379" s="10"/>
      <c r="H379" s="9"/>
      <c r="I379" s="9"/>
      <c r="J379" s="10"/>
      <c r="K379" s="10"/>
      <c r="L379" s="10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  <c r="AJ379"/>
      <c r="AK379"/>
      <c r="AL379"/>
      <c r="AM379"/>
      <c r="AN379"/>
      <c r="AO379"/>
      <c r="AP379"/>
      <c r="AQ379"/>
      <c r="AT379"/>
    </row>
    <row r="380" spans="1:46" s="196" customFormat="1" ht="12.75" x14ac:dyDescent="0.2">
      <c r="A380" s="10"/>
      <c r="B380" s="17"/>
      <c r="C380" s="10"/>
      <c r="D380" s="10"/>
      <c r="E380" s="10"/>
      <c r="F380" s="10"/>
      <c r="G380" s="10"/>
      <c r="H380" s="9"/>
      <c r="I380" s="9"/>
      <c r="J380" s="10"/>
      <c r="K380" s="10"/>
      <c r="L380" s="10"/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  <c r="AJ380"/>
      <c r="AK380"/>
      <c r="AL380"/>
      <c r="AM380"/>
      <c r="AN380"/>
      <c r="AO380"/>
      <c r="AP380"/>
      <c r="AQ380"/>
      <c r="AT380"/>
    </row>
    <row r="381" spans="1:46" s="196" customFormat="1" ht="12.75" x14ac:dyDescent="0.2">
      <c r="A381" s="10"/>
      <c r="B381" s="17"/>
      <c r="C381" s="10"/>
      <c r="D381" s="10"/>
      <c r="E381" s="10"/>
      <c r="F381" s="10"/>
      <c r="G381" s="10"/>
      <c r="H381" s="9"/>
      <c r="I381" s="9"/>
      <c r="J381" s="10"/>
      <c r="K381" s="10"/>
      <c r="L381" s="10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  <c r="AJ381"/>
      <c r="AK381"/>
      <c r="AL381"/>
      <c r="AM381"/>
      <c r="AN381"/>
      <c r="AO381"/>
      <c r="AP381"/>
      <c r="AQ381"/>
      <c r="AT381"/>
    </row>
    <row r="382" spans="1:46" s="196" customFormat="1" ht="12.75" x14ac:dyDescent="0.2">
      <c r="A382" s="10"/>
      <c r="B382" s="17"/>
      <c r="C382" s="10"/>
      <c r="D382" s="10"/>
      <c r="E382" s="10"/>
      <c r="F382" s="10"/>
      <c r="G382" s="10"/>
      <c r="H382" s="9"/>
      <c r="I382" s="9"/>
      <c r="J382" s="10"/>
      <c r="K382" s="10"/>
      <c r="L382" s="10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  <c r="AJ382"/>
      <c r="AK382"/>
      <c r="AL382"/>
      <c r="AM382"/>
      <c r="AN382"/>
      <c r="AO382"/>
      <c r="AP382"/>
      <c r="AQ382"/>
      <c r="AT382"/>
    </row>
    <row r="383" spans="1:46" s="196" customFormat="1" ht="12.75" x14ac:dyDescent="0.2">
      <c r="A383" s="10"/>
      <c r="B383" s="17"/>
      <c r="C383" s="10"/>
      <c r="D383" s="10"/>
      <c r="E383" s="10"/>
      <c r="F383" s="10"/>
      <c r="G383" s="10"/>
      <c r="H383" s="9"/>
      <c r="I383" s="9"/>
      <c r="J383" s="10"/>
      <c r="K383" s="10"/>
      <c r="L383" s="10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  <c r="AJ383"/>
      <c r="AK383"/>
      <c r="AL383"/>
      <c r="AM383"/>
      <c r="AN383"/>
      <c r="AO383"/>
      <c r="AP383"/>
      <c r="AQ383"/>
      <c r="AT383"/>
    </row>
    <row r="384" spans="1:46" s="196" customFormat="1" ht="12.75" x14ac:dyDescent="0.2">
      <c r="A384" s="10"/>
      <c r="B384" s="17"/>
      <c r="C384" s="10"/>
      <c r="D384" s="10"/>
      <c r="E384" s="10"/>
      <c r="F384" s="10"/>
      <c r="G384" s="10"/>
      <c r="H384" s="9"/>
      <c r="I384" s="9"/>
      <c r="J384" s="10"/>
      <c r="K384" s="10"/>
      <c r="L384" s="10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  <c r="AJ384"/>
      <c r="AK384"/>
      <c r="AL384"/>
      <c r="AM384"/>
      <c r="AN384"/>
      <c r="AO384"/>
      <c r="AP384"/>
      <c r="AQ384"/>
      <c r="AT384"/>
    </row>
    <row r="385" spans="1:46" s="196" customFormat="1" ht="12.75" x14ac:dyDescent="0.2">
      <c r="A385" s="10"/>
      <c r="B385" s="17"/>
      <c r="C385" s="10"/>
      <c r="D385" s="10"/>
      <c r="E385" s="10"/>
      <c r="F385" s="10"/>
      <c r="G385" s="10"/>
      <c r="H385" s="9"/>
      <c r="I385" s="9"/>
      <c r="J385" s="10"/>
      <c r="K385" s="10"/>
      <c r="L385" s="10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  <c r="AJ385"/>
      <c r="AK385"/>
      <c r="AL385"/>
      <c r="AM385"/>
      <c r="AN385"/>
      <c r="AO385"/>
      <c r="AP385"/>
      <c r="AQ385"/>
      <c r="AT385"/>
    </row>
    <row r="386" spans="1:46" s="196" customFormat="1" ht="12.75" x14ac:dyDescent="0.2">
      <c r="A386" s="10"/>
      <c r="B386" s="17"/>
      <c r="C386" s="10"/>
      <c r="D386" s="10"/>
      <c r="E386" s="10"/>
      <c r="F386" s="10"/>
      <c r="G386" s="10"/>
      <c r="H386" s="9"/>
      <c r="I386" s="9"/>
      <c r="J386" s="10"/>
      <c r="K386" s="10"/>
      <c r="L386" s="10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  <c r="AJ386"/>
      <c r="AK386"/>
      <c r="AL386"/>
      <c r="AM386"/>
      <c r="AN386"/>
      <c r="AO386"/>
      <c r="AP386"/>
      <c r="AQ386"/>
      <c r="AT386"/>
    </row>
    <row r="387" spans="1:46" s="196" customFormat="1" ht="12.75" x14ac:dyDescent="0.2">
      <c r="A387" s="10"/>
      <c r="B387" s="17"/>
      <c r="C387" s="10"/>
      <c r="D387" s="10"/>
      <c r="E387" s="10"/>
      <c r="F387" s="10"/>
      <c r="G387" s="10"/>
      <c r="H387" s="9"/>
      <c r="I387" s="9"/>
      <c r="J387" s="10"/>
      <c r="K387" s="10"/>
      <c r="L387" s="10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  <c r="AJ387"/>
      <c r="AK387"/>
      <c r="AL387"/>
      <c r="AM387"/>
      <c r="AN387"/>
      <c r="AO387"/>
      <c r="AP387"/>
      <c r="AQ387"/>
      <c r="AT387"/>
    </row>
    <row r="388" spans="1:46" s="196" customFormat="1" ht="12.75" x14ac:dyDescent="0.2">
      <c r="A388" s="10"/>
      <c r="B388" s="17"/>
      <c r="C388" s="10"/>
      <c r="D388" s="10"/>
      <c r="E388" s="10"/>
      <c r="F388" s="10"/>
      <c r="G388" s="10"/>
      <c r="H388" s="9"/>
      <c r="I388" s="9"/>
      <c r="J388" s="10"/>
      <c r="K388" s="10"/>
      <c r="L388" s="10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  <c r="AJ388"/>
      <c r="AK388"/>
      <c r="AL388"/>
      <c r="AM388"/>
      <c r="AN388"/>
      <c r="AO388"/>
      <c r="AP388"/>
      <c r="AQ388"/>
      <c r="AT388"/>
    </row>
    <row r="389" spans="1:46" s="196" customFormat="1" ht="12.75" x14ac:dyDescent="0.2">
      <c r="A389" s="10"/>
      <c r="B389" s="17"/>
      <c r="C389" s="10"/>
      <c r="D389" s="10"/>
      <c r="E389" s="10"/>
      <c r="F389" s="10"/>
      <c r="G389" s="10"/>
      <c r="H389" s="9"/>
      <c r="I389" s="9"/>
      <c r="J389" s="10"/>
      <c r="K389" s="10"/>
      <c r="L389" s="10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  <c r="AJ389"/>
      <c r="AK389"/>
      <c r="AL389"/>
      <c r="AM389"/>
      <c r="AN389"/>
      <c r="AO389"/>
      <c r="AP389"/>
      <c r="AQ389"/>
      <c r="AT389"/>
    </row>
    <row r="390" spans="1:46" s="196" customFormat="1" ht="12.75" x14ac:dyDescent="0.2">
      <c r="A390" s="10"/>
      <c r="B390" s="17"/>
      <c r="C390" s="10"/>
      <c r="D390" s="10"/>
      <c r="E390" s="10"/>
      <c r="F390" s="10"/>
      <c r="G390" s="10"/>
      <c r="H390" s="9"/>
      <c r="I390" s="9"/>
      <c r="J390" s="10"/>
      <c r="K390" s="10"/>
      <c r="L390" s="1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  <c r="AJ390"/>
      <c r="AK390"/>
      <c r="AL390"/>
      <c r="AM390"/>
      <c r="AN390"/>
      <c r="AO390"/>
      <c r="AP390"/>
      <c r="AQ390"/>
      <c r="AT390"/>
    </row>
    <row r="391" spans="1:46" s="196" customFormat="1" ht="12.75" x14ac:dyDescent="0.2">
      <c r="A391" s="10"/>
      <c r="B391" s="17"/>
      <c r="C391" s="10"/>
      <c r="D391" s="10"/>
      <c r="E391" s="10"/>
      <c r="F391" s="10"/>
      <c r="G391" s="10"/>
      <c r="H391" s="9"/>
      <c r="I391" s="9"/>
      <c r="J391" s="10"/>
      <c r="K391" s="10"/>
      <c r="L391" s="10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  <c r="AJ391"/>
      <c r="AK391"/>
      <c r="AL391"/>
      <c r="AM391"/>
      <c r="AN391"/>
      <c r="AO391"/>
      <c r="AP391"/>
      <c r="AQ391"/>
      <c r="AT391"/>
    </row>
    <row r="392" spans="1:46" s="196" customFormat="1" ht="12.75" x14ac:dyDescent="0.2">
      <c r="A392" s="10"/>
      <c r="B392" s="17"/>
      <c r="C392" s="10"/>
      <c r="D392" s="10"/>
      <c r="E392" s="10"/>
      <c r="F392" s="10"/>
      <c r="G392" s="10"/>
      <c r="H392" s="9"/>
      <c r="I392" s="9"/>
      <c r="J392" s="10"/>
      <c r="K392" s="10"/>
      <c r="L392" s="10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  <c r="AJ392"/>
      <c r="AK392"/>
      <c r="AL392"/>
      <c r="AM392"/>
      <c r="AN392"/>
      <c r="AO392"/>
      <c r="AP392"/>
      <c r="AQ392"/>
      <c r="AT392"/>
    </row>
    <row r="393" spans="1:46" s="196" customFormat="1" ht="12.75" x14ac:dyDescent="0.2">
      <c r="A393" s="10"/>
      <c r="B393" s="17"/>
      <c r="C393" s="10"/>
      <c r="D393" s="10"/>
      <c r="E393" s="10"/>
      <c r="F393" s="10"/>
      <c r="G393" s="10"/>
      <c r="H393" s="9"/>
      <c r="I393" s="9"/>
      <c r="J393" s="10"/>
      <c r="K393" s="10"/>
      <c r="L393" s="10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  <c r="AJ393"/>
      <c r="AK393"/>
      <c r="AL393"/>
      <c r="AM393"/>
      <c r="AN393"/>
      <c r="AO393"/>
      <c r="AP393"/>
      <c r="AQ393"/>
      <c r="AT393"/>
    </row>
    <row r="394" spans="1:46" s="196" customFormat="1" ht="12.75" x14ac:dyDescent="0.2">
      <c r="A394" s="10"/>
      <c r="B394" s="17"/>
      <c r="C394" s="10"/>
      <c r="D394" s="10"/>
      <c r="E394" s="10"/>
      <c r="F394" s="10"/>
      <c r="G394" s="10"/>
      <c r="H394" s="9"/>
      <c r="I394" s="9"/>
      <c r="J394" s="10"/>
      <c r="K394" s="10"/>
      <c r="L394" s="10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  <c r="AJ394"/>
      <c r="AK394"/>
      <c r="AL394"/>
      <c r="AM394"/>
      <c r="AN394"/>
      <c r="AO394"/>
      <c r="AP394"/>
      <c r="AQ394"/>
      <c r="AT394"/>
    </row>
    <row r="395" spans="1:46" s="196" customFormat="1" ht="12.75" x14ac:dyDescent="0.2">
      <c r="A395" s="10"/>
      <c r="B395" s="17"/>
      <c r="C395" s="10"/>
      <c r="D395" s="10"/>
      <c r="E395" s="10"/>
      <c r="F395" s="10"/>
      <c r="G395" s="10"/>
      <c r="H395" s="9"/>
      <c r="I395" s="9"/>
      <c r="J395" s="10"/>
      <c r="K395" s="10"/>
      <c r="L395" s="10"/>
      <c r="M395"/>
      <c r="N395"/>
      <c r="O395"/>
      <c r="P395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  <c r="AJ395"/>
      <c r="AK395"/>
      <c r="AL395"/>
      <c r="AM395"/>
      <c r="AN395"/>
      <c r="AO395"/>
      <c r="AP395"/>
      <c r="AQ395"/>
      <c r="AT395"/>
    </row>
    <row r="396" spans="1:46" s="196" customFormat="1" ht="12.75" x14ac:dyDescent="0.2">
      <c r="A396" s="10"/>
      <c r="B396" s="17"/>
      <c r="C396" s="10"/>
      <c r="D396" s="10"/>
      <c r="E396" s="10"/>
      <c r="F396" s="10"/>
      <c r="G396" s="10"/>
      <c r="H396" s="9"/>
      <c r="I396" s="9"/>
      <c r="J396" s="10"/>
      <c r="K396" s="10"/>
      <c r="L396" s="10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  <c r="AJ396"/>
      <c r="AK396"/>
      <c r="AL396"/>
      <c r="AM396"/>
      <c r="AN396"/>
      <c r="AO396"/>
      <c r="AP396"/>
      <c r="AQ396"/>
      <c r="AT396"/>
    </row>
    <row r="397" spans="1:46" s="196" customFormat="1" ht="12.75" x14ac:dyDescent="0.2">
      <c r="A397" s="10"/>
      <c r="B397" s="17"/>
      <c r="C397" s="10"/>
      <c r="D397" s="10"/>
      <c r="E397" s="10"/>
      <c r="F397" s="10"/>
      <c r="G397" s="10"/>
      <c r="H397" s="9"/>
      <c r="I397" s="9"/>
      <c r="J397" s="10"/>
      <c r="K397" s="10"/>
      <c r="L397" s="10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  <c r="AJ397"/>
      <c r="AK397"/>
      <c r="AL397"/>
      <c r="AM397"/>
      <c r="AN397"/>
      <c r="AO397"/>
      <c r="AP397"/>
      <c r="AQ397"/>
      <c r="AT397"/>
    </row>
    <row r="398" spans="1:46" s="196" customFormat="1" ht="12.75" x14ac:dyDescent="0.2">
      <c r="A398" s="10"/>
      <c r="B398" s="17"/>
      <c r="C398" s="10"/>
      <c r="D398" s="10"/>
      <c r="E398" s="10"/>
      <c r="F398" s="10"/>
      <c r="G398" s="10"/>
      <c r="H398" s="9"/>
      <c r="I398" s="9"/>
      <c r="J398" s="10"/>
      <c r="K398" s="10"/>
      <c r="L398" s="10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  <c r="AJ398"/>
      <c r="AK398"/>
      <c r="AL398"/>
      <c r="AM398"/>
      <c r="AN398"/>
      <c r="AO398"/>
      <c r="AP398"/>
      <c r="AQ398"/>
      <c r="AT398"/>
    </row>
    <row r="399" spans="1:46" s="196" customFormat="1" ht="12.75" x14ac:dyDescent="0.2">
      <c r="A399" s="10"/>
      <c r="B399" s="17"/>
      <c r="C399" s="10"/>
      <c r="D399" s="10"/>
      <c r="E399" s="10"/>
      <c r="F399" s="10"/>
      <c r="G399" s="10"/>
      <c r="H399" s="9"/>
      <c r="I399" s="9"/>
      <c r="J399" s="10"/>
      <c r="K399" s="10"/>
      <c r="L399" s="10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  <c r="AJ399"/>
      <c r="AK399"/>
      <c r="AL399"/>
      <c r="AM399"/>
      <c r="AN399"/>
      <c r="AO399"/>
      <c r="AP399"/>
      <c r="AQ399"/>
      <c r="AT399"/>
    </row>
    <row r="400" spans="1:46" s="196" customFormat="1" ht="12.75" x14ac:dyDescent="0.2">
      <c r="A400" s="10"/>
      <c r="B400" s="17"/>
      <c r="C400" s="10"/>
      <c r="D400" s="10"/>
      <c r="E400" s="10"/>
      <c r="F400" s="10"/>
      <c r="G400" s="10"/>
      <c r="H400" s="9"/>
      <c r="I400" s="9"/>
      <c r="J400" s="10"/>
      <c r="K400" s="10"/>
      <c r="L400" s="1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  <c r="AJ400"/>
      <c r="AK400"/>
      <c r="AL400"/>
      <c r="AM400"/>
      <c r="AN400"/>
      <c r="AO400"/>
      <c r="AP400"/>
      <c r="AQ400"/>
      <c r="AT400"/>
    </row>
    <row r="401" spans="1:46" s="196" customFormat="1" ht="12.75" x14ac:dyDescent="0.2">
      <c r="A401" s="10"/>
      <c r="B401" s="17"/>
      <c r="C401" s="10"/>
      <c r="D401" s="10"/>
      <c r="E401" s="10"/>
      <c r="F401" s="10"/>
      <c r="G401" s="10"/>
      <c r="H401" s="9"/>
      <c r="I401" s="9"/>
      <c r="J401" s="10"/>
      <c r="K401" s="10"/>
      <c r="L401" s="10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  <c r="AJ401"/>
      <c r="AK401"/>
      <c r="AL401"/>
      <c r="AM401"/>
      <c r="AN401"/>
      <c r="AO401"/>
      <c r="AP401"/>
      <c r="AQ401"/>
      <c r="AT401"/>
    </row>
    <row r="402" spans="1:46" s="196" customFormat="1" ht="12.75" x14ac:dyDescent="0.2">
      <c r="A402" s="10"/>
      <c r="B402" s="17"/>
      <c r="C402" s="10"/>
      <c r="D402" s="10"/>
      <c r="E402" s="10"/>
      <c r="F402" s="10"/>
      <c r="G402" s="10"/>
      <c r="H402" s="9"/>
      <c r="I402" s="9"/>
      <c r="J402" s="10"/>
      <c r="K402" s="10"/>
      <c r="L402" s="10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  <c r="AJ402"/>
      <c r="AK402"/>
      <c r="AL402"/>
      <c r="AM402"/>
      <c r="AN402"/>
      <c r="AO402"/>
      <c r="AP402"/>
      <c r="AQ402"/>
      <c r="AT402"/>
    </row>
    <row r="403" spans="1:46" s="196" customFormat="1" ht="12.75" x14ac:dyDescent="0.2">
      <c r="A403" s="10"/>
      <c r="B403" s="17"/>
      <c r="C403" s="10"/>
      <c r="D403" s="10"/>
      <c r="E403" s="10"/>
      <c r="F403" s="10"/>
      <c r="G403" s="10"/>
      <c r="H403" s="9"/>
      <c r="I403" s="9"/>
      <c r="J403" s="10"/>
      <c r="K403" s="10"/>
      <c r="L403" s="10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  <c r="AJ403"/>
      <c r="AK403"/>
      <c r="AL403"/>
      <c r="AM403"/>
      <c r="AN403"/>
      <c r="AO403"/>
      <c r="AP403"/>
      <c r="AQ403"/>
      <c r="AT403"/>
    </row>
    <row r="404" spans="1:46" s="196" customFormat="1" ht="12.75" x14ac:dyDescent="0.2">
      <c r="A404" s="10"/>
      <c r="B404" s="17"/>
      <c r="C404" s="10"/>
      <c r="D404" s="10"/>
      <c r="E404" s="10"/>
      <c r="F404" s="10"/>
      <c r="G404" s="10"/>
      <c r="H404" s="9"/>
      <c r="I404" s="9"/>
      <c r="J404" s="10"/>
      <c r="K404" s="10"/>
      <c r="L404" s="10"/>
      <c r="M404"/>
      <c r="N404"/>
      <c r="O404"/>
      <c r="P404"/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  <c r="AJ404"/>
      <c r="AK404"/>
      <c r="AL404"/>
      <c r="AM404"/>
      <c r="AN404"/>
      <c r="AO404"/>
      <c r="AP404"/>
      <c r="AQ404"/>
      <c r="AT404"/>
    </row>
    <row r="405" spans="1:46" s="196" customFormat="1" ht="12.75" x14ac:dyDescent="0.2">
      <c r="A405" s="10"/>
      <c r="B405" s="17"/>
      <c r="C405" s="10"/>
      <c r="D405" s="10"/>
      <c r="E405" s="10"/>
      <c r="F405" s="10"/>
      <c r="G405" s="10"/>
      <c r="H405" s="9"/>
      <c r="I405" s="9"/>
      <c r="J405" s="10"/>
      <c r="K405" s="10"/>
      <c r="L405" s="10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  <c r="AJ405"/>
      <c r="AK405"/>
      <c r="AL405"/>
      <c r="AM405"/>
      <c r="AN405"/>
      <c r="AO405"/>
      <c r="AP405"/>
      <c r="AQ405"/>
      <c r="AT405"/>
    </row>
    <row r="406" spans="1:46" s="196" customFormat="1" ht="12.75" x14ac:dyDescent="0.2">
      <c r="A406" s="10"/>
      <c r="B406" s="17"/>
      <c r="C406" s="10"/>
      <c r="D406" s="10"/>
      <c r="E406" s="10"/>
      <c r="F406" s="10"/>
      <c r="G406" s="10"/>
      <c r="H406" s="9"/>
      <c r="I406" s="9"/>
      <c r="J406" s="10"/>
      <c r="K406" s="10"/>
      <c r="L406" s="10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  <c r="AJ406"/>
      <c r="AK406"/>
      <c r="AL406"/>
      <c r="AM406"/>
      <c r="AN406"/>
      <c r="AO406"/>
      <c r="AP406"/>
      <c r="AQ406"/>
      <c r="AT406"/>
    </row>
    <row r="407" spans="1:46" s="196" customFormat="1" ht="12.75" x14ac:dyDescent="0.2">
      <c r="A407" s="10"/>
      <c r="B407" s="17"/>
      <c r="C407" s="10"/>
      <c r="D407" s="10"/>
      <c r="E407" s="10"/>
      <c r="F407" s="10"/>
      <c r="G407" s="10"/>
      <c r="H407" s="9"/>
      <c r="I407" s="9"/>
      <c r="J407" s="10"/>
      <c r="K407" s="10"/>
      <c r="L407" s="10"/>
      <c r="M407"/>
      <c r="N407"/>
      <c r="O407"/>
      <c r="P407"/>
      <c r="Q407"/>
      <c r="R407"/>
      <c r="S407"/>
      <c r="T407"/>
      <c r="U407"/>
      <c r="V407"/>
      <c r="W407"/>
      <c r="X407"/>
      <c r="Y407"/>
      <c r="Z407"/>
      <c r="AA407"/>
      <c r="AB407"/>
      <c r="AC407"/>
      <c r="AD407"/>
      <c r="AE407"/>
      <c r="AF407"/>
      <c r="AG407"/>
      <c r="AH407"/>
      <c r="AI407"/>
      <c r="AJ407"/>
      <c r="AK407"/>
      <c r="AL407"/>
      <c r="AM407"/>
      <c r="AN407"/>
      <c r="AO407"/>
      <c r="AP407"/>
      <c r="AQ407"/>
      <c r="AT407"/>
    </row>
    <row r="408" spans="1:46" s="196" customFormat="1" ht="12.75" x14ac:dyDescent="0.2">
      <c r="A408" s="10"/>
      <c r="B408" s="17"/>
      <c r="C408" s="10"/>
      <c r="D408" s="10"/>
      <c r="E408" s="10"/>
      <c r="F408" s="10"/>
      <c r="G408" s="10"/>
      <c r="H408" s="9"/>
      <c r="I408" s="9"/>
      <c r="J408" s="10"/>
      <c r="K408" s="10"/>
      <c r="L408" s="10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/>
      <c r="AF408"/>
      <c r="AG408"/>
      <c r="AH408"/>
      <c r="AI408"/>
      <c r="AJ408"/>
      <c r="AK408"/>
      <c r="AL408"/>
      <c r="AM408"/>
      <c r="AN408"/>
      <c r="AO408"/>
      <c r="AP408"/>
      <c r="AQ408"/>
      <c r="AT408"/>
    </row>
    <row r="409" spans="1:46" s="196" customFormat="1" ht="12.75" x14ac:dyDescent="0.2">
      <c r="A409" s="10"/>
      <c r="B409" s="17"/>
      <c r="C409" s="10"/>
      <c r="D409" s="10"/>
      <c r="E409" s="10"/>
      <c r="F409" s="10"/>
      <c r="G409" s="10"/>
      <c r="H409" s="9"/>
      <c r="I409" s="9"/>
      <c r="J409" s="10"/>
      <c r="K409" s="10"/>
      <c r="L409" s="10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  <c r="AJ409"/>
      <c r="AK409"/>
      <c r="AL409"/>
      <c r="AM409"/>
      <c r="AN409"/>
      <c r="AO409"/>
      <c r="AP409"/>
      <c r="AQ409"/>
      <c r="AT409"/>
    </row>
    <row r="410" spans="1:46" s="196" customFormat="1" ht="12.75" x14ac:dyDescent="0.2">
      <c r="A410" s="10"/>
      <c r="B410" s="17"/>
      <c r="C410" s="10"/>
      <c r="D410" s="10"/>
      <c r="E410" s="10"/>
      <c r="F410" s="10"/>
      <c r="G410" s="10"/>
      <c r="H410" s="9"/>
      <c r="I410" s="9"/>
      <c r="J410" s="10"/>
      <c r="K410" s="10"/>
      <c r="L410" s="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  <c r="AJ410"/>
      <c r="AK410"/>
      <c r="AL410"/>
      <c r="AM410"/>
      <c r="AN410"/>
      <c r="AO410"/>
      <c r="AP410"/>
      <c r="AQ410"/>
      <c r="AT410"/>
    </row>
    <row r="411" spans="1:46" s="196" customFormat="1" ht="12.75" x14ac:dyDescent="0.2">
      <c r="A411" s="10"/>
      <c r="B411" s="17"/>
      <c r="C411" s="10"/>
      <c r="D411" s="10"/>
      <c r="E411" s="10"/>
      <c r="F411" s="10"/>
      <c r="G411" s="10"/>
      <c r="H411" s="9"/>
      <c r="I411" s="9"/>
      <c r="J411" s="10"/>
      <c r="K411" s="10"/>
      <c r="L411" s="10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  <c r="AJ411"/>
      <c r="AK411"/>
      <c r="AL411"/>
      <c r="AM411"/>
      <c r="AN411"/>
      <c r="AO411"/>
      <c r="AP411"/>
      <c r="AQ411"/>
      <c r="AT411"/>
    </row>
    <row r="412" spans="1:46" s="196" customFormat="1" ht="12.75" x14ac:dyDescent="0.2">
      <c r="A412" s="10"/>
      <c r="B412" s="17"/>
      <c r="C412" s="10"/>
      <c r="D412" s="10"/>
      <c r="E412" s="10"/>
      <c r="F412" s="10"/>
      <c r="G412" s="10"/>
      <c r="H412" s="9"/>
      <c r="I412" s="9"/>
      <c r="J412" s="10"/>
      <c r="K412" s="10"/>
      <c r="L412" s="10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  <c r="AJ412"/>
      <c r="AK412"/>
      <c r="AL412"/>
      <c r="AM412"/>
      <c r="AN412"/>
      <c r="AO412"/>
      <c r="AP412"/>
      <c r="AQ412"/>
      <c r="AT412"/>
    </row>
    <row r="413" spans="1:46" s="196" customFormat="1" ht="12.75" x14ac:dyDescent="0.2">
      <c r="A413" s="10"/>
      <c r="B413" s="17"/>
      <c r="C413" s="10"/>
      <c r="D413" s="10"/>
      <c r="E413" s="10"/>
      <c r="F413" s="10"/>
      <c r="G413" s="10"/>
      <c r="H413" s="9"/>
      <c r="I413" s="9"/>
      <c r="J413" s="10"/>
      <c r="K413" s="10"/>
      <c r="L413" s="10"/>
      <c r="M413"/>
      <c r="N413"/>
      <c r="O413"/>
      <c r="P413"/>
      <c r="Q413"/>
      <c r="R413"/>
      <c r="S413"/>
      <c r="T413"/>
      <c r="U413"/>
      <c r="V413"/>
      <c r="W413"/>
      <c r="X413"/>
      <c r="Y413"/>
      <c r="Z413"/>
      <c r="AA413"/>
      <c r="AB413"/>
      <c r="AC413"/>
      <c r="AD413"/>
      <c r="AE413"/>
      <c r="AF413"/>
      <c r="AG413"/>
      <c r="AH413"/>
      <c r="AI413"/>
      <c r="AJ413"/>
      <c r="AK413"/>
      <c r="AL413"/>
      <c r="AM413"/>
      <c r="AN413"/>
      <c r="AO413"/>
      <c r="AP413"/>
      <c r="AQ413"/>
      <c r="AT413"/>
    </row>
    <row r="414" spans="1:46" s="196" customFormat="1" ht="12.75" x14ac:dyDescent="0.2">
      <c r="A414" s="10"/>
      <c r="B414" s="17"/>
      <c r="C414" s="10"/>
      <c r="D414" s="10"/>
      <c r="E414" s="10"/>
      <c r="F414" s="10"/>
      <c r="G414" s="10"/>
      <c r="H414" s="9"/>
      <c r="I414" s="9"/>
      <c r="J414" s="10"/>
      <c r="K414" s="10"/>
      <c r="L414" s="10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  <c r="AJ414"/>
      <c r="AK414"/>
      <c r="AL414"/>
      <c r="AM414"/>
      <c r="AN414"/>
      <c r="AO414"/>
      <c r="AP414"/>
      <c r="AQ414"/>
      <c r="AT414"/>
    </row>
    <row r="415" spans="1:46" s="196" customFormat="1" ht="12.75" x14ac:dyDescent="0.2">
      <c r="A415" s="10"/>
      <c r="B415" s="17"/>
      <c r="C415" s="10"/>
      <c r="D415" s="10"/>
      <c r="E415" s="10"/>
      <c r="F415" s="10"/>
      <c r="G415" s="10"/>
      <c r="H415" s="9"/>
      <c r="I415" s="9"/>
      <c r="J415" s="10"/>
      <c r="K415" s="10"/>
      <c r="L415" s="10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  <c r="AJ415"/>
      <c r="AK415"/>
      <c r="AL415"/>
      <c r="AM415"/>
      <c r="AN415"/>
      <c r="AO415"/>
      <c r="AP415"/>
      <c r="AQ415"/>
      <c r="AT415"/>
    </row>
    <row r="416" spans="1:46" s="196" customFormat="1" ht="12.75" x14ac:dyDescent="0.2">
      <c r="A416" s="10"/>
      <c r="B416" s="17"/>
      <c r="C416" s="10"/>
      <c r="D416" s="10"/>
      <c r="E416" s="10"/>
      <c r="F416" s="10"/>
      <c r="G416" s="10"/>
      <c r="H416" s="9"/>
      <c r="I416" s="9"/>
      <c r="J416" s="10"/>
      <c r="K416" s="10"/>
      <c r="L416" s="10"/>
      <c r="M416"/>
      <c r="N416"/>
      <c r="O416"/>
      <c r="P416"/>
      <c r="Q416"/>
      <c r="R416"/>
      <c r="S416"/>
      <c r="T416"/>
      <c r="U416"/>
      <c r="V416"/>
      <c r="W416"/>
      <c r="X416"/>
      <c r="Y416"/>
      <c r="Z416"/>
      <c r="AA416"/>
      <c r="AB416"/>
      <c r="AC416"/>
      <c r="AD416"/>
      <c r="AE416"/>
      <c r="AF416"/>
      <c r="AG416"/>
      <c r="AH416"/>
      <c r="AI416"/>
      <c r="AJ416"/>
      <c r="AK416"/>
      <c r="AL416"/>
      <c r="AM416"/>
      <c r="AN416"/>
      <c r="AO416"/>
      <c r="AP416"/>
      <c r="AQ416"/>
      <c r="AT416"/>
    </row>
    <row r="417" spans="1:46" s="196" customFormat="1" ht="12.75" x14ac:dyDescent="0.2">
      <c r="A417" s="10"/>
      <c r="B417" s="17"/>
      <c r="C417" s="10"/>
      <c r="D417" s="10"/>
      <c r="E417" s="10"/>
      <c r="F417" s="10"/>
      <c r="G417" s="10"/>
      <c r="H417" s="9"/>
      <c r="I417" s="9"/>
      <c r="J417" s="10"/>
      <c r="K417" s="10"/>
      <c r="L417" s="10"/>
      <c r="M417"/>
      <c r="N417"/>
      <c r="O417"/>
      <c r="P417"/>
      <c r="Q417"/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/>
      <c r="AF417"/>
      <c r="AG417"/>
      <c r="AH417"/>
      <c r="AI417"/>
      <c r="AJ417"/>
      <c r="AK417"/>
      <c r="AL417"/>
      <c r="AM417"/>
      <c r="AN417"/>
      <c r="AO417"/>
      <c r="AP417"/>
      <c r="AQ417"/>
      <c r="AT417"/>
    </row>
    <row r="418" spans="1:46" s="196" customFormat="1" ht="12.75" x14ac:dyDescent="0.2">
      <c r="A418" s="10"/>
      <c r="B418" s="17"/>
      <c r="C418" s="10"/>
      <c r="D418" s="10"/>
      <c r="E418" s="10"/>
      <c r="F418" s="10"/>
      <c r="G418" s="10"/>
      <c r="H418" s="9"/>
      <c r="I418" s="9"/>
      <c r="J418" s="10"/>
      <c r="K418" s="10"/>
      <c r="L418" s="10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  <c r="AJ418"/>
      <c r="AK418"/>
      <c r="AL418"/>
      <c r="AM418"/>
      <c r="AN418"/>
      <c r="AO418"/>
      <c r="AP418"/>
      <c r="AQ418"/>
      <c r="AT418"/>
    </row>
    <row r="419" spans="1:46" s="196" customFormat="1" ht="12.75" x14ac:dyDescent="0.2">
      <c r="A419" s="10"/>
      <c r="B419" s="17"/>
      <c r="C419" s="10"/>
      <c r="D419" s="10"/>
      <c r="E419" s="10"/>
      <c r="F419" s="10"/>
      <c r="G419" s="10"/>
      <c r="H419" s="9"/>
      <c r="I419" s="9"/>
      <c r="J419" s="10"/>
      <c r="K419" s="10"/>
      <c r="L419" s="10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  <c r="AJ419"/>
      <c r="AK419"/>
      <c r="AL419"/>
      <c r="AM419"/>
      <c r="AN419"/>
      <c r="AO419"/>
      <c r="AP419"/>
      <c r="AQ419"/>
      <c r="AT419"/>
    </row>
    <row r="420" spans="1:46" s="196" customFormat="1" ht="12.75" x14ac:dyDescent="0.2">
      <c r="A420" s="10"/>
      <c r="B420" s="17"/>
      <c r="C420" s="10"/>
      <c r="D420" s="10"/>
      <c r="E420" s="10"/>
      <c r="F420" s="10"/>
      <c r="G420" s="10"/>
      <c r="H420" s="9"/>
      <c r="I420" s="9"/>
      <c r="J420" s="10"/>
      <c r="K420" s="10"/>
      <c r="L420" s="1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  <c r="AJ420"/>
      <c r="AK420"/>
      <c r="AL420"/>
      <c r="AM420"/>
      <c r="AN420"/>
      <c r="AO420"/>
      <c r="AP420"/>
      <c r="AQ420"/>
      <c r="AT420"/>
    </row>
    <row r="421" spans="1:46" s="196" customFormat="1" ht="12.75" x14ac:dyDescent="0.2">
      <c r="A421" s="10"/>
      <c r="B421" s="17"/>
      <c r="C421" s="10"/>
      <c r="D421" s="10"/>
      <c r="E421" s="10"/>
      <c r="F421" s="10"/>
      <c r="G421" s="10"/>
      <c r="H421" s="9"/>
      <c r="I421" s="9"/>
      <c r="J421" s="10"/>
      <c r="K421" s="10"/>
      <c r="L421" s="10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  <c r="AJ421"/>
      <c r="AK421"/>
      <c r="AL421"/>
      <c r="AM421"/>
      <c r="AN421"/>
      <c r="AO421"/>
      <c r="AP421"/>
      <c r="AQ421"/>
      <c r="AT421"/>
    </row>
    <row r="422" spans="1:46" s="196" customFormat="1" ht="12.75" x14ac:dyDescent="0.2">
      <c r="A422" s="10"/>
      <c r="B422" s="17"/>
      <c r="C422" s="10"/>
      <c r="D422" s="10"/>
      <c r="E422" s="10"/>
      <c r="F422" s="10"/>
      <c r="G422" s="10"/>
      <c r="H422" s="9"/>
      <c r="I422" s="9"/>
      <c r="J422" s="10"/>
      <c r="K422" s="10"/>
      <c r="L422" s="10"/>
      <c r="M422"/>
      <c r="N422"/>
      <c r="O422"/>
      <c r="P422"/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  <c r="AH422"/>
      <c r="AI422"/>
      <c r="AJ422"/>
      <c r="AK422"/>
      <c r="AL422"/>
      <c r="AM422"/>
      <c r="AN422"/>
      <c r="AO422"/>
      <c r="AP422"/>
      <c r="AQ422"/>
      <c r="AT422"/>
    </row>
    <row r="423" spans="1:46" s="196" customFormat="1" ht="12.75" x14ac:dyDescent="0.2">
      <c r="A423" s="10"/>
      <c r="B423" s="17"/>
      <c r="C423" s="10"/>
      <c r="D423" s="10"/>
      <c r="E423" s="10"/>
      <c r="F423" s="10"/>
      <c r="G423" s="10"/>
      <c r="H423" s="9"/>
      <c r="I423" s="9"/>
      <c r="J423" s="10"/>
      <c r="K423" s="10"/>
      <c r="L423" s="10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/>
      <c r="AF423"/>
      <c r="AG423"/>
      <c r="AH423"/>
      <c r="AI423"/>
      <c r="AJ423"/>
      <c r="AK423"/>
      <c r="AL423"/>
      <c r="AM423"/>
      <c r="AN423"/>
      <c r="AO423"/>
      <c r="AP423"/>
      <c r="AQ423"/>
      <c r="AT423"/>
    </row>
    <row r="424" spans="1:46" s="196" customFormat="1" ht="12.75" x14ac:dyDescent="0.2">
      <c r="A424" s="10"/>
      <c r="B424" s="17"/>
      <c r="C424" s="10"/>
      <c r="D424" s="10"/>
      <c r="E424" s="10"/>
      <c r="F424" s="10"/>
      <c r="G424" s="10"/>
      <c r="H424" s="9"/>
      <c r="I424" s="9"/>
      <c r="J424" s="10"/>
      <c r="K424" s="10"/>
      <c r="L424" s="10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  <c r="AJ424"/>
      <c r="AK424"/>
      <c r="AL424"/>
      <c r="AM424"/>
      <c r="AN424"/>
      <c r="AO424"/>
      <c r="AP424"/>
      <c r="AQ424"/>
      <c r="AT424"/>
    </row>
    <row r="425" spans="1:46" s="196" customFormat="1" ht="12.75" x14ac:dyDescent="0.2">
      <c r="A425" s="10"/>
      <c r="B425" s="17"/>
      <c r="C425" s="10"/>
      <c r="D425" s="10"/>
      <c r="E425" s="10"/>
      <c r="F425" s="10"/>
      <c r="G425" s="10"/>
      <c r="H425" s="9"/>
      <c r="I425" s="9"/>
      <c r="J425" s="10"/>
      <c r="K425" s="10"/>
      <c r="L425" s="10"/>
      <c r="M425"/>
      <c r="N425"/>
      <c r="O425"/>
      <c r="P425"/>
      <c r="Q425"/>
      <c r="R425"/>
      <c r="S425"/>
      <c r="T425"/>
      <c r="U425"/>
      <c r="V425"/>
      <c r="W425"/>
      <c r="X425"/>
      <c r="Y425"/>
      <c r="Z425"/>
      <c r="AA425"/>
      <c r="AB425"/>
      <c r="AC425"/>
      <c r="AD425"/>
      <c r="AE425"/>
      <c r="AF425"/>
      <c r="AG425"/>
      <c r="AH425"/>
      <c r="AI425"/>
      <c r="AJ425"/>
      <c r="AK425"/>
      <c r="AL425"/>
      <c r="AM425"/>
      <c r="AN425"/>
      <c r="AO425"/>
      <c r="AP425"/>
      <c r="AQ425"/>
      <c r="AT425"/>
    </row>
    <row r="426" spans="1:46" s="196" customFormat="1" ht="12.75" x14ac:dyDescent="0.2">
      <c r="A426" s="10"/>
      <c r="B426" s="17"/>
      <c r="C426" s="10"/>
      <c r="D426" s="10"/>
      <c r="E426" s="10"/>
      <c r="F426" s="10"/>
      <c r="G426" s="10"/>
      <c r="H426" s="9"/>
      <c r="I426" s="9"/>
      <c r="J426" s="10"/>
      <c r="K426" s="10"/>
      <c r="L426" s="10"/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  <c r="AA426"/>
      <c r="AB426"/>
      <c r="AC426"/>
      <c r="AD426"/>
      <c r="AE426"/>
      <c r="AF426"/>
      <c r="AG426"/>
      <c r="AH426"/>
      <c r="AI426"/>
      <c r="AJ426"/>
      <c r="AK426"/>
      <c r="AL426"/>
      <c r="AM426"/>
      <c r="AN426"/>
      <c r="AO426"/>
      <c r="AP426"/>
      <c r="AQ426"/>
      <c r="AT426"/>
    </row>
    <row r="427" spans="1:46" s="196" customFormat="1" ht="12.75" x14ac:dyDescent="0.2">
      <c r="A427" s="10"/>
      <c r="B427" s="17"/>
      <c r="C427" s="10"/>
      <c r="D427" s="10"/>
      <c r="E427" s="10"/>
      <c r="F427" s="10"/>
      <c r="G427" s="10"/>
      <c r="H427" s="9"/>
      <c r="I427" s="9"/>
      <c r="J427" s="10"/>
      <c r="K427" s="10"/>
      <c r="L427" s="10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  <c r="AJ427"/>
      <c r="AK427"/>
      <c r="AL427"/>
      <c r="AM427"/>
      <c r="AN427"/>
      <c r="AO427"/>
      <c r="AP427"/>
      <c r="AQ427"/>
      <c r="AT427"/>
    </row>
    <row r="428" spans="1:46" s="196" customFormat="1" ht="12.75" x14ac:dyDescent="0.2">
      <c r="A428" s="10"/>
      <c r="B428" s="17"/>
      <c r="C428" s="10"/>
      <c r="D428" s="10"/>
      <c r="E428" s="10"/>
      <c r="F428" s="10"/>
      <c r="G428" s="10"/>
      <c r="H428" s="9"/>
      <c r="I428" s="9"/>
      <c r="J428" s="10"/>
      <c r="K428" s="10"/>
      <c r="L428" s="10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  <c r="AA428"/>
      <c r="AB428"/>
      <c r="AC428"/>
      <c r="AD428"/>
      <c r="AE428"/>
      <c r="AF428"/>
      <c r="AG428"/>
      <c r="AH428"/>
      <c r="AI428"/>
      <c r="AJ428"/>
      <c r="AK428"/>
      <c r="AL428"/>
      <c r="AM428"/>
      <c r="AN428"/>
      <c r="AO428"/>
      <c r="AP428"/>
      <c r="AQ428"/>
      <c r="AT428"/>
    </row>
    <row r="429" spans="1:46" s="196" customFormat="1" ht="12.75" x14ac:dyDescent="0.2">
      <c r="A429" s="10"/>
      <c r="B429" s="17"/>
      <c r="C429" s="10"/>
      <c r="D429" s="10"/>
      <c r="E429" s="10"/>
      <c r="F429" s="10"/>
      <c r="G429" s="10"/>
      <c r="H429" s="9"/>
      <c r="I429" s="9"/>
      <c r="J429" s="10"/>
      <c r="K429" s="10"/>
      <c r="L429" s="10"/>
      <c r="M429"/>
      <c r="N429"/>
      <c r="O429"/>
      <c r="P429"/>
      <c r="Q429"/>
      <c r="R429"/>
      <c r="S429"/>
      <c r="T429"/>
      <c r="U429"/>
      <c r="V429"/>
      <c r="W429"/>
      <c r="X429"/>
      <c r="Y429"/>
      <c r="Z429"/>
      <c r="AA429"/>
      <c r="AB429"/>
      <c r="AC429"/>
      <c r="AD429"/>
      <c r="AE429"/>
      <c r="AF429"/>
      <c r="AG429"/>
      <c r="AH429"/>
      <c r="AI429"/>
      <c r="AJ429"/>
      <c r="AK429"/>
      <c r="AL429"/>
      <c r="AM429"/>
      <c r="AN429"/>
      <c r="AO429"/>
      <c r="AP429"/>
      <c r="AQ429"/>
      <c r="AT429"/>
    </row>
    <row r="430" spans="1:46" s="196" customFormat="1" ht="12.75" x14ac:dyDescent="0.2">
      <c r="A430" s="10"/>
      <c r="B430" s="17"/>
      <c r="C430" s="10"/>
      <c r="D430" s="10"/>
      <c r="E430" s="10"/>
      <c r="F430" s="10"/>
      <c r="G430" s="10"/>
      <c r="H430" s="9"/>
      <c r="I430" s="9"/>
      <c r="J430" s="10"/>
      <c r="K430" s="10"/>
      <c r="L430" s="1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  <c r="AJ430"/>
      <c r="AK430"/>
      <c r="AL430"/>
      <c r="AM430"/>
      <c r="AN430"/>
      <c r="AO430"/>
      <c r="AP430"/>
      <c r="AQ430"/>
      <c r="AT430"/>
    </row>
    <row r="431" spans="1:46" s="196" customFormat="1" ht="12.75" x14ac:dyDescent="0.2">
      <c r="A431" s="10"/>
      <c r="B431" s="17"/>
      <c r="C431" s="10"/>
      <c r="D431" s="10"/>
      <c r="E431" s="10"/>
      <c r="F431" s="10"/>
      <c r="G431" s="10"/>
      <c r="H431" s="9"/>
      <c r="I431" s="9"/>
      <c r="J431" s="10"/>
      <c r="K431" s="10"/>
      <c r="L431" s="10"/>
      <c r="M431"/>
      <c r="N431"/>
      <c r="O431"/>
      <c r="P431"/>
      <c r="Q431"/>
      <c r="R431"/>
      <c r="S431"/>
      <c r="T431"/>
      <c r="U431"/>
      <c r="V431"/>
      <c r="W431"/>
      <c r="X431"/>
      <c r="Y431"/>
      <c r="Z431"/>
      <c r="AA431"/>
      <c r="AB431"/>
      <c r="AC431"/>
      <c r="AD431"/>
      <c r="AE431"/>
      <c r="AF431"/>
      <c r="AG431"/>
      <c r="AH431"/>
      <c r="AI431"/>
      <c r="AJ431"/>
      <c r="AK431"/>
      <c r="AL431"/>
      <c r="AM431"/>
      <c r="AN431"/>
      <c r="AO431"/>
      <c r="AP431"/>
      <c r="AQ431"/>
      <c r="AT431"/>
    </row>
    <row r="432" spans="1:46" s="196" customFormat="1" ht="12.75" x14ac:dyDescent="0.2">
      <c r="A432" s="10"/>
      <c r="B432" s="17"/>
      <c r="C432" s="10"/>
      <c r="D432" s="10"/>
      <c r="E432" s="10"/>
      <c r="F432" s="10"/>
      <c r="G432" s="10"/>
      <c r="H432" s="9"/>
      <c r="I432" s="9"/>
      <c r="J432" s="10"/>
      <c r="K432" s="10"/>
      <c r="L432" s="10"/>
      <c r="M432"/>
      <c r="N432"/>
      <c r="O432"/>
      <c r="P432"/>
      <c r="Q432"/>
      <c r="R432"/>
      <c r="S432"/>
      <c r="T432"/>
      <c r="U432"/>
      <c r="V432"/>
      <c r="W432"/>
      <c r="X432"/>
      <c r="Y432"/>
      <c r="Z432"/>
      <c r="AA432"/>
      <c r="AB432"/>
      <c r="AC432"/>
      <c r="AD432"/>
      <c r="AE432"/>
      <c r="AF432"/>
      <c r="AG432"/>
      <c r="AH432"/>
      <c r="AI432"/>
      <c r="AJ432"/>
      <c r="AK432"/>
      <c r="AL432"/>
      <c r="AM432"/>
      <c r="AN432"/>
      <c r="AO432"/>
      <c r="AP432"/>
      <c r="AQ432"/>
      <c r="AT432"/>
    </row>
    <row r="433" spans="1:46" s="196" customFormat="1" ht="12.75" x14ac:dyDescent="0.2">
      <c r="A433" s="10"/>
      <c r="B433" s="17"/>
      <c r="C433" s="10"/>
      <c r="D433" s="10"/>
      <c r="E433" s="10"/>
      <c r="F433" s="10"/>
      <c r="G433" s="10"/>
      <c r="H433" s="9"/>
      <c r="I433" s="9"/>
      <c r="J433" s="10"/>
      <c r="K433" s="10"/>
      <c r="L433" s="10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  <c r="AH433"/>
      <c r="AI433"/>
      <c r="AJ433"/>
      <c r="AK433"/>
      <c r="AL433"/>
      <c r="AM433"/>
      <c r="AN433"/>
      <c r="AO433"/>
      <c r="AP433"/>
      <c r="AQ433"/>
      <c r="AT433"/>
    </row>
    <row r="434" spans="1:46" s="196" customFormat="1" ht="12.75" x14ac:dyDescent="0.2">
      <c r="A434" s="10"/>
      <c r="B434" s="17"/>
      <c r="C434" s="10"/>
      <c r="D434" s="10"/>
      <c r="E434" s="10"/>
      <c r="F434" s="10"/>
      <c r="G434" s="10"/>
      <c r="H434" s="9"/>
      <c r="I434" s="9"/>
      <c r="J434" s="10"/>
      <c r="K434" s="10"/>
      <c r="L434" s="10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  <c r="AA434"/>
      <c r="AB434"/>
      <c r="AC434"/>
      <c r="AD434"/>
      <c r="AE434"/>
      <c r="AF434"/>
      <c r="AG434"/>
      <c r="AH434"/>
      <c r="AI434"/>
      <c r="AJ434"/>
      <c r="AK434"/>
      <c r="AL434"/>
      <c r="AM434"/>
      <c r="AN434"/>
      <c r="AO434"/>
      <c r="AP434"/>
      <c r="AQ434"/>
      <c r="AT434"/>
    </row>
    <row r="435" spans="1:46" s="196" customFormat="1" ht="12.75" x14ac:dyDescent="0.2">
      <c r="A435" s="10"/>
      <c r="B435" s="17"/>
      <c r="C435" s="10"/>
      <c r="D435" s="10"/>
      <c r="E435" s="10"/>
      <c r="F435" s="10"/>
      <c r="G435" s="10"/>
      <c r="H435" s="9"/>
      <c r="I435" s="9"/>
      <c r="J435" s="10"/>
      <c r="K435" s="10"/>
      <c r="L435" s="10"/>
      <c r="M435"/>
      <c r="N435"/>
      <c r="O435"/>
      <c r="P435"/>
      <c r="Q435"/>
      <c r="R435"/>
      <c r="S435"/>
      <c r="T435"/>
      <c r="U435"/>
      <c r="V435"/>
      <c r="W435"/>
      <c r="X435"/>
      <c r="Y435"/>
      <c r="Z435"/>
      <c r="AA435"/>
      <c r="AB435"/>
      <c r="AC435"/>
      <c r="AD435"/>
      <c r="AE435"/>
      <c r="AF435"/>
      <c r="AG435"/>
      <c r="AH435"/>
      <c r="AI435"/>
      <c r="AJ435"/>
      <c r="AK435"/>
      <c r="AL435"/>
      <c r="AM435"/>
      <c r="AN435"/>
      <c r="AO435"/>
      <c r="AP435"/>
      <c r="AQ435"/>
      <c r="AT435"/>
    </row>
    <row r="436" spans="1:46" s="196" customFormat="1" ht="12.75" x14ac:dyDescent="0.2">
      <c r="A436" s="10"/>
      <c r="B436" s="17"/>
      <c r="C436" s="10"/>
      <c r="D436" s="10"/>
      <c r="E436" s="10"/>
      <c r="F436" s="10"/>
      <c r="G436" s="10"/>
      <c r="H436" s="9"/>
      <c r="I436" s="9"/>
      <c r="J436" s="10"/>
      <c r="K436" s="10"/>
      <c r="L436" s="10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  <c r="AG436"/>
      <c r="AH436"/>
      <c r="AI436"/>
      <c r="AJ436"/>
      <c r="AK436"/>
      <c r="AL436"/>
      <c r="AM436"/>
      <c r="AN436"/>
      <c r="AO436"/>
      <c r="AP436"/>
      <c r="AQ436"/>
      <c r="AT436"/>
    </row>
    <row r="437" spans="1:46" s="196" customFormat="1" ht="12.75" x14ac:dyDescent="0.2">
      <c r="A437" s="10"/>
      <c r="B437" s="17"/>
      <c r="C437" s="10"/>
      <c r="D437" s="10"/>
      <c r="E437" s="10"/>
      <c r="F437" s="10"/>
      <c r="G437" s="10"/>
      <c r="H437" s="9"/>
      <c r="I437" s="9"/>
      <c r="J437" s="10"/>
      <c r="K437" s="10"/>
      <c r="L437" s="10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  <c r="AA437"/>
      <c r="AB437"/>
      <c r="AC437"/>
      <c r="AD437"/>
      <c r="AE437"/>
      <c r="AF437"/>
      <c r="AG437"/>
      <c r="AH437"/>
      <c r="AI437"/>
      <c r="AJ437"/>
      <c r="AK437"/>
      <c r="AL437"/>
      <c r="AM437"/>
      <c r="AN437"/>
      <c r="AO437"/>
      <c r="AP437"/>
      <c r="AQ437"/>
      <c r="AT437"/>
    </row>
    <row r="438" spans="1:46" s="196" customFormat="1" ht="12.75" x14ac:dyDescent="0.2">
      <c r="A438" s="10"/>
      <c r="B438" s="17"/>
      <c r="C438" s="10"/>
      <c r="D438" s="10"/>
      <c r="E438" s="10"/>
      <c r="F438" s="10"/>
      <c r="G438" s="10"/>
      <c r="H438" s="9"/>
      <c r="I438" s="9"/>
      <c r="J438" s="10"/>
      <c r="K438" s="10"/>
      <c r="L438" s="10"/>
      <c r="M438"/>
      <c r="N438"/>
      <c r="O438"/>
      <c r="P438"/>
      <c r="Q438"/>
      <c r="R438"/>
      <c r="S438"/>
      <c r="T438"/>
      <c r="U438"/>
      <c r="V438"/>
      <c r="W438"/>
      <c r="X438"/>
      <c r="Y438"/>
      <c r="Z438"/>
      <c r="AA438"/>
      <c r="AB438"/>
      <c r="AC438"/>
      <c r="AD438"/>
      <c r="AE438"/>
      <c r="AF438"/>
      <c r="AG438"/>
      <c r="AH438"/>
      <c r="AI438"/>
      <c r="AJ438"/>
      <c r="AK438"/>
      <c r="AL438"/>
      <c r="AM438"/>
      <c r="AN438"/>
      <c r="AO438"/>
      <c r="AP438"/>
      <c r="AQ438"/>
      <c r="AT438"/>
    </row>
    <row r="439" spans="1:46" s="196" customFormat="1" ht="12.75" x14ac:dyDescent="0.2">
      <c r="A439" s="10"/>
      <c r="B439" s="17"/>
      <c r="C439" s="10"/>
      <c r="D439" s="10"/>
      <c r="E439" s="10"/>
      <c r="F439" s="10"/>
      <c r="G439" s="10"/>
      <c r="H439" s="9"/>
      <c r="I439" s="9"/>
      <c r="J439" s="10"/>
      <c r="K439" s="10"/>
      <c r="L439" s="10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/>
      <c r="AF439"/>
      <c r="AG439"/>
      <c r="AH439"/>
      <c r="AI439"/>
      <c r="AJ439"/>
      <c r="AK439"/>
      <c r="AL439"/>
      <c r="AM439"/>
      <c r="AN439"/>
      <c r="AO439"/>
      <c r="AP439"/>
      <c r="AQ439"/>
      <c r="AT439"/>
    </row>
    <row r="440" spans="1:46" s="196" customFormat="1" ht="12.75" x14ac:dyDescent="0.2">
      <c r="A440" s="10"/>
      <c r="B440" s="17"/>
      <c r="C440" s="10"/>
      <c r="D440" s="10"/>
      <c r="E440" s="10"/>
      <c r="F440" s="10"/>
      <c r="G440" s="10"/>
      <c r="H440" s="9"/>
      <c r="I440" s="9"/>
      <c r="J440" s="10"/>
      <c r="K440" s="10"/>
      <c r="L440" s="10"/>
      <c r="M440"/>
      <c r="N440"/>
      <c r="O440"/>
      <c r="P440"/>
      <c r="Q440"/>
      <c r="R440"/>
      <c r="S440"/>
      <c r="T440"/>
      <c r="U440"/>
      <c r="V440"/>
      <c r="W440"/>
      <c r="X440"/>
      <c r="Y440"/>
      <c r="Z440"/>
      <c r="AA440"/>
      <c r="AB440"/>
      <c r="AC440"/>
      <c r="AD440"/>
      <c r="AE440"/>
      <c r="AF440"/>
      <c r="AG440"/>
      <c r="AH440"/>
      <c r="AI440"/>
      <c r="AJ440"/>
      <c r="AK440"/>
      <c r="AL440"/>
      <c r="AM440"/>
      <c r="AN440"/>
      <c r="AO440"/>
      <c r="AP440"/>
      <c r="AQ440"/>
      <c r="AT440"/>
    </row>
    <row r="441" spans="1:46" s="196" customFormat="1" ht="12.75" x14ac:dyDescent="0.2">
      <c r="A441" s="10"/>
      <c r="B441" s="17"/>
      <c r="C441" s="10"/>
      <c r="D441" s="10"/>
      <c r="E441" s="10"/>
      <c r="F441" s="10"/>
      <c r="G441" s="10"/>
      <c r="H441" s="9"/>
      <c r="I441" s="9"/>
      <c r="J441" s="10"/>
      <c r="K441" s="10"/>
      <c r="L441" s="10"/>
      <c r="M441"/>
      <c r="N441"/>
      <c r="O441"/>
      <c r="P441"/>
      <c r="Q441"/>
      <c r="R441"/>
      <c r="S441"/>
      <c r="T441"/>
      <c r="U441"/>
      <c r="V441"/>
      <c r="W441"/>
      <c r="X441"/>
      <c r="Y441"/>
      <c r="Z441"/>
      <c r="AA441"/>
      <c r="AB441"/>
      <c r="AC441"/>
      <c r="AD441"/>
      <c r="AE441"/>
      <c r="AF441"/>
      <c r="AG441"/>
      <c r="AH441"/>
      <c r="AI441"/>
      <c r="AJ441"/>
      <c r="AK441"/>
      <c r="AL441"/>
      <c r="AM441"/>
      <c r="AN441"/>
      <c r="AO441"/>
      <c r="AP441"/>
      <c r="AQ441"/>
      <c r="AT441"/>
    </row>
    <row r="442" spans="1:46" s="196" customFormat="1" ht="12.75" x14ac:dyDescent="0.2">
      <c r="A442" s="10"/>
      <c r="B442" s="17"/>
      <c r="C442" s="10"/>
      <c r="D442" s="10"/>
      <c r="E442" s="10"/>
      <c r="F442" s="10"/>
      <c r="G442" s="10"/>
      <c r="H442" s="9"/>
      <c r="I442" s="9"/>
      <c r="J442" s="10"/>
      <c r="K442" s="10"/>
      <c r="L442" s="10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/>
      <c r="AF442"/>
      <c r="AG442"/>
      <c r="AH442"/>
      <c r="AI442"/>
      <c r="AJ442"/>
      <c r="AK442"/>
      <c r="AL442"/>
      <c r="AM442"/>
      <c r="AN442"/>
      <c r="AO442"/>
      <c r="AP442"/>
      <c r="AQ442"/>
      <c r="AT442"/>
    </row>
    <row r="443" spans="1:46" s="196" customFormat="1" ht="12.75" x14ac:dyDescent="0.2">
      <c r="A443" s="10"/>
      <c r="B443" s="17"/>
      <c r="C443" s="10"/>
      <c r="D443" s="10"/>
      <c r="E443" s="10"/>
      <c r="F443" s="10"/>
      <c r="G443" s="10"/>
      <c r="H443" s="9"/>
      <c r="I443" s="9"/>
      <c r="J443" s="10"/>
      <c r="K443" s="10"/>
      <c r="L443" s="10"/>
      <c r="M443"/>
      <c r="N443"/>
      <c r="O443"/>
      <c r="P443"/>
      <c r="Q443"/>
      <c r="R443"/>
      <c r="S443"/>
      <c r="T443"/>
      <c r="U443"/>
      <c r="V443"/>
      <c r="W443"/>
      <c r="X443"/>
      <c r="Y443"/>
      <c r="Z443"/>
      <c r="AA443"/>
      <c r="AB443"/>
      <c r="AC443"/>
      <c r="AD443"/>
      <c r="AE443"/>
      <c r="AF443"/>
      <c r="AG443"/>
      <c r="AH443"/>
      <c r="AI443"/>
      <c r="AJ443"/>
      <c r="AK443"/>
      <c r="AL443"/>
      <c r="AM443"/>
      <c r="AN443"/>
      <c r="AO443"/>
      <c r="AP443"/>
      <c r="AQ443"/>
      <c r="AT443"/>
    </row>
    <row r="444" spans="1:46" s="196" customFormat="1" ht="12.75" x14ac:dyDescent="0.2">
      <c r="A444" s="10"/>
      <c r="B444" s="17"/>
      <c r="C444" s="10"/>
      <c r="D444" s="10"/>
      <c r="E444" s="10"/>
      <c r="F444" s="10"/>
      <c r="G444" s="10"/>
      <c r="H444" s="9"/>
      <c r="I444" s="9"/>
      <c r="J444" s="10"/>
      <c r="K444" s="10"/>
      <c r="L444" s="10"/>
      <c r="M444"/>
      <c r="N444"/>
      <c r="O444"/>
      <c r="P444"/>
      <c r="Q444"/>
      <c r="R444"/>
      <c r="S444"/>
      <c r="T444"/>
      <c r="U444"/>
      <c r="V444"/>
      <c r="W444"/>
      <c r="X444"/>
      <c r="Y444"/>
      <c r="Z444"/>
      <c r="AA444"/>
      <c r="AB444"/>
      <c r="AC444"/>
      <c r="AD444"/>
      <c r="AE444"/>
      <c r="AF444"/>
      <c r="AG444"/>
      <c r="AH444"/>
      <c r="AI444"/>
      <c r="AJ444"/>
      <c r="AK444"/>
      <c r="AL444"/>
      <c r="AM444"/>
      <c r="AN444"/>
      <c r="AO444"/>
      <c r="AP444"/>
      <c r="AQ444"/>
      <c r="AT444"/>
    </row>
    <row r="445" spans="1:46" s="196" customFormat="1" ht="12.75" x14ac:dyDescent="0.2">
      <c r="A445" s="10"/>
      <c r="B445" s="17"/>
      <c r="C445" s="10"/>
      <c r="D445" s="10"/>
      <c r="E445" s="10"/>
      <c r="F445" s="10"/>
      <c r="G445" s="10"/>
      <c r="H445" s="9"/>
      <c r="I445" s="9"/>
      <c r="J445" s="10"/>
      <c r="K445" s="10"/>
      <c r="L445" s="10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  <c r="AF445"/>
      <c r="AG445"/>
      <c r="AH445"/>
      <c r="AI445"/>
      <c r="AJ445"/>
      <c r="AK445"/>
      <c r="AL445"/>
      <c r="AM445"/>
      <c r="AN445"/>
      <c r="AO445"/>
      <c r="AP445"/>
      <c r="AQ445"/>
      <c r="AT445"/>
    </row>
    <row r="446" spans="1:46" s="196" customFormat="1" ht="12.75" x14ac:dyDescent="0.2">
      <c r="A446" s="10"/>
      <c r="B446" s="17"/>
      <c r="C446" s="10"/>
      <c r="D446" s="10"/>
      <c r="E446" s="10"/>
      <c r="F446" s="10"/>
      <c r="G446" s="10"/>
      <c r="H446" s="9"/>
      <c r="I446" s="9"/>
      <c r="J446" s="10"/>
      <c r="K446" s="10"/>
      <c r="L446" s="10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  <c r="AB446"/>
      <c r="AC446"/>
      <c r="AD446"/>
      <c r="AE446"/>
      <c r="AF446"/>
      <c r="AG446"/>
      <c r="AH446"/>
      <c r="AI446"/>
      <c r="AJ446"/>
      <c r="AK446"/>
      <c r="AL446"/>
      <c r="AM446"/>
      <c r="AN446"/>
      <c r="AO446"/>
      <c r="AP446"/>
      <c r="AQ446"/>
      <c r="AT446"/>
    </row>
    <row r="447" spans="1:46" s="196" customFormat="1" ht="12.75" x14ac:dyDescent="0.2">
      <c r="A447" s="10"/>
      <c r="B447" s="17"/>
      <c r="C447" s="10"/>
      <c r="D447" s="10"/>
      <c r="E447" s="10"/>
      <c r="F447" s="10"/>
      <c r="G447" s="10"/>
      <c r="H447" s="9"/>
      <c r="I447" s="9"/>
      <c r="J447" s="10"/>
      <c r="K447" s="10"/>
      <c r="L447" s="10"/>
      <c r="M447"/>
      <c r="N447"/>
      <c r="O447"/>
      <c r="P447"/>
      <c r="Q447"/>
      <c r="R447"/>
      <c r="S447"/>
      <c r="T447"/>
      <c r="U447"/>
      <c r="V447"/>
      <c r="W447"/>
      <c r="X447"/>
      <c r="Y447"/>
      <c r="Z447"/>
      <c r="AA447"/>
      <c r="AB447"/>
      <c r="AC447"/>
      <c r="AD447"/>
      <c r="AE447"/>
      <c r="AF447"/>
      <c r="AG447"/>
      <c r="AH447"/>
      <c r="AI447"/>
      <c r="AJ447"/>
      <c r="AK447"/>
      <c r="AL447"/>
      <c r="AM447"/>
      <c r="AN447"/>
      <c r="AO447"/>
      <c r="AP447"/>
      <c r="AQ447"/>
      <c r="AT447"/>
    </row>
    <row r="448" spans="1:46" s="196" customFormat="1" ht="12.75" x14ac:dyDescent="0.2">
      <c r="A448" s="10"/>
      <c r="B448" s="17"/>
      <c r="C448" s="10"/>
      <c r="D448" s="10"/>
      <c r="E448" s="10"/>
      <c r="F448" s="10"/>
      <c r="G448" s="10"/>
      <c r="H448" s="9"/>
      <c r="I448" s="9"/>
      <c r="J448" s="10"/>
      <c r="K448" s="10"/>
      <c r="L448" s="10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/>
      <c r="AF448"/>
      <c r="AG448"/>
      <c r="AH448"/>
      <c r="AI448"/>
      <c r="AJ448"/>
      <c r="AK448"/>
      <c r="AL448"/>
      <c r="AM448"/>
      <c r="AN448"/>
      <c r="AO448"/>
      <c r="AP448"/>
      <c r="AQ448"/>
      <c r="AT448"/>
    </row>
    <row r="449" spans="1:46" s="196" customFormat="1" ht="12.75" x14ac:dyDescent="0.2">
      <c r="A449" s="10"/>
      <c r="B449" s="17"/>
      <c r="C449" s="10"/>
      <c r="D449" s="10"/>
      <c r="E449" s="10"/>
      <c r="F449" s="10"/>
      <c r="G449" s="10"/>
      <c r="H449" s="9"/>
      <c r="I449" s="9"/>
      <c r="J449" s="10"/>
      <c r="K449" s="10"/>
      <c r="L449" s="10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  <c r="AB449"/>
      <c r="AC449"/>
      <c r="AD449"/>
      <c r="AE449"/>
      <c r="AF449"/>
      <c r="AG449"/>
      <c r="AH449"/>
      <c r="AI449"/>
      <c r="AJ449"/>
      <c r="AK449"/>
      <c r="AL449"/>
      <c r="AM449"/>
      <c r="AN449"/>
      <c r="AO449"/>
      <c r="AP449"/>
      <c r="AQ449"/>
      <c r="AT449"/>
    </row>
    <row r="450" spans="1:46" s="196" customFormat="1" ht="12.75" x14ac:dyDescent="0.2">
      <c r="A450" s="10"/>
      <c r="B450" s="17"/>
      <c r="C450" s="10"/>
      <c r="D450" s="10"/>
      <c r="E450" s="10"/>
      <c r="F450" s="10"/>
      <c r="G450" s="10"/>
      <c r="H450" s="9"/>
      <c r="I450" s="9"/>
      <c r="J450" s="10"/>
      <c r="K450" s="10"/>
      <c r="L450" s="10"/>
      <c r="M450"/>
      <c r="N450"/>
      <c r="O450"/>
      <c r="P450"/>
      <c r="Q450"/>
      <c r="R450"/>
      <c r="S450"/>
      <c r="T450"/>
      <c r="U450"/>
      <c r="V450"/>
      <c r="W450"/>
      <c r="X450"/>
      <c r="Y450"/>
      <c r="Z450"/>
      <c r="AA450"/>
      <c r="AB450"/>
      <c r="AC450"/>
      <c r="AD450"/>
      <c r="AE450"/>
      <c r="AF450"/>
      <c r="AG450"/>
      <c r="AH450"/>
      <c r="AI450"/>
      <c r="AJ450"/>
      <c r="AK450"/>
      <c r="AL450"/>
      <c r="AM450"/>
      <c r="AN450"/>
      <c r="AO450"/>
      <c r="AP450"/>
      <c r="AQ450"/>
      <c r="AT450"/>
    </row>
    <row r="451" spans="1:46" s="196" customFormat="1" ht="12.75" x14ac:dyDescent="0.2">
      <c r="A451" s="10"/>
      <c r="B451" s="17"/>
      <c r="C451" s="10"/>
      <c r="D451" s="10"/>
      <c r="E451" s="10"/>
      <c r="F451" s="10"/>
      <c r="G451" s="10"/>
      <c r="H451" s="9"/>
      <c r="I451" s="9"/>
      <c r="J451" s="10"/>
      <c r="K451" s="10"/>
      <c r="L451" s="10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  <c r="AB451"/>
      <c r="AC451"/>
      <c r="AD451"/>
      <c r="AE451"/>
      <c r="AF451"/>
      <c r="AG451"/>
      <c r="AH451"/>
      <c r="AI451"/>
      <c r="AJ451"/>
      <c r="AK451"/>
      <c r="AL451"/>
      <c r="AM451"/>
      <c r="AN451"/>
      <c r="AO451"/>
      <c r="AP451"/>
      <c r="AQ451"/>
      <c r="AT451"/>
    </row>
    <row r="452" spans="1:46" s="196" customFormat="1" ht="12.75" x14ac:dyDescent="0.2">
      <c r="A452" s="10"/>
      <c r="B452" s="17"/>
      <c r="C452" s="10"/>
      <c r="D452" s="10"/>
      <c r="E452" s="10"/>
      <c r="F452" s="10"/>
      <c r="G452" s="10"/>
      <c r="H452" s="9"/>
      <c r="I452" s="9"/>
      <c r="J452" s="10"/>
      <c r="K452" s="10"/>
      <c r="L452" s="10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  <c r="AA452"/>
      <c r="AB452"/>
      <c r="AC452"/>
      <c r="AD452"/>
      <c r="AE452"/>
      <c r="AF452"/>
      <c r="AG452"/>
      <c r="AH452"/>
      <c r="AI452"/>
      <c r="AJ452"/>
      <c r="AK452"/>
      <c r="AL452"/>
      <c r="AM452"/>
      <c r="AN452"/>
      <c r="AO452"/>
      <c r="AP452"/>
      <c r="AQ452"/>
      <c r="AT452"/>
    </row>
    <row r="453" spans="1:46" s="196" customFormat="1" ht="12.75" x14ac:dyDescent="0.2">
      <c r="A453" s="10"/>
      <c r="B453" s="17"/>
      <c r="C453" s="10"/>
      <c r="D453" s="10"/>
      <c r="E453" s="10"/>
      <c r="F453" s="10"/>
      <c r="G453" s="10"/>
      <c r="H453" s="9"/>
      <c r="I453" s="9"/>
      <c r="J453" s="10"/>
      <c r="K453" s="10"/>
      <c r="L453" s="10"/>
      <c r="M453"/>
      <c r="N453"/>
      <c r="O453"/>
      <c r="P453"/>
      <c r="Q453"/>
      <c r="R453"/>
      <c r="S453"/>
      <c r="T453"/>
      <c r="U453"/>
      <c r="V453"/>
      <c r="W453"/>
      <c r="X453"/>
      <c r="Y453"/>
      <c r="Z453"/>
      <c r="AA453"/>
      <c r="AB453"/>
      <c r="AC453"/>
      <c r="AD453"/>
      <c r="AE453"/>
      <c r="AF453"/>
      <c r="AG453"/>
      <c r="AH453"/>
      <c r="AI453"/>
      <c r="AJ453"/>
      <c r="AK453"/>
      <c r="AL453"/>
      <c r="AM453"/>
      <c r="AN453"/>
      <c r="AO453"/>
      <c r="AP453"/>
      <c r="AQ453"/>
      <c r="AT453"/>
    </row>
    <row r="454" spans="1:46" s="196" customFormat="1" ht="12.75" x14ac:dyDescent="0.2">
      <c r="A454" s="10"/>
      <c r="B454" s="17"/>
      <c r="C454" s="10"/>
      <c r="D454" s="10"/>
      <c r="E454" s="10"/>
      <c r="F454" s="10"/>
      <c r="G454" s="10"/>
      <c r="H454" s="9"/>
      <c r="I454" s="9"/>
      <c r="J454" s="10"/>
      <c r="K454" s="10"/>
      <c r="L454" s="10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  <c r="AB454"/>
      <c r="AC454"/>
      <c r="AD454"/>
      <c r="AE454"/>
      <c r="AF454"/>
      <c r="AG454"/>
      <c r="AH454"/>
      <c r="AI454"/>
      <c r="AJ454"/>
      <c r="AK454"/>
      <c r="AL454"/>
      <c r="AM454"/>
      <c r="AN454"/>
      <c r="AO454"/>
      <c r="AP454"/>
      <c r="AQ454"/>
      <c r="AT454"/>
    </row>
    <row r="455" spans="1:46" s="196" customFormat="1" ht="12.75" x14ac:dyDescent="0.2">
      <c r="A455" s="10"/>
      <c r="B455" s="17"/>
      <c r="C455" s="10"/>
      <c r="D455" s="10"/>
      <c r="E455" s="10"/>
      <c r="F455" s="10"/>
      <c r="G455" s="10"/>
      <c r="H455" s="9"/>
      <c r="I455" s="9"/>
      <c r="J455" s="10"/>
      <c r="K455" s="10"/>
      <c r="L455" s="10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  <c r="AB455"/>
      <c r="AC455"/>
      <c r="AD455"/>
      <c r="AE455"/>
      <c r="AF455"/>
      <c r="AG455"/>
      <c r="AH455"/>
      <c r="AI455"/>
      <c r="AJ455"/>
      <c r="AK455"/>
      <c r="AL455"/>
      <c r="AM455"/>
      <c r="AN455"/>
      <c r="AO455"/>
      <c r="AP455"/>
      <c r="AQ455"/>
      <c r="AT455"/>
    </row>
    <row r="456" spans="1:46" s="196" customFormat="1" ht="12.75" x14ac:dyDescent="0.2">
      <c r="A456" s="10"/>
      <c r="B456" s="17"/>
      <c r="C456" s="10"/>
      <c r="D456" s="10"/>
      <c r="E456" s="10"/>
      <c r="F456" s="10"/>
      <c r="G456" s="10"/>
      <c r="H456" s="9"/>
      <c r="I456" s="9"/>
      <c r="J456" s="10"/>
      <c r="K456" s="10"/>
      <c r="L456" s="10"/>
      <c r="M456"/>
      <c r="N456"/>
      <c r="O456"/>
      <c r="P456"/>
      <c r="Q456"/>
      <c r="R456"/>
      <c r="S456"/>
      <c r="T456"/>
      <c r="U456"/>
      <c r="V456"/>
      <c r="W456"/>
      <c r="X456"/>
      <c r="Y456"/>
      <c r="Z456"/>
      <c r="AA456"/>
      <c r="AB456"/>
      <c r="AC456"/>
      <c r="AD456"/>
      <c r="AE456"/>
      <c r="AF456"/>
      <c r="AG456"/>
      <c r="AH456"/>
      <c r="AI456"/>
      <c r="AJ456"/>
      <c r="AK456"/>
      <c r="AL456"/>
      <c r="AM456"/>
      <c r="AN456"/>
      <c r="AO456"/>
      <c r="AP456"/>
      <c r="AQ456"/>
      <c r="AT456"/>
    </row>
    <row r="457" spans="1:46" s="196" customFormat="1" ht="12.75" x14ac:dyDescent="0.2">
      <c r="A457" s="10"/>
      <c r="B457" s="17"/>
      <c r="C457" s="10"/>
      <c r="D457" s="10"/>
      <c r="E457" s="10"/>
      <c r="F457" s="10"/>
      <c r="G457" s="10"/>
      <c r="H457" s="9"/>
      <c r="I457" s="9"/>
      <c r="J457" s="10"/>
      <c r="K457" s="10"/>
      <c r="L457" s="10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  <c r="AB457"/>
      <c r="AC457"/>
      <c r="AD457"/>
      <c r="AE457"/>
      <c r="AF457"/>
      <c r="AG457"/>
      <c r="AH457"/>
      <c r="AI457"/>
      <c r="AJ457"/>
      <c r="AK457"/>
      <c r="AL457"/>
      <c r="AM457"/>
      <c r="AN457"/>
      <c r="AO457"/>
      <c r="AP457"/>
      <c r="AQ457"/>
      <c r="AT457"/>
    </row>
    <row r="458" spans="1:46" s="196" customFormat="1" ht="12.75" x14ac:dyDescent="0.2">
      <c r="A458" s="10"/>
      <c r="B458" s="17"/>
      <c r="C458" s="10"/>
      <c r="D458" s="10"/>
      <c r="E458" s="10"/>
      <c r="F458" s="10"/>
      <c r="G458" s="10"/>
      <c r="H458" s="9"/>
      <c r="I458" s="9"/>
      <c r="J458" s="10"/>
      <c r="K458" s="10"/>
      <c r="L458" s="10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/>
      <c r="AB458"/>
      <c r="AC458"/>
      <c r="AD458"/>
      <c r="AE458"/>
      <c r="AF458"/>
      <c r="AG458"/>
      <c r="AH458"/>
      <c r="AI458"/>
      <c r="AJ458"/>
      <c r="AK458"/>
      <c r="AL458"/>
      <c r="AM458"/>
      <c r="AN458"/>
      <c r="AO458"/>
      <c r="AP458"/>
      <c r="AQ458"/>
      <c r="AT458"/>
    </row>
    <row r="459" spans="1:46" s="196" customFormat="1" ht="12.75" x14ac:dyDescent="0.2">
      <c r="A459" s="10"/>
      <c r="B459" s="17"/>
      <c r="C459" s="10"/>
      <c r="D459" s="10"/>
      <c r="E459" s="10"/>
      <c r="F459" s="10"/>
      <c r="G459" s="10"/>
      <c r="H459" s="9"/>
      <c r="I459" s="9"/>
      <c r="J459" s="10"/>
      <c r="K459" s="10"/>
      <c r="L459" s="10"/>
      <c r="M459"/>
      <c r="N459"/>
      <c r="O459"/>
      <c r="P459"/>
      <c r="Q459"/>
      <c r="R459"/>
      <c r="S459"/>
      <c r="T459"/>
      <c r="U459"/>
      <c r="V459"/>
      <c r="W459"/>
      <c r="X459"/>
      <c r="Y459"/>
      <c r="Z459"/>
      <c r="AA459"/>
      <c r="AB459"/>
      <c r="AC459"/>
      <c r="AD459"/>
      <c r="AE459"/>
      <c r="AF459"/>
      <c r="AG459"/>
      <c r="AH459"/>
      <c r="AI459"/>
      <c r="AJ459"/>
      <c r="AK459"/>
      <c r="AL459"/>
      <c r="AM459"/>
      <c r="AN459"/>
      <c r="AO459"/>
      <c r="AP459"/>
      <c r="AQ459"/>
      <c r="AT459"/>
    </row>
    <row r="460" spans="1:46" s="196" customFormat="1" ht="12.75" x14ac:dyDescent="0.2">
      <c r="A460" s="10"/>
      <c r="B460" s="17"/>
      <c r="C460" s="10"/>
      <c r="D460" s="10"/>
      <c r="E460" s="10"/>
      <c r="F460" s="10"/>
      <c r="G460" s="10"/>
      <c r="H460" s="9"/>
      <c r="I460" s="9"/>
      <c r="J460" s="10"/>
      <c r="K460" s="10"/>
      <c r="L460" s="1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  <c r="AB460"/>
      <c r="AC460"/>
      <c r="AD460"/>
      <c r="AE460"/>
      <c r="AF460"/>
      <c r="AG460"/>
      <c r="AH460"/>
      <c r="AI460"/>
      <c r="AJ460"/>
      <c r="AK460"/>
      <c r="AL460"/>
      <c r="AM460"/>
      <c r="AN460"/>
      <c r="AO460"/>
      <c r="AP460"/>
      <c r="AQ460"/>
      <c r="AT460"/>
    </row>
    <row r="461" spans="1:46" s="196" customFormat="1" ht="12.75" x14ac:dyDescent="0.2">
      <c r="A461" s="10"/>
      <c r="B461" s="17"/>
      <c r="C461" s="10"/>
      <c r="D461" s="10"/>
      <c r="E461" s="10"/>
      <c r="F461" s="10"/>
      <c r="G461" s="10"/>
      <c r="H461" s="9"/>
      <c r="I461" s="9"/>
      <c r="J461" s="10"/>
      <c r="K461" s="10"/>
      <c r="L461" s="10"/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  <c r="AA461"/>
      <c r="AB461"/>
      <c r="AC461"/>
      <c r="AD461"/>
      <c r="AE461"/>
      <c r="AF461"/>
      <c r="AG461"/>
      <c r="AH461"/>
      <c r="AI461"/>
      <c r="AJ461"/>
      <c r="AK461"/>
      <c r="AL461"/>
      <c r="AM461"/>
      <c r="AN461"/>
      <c r="AO461"/>
      <c r="AP461"/>
      <c r="AQ461"/>
      <c r="AT461"/>
    </row>
    <row r="462" spans="1:46" s="196" customFormat="1" ht="12.75" x14ac:dyDescent="0.2">
      <c r="A462" s="10"/>
      <c r="B462" s="17"/>
      <c r="C462" s="10"/>
      <c r="D462" s="10"/>
      <c r="E462" s="10"/>
      <c r="F462" s="10"/>
      <c r="G462" s="10"/>
      <c r="H462" s="9"/>
      <c r="I462" s="9"/>
      <c r="J462" s="10"/>
      <c r="K462" s="10"/>
      <c r="L462" s="10"/>
      <c r="M462"/>
      <c r="N462"/>
      <c r="O462"/>
      <c r="P462"/>
      <c r="Q462"/>
      <c r="R462"/>
      <c r="S462"/>
      <c r="T462"/>
      <c r="U462"/>
      <c r="V462"/>
      <c r="W462"/>
      <c r="X462"/>
      <c r="Y462"/>
      <c r="Z462"/>
      <c r="AA462"/>
      <c r="AB462"/>
      <c r="AC462"/>
      <c r="AD462"/>
      <c r="AE462"/>
      <c r="AF462"/>
      <c r="AG462"/>
      <c r="AH462"/>
      <c r="AI462"/>
      <c r="AJ462"/>
      <c r="AK462"/>
      <c r="AL462"/>
      <c r="AM462"/>
      <c r="AN462"/>
      <c r="AO462"/>
      <c r="AP462"/>
      <c r="AQ462"/>
      <c r="AT462"/>
    </row>
    <row r="463" spans="1:46" s="196" customFormat="1" ht="12.75" x14ac:dyDescent="0.2">
      <c r="A463" s="10"/>
      <c r="B463" s="17"/>
      <c r="C463" s="10"/>
      <c r="D463" s="10"/>
      <c r="E463" s="10"/>
      <c r="F463" s="10"/>
      <c r="G463" s="10"/>
      <c r="H463" s="9"/>
      <c r="I463" s="9"/>
      <c r="J463" s="10"/>
      <c r="K463" s="10"/>
      <c r="L463" s="10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  <c r="AB463"/>
      <c r="AC463"/>
      <c r="AD463"/>
      <c r="AE463"/>
      <c r="AF463"/>
      <c r="AG463"/>
      <c r="AH463"/>
      <c r="AI463"/>
      <c r="AJ463"/>
      <c r="AK463"/>
      <c r="AL463"/>
      <c r="AM463"/>
      <c r="AN463"/>
      <c r="AO463"/>
      <c r="AP463"/>
      <c r="AQ463"/>
      <c r="AT463"/>
    </row>
    <row r="464" spans="1:46" s="196" customFormat="1" ht="12.75" x14ac:dyDescent="0.2">
      <c r="A464" s="10"/>
      <c r="B464" s="17"/>
      <c r="C464" s="10"/>
      <c r="D464" s="10"/>
      <c r="E464" s="10"/>
      <c r="F464" s="10"/>
      <c r="G464" s="10"/>
      <c r="H464" s="9"/>
      <c r="I464" s="9"/>
      <c r="J464" s="10"/>
      <c r="K464" s="10"/>
      <c r="L464" s="10"/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  <c r="AA464"/>
      <c r="AB464"/>
      <c r="AC464"/>
      <c r="AD464"/>
      <c r="AE464"/>
      <c r="AF464"/>
      <c r="AG464"/>
      <c r="AH464"/>
      <c r="AI464"/>
      <c r="AJ464"/>
      <c r="AK464"/>
      <c r="AL464"/>
      <c r="AM464"/>
      <c r="AN464"/>
      <c r="AO464"/>
      <c r="AP464"/>
      <c r="AQ464"/>
      <c r="AT464"/>
    </row>
    <row r="465" spans="1:46" s="196" customFormat="1" ht="12.75" x14ac:dyDescent="0.2">
      <c r="A465" s="10"/>
      <c r="B465" s="17"/>
      <c r="C465" s="10"/>
      <c r="D465" s="10"/>
      <c r="E465" s="10"/>
      <c r="F465" s="10"/>
      <c r="G465" s="10"/>
      <c r="H465" s="9"/>
      <c r="I465" s="9"/>
      <c r="J465" s="10"/>
      <c r="K465" s="10"/>
      <c r="L465" s="10"/>
      <c r="M465"/>
      <c r="N465"/>
      <c r="O465"/>
      <c r="P465"/>
      <c r="Q465"/>
      <c r="R465"/>
      <c r="S465"/>
      <c r="T465"/>
      <c r="U465"/>
      <c r="V465"/>
      <c r="W465"/>
      <c r="X465"/>
      <c r="Y465"/>
      <c r="Z465"/>
      <c r="AA465"/>
      <c r="AB465"/>
      <c r="AC465"/>
      <c r="AD465"/>
      <c r="AE465"/>
      <c r="AF465"/>
      <c r="AG465"/>
      <c r="AH465"/>
      <c r="AI465"/>
      <c r="AJ465"/>
      <c r="AK465"/>
      <c r="AL465"/>
      <c r="AM465"/>
      <c r="AN465"/>
      <c r="AO465"/>
      <c r="AP465"/>
      <c r="AQ465"/>
      <c r="AT465"/>
    </row>
    <row r="466" spans="1:46" s="196" customFormat="1" ht="12.75" x14ac:dyDescent="0.2">
      <c r="A466" s="10"/>
      <c r="B466" s="17"/>
      <c r="C466" s="10"/>
      <c r="D466" s="10"/>
      <c r="E466" s="10"/>
      <c r="F466" s="10"/>
      <c r="G466" s="10"/>
      <c r="H466" s="9"/>
      <c r="I466" s="9"/>
      <c r="J466" s="10"/>
      <c r="K466" s="10"/>
      <c r="L466" s="10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  <c r="AB466"/>
      <c r="AC466"/>
      <c r="AD466"/>
      <c r="AE466"/>
      <c r="AF466"/>
      <c r="AG466"/>
      <c r="AH466"/>
      <c r="AI466"/>
      <c r="AJ466"/>
      <c r="AK466"/>
      <c r="AL466"/>
      <c r="AM466"/>
      <c r="AN466"/>
      <c r="AO466"/>
      <c r="AP466"/>
      <c r="AQ466"/>
      <c r="AT466"/>
    </row>
    <row r="467" spans="1:46" s="196" customFormat="1" ht="12.75" x14ac:dyDescent="0.2">
      <c r="A467" s="10"/>
      <c r="B467" s="17"/>
      <c r="C467" s="10"/>
      <c r="D467" s="10"/>
      <c r="E467" s="10"/>
      <c r="F467" s="10"/>
      <c r="G467" s="10"/>
      <c r="H467" s="9"/>
      <c r="I467" s="9"/>
      <c r="J467" s="10"/>
      <c r="K467" s="10"/>
      <c r="L467" s="10"/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  <c r="AA467"/>
      <c r="AB467"/>
      <c r="AC467"/>
      <c r="AD467"/>
      <c r="AE467"/>
      <c r="AF467"/>
      <c r="AG467"/>
      <c r="AH467"/>
      <c r="AI467"/>
      <c r="AJ467"/>
      <c r="AK467"/>
      <c r="AL467"/>
      <c r="AM467"/>
      <c r="AN467"/>
      <c r="AO467"/>
      <c r="AP467"/>
      <c r="AQ467"/>
      <c r="AT467"/>
    </row>
    <row r="468" spans="1:46" s="196" customFormat="1" ht="12.75" x14ac:dyDescent="0.2">
      <c r="A468" s="10"/>
      <c r="B468" s="17"/>
      <c r="C468" s="10"/>
      <c r="D468" s="10"/>
      <c r="E468" s="10"/>
      <c r="F468" s="10"/>
      <c r="G468" s="10"/>
      <c r="H468" s="9"/>
      <c r="I468" s="9"/>
      <c r="J468" s="10"/>
      <c r="K468" s="10"/>
      <c r="L468" s="10"/>
      <c r="M468"/>
      <c r="N468"/>
      <c r="O468"/>
      <c r="P468"/>
      <c r="Q468"/>
      <c r="R468"/>
      <c r="S468"/>
      <c r="T468"/>
      <c r="U468"/>
      <c r="V468"/>
      <c r="W468"/>
      <c r="X468"/>
      <c r="Y468"/>
      <c r="Z468"/>
      <c r="AA468"/>
      <c r="AB468"/>
      <c r="AC468"/>
      <c r="AD468"/>
      <c r="AE468"/>
      <c r="AF468"/>
      <c r="AG468"/>
      <c r="AH468"/>
      <c r="AI468"/>
      <c r="AJ468"/>
      <c r="AK468"/>
      <c r="AL468"/>
      <c r="AM468"/>
      <c r="AN468"/>
      <c r="AO468"/>
      <c r="AP468"/>
      <c r="AQ468"/>
      <c r="AT468"/>
    </row>
    <row r="469" spans="1:46" s="196" customFormat="1" ht="12.75" x14ac:dyDescent="0.2">
      <c r="A469" s="10"/>
      <c r="B469" s="17"/>
      <c r="C469" s="10"/>
      <c r="D469" s="10"/>
      <c r="E469" s="10"/>
      <c r="F469" s="10"/>
      <c r="G469" s="10"/>
      <c r="H469" s="9"/>
      <c r="I469" s="9"/>
      <c r="J469" s="10"/>
      <c r="K469" s="10"/>
      <c r="L469" s="10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  <c r="AB469"/>
      <c r="AC469"/>
      <c r="AD469"/>
      <c r="AE469"/>
      <c r="AF469"/>
      <c r="AG469"/>
      <c r="AH469"/>
      <c r="AI469"/>
      <c r="AJ469"/>
      <c r="AK469"/>
      <c r="AL469"/>
      <c r="AM469"/>
      <c r="AN469"/>
      <c r="AO469"/>
      <c r="AP469"/>
      <c r="AQ469"/>
      <c r="AT469"/>
    </row>
    <row r="470" spans="1:46" s="196" customFormat="1" ht="12.75" x14ac:dyDescent="0.2">
      <c r="A470" s="10"/>
      <c r="B470" s="17"/>
      <c r="C470" s="10"/>
      <c r="D470" s="10"/>
      <c r="E470" s="10"/>
      <c r="F470" s="10"/>
      <c r="G470" s="10"/>
      <c r="H470" s="9"/>
      <c r="I470" s="9"/>
      <c r="J470" s="10"/>
      <c r="K470" s="10"/>
      <c r="L470" s="10"/>
      <c r="M470"/>
      <c r="N470"/>
      <c r="O470"/>
      <c r="P470"/>
      <c r="Q470"/>
      <c r="R470"/>
      <c r="S470"/>
      <c r="T470"/>
      <c r="U470"/>
      <c r="V470"/>
      <c r="W470"/>
      <c r="X470"/>
      <c r="Y470"/>
      <c r="Z470"/>
      <c r="AA470"/>
      <c r="AB470"/>
      <c r="AC470"/>
      <c r="AD470"/>
      <c r="AE470"/>
      <c r="AF470"/>
      <c r="AG470"/>
      <c r="AH470"/>
      <c r="AI470"/>
      <c r="AJ470"/>
      <c r="AK470"/>
      <c r="AL470"/>
      <c r="AM470"/>
      <c r="AN470"/>
      <c r="AO470"/>
      <c r="AP470"/>
      <c r="AQ470"/>
      <c r="AT470"/>
    </row>
    <row r="471" spans="1:46" s="196" customFormat="1" ht="12.75" x14ac:dyDescent="0.2">
      <c r="A471" s="10"/>
      <c r="B471" s="17"/>
      <c r="C471" s="10"/>
      <c r="D471" s="10"/>
      <c r="E471" s="10"/>
      <c r="F471" s="10"/>
      <c r="G471" s="10"/>
      <c r="H471" s="9"/>
      <c r="I471" s="9"/>
      <c r="J471" s="10"/>
      <c r="K471" s="10"/>
      <c r="L471" s="10"/>
      <c r="M471"/>
      <c r="N471"/>
      <c r="O471"/>
      <c r="P471"/>
      <c r="Q471"/>
      <c r="R471"/>
      <c r="S471"/>
      <c r="T471"/>
      <c r="U471"/>
      <c r="V471"/>
      <c r="W471"/>
      <c r="X471"/>
      <c r="Y471"/>
      <c r="Z471"/>
      <c r="AA471"/>
      <c r="AB471"/>
      <c r="AC471"/>
      <c r="AD471"/>
      <c r="AE471"/>
      <c r="AF471"/>
      <c r="AG471"/>
      <c r="AH471"/>
      <c r="AI471"/>
      <c r="AJ471"/>
      <c r="AK471"/>
      <c r="AL471"/>
      <c r="AM471"/>
      <c r="AN471"/>
      <c r="AO471"/>
      <c r="AP471"/>
      <c r="AQ471"/>
      <c r="AT471"/>
    </row>
    <row r="472" spans="1:46" s="196" customFormat="1" ht="12.75" x14ac:dyDescent="0.2">
      <c r="A472" s="10"/>
      <c r="B472" s="17"/>
      <c r="C472" s="10"/>
      <c r="D472" s="10"/>
      <c r="E472" s="10"/>
      <c r="F472" s="10"/>
      <c r="G472" s="10"/>
      <c r="H472" s="9"/>
      <c r="I472" s="9"/>
      <c r="J472" s="10"/>
      <c r="K472" s="10"/>
      <c r="L472" s="10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  <c r="AB472"/>
      <c r="AC472"/>
      <c r="AD472"/>
      <c r="AE472"/>
      <c r="AF472"/>
      <c r="AG472"/>
      <c r="AH472"/>
      <c r="AI472"/>
      <c r="AJ472"/>
      <c r="AK472"/>
      <c r="AL472"/>
      <c r="AM472"/>
      <c r="AN472"/>
      <c r="AO472"/>
      <c r="AP472"/>
      <c r="AQ472"/>
      <c r="AT472"/>
    </row>
    <row r="473" spans="1:46" s="196" customFormat="1" ht="12.75" x14ac:dyDescent="0.2">
      <c r="A473" s="10"/>
      <c r="B473" s="17"/>
      <c r="C473" s="10"/>
      <c r="D473" s="10"/>
      <c r="E473" s="10"/>
      <c r="F473" s="10"/>
      <c r="G473" s="10"/>
      <c r="H473" s="9"/>
      <c r="I473" s="9"/>
      <c r="J473" s="10"/>
      <c r="K473" s="10"/>
      <c r="L473" s="10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  <c r="AA473"/>
      <c r="AB473"/>
      <c r="AC473"/>
      <c r="AD473"/>
      <c r="AE473"/>
      <c r="AF473"/>
      <c r="AG473"/>
      <c r="AH473"/>
      <c r="AI473"/>
      <c r="AJ473"/>
      <c r="AK473"/>
      <c r="AL473"/>
      <c r="AM473"/>
      <c r="AN473"/>
      <c r="AO473"/>
      <c r="AP473"/>
      <c r="AQ473"/>
      <c r="AT473"/>
    </row>
    <row r="474" spans="1:46" s="196" customFormat="1" ht="12.75" x14ac:dyDescent="0.2">
      <c r="A474" s="10"/>
      <c r="B474" s="17"/>
      <c r="C474" s="10"/>
      <c r="D474" s="10"/>
      <c r="E474" s="10"/>
      <c r="F474" s="10"/>
      <c r="G474" s="10"/>
      <c r="H474" s="9"/>
      <c r="I474" s="9"/>
      <c r="J474" s="10"/>
      <c r="K474" s="10"/>
      <c r="L474" s="10"/>
      <c r="M474"/>
      <c r="N474"/>
      <c r="O474"/>
      <c r="P474"/>
      <c r="Q474"/>
      <c r="R474"/>
      <c r="S474"/>
      <c r="T474"/>
      <c r="U474"/>
      <c r="V474"/>
      <c r="W474"/>
      <c r="X474"/>
      <c r="Y474"/>
      <c r="Z474"/>
      <c r="AA474"/>
      <c r="AB474"/>
      <c r="AC474"/>
      <c r="AD474"/>
      <c r="AE474"/>
      <c r="AF474"/>
      <c r="AG474"/>
      <c r="AH474"/>
      <c r="AI474"/>
      <c r="AJ474"/>
      <c r="AK474"/>
      <c r="AL474"/>
      <c r="AM474"/>
      <c r="AN474"/>
      <c r="AO474"/>
      <c r="AP474"/>
      <c r="AQ474"/>
      <c r="AT474"/>
    </row>
    <row r="475" spans="1:46" s="196" customFormat="1" ht="12.75" x14ac:dyDescent="0.2">
      <c r="A475" s="10"/>
      <c r="B475" s="17"/>
      <c r="C475" s="10"/>
      <c r="D475" s="10"/>
      <c r="E475" s="10"/>
      <c r="F475" s="10"/>
      <c r="G475" s="10"/>
      <c r="H475" s="9"/>
      <c r="I475" s="9"/>
      <c r="J475" s="10"/>
      <c r="K475" s="10"/>
      <c r="L475" s="10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  <c r="AB475"/>
      <c r="AC475"/>
      <c r="AD475"/>
      <c r="AE475"/>
      <c r="AF475"/>
      <c r="AG475"/>
      <c r="AH475"/>
      <c r="AI475"/>
      <c r="AJ475"/>
      <c r="AK475"/>
      <c r="AL475"/>
      <c r="AM475"/>
      <c r="AN475"/>
      <c r="AO475"/>
      <c r="AP475"/>
      <c r="AQ475"/>
      <c r="AT475"/>
    </row>
    <row r="476" spans="1:46" s="196" customFormat="1" ht="12.75" x14ac:dyDescent="0.2">
      <c r="A476" s="10"/>
      <c r="B476" s="17"/>
      <c r="C476" s="10"/>
      <c r="D476" s="10"/>
      <c r="E476" s="10"/>
      <c r="F476" s="10"/>
      <c r="G476" s="10"/>
      <c r="H476" s="9"/>
      <c r="I476" s="9"/>
      <c r="J476" s="10"/>
      <c r="K476" s="10"/>
      <c r="L476" s="10"/>
      <c r="M476"/>
      <c r="N476"/>
      <c r="O476"/>
      <c r="P476"/>
      <c r="Q476"/>
      <c r="R476"/>
      <c r="S476"/>
      <c r="T476"/>
      <c r="U476"/>
      <c r="V476"/>
      <c r="W476"/>
      <c r="X476"/>
      <c r="Y476"/>
      <c r="Z476"/>
      <c r="AA476"/>
      <c r="AB476"/>
      <c r="AC476"/>
      <c r="AD476"/>
      <c r="AE476"/>
      <c r="AF476"/>
      <c r="AG476"/>
      <c r="AH476"/>
      <c r="AI476"/>
      <c r="AJ476"/>
      <c r="AK476"/>
      <c r="AL476"/>
      <c r="AM476"/>
      <c r="AN476"/>
      <c r="AO476"/>
      <c r="AP476"/>
      <c r="AQ476"/>
      <c r="AT476"/>
    </row>
    <row r="477" spans="1:46" s="196" customFormat="1" ht="12.75" x14ac:dyDescent="0.2">
      <c r="A477" s="10"/>
      <c r="B477" s="17"/>
      <c r="C477" s="10"/>
      <c r="D477" s="10"/>
      <c r="E477" s="10"/>
      <c r="F477" s="10"/>
      <c r="G477" s="10"/>
      <c r="H477" s="9"/>
      <c r="I477" s="9"/>
      <c r="J477" s="10"/>
      <c r="K477" s="10"/>
      <c r="L477" s="10"/>
      <c r="M477"/>
      <c r="N477"/>
      <c r="O477"/>
      <c r="P477"/>
      <c r="Q477"/>
      <c r="R477"/>
      <c r="S477"/>
      <c r="T477"/>
      <c r="U477"/>
      <c r="V477"/>
      <c r="W477"/>
      <c r="X477"/>
      <c r="Y477"/>
      <c r="Z477"/>
      <c r="AA477"/>
      <c r="AB477"/>
      <c r="AC477"/>
      <c r="AD477"/>
      <c r="AE477"/>
      <c r="AF477"/>
      <c r="AG477"/>
      <c r="AH477"/>
      <c r="AI477"/>
      <c r="AJ477"/>
      <c r="AK477"/>
      <c r="AL477"/>
      <c r="AM477"/>
      <c r="AN477"/>
      <c r="AO477"/>
      <c r="AP477"/>
      <c r="AQ477"/>
      <c r="AT477"/>
    </row>
    <row r="478" spans="1:46" s="196" customFormat="1" ht="12.75" x14ac:dyDescent="0.2">
      <c r="A478" s="10"/>
      <c r="B478" s="17"/>
      <c r="C478" s="10"/>
      <c r="D478" s="10"/>
      <c r="E478" s="10"/>
      <c r="F478" s="10"/>
      <c r="G478" s="10"/>
      <c r="H478" s="9"/>
      <c r="I478" s="9"/>
      <c r="J478" s="10"/>
      <c r="K478" s="10"/>
      <c r="L478" s="10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  <c r="AB478"/>
      <c r="AC478"/>
      <c r="AD478"/>
      <c r="AE478"/>
      <c r="AF478"/>
      <c r="AG478"/>
      <c r="AH478"/>
      <c r="AI478"/>
      <c r="AJ478"/>
      <c r="AK478"/>
      <c r="AL478"/>
      <c r="AM478"/>
      <c r="AN478"/>
      <c r="AO478"/>
      <c r="AP478"/>
      <c r="AQ478"/>
      <c r="AT478"/>
    </row>
    <row r="479" spans="1:46" s="196" customFormat="1" ht="12.75" x14ac:dyDescent="0.2">
      <c r="A479" s="10"/>
      <c r="B479" s="17"/>
      <c r="C479" s="10"/>
      <c r="D479" s="10"/>
      <c r="E479" s="10"/>
      <c r="F479" s="10"/>
      <c r="G479" s="10"/>
      <c r="H479" s="9"/>
      <c r="I479" s="9"/>
      <c r="J479" s="10"/>
      <c r="K479" s="10"/>
      <c r="L479" s="10"/>
      <c r="M479"/>
      <c r="N479"/>
      <c r="O479"/>
      <c r="P479"/>
      <c r="Q479"/>
      <c r="R479"/>
      <c r="S479"/>
      <c r="T479"/>
      <c r="U479"/>
      <c r="V479"/>
      <c r="W479"/>
      <c r="X479"/>
      <c r="Y479"/>
      <c r="Z479"/>
      <c r="AA479"/>
      <c r="AB479"/>
      <c r="AC479"/>
      <c r="AD479"/>
      <c r="AE479"/>
      <c r="AF479"/>
      <c r="AG479"/>
      <c r="AH479"/>
      <c r="AI479"/>
      <c r="AJ479"/>
      <c r="AK479"/>
      <c r="AL479"/>
      <c r="AM479"/>
      <c r="AN479"/>
      <c r="AO479"/>
      <c r="AP479"/>
      <c r="AQ479"/>
      <c r="AT479"/>
    </row>
    <row r="480" spans="1:46" s="196" customFormat="1" ht="12.75" x14ac:dyDescent="0.2">
      <c r="A480" s="10"/>
      <c r="B480" s="17"/>
      <c r="C480" s="10"/>
      <c r="D480" s="10"/>
      <c r="E480" s="10"/>
      <c r="F480" s="10"/>
      <c r="G480" s="10"/>
      <c r="H480" s="9"/>
      <c r="I480" s="9"/>
      <c r="J480" s="10"/>
      <c r="K480" s="10"/>
      <c r="L480" s="10"/>
      <c r="M480"/>
      <c r="N480"/>
      <c r="O480"/>
      <c r="P480"/>
      <c r="Q480"/>
      <c r="R480"/>
      <c r="S480"/>
      <c r="T480"/>
      <c r="U480"/>
      <c r="V480"/>
      <c r="W480"/>
      <c r="X480"/>
      <c r="Y480"/>
      <c r="Z480"/>
      <c r="AA480"/>
      <c r="AB480"/>
      <c r="AC480"/>
      <c r="AD480"/>
      <c r="AE480"/>
      <c r="AF480"/>
      <c r="AG480"/>
      <c r="AH480"/>
      <c r="AI480"/>
      <c r="AJ480"/>
      <c r="AK480"/>
      <c r="AL480"/>
      <c r="AM480"/>
      <c r="AN480"/>
      <c r="AO480"/>
      <c r="AP480"/>
      <c r="AQ480"/>
      <c r="AT480"/>
    </row>
    <row r="481" spans="1:46" s="196" customFormat="1" ht="12.75" x14ac:dyDescent="0.2">
      <c r="A481" s="10"/>
      <c r="B481" s="17"/>
      <c r="C481" s="10"/>
      <c r="D481" s="10"/>
      <c r="E481" s="10"/>
      <c r="F481" s="10"/>
      <c r="G481" s="10"/>
      <c r="H481" s="9"/>
      <c r="I481" s="9"/>
      <c r="J481" s="10"/>
      <c r="K481" s="10"/>
      <c r="L481" s="10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  <c r="AB481"/>
      <c r="AC481"/>
      <c r="AD481"/>
      <c r="AE481"/>
      <c r="AF481"/>
      <c r="AG481"/>
      <c r="AH481"/>
      <c r="AI481"/>
      <c r="AJ481"/>
      <c r="AK481"/>
      <c r="AL481"/>
      <c r="AM481"/>
      <c r="AN481"/>
      <c r="AO481"/>
      <c r="AP481"/>
      <c r="AQ481"/>
      <c r="AT481"/>
    </row>
    <row r="482" spans="1:46" s="196" customFormat="1" ht="12.75" x14ac:dyDescent="0.2">
      <c r="A482" s="10"/>
      <c r="B482" s="17"/>
      <c r="C482" s="10"/>
      <c r="D482" s="10"/>
      <c r="E482" s="10"/>
      <c r="F482" s="10"/>
      <c r="G482" s="10"/>
      <c r="H482" s="9"/>
      <c r="I482" s="9"/>
      <c r="J482" s="10"/>
      <c r="K482" s="10"/>
      <c r="L482" s="10"/>
      <c r="M482"/>
      <c r="N482"/>
      <c r="O482"/>
      <c r="P482"/>
      <c r="Q482"/>
      <c r="R482"/>
      <c r="S482"/>
      <c r="T482"/>
      <c r="U482"/>
      <c r="V482"/>
      <c r="W482"/>
      <c r="X482"/>
      <c r="Y482"/>
      <c r="Z482"/>
      <c r="AA482"/>
      <c r="AB482"/>
      <c r="AC482"/>
      <c r="AD482"/>
      <c r="AE482"/>
      <c r="AF482"/>
      <c r="AG482"/>
      <c r="AH482"/>
      <c r="AI482"/>
      <c r="AJ482"/>
      <c r="AK482"/>
      <c r="AL482"/>
      <c r="AM482"/>
      <c r="AN482"/>
      <c r="AO482"/>
      <c r="AP482"/>
      <c r="AQ482"/>
      <c r="AT482"/>
    </row>
    <row r="483" spans="1:46" s="196" customFormat="1" ht="12.75" x14ac:dyDescent="0.2">
      <c r="A483" s="10"/>
      <c r="B483" s="17"/>
      <c r="C483" s="10"/>
      <c r="D483" s="10"/>
      <c r="E483" s="10"/>
      <c r="F483" s="10"/>
      <c r="G483" s="10"/>
      <c r="H483" s="9"/>
      <c r="I483" s="9"/>
      <c r="J483" s="10"/>
      <c r="K483" s="10"/>
      <c r="L483" s="10"/>
      <c r="M483"/>
      <c r="N483"/>
      <c r="O483"/>
      <c r="P483"/>
      <c r="Q483"/>
      <c r="R483"/>
      <c r="S483"/>
      <c r="T483"/>
      <c r="U483"/>
      <c r="V483"/>
      <c r="W483"/>
      <c r="X483"/>
      <c r="Y483"/>
      <c r="Z483"/>
      <c r="AA483"/>
      <c r="AB483"/>
      <c r="AC483"/>
      <c r="AD483"/>
      <c r="AE483"/>
      <c r="AF483"/>
      <c r="AG483"/>
      <c r="AH483"/>
      <c r="AI483"/>
      <c r="AJ483"/>
      <c r="AK483"/>
      <c r="AL483"/>
      <c r="AM483"/>
      <c r="AN483"/>
      <c r="AO483"/>
      <c r="AP483"/>
      <c r="AQ483"/>
      <c r="AT483"/>
    </row>
    <row r="484" spans="1:46" s="196" customFormat="1" ht="12.75" x14ac:dyDescent="0.2">
      <c r="A484" s="10"/>
      <c r="B484" s="17"/>
      <c r="C484" s="10"/>
      <c r="D484" s="10"/>
      <c r="E484" s="10"/>
      <c r="F484" s="10"/>
      <c r="G484" s="10"/>
      <c r="H484" s="9"/>
      <c r="I484" s="9"/>
      <c r="J484" s="10"/>
      <c r="K484" s="10"/>
      <c r="L484" s="10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  <c r="AB484"/>
      <c r="AC484"/>
      <c r="AD484"/>
      <c r="AE484"/>
      <c r="AF484"/>
      <c r="AG484"/>
      <c r="AH484"/>
      <c r="AI484"/>
      <c r="AJ484"/>
      <c r="AK484"/>
      <c r="AL484"/>
      <c r="AM484"/>
      <c r="AN484"/>
      <c r="AO484"/>
      <c r="AP484"/>
      <c r="AQ484"/>
      <c r="AT484"/>
    </row>
    <row r="485" spans="1:46" s="196" customFormat="1" ht="12.75" x14ac:dyDescent="0.2">
      <c r="A485" s="10"/>
      <c r="B485" s="17"/>
      <c r="C485" s="10"/>
      <c r="D485" s="10"/>
      <c r="E485" s="10"/>
      <c r="F485" s="10"/>
      <c r="G485" s="10"/>
      <c r="H485" s="9"/>
      <c r="I485" s="9"/>
      <c r="J485" s="10"/>
      <c r="K485" s="10"/>
      <c r="L485" s="10"/>
      <c r="M485"/>
      <c r="N485"/>
      <c r="O485"/>
      <c r="P485"/>
      <c r="Q485"/>
      <c r="R485"/>
      <c r="S485"/>
      <c r="T485"/>
      <c r="U485"/>
      <c r="V485"/>
      <c r="W485"/>
      <c r="X485"/>
      <c r="Y485"/>
      <c r="Z485"/>
      <c r="AA485"/>
      <c r="AB485"/>
      <c r="AC485"/>
      <c r="AD485"/>
      <c r="AE485"/>
      <c r="AF485"/>
      <c r="AG485"/>
      <c r="AH485"/>
      <c r="AI485"/>
      <c r="AJ485"/>
      <c r="AK485"/>
      <c r="AL485"/>
      <c r="AM485"/>
      <c r="AN485"/>
      <c r="AO485"/>
      <c r="AP485"/>
      <c r="AQ485"/>
      <c r="AT485"/>
    </row>
    <row r="486" spans="1:46" s="196" customFormat="1" ht="12.75" x14ac:dyDescent="0.2">
      <c r="A486" s="10"/>
      <c r="B486" s="17"/>
      <c r="C486" s="10"/>
      <c r="D486" s="10"/>
      <c r="E486" s="10"/>
      <c r="F486" s="10"/>
      <c r="G486" s="10"/>
      <c r="H486" s="9"/>
      <c r="I486" s="9"/>
      <c r="J486" s="10"/>
      <c r="K486" s="10"/>
      <c r="L486" s="10"/>
      <c r="M486"/>
      <c r="N486"/>
      <c r="O486"/>
      <c r="P486"/>
      <c r="Q486"/>
      <c r="R486"/>
      <c r="S486"/>
      <c r="T486"/>
      <c r="U486"/>
      <c r="V486"/>
      <c r="W486"/>
      <c r="X486"/>
      <c r="Y486"/>
      <c r="Z486"/>
      <c r="AA486"/>
      <c r="AB486"/>
      <c r="AC486"/>
      <c r="AD486"/>
      <c r="AE486"/>
      <c r="AF486"/>
      <c r="AG486"/>
      <c r="AH486"/>
      <c r="AI486"/>
      <c r="AJ486"/>
      <c r="AK486"/>
      <c r="AL486"/>
      <c r="AM486"/>
      <c r="AN486"/>
      <c r="AO486"/>
      <c r="AP486"/>
      <c r="AQ486"/>
      <c r="AT486"/>
    </row>
    <row r="487" spans="1:46" s="196" customFormat="1" ht="12.75" x14ac:dyDescent="0.2">
      <c r="A487" s="10"/>
      <c r="B487" s="17"/>
      <c r="C487" s="10"/>
      <c r="D487" s="10"/>
      <c r="E487" s="10"/>
      <c r="F487" s="10"/>
      <c r="G487" s="10"/>
      <c r="H487" s="9"/>
      <c r="I487" s="9"/>
      <c r="J487" s="10"/>
      <c r="K487" s="10"/>
      <c r="L487" s="10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  <c r="AB487"/>
      <c r="AC487"/>
      <c r="AD487"/>
      <c r="AE487"/>
      <c r="AF487"/>
      <c r="AG487"/>
      <c r="AH487"/>
      <c r="AI487"/>
      <c r="AJ487"/>
      <c r="AK487"/>
      <c r="AL487"/>
      <c r="AM487"/>
      <c r="AN487"/>
      <c r="AO487"/>
      <c r="AP487"/>
      <c r="AQ487"/>
      <c r="AT487"/>
    </row>
    <row r="488" spans="1:46" s="196" customFormat="1" ht="12.75" x14ac:dyDescent="0.2">
      <c r="A488" s="10"/>
      <c r="B488" s="17"/>
      <c r="C488" s="10"/>
      <c r="D488" s="10"/>
      <c r="E488" s="10"/>
      <c r="F488" s="10"/>
      <c r="G488" s="10"/>
      <c r="H488" s="9"/>
      <c r="I488" s="9"/>
      <c r="J488" s="10"/>
      <c r="K488" s="10"/>
      <c r="L488" s="10"/>
      <c r="M488"/>
      <c r="N488"/>
      <c r="O488"/>
      <c r="P488"/>
      <c r="Q488"/>
      <c r="R488"/>
      <c r="S488"/>
      <c r="T488"/>
      <c r="U488"/>
      <c r="V488"/>
      <c r="W488"/>
      <c r="X488"/>
      <c r="Y488"/>
      <c r="Z488"/>
      <c r="AA488"/>
      <c r="AB488"/>
      <c r="AC488"/>
      <c r="AD488"/>
      <c r="AE488"/>
      <c r="AF488"/>
      <c r="AG488"/>
      <c r="AH488"/>
      <c r="AI488"/>
      <c r="AJ488"/>
      <c r="AK488"/>
      <c r="AL488"/>
      <c r="AM488"/>
      <c r="AN488"/>
      <c r="AO488"/>
      <c r="AP488"/>
      <c r="AQ488"/>
      <c r="AT488"/>
    </row>
    <row r="489" spans="1:46" s="196" customFormat="1" ht="12.75" x14ac:dyDescent="0.2">
      <c r="A489" s="10"/>
      <c r="B489" s="17"/>
      <c r="C489" s="10"/>
      <c r="D489" s="10"/>
      <c r="E489" s="10"/>
      <c r="F489" s="10"/>
      <c r="G489" s="10"/>
      <c r="H489" s="9"/>
      <c r="I489" s="9"/>
      <c r="J489" s="10"/>
      <c r="K489" s="10"/>
      <c r="L489" s="10"/>
      <c r="M489"/>
      <c r="N489"/>
      <c r="O489"/>
      <c r="P489"/>
      <c r="Q489"/>
      <c r="R489"/>
      <c r="S489"/>
      <c r="T489"/>
      <c r="U489"/>
      <c r="V489"/>
      <c r="W489"/>
      <c r="X489"/>
      <c r="Y489"/>
      <c r="Z489"/>
      <c r="AA489"/>
      <c r="AB489"/>
      <c r="AC489"/>
      <c r="AD489"/>
      <c r="AE489"/>
      <c r="AF489"/>
      <c r="AG489"/>
      <c r="AH489"/>
      <c r="AI489"/>
      <c r="AJ489"/>
      <c r="AK489"/>
      <c r="AL489"/>
      <c r="AM489"/>
      <c r="AN489"/>
      <c r="AO489"/>
      <c r="AP489"/>
      <c r="AQ489"/>
      <c r="AT489"/>
    </row>
    <row r="490" spans="1:46" s="196" customFormat="1" ht="12.75" x14ac:dyDescent="0.2">
      <c r="A490" s="10"/>
      <c r="B490" s="17"/>
      <c r="C490" s="10"/>
      <c r="D490" s="10"/>
      <c r="E490" s="10"/>
      <c r="F490" s="10"/>
      <c r="G490" s="10"/>
      <c r="H490" s="9"/>
      <c r="I490" s="9"/>
      <c r="J490" s="10"/>
      <c r="K490" s="10"/>
      <c r="L490" s="1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  <c r="AB490"/>
      <c r="AC490"/>
      <c r="AD490"/>
      <c r="AE490"/>
      <c r="AF490"/>
      <c r="AG490"/>
      <c r="AH490"/>
      <c r="AI490"/>
      <c r="AJ490"/>
      <c r="AK490"/>
      <c r="AL490"/>
      <c r="AM490"/>
      <c r="AN490"/>
      <c r="AO490"/>
      <c r="AP490"/>
      <c r="AQ490"/>
      <c r="AT490"/>
    </row>
    <row r="491" spans="1:46" s="196" customFormat="1" ht="12.75" x14ac:dyDescent="0.2">
      <c r="A491" s="10"/>
      <c r="B491" s="17"/>
      <c r="C491" s="10"/>
      <c r="D491" s="10"/>
      <c r="E491" s="10"/>
      <c r="F491" s="10"/>
      <c r="G491" s="10"/>
      <c r="H491" s="9"/>
      <c r="I491" s="9"/>
      <c r="J491" s="10"/>
      <c r="K491" s="10"/>
      <c r="L491" s="10"/>
      <c r="M491"/>
      <c r="N491"/>
      <c r="O491"/>
      <c r="P491"/>
      <c r="Q491"/>
      <c r="R491"/>
      <c r="S491"/>
      <c r="T491"/>
      <c r="U491"/>
      <c r="V491"/>
      <c r="W491"/>
      <c r="X491"/>
      <c r="Y491"/>
      <c r="Z491"/>
      <c r="AA491"/>
      <c r="AB491"/>
      <c r="AC491"/>
      <c r="AD491"/>
      <c r="AE491"/>
      <c r="AF491"/>
      <c r="AG491"/>
      <c r="AH491"/>
      <c r="AI491"/>
      <c r="AJ491"/>
      <c r="AK491"/>
      <c r="AL491"/>
      <c r="AM491"/>
      <c r="AN491"/>
      <c r="AO491"/>
      <c r="AP491"/>
      <c r="AQ491"/>
      <c r="AT491"/>
    </row>
    <row r="492" spans="1:46" s="196" customFormat="1" ht="12.75" x14ac:dyDescent="0.2">
      <c r="A492" s="10"/>
      <c r="B492" s="17"/>
      <c r="C492" s="10"/>
      <c r="D492" s="10"/>
      <c r="E492" s="10"/>
      <c r="F492" s="10"/>
      <c r="G492" s="10"/>
      <c r="H492" s="9"/>
      <c r="I492" s="9"/>
      <c r="J492" s="10"/>
      <c r="K492" s="10"/>
      <c r="L492" s="10"/>
      <c r="M492"/>
      <c r="N492"/>
      <c r="O492"/>
      <c r="P492"/>
      <c r="Q492"/>
      <c r="R492"/>
      <c r="S492"/>
      <c r="T492"/>
      <c r="U492"/>
      <c r="V492"/>
      <c r="W492"/>
      <c r="X492"/>
      <c r="Y492"/>
      <c r="Z492"/>
      <c r="AA492"/>
      <c r="AB492"/>
      <c r="AC492"/>
      <c r="AD492"/>
      <c r="AE492"/>
      <c r="AF492"/>
      <c r="AG492"/>
      <c r="AH492"/>
      <c r="AI492"/>
      <c r="AJ492"/>
      <c r="AK492"/>
      <c r="AL492"/>
      <c r="AM492"/>
      <c r="AN492"/>
      <c r="AO492"/>
      <c r="AP492"/>
      <c r="AQ492"/>
      <c r="AT492"/>
    </row>
    <row r="493" spans="1:46" s="196" customFormat="1" ht="12.75" x14ac:dyDescent="0.2">
      <c r="A493" s="10"/>
      <c r="B493" s="17"/>
      <c r="C493" s="10"/>
      <c r="D493" s="10"/>
      <c r="E493" s="10"/>
      <c r="F493" s="10"/>
      <c r="G493" s="10"/>
      <c r="H493" s="9"/>
      <c r="I493" s="9"/>
      <c r="J493" s="10"/>
      <c r="K493" s="10"/>
      <c r="L493" s="10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  <c r="AB493"/>
      <c r="AC493"/>
      <c r="AD493"/>
      <c r="AE493"/>
      <c r="AF493"/>
      <c r="AG493"/>
      <c r="AH493"/>
      <c r="AI493"/>
      <c r="AJ493"/>
      <c r="AK493"/>
      <c r="AL493"/>
      <c r="AM493"/>
      <c r="AN493"/>
      <c r="AO493"/>
      <c r="AP493"/>
      <c r="AQ493"/>
      <c r="AT493"/>
    </row>
    <row r="494" spans="1:46" s="196" customFormat="1" ht="12.75" x14ac:dyDescent="0.2">
      <c r="A494" s="10"/>
      <c r="B494" s="17"/>
      <c r="C494" s="10"/>
      <c r="D494" s="10"/>
      <c r="E494" s="10"/>
      <c r="F494" s="10"/>
      <c r="G494" s="10"/>
      <c r="H494" s="9"/>
      <c r="I494" s="9"/>
      <c r="J494" s="10"/>
      <c r="K494" s="10"/>
      <c r="L494" s="10"/>
      <c r="M494"/>
      <c r="N494"/>
      <c r="O494"/>
      <c r="P494"/>
      <c r="Q494"/>
      <c r="R494"/>
      <c r="S494"/>
      <c r="T494"/>
      <c r="U494"/>
      <c r="V494"/>
      <c r="W494"/>
      <c r="X494"/>
      <c r="Y494"/>
      <c r="Z494"/>
      <c r="AA494"/>
      <c r="AB494"/>
      <c r="AC494"/>
      <c r="AD494"/>
      <c r="AE494"/>
      <c r="AF494"/>
      <c r="AG494"/>
      <c r="AH494"/>
      <c r="AI494"/>
      <c r="AJ494"/>
      <c r="AK494"/>
      <c r="AL494"/>
      <c r="AM494"/>
      <c r="AN494"/>
      <c r="AO494"/>
      <c r="AP494"/>
      <c r="AQ494"/>
      <c r="AT494"/>
    </row>
    <row r="495" spans="1:46" s="196" customFormat="1" ht="12.75" x14ac:dyDescent="0.2">
      <c r="A495" s="10"/>
      <c r="B495" s="17"/>
      <c r="C495" s="10"/>
      <c r="D495" s="10"/>
      <c r="E495" s="10"/>
      <c r="F495" s="10"/>
      <c r="G495" s="10"/>
      <c r="H495" s="9"/>
      <c r="I495" s="9"/>
      <c r="J495" s="10"/>
      <c r="K495" s="10"/>
      <c r="L495" s="10"/>
      <c r="M495"/>
      <c r="N495"/>
      <c r="O495"/>
      <c r="P495"/>
      <c r="Q495"/>
      <c r="R495"/>
      <c r="S495"/>
      <c r="T495"/>
      <c r="U495"/>
      <c r="V495"/>
      <c r="W495"/>
      <c r="X495"/>
      <c r="Y495"/>
      <c r="Z495"/>
      <c r="AA495"/>
      <c r="AB495"/>
      <c r="AC495"/>
      <c r="AD495"/>
      <c r="AE495"/>
      <c r="AF495"/>
      <c r="AG495"/>
      <c r="AH495"/>
      <c r="AI495"/>
      <c r="AJ495"/>
      <c r="AK495"/>
      <c r="AL495"/>
      <c r="AM495"/>
      <c r="AN495"/>
      <c r="AO495"/>
      <c r="AP495"/>
      <c r="AQ495"/>
      <c r="AT495"/>
    </row>
    <row r="496" spans="1:46" s="196" customFormat="1" ht="12.75" x14ac:dyDescent="0.2">
      <c r="A496" s="10"/>
      <c r="B496" s="17"/>
      <c r="C496" s="10"/>
      <c r="D496" s="10"/>
      <c r="E496" s="10"/>
      <c r="F496" s="10"/>
      <c r="G496" s="10"/>
      <c r="H496" s="9"/>
      <c r="I496" s="9"/>
      <c r="J496" s="10"/>
      <c r="K496" s="10"/>
      <c r="L496" s="10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  <c r="AB496"/>
      <c r="AC496"/>
      <c r="AD496"/>
      <c r="AE496"/>
      <c r="AF496"/>
      <c r="AG496"/>
      <c r="AH496"/>
      <c r="AI496"/>
      <c r="AJ496"/>
      <c r="AK496"/>
      <c r="AL496"/>
      <c r="AM496"/>
      <c r="AN496"/>
      <c r="AO496"/>
      <c r="AP496"/>
      <c r="AQ496"/>
      <c r="AT496"/>
    </row>
    <row r="497" spans="1:46" s="196" customFormat="1" ht="12.75" x14ac:dyDescent="0.2">
      <c r="A497" s="10"/>
      <c r="B497" s="17"/>
      <c r="C497" s="10"/>
      <c r="D497" s="10"/>
      <c r="E497" s="10"/>
      <c r="F497" s="10"/>
      <c r="G497" s="10"/>
      <c r="H497" s="9"/>
      <c r="I497" s="9"/>
      <c r="J497" s="10"/>
      <c r="K497" s="10"/>
      <c r="L497" s="10"/>
      <c r="M497"/>
      <c r="N497"/>
      <c r="O497"/>
      <c r="P497"/>
      <c r="Q497"/>
      <c r="R497"/>
      <c r="S497"/>
      <c r="T497"/>
      <c r="U497"/>
      <c r="V497"/>
      <c r="W497"/>
      <c r="X497"/>
      <c r="Y497"/>
      <c r="Z497"/>
      <c r="AA497"/>
      <c r="AB497"/>
      <c r="AC497"/>
      <c r="AD497"/>
      <c r="AE497"/>
      <c r="AF497"/>
      <c r="AG497"/>
      <c r="AH497"/>
      <c r="AI497"/>
      <c r="AJ497"/>
      <c r="AK497"/>
      <c r="AL497"/>
      <c r="AM497"/>
      <c r="AN497"/>
      <c r="AO497"/>
      <c r="AP497"/>
      <c r="AQ497"/>
      <c r="AT497"/>
    </row>
    <row r="498" spans="1:46" s="196" customFormat="1" ht="12.75" x14ac:dyDescent="0.2">
      <c r="A498" s="10"/>
      <c r="B498" s="17"/>
      <c r="C498" s="10"/>
      <c r="D498" s="10"/>
      <c r="E498" s="10"/>
      <c r="F498" s="10"/>
      <c r="G498" s="10"/>
      <c r="H498" s="9"/>
      <c r="I498" s="9"/>
      <c r="J498" s="10"/>
      <c r="K498" s="10"/>
      <c r="L498" s="10"/>
      <c r="M498"/>
      <c r="N498"/>
      <c r="O498"/>
      <c r="P498"/>
      <c r="Q498"/>
      <c r="R498"/>
      <c r="S498"/>
      <c r="T498"/>
      <c r="U498"/>
      <c r="V498"/>
      <c r="W498"/>
      <c r="X498"/>
      <c r="Y498"/>
      <c r="Z498"/>
      <c r="AA498"/>
      <c r="AB498"/>
      <c r="AC498"/>
      <c r="AD498"/>
      <c r="AE498"/>
      <c r="AF498"/>
      <c r="AG498"/>
      <c r="AH498"/>
      <c r="AI498"/>
      <c r="AJ498"/>
      <c r="AK498"/>
      <c r="AL498"/>
      <c r="AM498"/>
      <c r="AN498"/>
      <c r="AO498"/>
      <c r="AP498"/>
      <c r="AQ498"/>
      <c r="AT498"/>
    </row>
    <row r="499" spans="1:46" s="196" customFormat="1" ht="12.75" x14ac:dyDescent="0.2">
      <c r="A499" s="10"/>
      <c r="B499" s="17"/>
      <c r="C499" s="10"/>
      <c r="D499" s="10"/>
      <c r="E499" s="10"/>
      <c r="F499" s="10"/>
      <c r="G499" s="10"/>
      <c r="H499" s="9"/>
      <c r="I499" s="9"/>
      <c r="J499" s="10"/>
      <c r="K499" s="10"/>
      <c r="L499" s="10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  <c r="AB499"/>
      <c r="AC499"/>
      <c r="AD499"/>
      <c r="AE499"/>
      <c r="AF499"/>
      <c r="AG499"/>
      <c r="AH499"/>
      <c r="AI499"/>
      <c r="AJ499"/>
      <c r="AK499"/>
      <c r="AL499"/>
      <c r="AM499"/>
      <c r="AN499"/>
      <c r="AO499"/>
      <c r="AP499"/>
      <c r="AQ499"/>
      <c r="AT499"/>
    </row>
    <row r="500" spans="1:46" s="196" customFormat="1" ht="12.75" x14ac:dyDescent="0.2">
      <c r="A500" s="10"/>
      <c r="B500" s="17"/>
      <c r="C500" s="10"/>
      <c r="D500" s="10"/>
      <c r="E500" s="10"/>
      <c r="F500" s="10"/>
      <c r="G500" s="10"/>
      <c r="H500" s="9"/>
      <c r="I500" s="9"/>
      <c r="J500" s="10"/>
      <c r="K500" s="10"/>
      <c r="L500" s="10"/>
      <c r="M500"/>
      <c r="N500"/>
      <c r="O500"/>
      <c r="P500"/>
      <c r="Q500"/>
      <c r="R500"/>
      <c r="S500"/>
      <c r="T500"/>
      <c r="U500"/>
      <c r="V500"/>
      <c r="W500"/>
      <c r="X500"/>
      <c r="Y500"/>
      <c r="Z500"/>
      <c r="AA500"/>
      <c r="AB500"/>
      <c r="AC500"/>
      <c r="AD500"/>
      <c r="AE500"/>
      <c r="AF500"/>
      <c r="AG500"/>
      <c r="AH500"/>
      <c r="AI500"/>
      <c r="AJ500"/>
      <c r="AK500"/>
      <c r="AL500"/>
      <c r="AM500"/>
      <c r="AN500"/>
      <c r="AO500"/>
      <c r="AP500"/>
      <c r="AQ500"/>
      <c r="AT500"/>
    </row>
    <row r="501" spans="1:46" s="196" customFormat="1" ht="12.75" x14ac:dyDescent="0.2">
      <c r="A501" s="10"/>
      <c r="B501" s="17"/>
      <c r="C501" s="10"/>
      <c r="D501" s="10"/>
      <c r="E501" s="10"/>
      <c r="F501" s="10"/>
      <c r="G501" s="10"/>
      <c r="H501" s="9"/>
      <c r="I501" s="9"/>
      <c r="J501" s="10"/>
      <c r="K501" s="10"/>
      <c r="L501" s="10"/>
      <c r="M501"/>
      <c r="N501"/>
      <c r="O501"/>
      <c r="P501"/>
      <c r="Q501"/>
      <c r="R501"/>
      <c r="S501"/>
      <c r="T501"/>
      <c r="U501"/>
      <c r="V501"/>
      <c r="W501"/>
      <c r="X501"/>
      <c r="Y501"/>
      <c r="Z501"/>
      <c r="AA501"/>
      <c r="AB501"/>
      <c r="AC501"/>
      <c r="AD501"/>
      <c r="AE501"/>
      <c r="AF501"/>
      <c r="AG501"/>
      <c r="AH501"/>
      <c r="AI501"/>
      <c r="AJ501"/>
      <c r="AK501"/>
      <c r="AL501"/>
      <c r="AM501"/>
      <c r="AN501"/>
      <c r="AO501"/>
      <c r="AP501"/>
      <c r="AQ501"/>
      <c r="AT501"/>
    </row>
    <row r="502" spans="1:46" s="196" customFormat="1" ht="12.75" x14ac:dyDescent="0.2">
      <c r="A502" s="10"/>
      <c r="B502" s="17"/>
      <c r="C502" s="10"/>
      <c r="D502" s="10"/>
      <c r="E502" s="10"/>
      <c r="F502" s="10"/>
      <c r="G502" s="10"/>
      <c r="H502" s="9"/>
      <c r="I502" s="9"/>
      <c r="J502" s="10"/>
      <c r="K502" s="10"/>
      <c r="L502" s="10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  <c r="AB502"/>
      <c r="AC502"/>
      <c r="AD502"/>
      <c r="AE502"/>
      <c r="AF502"/>
      <c r="AG502"/>
      <c r="AH502"/>
      <c r="AI502"/>
      <c r="AJ502"/>
      <c r="AK502"/>
      <c r="AL502"/>
      <c r="AM502"/>
      <c r="AN502"/>
      <c r="AO502"/>
      <c r="AP502"/>
      <c r="AQ502"/>
      <c r="AT502"/>
    </row>
    <row r="503" spans="1:46" s="196" customFormat="1" ht="12.75" x14ac:dyDescent="0.2">
      <c r="A503" s="10"/>
      <c r="B503" s="17"/>
      <c r="C503" s="10"/>
      <c r="D503" s="10"/>
      <c r="E503" s="10"/>
      <c r="F503" s="10"/>
      <c r="G503" s="10"/>
      <c r="H503" s="9"/>
      <c r="I503" s="9"/>
      <c r="J503" s="10"/>
      <c r="K503" s="10"/>
      <c r="L503" s="10"/>
      <c r="M503"/>
      <c r="N503"/>
      <c r="O503"/>
      <c r="P503"/>
      <c r="Q503"/>
      <c r="R503"/>
      <c r="S503"/>
      <c r="T503"/>
      <c r="U503"/>
      <c r="V503"/>
      <c r="W503"/>
      <c r="X503"/>
      <c r="Y503"/>
      <c r="Z503"/>
      <c r="AA503"/>
      <c r="AB503"/>
      <c r="AC503"/>
      <c r="AD503"/>
      <c r="AE503"/>
      <c r="AF503"/>
      <c r="AG503"/>
      <c r="AH503"/>
      <c r="AI503"/>
      <c r="AJ503"/>
      <c r="AK503"/>
      <c r="AL503"/>
      <c r="AM503"/>
      <c r="AN503"/>
      <c r="AO503"/>
      <c r="AP503"/>
      <c r="AQ503"/>
      <c r="AT503"/>
    </row>
    <row r="504" spans="1:46" s="196" customFormat="1" ht="12.75" x14ac:dyDescent="0.2">
      <c r="A504" s="10"/>
      <c r="B504" s="17"/>
      <c r="C504" s="10"/>
      <c r="D504" s="10"/>
      <c r="E504" s="10"/>
      <c r="F504" s="10"/>
      <c r="G504" s="10"/>
      <c r="H504" s="9"/>
      <c r="I504" s="9"/>
      <c r="J504" s="10"/>
      <c r="K504" s="10"/>
      <c r="L504" s="10"/>
      <c r="M504"/>
      <c r="N504"/>
      <c r="O504"/>
      <c r="P504"/>
      <c r="Q504"/>
      <c r="R504"/>
      <c r="S504"/>
      <c r="T504"/>
      <c r="U504"/>
      <c r="V504"/>
      <c r="W504"/>
      <c r="X504"/>
      <c r="Y504"/>
      <c r="Z504"/>
      <c r="AA504"/>
      <c r="AB504"/>
      <c r="AC504"/>
      <c r="AD504"/>
      <c r="AE504"/>
      <c r="AF504"/>
      <c r="AG504"/>
      <c r="AH504"/>
      <c r="AI504"/>
      <c r="AJ504"/>
      <c r="AK504"/>
      <c r="AL504"/>
      <c r="AM504"/>
      <c r="AN504"/>
      <c r="AO504"/>
      <c r="AP504"/>
      <c r="AQ504"/>
      <c r="AT504"/>
    </row>
    <row r="505" spans="1:46" s="196" customFormat="1" ht="12.75" x14ac:dyDescent="0.2">
      <c r="A505" s="10"/>
      <c r="B505" s="17"/>
      <c r="C505" s="10"/>
      <c r="D505" s="10"/>
      <c r="E505" s="10"/>
      <c r="F505" s="10"/>
      <c r="G505" s="10"/>
      <c r="H505" s="9"/>
      <c r="I505" s="9"/>
      <c r="J505" s="10"/>
      <c r="K505" s="10"/>
      <c r="L505" s="10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  <c r="AB505"/>
      <c r="AC505"/>
      <c r="AD505"/>
      <c r="AE505"/>
      <c r="AF505"/>
      <c r="AG505"/>
      <c r="AH505"/>
      <c r="AI505"/>
      <c r="AJ505"/>
      <c r="AK505"/>
      <c r="AL505"/>
      <c r="AM505"/>
      <c r="AN505"/>
      <c r="AO505"/>
      <c r="AP505"/>
      <c r="AQ505"/>
      <c r="AT505"/>
    </row>
    <row r="506" spans="1:46" s="196" customFormat="1" ht="12.75" x14ac:dyDescent="0.2">
      <c r="A506" s="10"/>
      <c r="B506" s="17"/>
      <c r="C506" s="10"/>
      <c r="D506" s="10"/>
      <c r="E506" s="10"/>
      <c r="F506" s="10"/>
      <c r="G506" s="10"/>
      <c r="H506" s="9"/>
      <c r="I506" s="9"/>
      <c r="J506" s="10"/>
      <c r="K506" s="10"/>
      <c r="L506" s="10"/>
      <c r="M506"/>
      <c r="N506"/>
      <c r="O506"/>
      <c r="P506"/>
      <c r="Q506"/>
      <c r="R506"/>
      <c r="S506"/>
      <c r="T506"/>
      <c r="U506"/>
      <c r="V506"/>
      <c r="W506"/>
      <c r="X506"/>
      <c r="Y506"/>
      <c r="Z506"/>
      <c r="AA506"/>
      <c r="AB506"/>
      <c r="AC506"/>
      <c r="AD506"/>
      <c r="AE506"/>
      <c r="AF506"/>
      <c r="AG506"/>
      <c r="AH506"/>
      <c r="AI506"/>
      <c r="AJ506"/>
      <c r="AK506"/>
      <c r="AL506"/>
      <c r="AM506"/>
      <c r="AN506"/>
      <c r="AO506"/>
      <c r="AP506"/>
      <c r="AQ506"/>
      <c r="AT506"/>
    </row>
    <row r="507" spans="1:46" s="196" customFormat="1" ht="12.75" x14ac:dyDescent="0.2">
      <c r="A507" s="10"/>
      <c r="B507" s="17"/>
      <c r="C507" s="10"/>
      <c r="D507" s="10"/>
      <c r="E507" s="10"/>
      <c r="F507" s="10"/>
      <c r="G507" s="10"/>
      <c r="H507" s="9"/>
      <c r="I507" s="9"/>
      <c r="J507" s="10"/>
      <c r="K507" s="10"/>
      <c r="L507" s="10"/>
      <c r="M507"/>
      <c r="N507"/>
      <c r="O507"/>
      <c r="P507"/>
      <c r="Q507"/>
      <c r="R507"/>
      <c r="S507"/>
      <c r="T507"/>
      <c r="U507"/>
      <c r="V507"/>
      <c r="W507"/>
      <c r="X507"/>
      <c r="Y507"/>
      <c r="Z507"/>
      <c r="AA507"/>
      <c r="AB507"/>
      <c r="AC507"/>
      <c r="AD507"/>
      <c r="AE507"/>
      <c r="AF507"/>
      <c r="AG507"/>
      <c r="AH507"/>
      <c r="AI507"/>
      <c r="AJ507"/>
      <c r="AK507"/>
      <c r="AL507"/>
      <c r="AM507"/>
      <c r="AN507"/>
      <c r="AO507"/>
      <c r="AP507"/>
      <c r="AQ507"/>
      <c r="AT507"/>
    </row>
    <row r="508" spans="1:46" s="196" customFormat="1" ht="12.75" x14ac:dyDescent="0.2">
      <c r="A508" s="10"/>
      <c r="B508" s="17"/>
      <c r="C508" s="10"/>
      <c r="D508" s="10"/>
      <c r="E508" s="10"/>
      <c r="F508" s="10"/>
      <c r="G508" s="10"/>
      <c r="H508" s="9"/>
      <c r="I508" s="9"/>
      <c r="J508" s="10"/>
      <c r="K508" s="10"/>
      <c r="L508" s="10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  <c r="AB508"/>
      <c r="AC508"/>
      <c r="AD508"/>
      <c r="AE508"/>
      <c r="AF508"/>
      <c r="AG508"/>
      <c r="AH508"/>
      <c r="AI508"/>
      <c r="AJ508"/>
      <c r="AK508"/>
      <c r="AL508"/>
      <c r="AM508"/>
      <c r="AN508"/>
      <c r="AO508"/>
      <c r="AP508"/>
      <c r="AQ508"/>
      <c r="AT508"/>
    </row>
    <row r="509" spans="1:46" s="196" customFormat="1" ht="12.75" x14ac:dyDescent="0.2">
      <c r="A509" s="10"/>
      <c r="B509" s="17"/>
      <c r="C509" s="10"/>
      <c r="D509" s="10"/>
      <c r="E509" s="10"/>
      <c r="F509" s="10"/>
      <c r="G509" s="10"/>
      <c r="H509" s="9"/>
      <c r="I509" s="9"/>
      <c r="J509" s="10"/>
      <c r="K509" s="10"/>
      <c r="L509" s="10"/>
      <c r="M509"/>
      <c r="N509"/>
      <c r="O509"/>
      <c r="P509"/>
      <c r="Q509"/>
      <c r="R509"/>
      <c r="S509"/>
      <c r="T509"/>
      <c r="U509"/>
      <c r="V509"/>
      <c r="W509"/>
      <c r="X509"/>
      <c r="Y509"/>
      <c r="Z509"/>
      <c r="AA509"/>
      <c r="AB509"/>
      <c r="AC509"/>
      <c r="AD509"/>
      <c r="AE509"/>
      <c r="AF509"/>
      <c r="AG509"/>
      <c r="AH509"/>
      <c r="AI509"/>
      <c r="AJ509"/>
      <c r="AK509"/>
      <c r="AL509"/>
      <c r="AM509"/>
      <c r="AN509"/>
      <c r="AO509"/>
      <c r="AP509"/>
      <c r="AQ509"/>
      <c r="AT509"/>
    </row>
    <row r="510" spans="1:46" s="196" customFormat="1" ht="12.75" x14ac:dyDescent="0.2">
      <c r="A510" s="10"/>
      <c r="B510" s="17"/>
      <c r="C510" s="10"/>
      <c r="D510" s="10"/>
      <c r="E510" s="10"/>
      <c r="F510" s="10"/>
      <c r="G510" s="10"/>
      <c r="H510" s="9"/>
      <c r="I510" s="9"/>
      <c r="J510" s="10"/>
      <c r="K510" s="10"/>
      <c r="L510" s="10"/>
      <c r="M510"/>
      <c r="N510"/>
      <c r="O510"/>
      <c r="P510"/>
      <c r="Q510"/>
      <c r="R510"/>
      <c r="S510"/>
      <c r="T510"/>
      <c r="U510"/>
      <c r="V510"/>
      <c r="W510"/>
      <c r="X510"/>
      <c r="Y510"/>
      <c r="Z510"/>
      <c r="AA510"/>
      <c r="AB510"/>
      <c r="AC510"/>
      <c r="AD510"/>
      <c r="AE510"/>
      <c r="AF510"/>
      <c r="AG510"/>
      <c r="AH510"/>
      <c r="AI510"/>
      <c r="AJ510"/>
      <c r="AK510"/>
      <c r="AL510"/>
      <c r="AM510"/>
      <c r="AN510"/>
      <c r="AO510"/>
      <c r="AP510"/>
      <c r="AQ510"/>
      <c r="AT510"/>
    </row>
    <row r="511" spans="1:46" s="196" customFormat="1" ht="12.75" x14ac:dyDescent="0.2">
      <c r="A511" s="10"/>
      <c r="B511" s="17"/>
      <c r="C511" s="10"/>
      <c r="D511" s="10"/>
      <c r="E511" s="10"/>
      <c r="F511" s="10"/>
      <c r="G511" s="10"/>
      <c r="H511" s="9"/>
      <c r="I511" s="9"/>
      <c r="J511" s="10"/>
      <c r="K511" s="10"/>
      <c r="L511" s="10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  <c r="AB511"/>
      <c r="AC511"/>
      <c r="AD511"/>
      <c r="AE511"/>
      <c r="AF511"/>
      <c r="AG511"/>
      <c r="AH511"/>
      <c r="AI511"/>
      <c r="AJ511"/>
      <c r="AK511"/>
      <c r="AL511"/>
      <c r="AM511"/>
      <c r="AN511"/>
      <c r="AO511"/>
      <c r="AP511"/>
      <c r="AQ511"/>
      <c r="AT511"/>
    </row>
    <row r="512" spans="1:46" s="196" customFormat="1" ht="12.75" x14ac:dyDescent="0.2">
      <c r="A512" s="10"/>
      <c r="B512" s="17"/>
      <c r="C512" s="10"/>
      <c r="D512" s="10"/>
      <c r="E512" s="10"/>
      <c r="F512" s="10"/>
      <c r="G512" s="10"/>
      <c r="H512" s="9"/>
      <c r="I512" s="9"/>
      <c r="J512" s="10"/>
      <c r="K512" s="10"/>
      <c r="L512" s="10"/>
      <c r="M512"/>
      <c r="N512"/>
      <c r="O512"/>
      <c r="P512"/>
      <c r="Q512"/>
      <c r="R512"/>
      <c r="S512"/>
      <c r="T512"/>
      <c r="U512"/>
      <c r="V512"/>
      <c r="W512"/>
      <c r="X512"/>
      <c r="Y512"/>
      <c r="Z512"/>
      <c r="AA512"/>
      <c r="AB512"/>
      <c r="AC512"/>
      <c r="AD512"/>
      <c r="AE512"/>
      <c r="AF512"/>
      <c r="AG512"/>
      <c r="AH512"/>
      <c r="AI512"/>
      <c r="AJ512"/>
      <c r="AK512"/>
      <c r="AL512"/>
      <c r="AM512"/>
      <c r="AN512"/>
      <c r="AO512"/>
      <c r="AP512"/>
      <c r="AQ512"/>
      <c r="AT512"/>
    </row>
    <row r="513" spans="1:46" s="196" customFormat="1" ht="12.75" x14ac:dyDescent="0.2">
      <c r="A513" s="10"/>
      <c r="B513" s="17"/>
      <c r="C513" s="10"/>
      <c r="D513" s="10"/>
      <c r="E513" s="10"/>
      <c r="F513" s="10"/>
      <c r="G513" s="10"/>
      <c r="H513" s="9"/>
      <c r="I513" s="9"/>
      <c r="J513" s="10"/>
      <c r="K513" s="10"/>
      <c r="L513" s="10"/>
      <c r="M513"/>
      <c r="N513"/>
      <c r="O513"/>
      <c r="P513"/>
      <c r="Q513"/>
      <c r="R513"/>
      <c r="S513"/>
      <c r="T513"/>
      <c r="U513"/>
      <c r="V513"/>
      <c r="W513"/>
      <c r="X513"/>
      <c r="Y513"/>
      <c r="Z513"/>
      <c r="AA513"/>
      <c r="AB513"/>
      <c r="AC513"/>
      <c r="AD513"/>
      <c r="AE513"/>
      <c r="AF513"/>
      <c r="AG513"/>
      <c r="AH513"/>
      <c r="AI513"/>
      <c r="AJ513"/>
      <c r="AK513"/>
      <c r="AL513"/>
      <c r="AM513"/>
      <c r="AN513"/>
      <c r="AO513"/>
      <c r="AP513"/>
      <c r="AQ513"/>
      <c r="AT513"/>
    </row>
    <row r="514" spans="1:46" s="196" customFormat="1" ht="12.75" x14ac:dyDescent="0.2">
      <c r="A514" s="10"/>
      <c r="B514" s="17"/>
      <c r="C514" s="10"/>
      <c r="D514" s="10"/>
      <c r="E514" s="10"/>
      <c r="F514" s="10"/>
      <c r="G514" s="10"/>
      <c r="H514" s="9"/>
      <c r="I514" s="9"/>
      <c r="J514" s="10"/>
      <c r="K514" s="10"/>
      <c r="L514" s="10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  <c r="AB514"/>
      <c r="AC514"/>
      <c r="AD514"/>
      <c r="AE514"/>
      <c r="AF514"/>
      <c r="AG514"/>
      <c r="AH514"/>
      <c r="AI514"/>
      <c r="AJ514"/>
      <c r="AK514"/>
      <c r="AL514"/>
      <c r="AM514"/>
      <c r="AN514"/>
      <c r="AO514"/>
      <c r="AP514"/>
      <c r="AQ514"/>
      <c r="AT514"/>
    </row>
    <row r="515" spans="1:46" s="196" customFormat="1" ht="12.75" x14ac:dyDescent="0.2">
      <c r="A515" s="10"/>
      <c r="B515" s="17"/>
      <c r="C515" s="10"/>
      <c r="D515" s="10"/>
      <c r="E515" s="10"/>
      <c r="F515" s="10"/>
      <c r="G515" s="10"/>
      <c r="H515" s="9"/>
      <c r="I515" s="9"/>
      <c r="J515" s="10"/>
      <c r="K515" s="10"/>
      <c r="L515" s="10"/>
      <c r="M515"/>
      <c r="N515"/>
      <c r="O515"/>
      <c r="P515"/>
      <c r="Q515"/>
      <c r="R515"/>
      <c r="S515"/>
      <c r="T515"/>
      <c r="U515"/>
      <c r="V515"/>
      <c r="W515"/>
      <c r="X515"/>
      <c r="Y515"/>
      <c r="Z515"/>
      <c r="AA515"/>
      <c r="AB515"/>
      <c r="AC515"/>
      <c r="AD515"/>
      <c r="AE515"/>
      <c r="AF515"/>
      <c r="AG515"/>
      <c r="AH515"/>
      <c r="AI515"/>
      <c r="AJ515"/>
      <c r="AK515"/>
      <c r="AL515"/>
      <c r="AM515"/>
      <c r="AN515"/>
      <c r="AO515"/>
      <c r="AP515"/>
      <c r="AQ515"/>
      <c r="AT515"/>
    </row>
    <row r="516" spans="1:46" s="196" customFormat="1" ht="12.75" x14ac:dyDescent="0.2">
      <c r="A516" s="10"/>
      <c r="B516" s="17"/>
      <c r="C516" s="10"/>
      <c r="D516" s="10"/>
      <c r="E516" s="10"/>
      <c r="F516" s="10"/>
      <c r="G516" s="10"/>
      <c r="H516" s="9"/>
      <c r="I516" s="9"/>
      <c r="J516" s="10"/>
      <c r="K516" s="10"/>
      <c r="L516" s="10"/>
      <c r="M516"/>
      <c r="N516"/>
      <c r="O516"/>
      <c r="P516"/>
      <c r="Q516"/>
      <c r="R516"/>
      <c r="S516"/>
      <c r="T516"/>
      <c r="U516"/>
      <c r="V516"/>
      <c r="W516"/>
      <c r="X516"/>
      <c r="Y516"/>
      <c r="Z516"/>
      <c r="AA516"/>
      <c r="AB516"/>
      <c r="AC516"/>
      <c r="AD516"/>
      <c r="AE516"/>
      <c r="AF516"/>
      <c r="AG516"/>
      <c r="AH516"/>
      <c r="AI516"/>
      <c r="AJ516"/>
      <c r="AK516"/>
      <c r="AL516"/>
      <c r="AM516"/>
      <c r="AN516"/>
      <c r="AO516"/>
      <c r="AP516"/>
      <c r="AQ516"/>
      <c r="AT516"/>
    </row>
    <row r="517" spans="1:46" s="196" customFormat="1" ht="12.75" x14ac:dyDescent="0.2">
      <c r="A517" s="10"/>
      <c r="B517" s="17"/>
      <c r="C517" s="10"/>
      <c r="D517" s="10"/>
      <c r="E517" s="10"/>
      <c r="F517" s="10"/>
      <c r="G517" s="10"/>
      <c r="H517" s="9"/>
      <c r="I517" s="9"/>
      <c r="J517" s="10"/>
      <c r="K517" s="10"/>
      <c r="L517" s="10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  <c r="AB517"/>
      <c r="AC517"/>
      <c r="AD517"/>
      <c r="AE517"/>
      <c r="AF517"/>
      <c r="AG517"/>
      <c r="AH517"/>
      <c r="AI517"/>
      <c r="AJ517"/>
      <c r="AK517"/>
      <c r="AL517"/>
      <c r="AM517"/>
      <c r="AN517"/>
      <c r="AO517"/>
      <c r="AP517"/>
      <c r="AQ517"/>
      <c r="AT517"/>
    </row>
    <row r="518" spans="1:46" s="196" customFormat="1" ht="12.75" x14ac:dyDescent="0.2">
      <c r="A518" s="10"/>
      <c r="B518" s="17"/>
      <c r="C518" s="10"/>
      <c r="D518" s="10"/>
      <c r="E518" s="10"/>
      <c r="F518" s="10"/>
      <c r="G518" s="10"/>
      <c r="H518" s="9"/>
      <c r="I518" s="9"/>
      <c r="J518" s="10"/>
      <c r="K518" s="10"/>
      <c r="L518" s="10"/>
      <c r="M518"/>
      <c r="N518"/>
      <c r="O518"/>
      <c r="P518"/>
      <c r="Q518"/>
      <c r="R518"/>
      <c r="S518"/>
      <c r="T518"/>
      <c r="U518"/>
      <c r="V518"/>
      <c r="W518"/>
      <c r="X518"/>
      <c r="Y518"/>
      <c r="Z518"/>
      <c r="AA518"/>
      <c r="AB518"/>
      <c r="AC518"/>
      <c r="AD518"/>
      <c r="AE518"/>
      <c r="AF518"/>
      <c r="AG518"/>
      <c r="AH518"/>
      <c r="AI518"/>
      <c r="AJ518"/>
      <c r="AK518"/>
      <c r="AL518"/>
      <c r="AM518"/>
      <c r="AN518"/>
      <c r="AO518"/>
      <c r="AP518"/>
      <c r="AQ518"/>
      <c r="AT518"/>
    </row>
    <row r="519" spans="1:46" s="196" customFormat="1" ht="12.75" x14ac:dyDescent="0.2">
      <c r="A519" s="10"/>
      <c r="B519" s="17"/>
      <c r="C519" s="10"/>
      <c r="D519" s="10"/>
      <c r="E519" s="10"/>
      <c r="F519" s="10"/>
      <c r="G519" s="10"/>
      <c r="H519" s="9"/>
      <c r="I519" s="9"/>
      <c r="J519" s="10"/>
      <c r="K519" s="10"/>
      <c r="L519" s="10"/>
      <c r="M519"/>
      <c r="N519"/>
      <c r="O519"/>
      <c r="P519"/>
      <c r="Q519"/>
      <c r="R519"/>
      <c r="S519"/>
      <c r="T519"/>
      <c r="U519"/>
      <c r="V519"/>
      <c r="W519"/>
      <c r="X519"/>
      <c r="Y519"/>
      <c r="Z519"/>
      <c r="AA519"/>
      <c r="AB519"/>
      <c r="AC519"/>
      <c r="AD519"/>
      <c r="AE519"/>
      <c r="AF519"/>
      <c r="AG519"/>
      <c r="AH519"/>
      <c r="AI519"/>
      <c r="AJ519"/>
      <c r="AK519"/>
      <c r="AL519"/>
      <c r="AM519"/>
      <c r="AN519"/>
      <c r="AO519"/>
      <c r="AP519"/>
      <c r="AQ519"/>
      <c r="AT519"/>
    </row>
    <row r="520" spans="1:46" s="196" customFormat="1" ht="12.75" x14ac:dyDescent="0.2">
      <c r="A520" s="10"/>
      <c r="B520" s="17"/>
      <c r="C520" s="10"/>
      <c r="D520" s="10"/>
      <c r="E520" s="10"/>
      <c r="F520" s="10"/>
      <c r="G520" s="10"/>
      <c r="H520" s="9"/>
      <c r="I520" s="9"/>
      <c r="J520" s="10"/>
      <c r="K520" s="10"/>
      <c r="L520" s="10"/>
      <c r="M520"/>
      <c r="N520"/>
      <c r="O520"/>
      <c r="P520"/>
      <c r="Q520"/>
      <c r="R520"/>
      <c r="S520"/>
      <c r="T520"/>
      <c r="U520"/>
      <c r="V520"/>
      <c r="W520"/>
      <c r="X520"/>
      <c r="Y520"/>
      <c r="Z520"/>
      <c r="AA520"/>
      <c r="AB520"/>
      <c r="AC520"/>
      <c r="AD520"/>
      <c r="AE520"/>
      <c r="AF520"/>
      <c r="AG520"/>
      <c r="AH520"/>
      <c r="AI520"/>
      <c r="AJ520"/>
      <c r="AK520"/>
      <c r="AL520"/>
      <c r="AM520"/>
      <c r="AN520"/>
      <c r="AO520"/>
      <c r="AP520"/>
      <c r="AQ520"/>
      <c r="AT520"/>
    </row>
    <row r="521" spans="1:46" s="196" customFormat="1" ht="12.75" x14ac:dyDescent="0.2">
      <c r="A521" s="10"/>
      <c r="B521" s="17"/>
      <c r="C521" s="10"/>
      <c r="D521" s="10"/>
      <c r="E521" s="10"/>
      <c r="F521" s="10"/>
      <c r="G521" s="10"/>
      <c r="H521" s="9"/>
      <c r="I521" s="9"/>
      <c r="J521" s="10"/>
      <c r="K521" s="10"/>
      <c r="L521" s="10"/>
      <c r="M521"/>
      <c r="N521"/>
      <c r="O521"/>
      <c r="P521"/>
      <c r="Q521"/>
      <c r="R521"/>
      <c r="S521"/>
      <c r="T521"/>
      <c r="U521"/>
      <c r="V521"/>
      <c r="W521"/>
      <c r="X521"/>
      <c r="Y521"/>
      <c r="Z521"/>
      <c r="AA521"/>
      <c r="AB521"/>
      <c r="AC521"/>
      <c r="AD521"/>
      <c r="AE521"/>
      <c r="AF521"/>
      <c r="AG521"/>
      <c r="AH521"/>
      <c r="AI521"/>
      <c r="AJ521"/>
      <c r="AK521"/>
      <c r="AL521"/>
      <c r="AM521"/>
      <c r="AN521"/>
      <c r="AO521"/>
      <c r="AP521"/>
      <c r="AQ521"/>
      <c r="AT521"/>
    </row>
    <row r="522" spans="1:46" s="196" customFormat="1" ht="12.75" x14ac:dyDescent="0.2">
      <c r="A522" s="10"/>
      <c r="B522" s="17"/>
      <c r="C522" s="10"/>
      <c r="D522" s="10"/>
      <c r="E522" s="10"/>
      <c r="F522" s="10"/>
      <c r="G522" s="10"/>
      <c r="H522" s="9"/>
      <c r="I522" s="9"/>
      <c r="J522" s="10"/>
      <c r="K522" s="10"/>
      <c r="L522" s="10"/>
      <c r="M522"/>
      <c r="N522"/>
      <c r="O522"/>
      <c r="P522"/>
      <c r="Q522"/>
      <c r="R522"/>
      <c r="S522"/>
      <c r="T522"/>
      <c r="U522"/>
      <c r="V522"/>
      <c r="W522"/>
      <c r="X522"/>
      <c r="Y522"/>
      <c r="Z522"/>
      <c r="AA522"/>
      <c r="AB522"/>
      <c r="AC522"/>
      <c r="AD522"/>
      <c r="AE522"/>
      <c r="AF522"/>
      <c r="AG522"/>
      <c r="AH522"/>
      <c r="AI522"/>
      <c r="AJ522"/>
      <c r="AK522"/>
      <c r="AL522"/>
      <c r="AM522"/>
      <c r="AN522"/>
      <c r="AO522"/>
      <c r="AP522"/>
      <c r="AQ522"/>
      <c r="AT522"/>
    </row>
    <row r="523" spans="1:46" s="196" customFormat="1" ht="12.75" x14ac:dyDescent="0.2">
      <c r="A523" s="10"/>
      <c r="B523" s="17"/>
      <c r="C523" s="10"/>
      <c r="D523" s="10"/>
      <c r="E523" s="10"/>
      <c r="F523" s="10"/>
      <c r="G523" s="10"/>
      <c r="H523" s="9"/>
      <c r="I523" s="9"/>
      <c r="J523" s="10"/>
      <c r="K523" s="10"/>
      <c r="L523" s="10"/>
      <c r="M523"/>
      <c r="N523"/>
      <c r="O523"/>
      <c r="P523"/>
      <c r="Q523"/>
      <c r="R523"/>
      <c r="S523"/>
      <c r="T523"/>
      <c r="U523"/>
      <c r="V523"/>
      <c r="W523"/>
      <c r="X523"/>
      <c r="Y523"/>
      <c r="Z523"/>
      <c r="AA523"/>
      <c r="AB523"/>
      <c r="AC523"/>
      <c r="AD523"/>
      <c r="AE523"/>
      <c r="AF523"/>
      <c r="AG523"/>
      <c r="AH523"/>
      <c r="AI523"/>
      <c r="AJ523"/>
      <c r="AK523"/>
      <c r="AL523"/>
      <c r="AM523"/>
      <c r="AN523"/>
      <c r="AO523"/>
      <c r="AP523"/>
      <c r="AQ523"/>
      <c r="AT523"/>
    </row>
    <row r="524" spans="1:46" s="196" customFormat="1" ht="12.75" x14ac:dyDescent="0.2">
      <c r="A524" s="10"/>
      <c r="B524" s="17"/>
      <c r="C524" s="10"/>
      <c r="D524" s="10"/>
      <c r="E524" s="10"/>
      <c r="F524" s="10"/>
      <c r="G524" s="10"/>
      <c r="H524" s="9"/>
      <c r="I524" s="9"/>
      <c r="J524" s="10"/>
      <c r="K524" s="10"/>
      <c r="L524" s="10"/>
      <c r="M524"/>
      <c r="N524"/>
      <c r="O524"/>
      <c r="P524"/>
      <c r="Q524"/>
      <c r="R524"/>
      <c r="S524"/>
      <c r="T524"/>
      <c r="U524"/>
      <c r="V524"/>
      <c r="W524"/>
      <c r="X524"/>
      <c r="Y524"/>
      <c r="Z524"/>
      <c r="AA524"/>
      <c r="AB524"/>
      <c r="AC524"/>
      <c r="AD524"/>
      <c r="AE524"/>
      <c r="AF524"/>
      <c r="AG524"/>
      <c r="AH524"/>
      <c r="AI524"/>
      <c r="AJ524"/>
      <c r="AK524"/>
      <c r="AL524"/>
      <c r="AM524"/>
      <c r="AN524"/>
      <c r="AO524"/>
      <c r="AP524"/>
      <c r="AQ524"/>
      <c r="AT524"/>
    </row>
    <row r="525" spans="1:46" s="196" customFormat="1" ht="12.75" x14ac:dyDescent="0.2">
      <c r="A525" s="10"/>
      <c r="B525" s="17"/>
      <c r="C525" s="10"/>
      <c r="D525" s="10"/>
      <c r="E525" s="10"/>
      <c r="F525" s="10"/>
      <c r="G525" s="10"/>
      <c r="H525" s="9"/>
      <c r="I525" s="9"/>
      <c r="J525" s="10"/>
      <c r="K525" s="10"/>
      <c r="L525" s="10"/>
      <c r="M525"/>
      <c r="N525"/>
      <c r="O525"/>
      <c r="P525"/>
      <c r="Q525"/>
      <c r="R525"/>
      <c r="S525"/>
      <c r="T525"/>
      <c r="U525"/>
      <c r="V525"/>
      <c r="W525"/>
      <c r="X525"/>
      <c r="Y525"/>
      <c r="Z525"/>
      <c r="AA525"/>
      <c r="AB525"/>
      <c r="AC525"/>
      <c r="AD525"/>
      <c r="AE525"/>
      <c r="AF525"/>
      <c r="AG525"/>
      <c r="AH525"/>
      <c r="AI525"/>
      <c r="AJ525"/>
      <c r="AK525"/>
      <c r="AL525"/>
      <c r="AM525"/>
      <c r="AN525"/>
      <c r="AO525"/>
      <c r="AP525"/>
      <c r="AQ525"/>
      <c r="AT525"/>
    </row>
    <row r="526" spans="1:46" s="196" customFormat="1" ht="12.75" x14ac:dyDescent="0.2">
      <c r="A526" s="10"/>
      <c r="B526" s="17"/>
      <c r="C526" s="10"/>
      <c r="D526" s="10"/>
      <c r="E526" s="10"/>
      <c r="F526" s="10"/>
      <c r="G526" s="10"/>
      <c r="H526" s="9"/>
      <c r="I526" s="9"/>
      <c r="J526" s="10"/>
      <c r="K526" s="10"/>
      <c r="L526" s="10"/>
      <c r="M526"/>
      <c r="N526"/>
      <c r="O526"/>
      <c r="P526"/>
      <c r="Q526"/>
      <c r="R526"/>
      <c r="S526"/>
      <c r="T526"/>
      <c r="U526"/>
      <c r="V526"/>
      <c r="W526"/>
      <c r="X526"/>
      <c r="Y526"/>
      <c r="Z526"/>
      <c r="AA526"/>
      <c r="AB526"/>
      <c r="AC526"/>
      <c r="AD526"/>
      <c r="AE526"/>
      <c r="AF526"/>
      <c r="AG526"/>
      <c r="AH526"/>
      <c r="AI526"/>
      <c r="AJ526"/>
      <c r="AK526"/>
      <c r="AL526"/>
      <c r="AM526"/>
      <c r="AN526"/>
      <c r="AO526"/>
      <c r="AP526"/>
      <c r="AQ526"/>
      <c r="AT526"/>
    </row>
    <row r="527" spans="1:46" s="196" customFormat="1" ht="12.75" x14ac:dyDescent="0.2">
      <c r="A527" s="10"/>
      <c r="B527" s="17"/>
      <c r="C527" s="10"/>
      <c r="D527" s="10"/>
      <c r="E527" s="10"/>
      <c r="F527" s="10"/>
      <c r="G527" s="10"/>
      <c r="H527" s="9"/>
      <c r="I527" s="9"/>
      <c r="J527" s="10"/>
      <c r="K527" s="10"/>
      <c r="L527" s="10"/>
      <c r="M527"/>
      <c r="N527"/>
      <c r="O527"/>
      <c r="P527"/>
      <c r="Q527"/>
      <c r="R527"/>
      <c r="S527"/>
      <c r="T527"/>
      <c r="U527"/>
      <c r="V527"/>
      <c r="W527"/>
      <c r="X527"/>
      <c r="Y527"/>
      <c r="Z527"/>
      <c r="AA527"/>
      <c r="AB527"/>
      <c r="AC527"/>
      <c r="AD527"/>
      <c r="AE527"/>
      <c r="AF527"/>
      <c r="AG527"/>
      <c r="AH527"/>
      <c r="AI527"/>
      <c r="AJ527"/>
      <c r="AK527"/>
      <c r="AL527"/>
      <c r="AM527"/>
      <c r="AN527"/>
      <c r="AO527"/>
      <c r="AP527"/>
      <c r="AQ527"/>
      <c r="AT527"/>
    </row>
    <row r="528" spans="1:46" s="196" customFormat="1" ht="12.75" x14ac:dyDescent="0.2">
      <c r="A528" s="10"/>
      <c r="B528" s="17"/>
      <c r="C528" s="10"/>
      <c r="D528" s="10"/>
      <c r="E528" s="10"/>
      <c r="F528" s="10"/>
      <c r="G528" s="10"/>
      <c r="H528" s="9"/>
      <c r="I528" s="9"/>
      <c r="J528" s="10"/>
      <c r="K528" s="10"/>
      <c r="L528" s="10"/>
      <c r="M528"/>
      <c r="N528"/>
      <c r="O528"/>
      <c r="P528"/>
      <c r="Q528"/>
      <c r="R528"/>
      <c r="S528"/>
      <c r="T528"/>
      <c r="U528"/>
      <c r="V528"/>
      <c r="W528"/>
      <c r="X528"/>
      <c r="Y528"/>
      <c r="Z528"/>
      <c r="AA528"/>
      <c r="AB528"/>
      <c r="AC528"/>
      <c r="AD528"/>
      <c r="AE528"/>
      <c r="AF528"/>
      <c r="AG528"/>
      <c r="AH528"/>
      <c r="AI528"/>
      <c r="AJ528"/>
      <c r="AK528"/>
      <c r="AL528"/>
      <c r="AM528"/>
      <c r="AN528"/>
      <c r="AO528"/>
      <c r="AP528"/>
      <c r="AQ528"/>
      <c r="AT528"/>
    </row>
    <row r="529" spans="1:46" s="196" customFormat="1" ht="12.75" x14ac:dyDescent="0.2">
      <c r="A529" s="10"/>
      <c r="B529" s="17"/>
      <c r="C529" s="10"/>
      <c r="D529" s="10"/>
      <c r="E529" s="10"/>
      <c r="F529" s="10"/>
      <c r="G529" s="10"/>
      <c r="H529" s="9"/>
      <c r="I529" s="9"/>
      <c r="J529" s="10"/>
      <c r="K529" s="10"/>
      <c r="L529" s="10"/>
      <c r="M529"/>
      <c r="N529"/>
      <c r="O529"/>
      <c r="P529"/>
      <c r="Q529"/>
      <c r="R529"/>
      <c r="S529"/>
      <c r="T529"/>
      <c r="U529"/>
      <c r="V529"/>
      <c r="W529"/>
      <c r="X529"/>
      <c r="Y529"/>
      <c r="Z529"/>
      <c r="AA529"/>
      <c r="AB529"/>
      <c r="AC529"/>
      <c r="AD529"/>
      <c r="AE529"/>
      <c r="AF529"/>
      <c r="AG529"/>
      <c r="AH529"/>
      <c r="AI529"/>
      <c r="AJ529"/>
      <c r="AK529"/>
      <c r="AL529"/>
      <c r="AM529"/>
      <c r="AN529"/>
      <c r="AO529"/>
      <c r="AP529"/>
      <c r="AQ529"/>
      <c r="AT529"/>
    </row>
    <row r="530" spans="1:46" s="196" customFormat="1" ht="12.75" x14ac:dyDescent="0.2">
      <c r="A530" s="10"/>
      <c r="B530" s="17"/>
      <c r="C530" s="10"/>
      <c r="D530" s="10"/>
      <c r="E530" s="10"/>
      <c r="F530" s="10"/>
      <c r="G530" s="10"/>
      <c r="H530" s="9"/>
      <c r="I530" s="9"/>
      <c r="J530" s="10"/>
      <c r="K530" s="10"/>
      <c r="L530" s="10"/>
      <c r="M530"/>
      <c r="N530"/>
      <c r="O530"/>
      <c r="P530"/>
      <c r="Q530"/>
      <c r="R530"/>
      <c r="S530"/>
      <c r="T530"/>
      <c r="U530"/>
      <c r="V530"/>
      <c r="W530"/>
      <c r="X530"/>
      <c r="Y530"/>
      <c r="Z530"/>
      <c r="AA530"/>
      <c r="AB530"/>
      <c r="AC530"/>
      <c r="AD530"/>
      <c r="AE530"/>
      <c r="AF530"/>
      <c r="AG530"/>
      <c r="AH530"/>
      <c r="AI530"/>
      <c r="AJ530"/>
      <c r="AK530"/>
      <c r="AL530"/>
      <c r="AM530"/>
      <c r="AN530"/>
      <c r="AO530"/>
      <c r="AP530"/>
      <c r="AQ530"/>
      <c r="AT530"/>
    </row>
    <row r="531" spans="1:46" s="196" customFormat="1" ht="12.75" x14ac:dyDescent="0.2">
      <c r="A531" s="10"/>
      <c r="B531" s="17"/>
      <c r="C531" s="10"/>
      <c r="D531" s="10"/>
      <c r="E531" s="10"/>
      <c r="F531" s="10"/>
      <c r="G531" s="10"/>
      <c r="H531" s="9"/>
      <c r="I531" s="9"/>
      <c r="J531" s="10"/>
      <c r="K531" s="10"/>
      <c r="L531" s="10"/>
      <c r="M531"/>
      <c r="N531"/>
      <c r="O531"/>
      <c r="P531"/>
      <c r="Q531"/>
      <c r="R531"/>
      <c r="S531"/>
      <c r="T531"/>
      <c r="U531"/>
      <c r="V531"/>
      <c r="W531"/>
      <c r="X531"/>
      <c r="Y531"/>
      <c r="Z531"/>
      <c r="AA531"/>
      <c r="AB531"/>
      <c r="AC531"/>
      <c r="AD531"/>
      <c r="AE531"/>
      <c r="AF531"/>
      <c r="AG531"/>
      <c r="AH531"/>
      <c r="AI531"/>
      <c r="AJ531"/>
      <c r="AK531"/>
      <c r="AL531"/>
      <c r="AM531"/>
      <c r="AN531"/>
      <c r="AO531"/>
      <c r="AP531"/>
      <c r="AQ531"/>
      <c r="AT531"/>
    </row>
    <row r="532" spans="1:46" s="196" customFormat="1" ht="12.75" x14ac:dyDescent="0.2">
      <c r="A532" s="10"/>
      <c r="B532" s="17"/>
      <c r="C532" s="10"/>
      <c r="D532" s="10"/>
      <c r="E532" s="10"/>
      <c r="F532" s="10"/>
      <c r="G532" s="10"/>
      <c r="H532" s="9"/>
      <c r="I532" s="9"/>
      <c r="J532" s="10"/>
      <c r="K532" s="10"/>
      <c r="L532" s="10"/>
      <c r="M532"/>
      <c r="N532"/>
      <c r="O532"/>
      <c r="P532"/>
      <c r="Q532"/>
      <c r="R532"/>
      <c r="S532"/>
      <c r="T532"/>
      <c r="U532"/>
      <c r="V532"/>
      <c r="W532"/>
      <c r="X532"/>
      <c r="Y532"/>
      <c r="Z532"/>
      <c r="AA532"/>
      <c r="AB532"/>
      <c r="AC532"/>
      <c r="AD532"/>
      <c r="AE532"/>
      <c r="AF532"/>
      <c r="AG532"/>
      <c r="AH532"/>
      <c r="AI532"/>
      <c r="AJ532"/>
      <c r="AK532"/>
      <c r="AL532"/>
      <c r="AM532"/>
      <c r="AN532"/>
      <c r="AO532"/>
      <c r="AP532"/>
      <c r="AQ532"/>
      <c r="AT532"/>
    </row>
    <row r="533" spans="1:46" s="196" customFormat="1" ht="12.75" x14ac:dyDescent="0.2">
      <c r="A533" s="10"/>
      <c r="B533" s="17"/>
      <c r="C533" s="10"/>
      <c r="D533" s="10"/>
      <c r="E533" s="10"/>
      <c r="F533" s="10"/>
      <c r="G533" s="10"/>
      <c r="H533" s="9"/>
      <c r="I533" s="9"/>
      <c r="J533" s="10"/>
      <c r="K533" s="10"/>
      <c r="L533" s="10"/>
      <c r="M533"/>
      <c r="N533"/>
      <c r="O533"/>
      <c r="P533"/>
      <c r="Q533"/>
      <c r="R533"/>
      <c r="S533"/>
      <c r="T533"/>
      <c r="U533"/>
      <c r="V533"/>
      <c r="W533"/>
      <c r="X533"/>
      <c r="Y533"/>
      <c r="Z533"/>
      <c r="AA533"/>
      <c r="AB533"/>
      <c r="AC533"/>
      <c r="AD533"/>
      <c r="AE533"/>
      <c r="AF533"/>
      <c r="AG533"/>
      <c r="AH533"/>
      <c r="AI533"/>
      <c r="AJ533"/>
      <c r="AK533"/>
      <c r="AL533"/>
      <c r="AM533"/>
      <c r="AN533"/>
      <c r="AO533"/>
      <c r="AP533"/>
      <c r="AQ533"/>
      <c r="AT533"/>
    </row>
    <row r="534" spans="1:46" s="196" customFormat="1" ht="12.75" x14ac:dyDescent="0.2">
      <c r="A534" s="10"/>
      <c r="B534" s="17"/>
      <c r="C534" s="10"/>
      <c r="D534" s="10"/>
      <c r="E534" s="10"/>
      <c r="F534" s="10"/>
      <c r="G534" s="10"/>
      <c r="H534" s="9"/>
      <c r="I534" s="9"/>
      <c r="J534" s="10"/>
      <c r="K534" s="10"/>
      <c r="L534" s="10"/>
      <c r="M534"/>
      <c r="N534"/>
      <c r="O534"/>
      <c r="P534"/>
      <c r="Q534"/>
      <c r="R534"/>
      <c r="S534"/>
      <c r="T534"/>
      <c r="U534"/>
      <c r="V534"/>
      <c r="W534"/>
      <c r="X534"/>
      <c r="Y534"/>
      <c r="Z534"/>
      <c r="AA534"/>
      <c r="AB534"/>
      <c r="AC534"/>
      <c r="AD534"/>
      <c r="AE534"/>
      <c r="AF534"/>
      <c r="AG534"/>
      <c r="AH534"/>
      <c r="AI534"/>
      <c r="AJ534"/>
      <c r="AK534"/>
      <c r="AL534"/>
      <c r="AM534"/>
      <c r="AN534"/>
      <c r="AO534"/>
      <c r="AP534"/>
      <c r="AQ534"/>
      <c r="AT534"/>
    </row>
    <row r="535" spans="1:46" s="196" customFormat="1" ht="12.75" x14ac:dyDescent="0.2">
      <c r="A535" s="10"/>
      <c r="B535" s="17"/>
      <c r="C535" s="10"/>
      <c r="D535" s="10"/>
      <c r="E535" s="10"/>
      <c r="F535" s="10"/>
      <c r="G535" s="10"/>
      <c r="H535" s="9"/>
      <c r="I535" s="9"/>
      <c r="J535" s="10"/>
      <c r="K535" s="10"/>
      <c r="L535" s="10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  <c r="AB535"/>
      <c r="AC535"/>
      <c r="AD535"/>
      <c r="AE535"/>
      <c r="AF535"/>
      <c r="AG535"/>
      <c r="AH535"/>
      <c r="AI535"/>
      <c r="AJ535"/>
      <c r="AK535"/>
      <c r="AL535"/>
      <c r="AM535"/>
      <c r="AN535"/>
      <c r="AO535"/>
      <c r="AP535"/>
      <c r="AQ535"/>
      <c r="AT535"/>
    </row>
    <row r="536" spans="1:46" s="196" customFormat="1" ht="12.75" x14ac:dyDescent="0.2">
      <c r="A536" s="10"/>
      <c r="B536" s="17"/>
      <c r="C536" s="10"/>
      <c r="D536" s="10"/>
      <c r="E536" s="10"/>
      <c r="F536" s="10"/>
      <c r="G536" s="10"/>
      <c r="H536" s="9"/>
      <c r="I536" s="9"/>
      <c r="J536" s="10"/>
      <c r="K536" s="10"/>
      <c r="L536" s="10"/>
      <c r="M536"/>
      <c r="N536"/>
      <c r="O536"/>
      <c r="P536"/>
      <c r="Q536"/>
      <c r="R536"/>
      <c r="S536"/>
      <c r="T536"/>
      <c r="U536"/>
      <c r="V536"/>
      <c r="W536"/>
      <c r="X536"/>
      <c r="Y536"/>
      <c r="Z536"/>
      <c r="AA536"/>
      <c r="AB536"/>
      <c r="AC536"/>
      <c r="AD536"/>
      <c r="AE536"/>
      <c r="AF536"/>
      <c r="AG536"/>
      <c r="AH536"/>
      <c r="AI536"/>
      <c r="AJ536"/>
      <c r="AK536"/>
      <c r="AL536"/>
      <c r="AM536"/>
      <c r="AN536"/>
      <c r="AO536"/>
      <c r="AP536"/>
      <c r="AQ536"/>
      <c r="AT536"/>
    </row>
    <row r="537" spans="1:46" s="196" customFormat="1" ht="12.75" x14ac:dyDescent="0.2">
      <c r="A537" s="10"/>
      <c r="B537" s="17"/>
      <c r="C537" s="10"/>
      <c r="D537" s="10"/>
      <c r="E537" s="10"/>
      <c r="F537" s="10"/>
      <c r="G537" s="10"/>
      <c r="H537" s="9"/>
      <c r="I537" s="9"/>
      <c r="J537" s="10"/>
      <c r="K537" s="10"/>
      <c r="L537" s="10"/>
      <c r="M537"/>
      <c r="N537"/>
      <c r="O537"/>
      <c r="P537"/>
      <c r="Q537"/>
      <c r="R537"/>
      <c r="S537"/>
      <c r="T537"/>
      <c r="U537"/>
      <c r="V537"/>
      <c r="W537"/>
      <c r="X537"/>
      <c r="Y537"/>
      <c r="Z537"/>
      <c r="AA537"/>
      <c r="AB537"/>
      <c r="AC537"/>
      <c r="AD537"/>
      <c r="AE537"/>
      <c r="AF537"/>
      <c r="AG537"/>
      <c r="AH537"/>
      <c r="AI537"/>
      <c r="AJ537"/>
      <c r="AK537"/>
      <c r="AL537"/>
      <c r="AM537"/>
      <c r="AN537"/>
      <c r="AO537"/>
      <c r="AP537"/>
      <c r="AQ537"/>
      <c r="AT537"/>
    </row>
    <row r="538" spans="1:46" s="196" customFormat="1" ht="12.75" x14ac:dyDescent="0.2">
      <c r="A538" s="10"/>
      <c r="B538" s="17"/>
      <c r="C538" s="10"/>
      <c r="D538" s="10"/>
      <c r="E538" s="10"/>
      <c r="F538" s="10"/>
      <c r="G538" s="10"/>
      <c r="H538" s="9"/>
      <c r="I538" s="9"/>
      <c r="J538" s="10"/>
      <c r="K538" s="10"/>
      <c r="L538" s="10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  <c r="AB538"/>
      <c r="AC538"/>
      <c r="AD538"/>
      <c r="AE538"/>
      <c r="AF538"/>
      <c r="AG538"/>
      <c r="AH538"/>
      <c r="AI538"/>
      <c r="AJ538"/>
      <c r="AK538"/>
      <c r="AL538"/>
      <c r="AM538"/>
      <c r="AN538"/>
      <c r="AO538"/>
      <c r="AP538"/>
      <c r="AQ538"/>
      <c r="AT538"/>
    </row>
    <row r="539" spans="1:46" s="196" customFormat="1" ht="12.75" x14ac:dyDescent="0.2">
      <c r="A539" s="10"/>
      <c r="B539" s="17"/>
      <c r="C539" s="10"/>
      <c r="D539" s="10"/>
      <c r="E539" s="10"/>
      <c r="F539" s="10"/>
      <c r="G539" s="10"/>
      <c r="H539" s="9"/>
      <c r="I539" s="9"/>
      <c r="J539" s="10"/>
      <c r="K539" s="10"/>
      <c r="L539" s="10"/>
      <c r="M539"/>
      <c r="N539"/>
      <c r="O539"/>
      <c r="P539"/>
      <c r="Q539"/>
      <c r="R539"/>
      <c r="S539"/>
      <c r="T539"/>
      <c r="U539"/>
      <c r="V539"/>
      <c r="W539"/>
      <c r="X539"/>
      <c r="Y539"/>
      <c r="Z539"/>
      <c r="AA539"/>
      <c r="AB539"/>
      <c r="AC539"/>
      <c r="AD539"/>
      <c r="AE539"/>
      <c r="AF539"/>
      <c r="AG539"/>
      <c r="AH539"/>
      <c r="AI539"/>
      <c r="AJ539"/>
      <c r="AK539"/>
      <c r="AL539"/>
      <c r="AM539"/>
      <c r="AN539"/>
      <c r="AO539"/>
      <c r="AP539"/>
      <c r="AQ539"/>
      <c r="AT539"/>
    </row>
    <row r="540" spans="1:46" s="196" customFormat="1" ht="12.75" x14ac:dyDescent="0.2">
      <c r="A540" s="10"/>
      <c r="B540" s="17"/>
      <c r="C540" s="10"/>
      <c r="D540" s="10"/>
      <c r="E540" s="10"/>
      <c r="F540" s="10"/>
      <c r="G540" s="10"/>
      <c r="H540" s="9"/>
      <c r="I540" s="9"/>
      <c r="J540" s="10"/>
      <c r="K540" s="10"/>
      <c r="L540" s="10"/>
      <c r="M540"/>
      <c r="N540"/>
      <c r="O540"/>
      <c r="P540"/>
      <c r="Q540"/>
      <c r="R540"/>
      <c r="S540"/>
      <c r="T540"/>
      <c r="U540"/>
      <c r="V540"/>
      <c r="W540"/>
      <c r="X540"/>
      <c r="Y540"/>
      <c r="Z540"/>
      <c r="AA540"/>
      <c r="AB540"/>
      <c r="AC540"/>
      <c r="AD540"/>
      <c r="AE540"/>
      <c r="AF540"/>
      <c r="AG540"/>
      <c r="AH540"/>
      <c r="AI540"/>
      <c r="AJ540"/>
      <c r="AK540"/>
      <c r="AL540"/>
      <c r="AM540"/>
      <c r="AN540"/>
      <c r="AO540"/>
      <c r="AP540"/>
      <c r="AQ540"/>
      <c r="AT540"/>
    </row>
    <row r="541" spans="1:46" s="196" customFormat="1" ht="12.75" x14ac:dyDescent="0.2">
      <c r="A541" s="10"/>
      <c r="B541" s="17"/>
      <c r="C541" s="10"/>
      <c r="D541" s="10"/>
      <c r="E541" s="10"/>
      <c r="F541" s="10"/>
      <c r="G541" s="10"/>
      <c r="H541" s="9"/>
      <c r="I541" s="9"/>
      <c r="J541" s="10"/>
      <c r="K541" s="10"/>
      <c r="L541" s="10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  <c r="AA541"/>
      <c r="AB541"/>
      <c r="AC541"/>
      <c r="AD541"/>
      <c r="AE541"/>
      <c r="AF541"/>
      <c r="AG541"/>
      <c r="AH541"/>
      <c r="AI541"/>
      <c r="AJ541"/>
      <c r="AK541"/>
      <c r="AL541"/>
      <c r="AM541"/>
      <c r="AN541"/>
      <c r="AO541"/>
      <c r="AP541"/>
      <c r="AQ541"/>
      <c r="AT541"/>
    </row>
    <row r="542" spans="1:46" s="196" customFormat="1" ht="12.75" x14ac:dyDescent="0.2">
      <c r="A542" s="10"/>
      <c r="B542" s="17"/>
      <c r="C542" s="10"/>
      <c r="D542" s="10"/>
      <c r="E542" s="10"/>
      <c r="F542" s="10"/>
      <c r="G542" s="10"/>
      <c r="H542" s="9"/>
      <c r="I542" s="9"/>
      <c r="J542" s="10"/>
      <c r="K542" s="10"/>
      <c r="L542" s="10"/>
      <c r="M542"/>
      <c r="N542"/>
      <c r="O542"/>
      <c r="P542"/>
      <c r="Q542"/>
      <c r="R542"/>
      <c r="S542"/>
      <c r="T542"/>
      <c r="U542"/>
      <c r="V542"/>
      <c r="W542"/>
      <c r="X542"/>
      <c r="Y542"/>
      <c r="Z542"/>
      <c r="AA542"/>
      <c r="AB542"/>
      <c r="AC542"/>
      <c r="AD542"/>
      <c r="AE542"/>
      <c r="AF542"/>
      <c r="AG542"/>
      <c r="AH542"/>
      <c r="AI542"/>
      <c r="AJ542"/>
      <c r="AK542"/>
      <c r="AL542"/>
      <c r="AM542"/>
      <c r="AN542"/>
      <c r="AO542"/>
      <c r="AP542"/>
      <c r="AQ542"/>
      <c r="AT542"/>
    </row>
    <row r="543" spans="1:46" s="196" customFormat="1" ht="12.75" x14ac:dyDescent="0.2">
      <c r="A543" s="10"/>
      <c r="B543" s="17"/>
      <c r="C543" s="10"/>
      <c r="D543" s="10"/>
      <c r="E543" s="10"/>
      <c r="F543" s="10"/>
      <c r="G543" s="10"/>
      <c r="H543" s="9"/>
      <c r="I543" s="9"/>
      <c r="J543" s="10"/>
      <c r="K543" s="10"/>
      <c r="L543" s="10"/>
      <c r="M543"/>
      <c r="N543"/>
      <c r="O543"/>
      <c r="P543"/>
      <c r="Q543"/>
      <c r="R543"/>
      <c r="S543"/>
      <c r="T543"/>
      <c r="U543"/>
      <c r="V543"/>
      <c r="W543"/>
      <c r="X543"/>
      <c r="Y543"/>
      <c r="Z543"/>
      <c r="AA543"/>
      <c r="AB543"/>
      <c r="AC543"/>
      <c r="AD543"/>
      <c r="AE543"/>
      <c r="AF543"/>
      <c r="AG543"/>
      <c r="AH543"/>
      <c r="AI543"/>
      <c r="AJ543"/>
      <c r="AK543"/>
      <c r="AL543"/>
      <c r="AM543"/>
      <c r="AN543"/>
      <c r="AO543"/>
      <c r="AP543"/>
      <c r="AQ543"/>
      <c r="AT543"/>
    </row>
    <row r="544" spans="1:46" s="196" customFormat="1" ht="12.75" x14ac:dyDescent="0.2">
      <c r="A544" s="10"/>
      <c r="B544" s="17"/>
      <c r="C544" s="10"/>
      <c r="D544" s="10"/>
      <c r="E544" s="10"/>
      <c r="F544" s="10"/>
      <c r="G544" s="10"/>
      <c r="H544" s="9"/>
      <c r="I544" s="9"/>
      <c r="J544" s="10"/>
      <c r="K544" s="10"/>
      <c r="L544" s="10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  <c r="AB544"/>
      <c r="AC544"/>
      <c r="AD544"/>
      <c r="AE544"/>
      <c r="AF544"/>
      <c r="AG544"/>
      <c r="AH544"/>
      <c r="AI544"/>
      <c r="AJ544"/>
      <c r="AK544"/>
      <c r="AL544"/>
      <c r="AM544"/>
      <c r="AN544"/>
      <c r="AO544"/>
      <c r="AP544"/>
      <c r="AQ544"/>
      <c r="AT544"/>
    </row>
    <row r="545" spans="1:46" s="196" customFormat="1" ht="12.75" x14ac:dyDescent="0.2">
      <c r="A545" s="10"/>
      <c r="B545" s="17"/>
      <c r="C545" s="10"/>
      <c r="D545" s="10"/>
      <c r="E545" s="10"/>
      <c r="F545" s="10"/>
      <c r="G545" s="10"/>
      <c r="H545" s="9"/>
      <c r="I545" s="9"/>
      <c r="J545" s="10"/>
      <c r="K545" s="10"/>
      <c r="L545" s="10"/>
      <c r="M545"/>
      <c r="N545"/>
      <c r="O545"/>
      <c r="P545"/>
      <c r="Q545"/>
      <c r="R545"/>
      <c r="S545"/>
      <c r="T545"/>
      <c r="U545"/>
      <c r="V545"/>
      <c r="W545"/>
      <c r="X545"/>
      <c r="Y545"/>
      <c r="Z545"/>
      <c r="AA545"/>
      <c r="AB545"/>
      <c r="AC545"/>
      <c r="AD545"/>
      <c r="AE545"/>
      <c r="AF545"/>
      <c r="AG545"/>
      <c r="AH545"/>
      <c r="AI545"/>
      <c r="AJ545"/>
      <c r="AK545"/>
      <c r="AL545"/>
      <c r="AM545"/>
      <c r="AN545"/>
      <c r="AO545"/>
      <c r="AP545"/>
      <c r="AQ545"/>
      <c r="AT545"/>
    </row>
    <row r="546" spans="1:46" s="196" customFormat="1" ht="12.75" x14ac:dyDescent="0.2">
      <c r="A546" s="10"/>
      <c r="B546" s="17"/>
      <c r="C546" s="10"/>
      <c r="D546" s="10"/>
      <c r="E546" s="10"/>
      <c r="F546" s="10"/>
      <c r="G546" s="10"/>
      <c r="H546" s="9"/>
      <c r="I546" s="9"/>
      <c r="J546" s="10"/>
      <c r="K546" s="10"/>
      <c r="L546" s="10"/>
      <c r="M546"/>
      <c r="N546"/>
      <c r="O546"/>
      <c r="P546"/>
      <c r="Q546"/>
      <c r="R546"/>
      <c r="S546"/>
      <c r="T546"/>
      <c r="U546"/>
      <c r="V546"/>
      <c r="W546"/>
      <c r="X546"/>
      <c r="Y546"/>
      <c r="Z546"/>
      <c r="AA546"/>
      <c r="AB546"/>
      <c r="AC546"/>
      <c r="AD546"/>
      <c r="AE546"/>
      <c r="AF546"/>
      <c r="AG546"/>
      <c r="AH546"/>
      <c r="AI546"/>
      <c r="AJ546"/>
      <c r="AK546"/>
      <c r="AL546"/>
      <c r="AM546"/>
      <c r="AN546"/>
      <c r="AO546"/>
      <c r="AP546"/>
      <c r="AQ546"/>
      <c r="AT546"/>
    </row>
    <row r="547" spans="1:46" s="196" customFormat="1" ht="12.75" x14ac:dyDescent="0.2">
      <c r="A547" s="10"/>
      <c r="B547" s="17"/>
      <c r="C547" s="10"/>
      <c r="D547" s="10"/>
      <c r="E547" s="10"/>
      <c r="F547" s="10"/>
      <c r="G547" s="10"/>
      <c r="H547" s="9"/>
      <c r="I547" s="9"/>
      <c r="J547" s="10"/>
      <c r="K547" s="10"/>
      <c r="L547" s="10"/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  <c r="AA547"/>
      <c r="AB547"/>
      <c r="AC547"/>
      <c r="AD547"/>
      <c r="AE547"/>
      <c r="AF547"/>
      <c r="AG547"/>
      <c r="AH547"/>
      <c r="AI547"/>
      <c r="AJ547"/>
      <c r="AK547"/>
      <c r="AL547"/>
      <c r="AM547"/>
      <c r="AN547"/>
      <c r="AO547"/>
      <c r="AP547"/>
      <c r="AQ547"/>
      <c r="AT547"/>
    </row>
    <row r="548" spans="1:46" s="196" customFormat="1" ht="12.75" x14ac:dyDescent="0.2">
      <c r="A548" s="10"/>
      <c r="B548" s="17"/>
      <c r="C548" s="10"/>
      <c r="D548" s="10"/>
      <c r="E548" s="10"/>
      <c r="F548" s="10"/>
      <c r="G548" s="10"/>
      <c r="H548" s="9"/>
      <c r="I548" s="9"/>
      <c r="J548" s="10"/>
      <c r="K548" s="10"/>
      <c r="L548" s="10"/>
      <c r="M548"/>
      <c r="N548"/>
      <c r="O548"/>
      <c r="P548"/>
      <c r="Q548"/>
      <c r="R548"/>
      <c r="S548"/>
      <c r="T548"/>
      <c r="U548"/>
      <c r="V548"/>
      <c r="W548"/>
      <c r="X548"/>
      <c r="Y548"/>
      <c r="Z548"/>
      <c r="AA548"/>
      <c r="AB548"/>
      <c r="AC548"/>
      <c r="AD548"/>
      <c r="AE548"/>
      <c r="AF548"/>
      <c r="AG548"/>
      <c r="AH548"/>
      <c r="AI548"/>
      <c r="AJ548"/>
      <c r="AK548"/>
      <c r="AL548"/>
      <c r="AM548"/>
      <c r="AN548"/>
      <c r="AO548"/>
      <c r="AP548"/>
      <c r="AQ548"/>
      <c r="AT548"/>
    </row>
    <row r="549" spans="1:46" s="196" customFormat="1" ht="12.75" x14ac:dyDescent="0.2">
      <c r="A549" s="10"/>
      <c r="B549" s="17"/>
      <c r="C549" s="10"/>
      <c r="D549" s="10"/>
      <c r="E549" s="10"/>
      <c r="F549" s="10"/>
      <c r="G549" s="10"/>
      <c r="H549" s="9"/>
      <c r="I549" s="9"/>
      <c r="J549" s="10"/>
      <c r="K549" s="10"/>
      <c r="L549" s="10"/>
      <c r="M549"/>
      <c r="N549"/>
      <c r="O549"/>
      <c r="P549"/>
      <c r="Q549"/>
      <c r="R549"/>
      <c r="S549"/>
      <c r="T549"/>
      <c r="U549"/>
      <c r="V549"/>
      <c r="W549"/>
      <c r="X549"/>
      <c r="Y549"/>
      <c r="Z549"/>
      <c r="AA549"/>
      <c r="AB549"/>
      <c r="AC549"/>
      <c r="AD549"/>
      <c r="AE549"/>
      <c r="AF549"/>
      <c r="AG549"/>
      <c r="AH549"/>
      <c r="AI549"/>
      <c r="AJ549"/>
      <c r="AK549"/>
      <c r="AL549"/>
      <c r="AM549"/>
      <c r="AN549"/>
      <c r="AO549"/>
      <c r="AP549"/>
      <c r="AQ549"/>
      <c r="AT549"/>
    </row>
    <row r="550" spans="1:46" s="196" customFormat="1" ht="12.75" x14ac:dyDescent="0.2">
      <c r="A550" s="10"/>
      <c r="B550" s="17"/>
      <c r="C550" s="10"/>
      <c r="D550" s="10"/>
      <c r="E550" s="10"/>
      <c r="F550" s="10"/>
      <c r="G550" s="10"/>
      <c r="H550" s="9"/>
      <c r="I550" s="9"/>
      <c r="J550" s="10"/>
      <c r="K550" s="10"/>
      <c r="L550" s="10"/>
      <c r="M550"/>
      <c r="N550"/>
      <c r="O550"/>
      <c r="P550"/>
      <c r="Q550"/>
      <c r="R550"/>
      <c r="S550"/>
      <c r="T550"/>
      <c r="U550"/>
      <c r="V550"/>
      <c r="W550"/>
      <c r="X550"/>
      <c r="Y550"/>
      <c r="Z550"/>
      <c r="AA550"/>
      <c r="AB550"/>
      <c r="AC550"/>
      <c r="AD550"/>
      <c r="AE550"/>
      <c r="AF550"/>
      <c r="AG550"/>
      <c r="AH550"/>
      <c r="AI550"/>
      <c r="AJ550"/>
      <c r="AK550"/>
      <c r="AL550"/>
      <c r="AM550"/>
      <c r="AN550"/>
      <c r="AO550"/>
      <c r="AP550"/>
      <c r="AQ550"/>
      <c r="AT550"/>
    </row>
    <row r="551" spans="1:46" s="196" customFormat="1" ht="12.75" x14ac:dyDescent="0.2">
      <c r="A551" s="10"/>
      <c r="B551" s="17"/>
      <c r="C551" s="10"/>
      <c r="D551" s="10"/>
      <c r="E551" s="10"/>
      <c r="F551" s="10"/>
      <c r="G551" s="10"/>
      <c r="H551" s="9"/>
      <c r="I551" s="9"/>
      <c r="J551" s="10"/>
      <c r="K551" s="10"/>
      <c r="L551" s="10"/>
      <c r="M551"/>
      <c r="N551"/>
      <c r="O551"/>
      <c r="P551"/>
      <c r="Q551"/>
      <c r="R551"/>
      <c r="S551"/>
      <c r="T551"/>
      <c r="U551"/>
      <c r="V551"/>
      <c r="W551"/>
      <c r="X551"/>
      <c r="Y551"/>
      <c r="Z551"/>
      <c r="AA551"/>
      <c r="AB551"/>
      <c r="AC551"/>
      <c r="AD551"/>
      <c r="AE551"/>
      <c r="AF551"/>
      <c r="AG551"/>
      <c r="AH551"/>
      <c r="AI551"/>
      <c r="AJ551"/>
      <c r="AK551"/>
      <c r="AL551"/>
      <c r="AM551"/>
      <c r="AN551"/>
      <c r="AO551"/>
      <c r="AP551"/>
      <c r="AQ551"/>
      <c r="AT551"/>
    </row>
    <row r="552" spans="1:46" s="196" customFormat="1" ht="12.75" x14ac:dyDescent="0.2">
      <c r="A552" s="10"/>
      <c r="B552" s="17"/>
      <c r="C552" s="10"/>
      <c r="D552" s="10"/>
      <c r="E552" s="10"/>
      <c r="F552" s="10"/>
      <c r="G552" s="10"/>
      <c r="H552" s="9"/>
      <c r="I552" s="9"/>
      <c r="J552" s="10"/>
      <c r="K552" s="10"/>
      <c r="L552" s="10"/>
      <c r="M552"/>
      <c r="N552"/>
      <c r="O552"/>
      <c r="P552"/>
      <c r="Q552"/>
      <c r="R552"/>
      <c r="S552"/>
      <c r="T552"/>
      <c r="U552"/>
      <c r="V552"/>
      <c r="W552"/>
      <c r="X552"/>
      <c r="Y552"/>
      <c r="Z552"/>
      <c r="AA552"/>
      <c r="AB552"/>
      <c r="AC552"/>
      <c r="AD552"/>
      <c r="AE552"/>
      <c r="AF552"/>
      <c r="AG552"/>
      <c r="AH552"/>
      <c r="AI552"/>
      <c r="AJ552"/>
      <c r="AK552"/>
      <c r="AL552"/>
      <c r="AM552"/>
      <c r="AN552"/>
      <c r="AO552"/>
      <c r="AP552"/>
      <c r="AQ552"/>
      <c r="AT552"/>
    </row>
    <row r="553" spans="1:46" s="196" customFormat="1" ht="12.75" x14ac:dyDescent="0.2">
      <c r="A553" s="10"/>
      <c r="B553" s="17"/>
      <c r="C553" s="10"/>
      <c r="D553" s="10"/>
      <c r="E553" s="10"/>
      <c r="F553" s="10"/>
      <c r="G553" s="10"/>
      <c r="H553" s="9"/>
      <c r="I553" s="9"/>
      <c r="J553" s="10"/>
      <c r="K553" s="10"/>
      <c r="L553" s="10"/>
      <c r="M553"/>
      <c r="N553"/>
      <c r="O553"/>
      <c r="P553"/>
      <c r="Q553"/>
      <c r="R553"/>
      <c r="S553"/>
      <c r="T553"/>
      <c r="U553"/>
      <c r="V553"/>
      <c r="W553"/>
      <c r="X553"/>
      <c r="Y553"/>
      <c r="Z553"/>
      <c r="AA553"/>
      <c r="AB553"/>
      <c r="AC553"/>
      <c r="AD553"/>
      <c r="AE553"/>
      <c r="AF553"/>
      <c r="AG553"/>
      <c r="AH553"/>
      <c r="AI553"/>
      <c r="AJ553"/>
      <c r="AK553"/>
      <c r="AL553"/>
      <c r="AM553"/>
      <c r="AN553"/>
      <c r="AO553"/>
      <c r="AP553"/>
      <c r="AQ553"/>
      <c r="AT553"/>
    </row>
    <row r="554" spans="1:46" s="196" customFormat="1" ht="12.75" x14ac:dyDescent="0.2">
      <c r="A554" s="10"/>
      <c r="B554" s="17"/>
      <c r="C554" s="10"/>
      <c r="D554" s="10"/>
      <c r="E554" s="10"/>
      <c r="F554" s="10"/>
      <c r="G554" s="10"/>
      <c r="H554" s="9"/>
      <c r="I554" s="9"/>
      <c r="J554" s="10"/>
      <c r="K554" s="10"/>
      <c r="L554" s="10"/>
      <c r="M554"/>
      <c r="N554"/>
      <c r="O554"/>
      <c r="P554"/>
      <c r="Q554"/>
      <c r="R554"/>
      <c r="S554"/>
      <c r="T554"/>
      <c r="U554"/>
      <c r="V554"/>
      <c r="W554"/>
      <c r="X554"/>
      <c r="Y554"/>
      <c r="Z554"/>
      <c r="AA554"/>
      <c r="AB554"/>
      <c r="AC554"/>
      <c r="AD554"/>
      <c r="AE554"/>
      <c r="AF554"/>
      <c r="AG554"/>
      <c r="AH554"/>
      <c r="AI554"/>
      <c r="AJ554"/>
      <c r="AK554"/>
      <c r="AL554"/>
      <c r="AM554"/>
      <c r="AN554"/>
      <c r="AO554"/>
      <c r="AP554"/>
      <c r="AQ554"/>
      <c r="AT554"/>
    </row>
    <row r="555" spans="1:46" s="196" customFormat="1" ht="12.75" x14ac:dyDescent="0.2">
      <c r="A555" s="10"/>
      <c r="B555" s="17"/>
      <c r="C555" s="10"/>
      <c r="D555" s="10"/>
      <c r="E555" s="10"/>
      <c r="F555" s="10"/>
      <c r="G555" s="10"/>
      <c r="H555" s="9"/>
      <c r="I555" s="9"/>
      <c r="J555" s="10"/>
      <c r="K555" s="10"/>
      <c r="L555" s="10"/>
      <c r="M555"/>
      <c r="N555"/>
      <c r="O555"/>
      <c r="P555"/>
      <c r="Q555"/>
      <c r="R555"/>
      <c r="S555"/>
      <c r="T555"/>
      <c r="U555"/>
      <c r="V555"/>
      <c r="W555"/>
      <c r="X555"/>
      <c r="Y555"/>
      <c r="Z555"/>
      <c r="AA555"/>
      <c r="AB555"/>
      <c r="AC555"/>
      <c r="AD555"/>
      <c r="AE555"/>
      <c r="AF555"/>
      <c r="AG555"/>
      <c r="AH555"/>
      <c r="AI555"/>
      <c r="AJ555"/>
      <c r="AK555"/>
      <c r="AL555"/>
      <c r="AM555"/>
      <c r="AN555"/>
      <c r="AO555"/>
      <c r="AP555"/>
      <c r="AQ555"/>
      <c r="AT555"/>
    </row>
    <row r="556" spans="1:46" s="196" customFormat="1" ht="12.75" x14ac:dyDescent="0.2">
      <c r="A556" s="10"/>
      <c r="B556" s="17"/>
      <c r="C556" s="10"/>
      <c r="D556" s="10"/>
      <c r="E556" s="10"/>
      <c r="F556" s="10"/>
      <c r="G556" s="10"/>
      <c r="H556" s="9"/>
      <c r="I556" s="9"/>
      <c r="J556" s="10"/>
      <c r="K556" s="10"/>
      <c r="L556" s="10"/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  <c r="AA556"/>
      <c r="AB556"/>
      <c r="AC556"/>
      <c r="AD556"/>
      <c r="AE556"/>
      <c r="AF556"/>
      <c r="AG556"/>
      <c r="AH556"/>
      <c r="AI556"/>
      <c r="AJ556"/>
      <c r="AK556"/>
      <c r="AL556"/>
      <c r="AM556"/>
      <c r="AN556"/>
      <c r="AO556"/>
      <c r="AP556"/>
      <c r="AQ556"/>
      <c r="AT556"/>
    </row>
    <row r="557" spans="1:46" s="196" customFormat="1" ht="12.75" x14ac:dyDescent="0.2">
      <c r="A557" s="10"/>
      <c r="B557" s="17"/>
      <c r="C557" s="10"/>
      <c r="D557" s="10"/>
      <c r="E557" s="10"/>
      <c r="F557" s="10"/>
      <c r="G557" s="10"/>
      <c r="H557" s="9"/>
      <c r="I557" s="9"/>
      <c r="J557" s="10"/>
      <c r="K557" s="10"/>
      <c r="L557" s="10"/>
      <c r="M557"/>
      <c r="N557"/>
      <c r="O557"/>
      <c r="P557"/>
      <c r="Q557"/>
      <c r="R557"/>
      <c r="S557"/>
      <c r="T557"/>
      <c r="U557"/>
      <c r="V557"/>
      <c r="W557"/>
      <c r="X557"/>
      <c r="Y557"/>
      <c r="Z557"/>
      <c r="AA557"/>
      <c r="AB557"/>
      <c r="AC557"/>
      <c r="AD557"/>
      <c r="AE557"/>
      <c r="AF557"/>
      <c r="AG557"/>
      <c r="AH557"/>
      <c r="AI557"/>
      <c r="AJ557"/>
      <c r="AK557"/>
      <c r="AL557"/>
      <c r="AM557"/>
      <c r="AN557"/>
      <c r="AO557"/>
      <c r="AP557"/>
      <c r="AQ557"/>
      <c r="AT557"/>
    </row>
    <row r="558" spans="1:46" s="196" customFormat="1" ht="12.75" x14ac:dyDescent="0.2">
      <c r="A558" s="10"/>
      <c r="B558" s="17"/>
      <c r="C558" s="10"/>
      <c r="D558" s="10"/>
      <c r="E558" s="10"/>
      <c r="F558" s="10"/>
      <c r="G558" s="10"/>
      <c r="H558" s="9"/>
      <c r="I558" s="9"/>
      <c r="J558" s="10"/>
      <c r="K558" s="10"/>
      <c r="L558" s="10"/>
      <c r="M558"/>
      <c r="N558"/>
      <c r="O558"/>
      <c r="P558"/>
      <c r="Q558"/>
      <c r="R558"/>
      <c r="S558"/>
      <c r="T558"/>
      <c r="U558"/>
      <c r="V558"/>
      <c r="W558"/>
      <c r="X558"/>
      <c r="Y558"/>
      <c r="Z558"/>
      <c r="AA558"/>
      <c r="AB558"/>
      <c r="AC558"/>
      <c r="AD558"/>
      <c r="AE558"/>
      <c r="AF558"/>
      <c r="AG558"/>
      <c r="AH558"/>
      <c r="AI558"/>
      <c r="AJ558"/>
      <c r="AK558"/>
      <c r="AL558"/>
      <c r="AM558"/>
      <c r="AN558"/>
      <c r="AO558"/>
      <c r="AP558"/>
      <c r="AQ558"/>
      <c r="AT558"/>
    </row>
    <row r="559" spans="1:46" s="196" customFormat="1" ht="12.75" x14ac:dyDescent="0.2">
      <c r="A559" s="10"/>
      <c r="B559" s="17"/>
      <c r="C559" s="10"/>
      <c r="D559" s="10"/>
      <c r="E559" s="10"/>
      <c r="F559" s="10"/>
      <c r="G559" s="10"/>
      <c r="H559" s="9"/>
      <c r="I559" s="9"/>
      <c r="J559" s="10"/>
      <c r="K559" s="10"/>
      <c r="L559" s="10"/>
      <c r="M559"/>
      <c r="N559"/>
      <c r="O559"/>
      <c r="P559"/>
      <c r="Q559"/>
      <c r="R559"/>
      <c r="S559"/>
      <c r="T559"/>
      <c r="U559"/>
      <c r="V559"/>
      <c r="W559"/>
      <c r="X559"/>
      <c r="Y559"/>
      <c r="Z559"/>
      <c r="AA559"/>
      <c r="AB559"/>
      <c r="AC559"/>
      <c r="AD559"/>
      <c r="AE559"/>
      <c r="AF559"/>
      <c r="AG559"/>
      <c r="AH559"/>
      <c r="AI559"/>
      <c r="AJ559"/>
      <c r="AK559"/>
      <c r="AL559"/>
      <c r="AM559"/>
      <c r="AN559"/>
      <c r="AO559"/>
      <c r="AP559"/>
      <c r="AQ559"/>
      <c r="AT559"/>
    </row>
    <row r="560" spans="1:46" s="196" customFormat="1" ht="12.75" x14ac:dyDescent="0.2">
      <c r="A560" s="10"/>
      <c r="B560" s="17"/>
      <c r="C560" s="10"/>
      <c r="D560" s="10"/>
      <c r="E560" s="10"/>
      <c r="F560" s="10"/>
      <c r="G560" s="10"/>
      <c r="H560" s="9"/>
      <c r="I560" s="9"/>
      <c r="J560" s="10"/>
      <c r="K560" s="10"/>
      <c r="L560" s="10"/>
      <c r="M560"/>
      <c r="N560"/>
      <c r="O560"/>
      <c r="P560"/>
      <c r="Q560"/>
      <c r="R560"/>
      <c r="S560"/>
      <c r="T560"/>
      <c r="U560"/>
      <c r="V560"/>
      <c r="W560"/>
      <c r="X560"/>
      <c r="Y560"/>
      <c r="Z560"/>
      <c r="AA560"/>
      <c r="AB560"/>
      <c r="AC560"/>
      <c r="AD560"/>
      <c r="AE560"/>
      <c r="AF560"/>
      <c r="AG560"/>
      <c r="AH560"/>
      <c r="AI560"/>
      <c r="AJ560"/>
      <c r="AK560"/>
      <c r="AL560"/>
      <c r="AM560"/>
      <c r="AN560"/>
      <c r="AO560"/>
      <c r="AP560"/>
      <c r="AQ560"/>
      <c r="AT560"/>
    </row>
    <row r="561" spans="1:46" s="196" customFormat="1" ht="12.75" x14ac:dyDescent="0.2">
      <c r="A561" s="10"/>
      <c r="B561" s="17"/>
      <c r="C561" s="10"/>
      <c r="D561" s="10"/>
      <c r="E561" s="10"/>
      <c r="F561" s="10"/>
      <c r="G561" s="10"/>
      <c r="H561" s="9"/>
      <c r="I561" s="9"/>
      <c r="J561" s="10"/>
      <c r="K561" s="10"/>
      <c r="L561" s="10"/>
      <c r="M561"/>
      <c r="N561"/>
      <c r="O561"/>
      <c r="P561"/>
      <c r="Q561"/>
      <c r="R561"/>
      <c r="S561"/>
      <c r="T561"/>
      <c r="U561"/>
      <c r="V561"/>
      <c r="W561"/>
      <c r="X561"/>
      <c r="Y561"/>
      <c r="Z561"/>
      <c r="AA561"/>
      <c r="AB561"/>
      <c r="AC561"/>
      <c r="AD561"/>
      <c r="AE561"/>
      <c r="AF561"/>
      <c r="AG561"/>
      <c r="AH561"/>
      <c r="AI561"/>
      <c r="AJ561"/>
      <c r="AK561"/>
      <c r="AL561"/>
      <c r="AM561"/>
      <c r="AN561"/>
      <c r="AO561"/>
      <c r="AP561"/>
      <c r="AQ561"/>
      <c r="AT561"/>
    </row>
    <row r="562" spans="1:46" s="196" customFormat="1" ht="12.75" x14ac:dyDescent="0.2">
      <c r="A562" s="10"/>
      <c r="B562" s="17"/>
      <c r="C562" s="10"/>
      <c r="D562" s="10"/>
      <c r="E562" s="10"/>
      <c r="F562" s="10"/>
      <c r="G562" s="10"/>
      <c r="H562" s="9"/>
      <c r="I562" s="9"/>
      <c r="J562" s="10"/>
      <c r="K562" s="10"/>
      <c r="L562" s="10"/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  <c r="AA562"/>
      <c r="AB562"/>
      <c r="AC562"/>
      <c r="AD562"/>
      <c r="AE562"/>
      <c r="AF562"/>
      <c r="AG562"/>
      <c r="AH562"/>
      <c r="AI562"/>
      <c r="AJ562"/>
      <c r="AK562"/>
      <c r="AL562"/>
      <c r="AM562"/>
      <c r="AN562"/>
      <c r="AO562"/>
      <c r="AP562"/>
      <c r="AQ562"/>
      <c r="AT562"/>
    </row>
    <row r="563" spans="1:46" s="196" customFormat="1" ht="12.75" x14ac:dyDescent="0.2">
      <c r="A563" s="10"/>
      <c r="B563" s="17"/>
      <c r="C563" s="10"/>
      <c r="D563" s="10"/>
      <c r="E563" s="10"/>
      <c r="F563" s="10"/>
      <c r="G563" s="10"/>
      <c r="H563" s="9"/>
      <c r="I563" s="9"/>
      <c r="J563" s="10"/>
      <c r="K563" s="10"/>
      <c r="L563" s="10"/>
      <c r="M563"/>
      <c r="N563"/>
      <c r="O563"/>
      <c r="P563"/>
      <c r="Q563"/>
      <c r="R563"/>
      <c r="S563"/>
      <c r="T563"/>
      <c r="U563"/>
      <c r="V563"/>
      <c r="W563"/>
      <c r="X563"/>
      <c r="Y563"/>
      <c r="Z563"/>
      <c r="AA563"/>
      <c r="AB563"/>
      <c r="AC563"/>
      <c r="AD563"/>
      <c r="AE563"/>
      <c r="AF563"/>
      <c r="AG563"/>
      <c r="AH563"/>
      <c r="AI563"/>
      <c r="AJ563"/>
      <c r="AK563"/>
      <c r="AL563"/>
      <c r="AM563"/>
      <c r="AN563"/>
      <c r="AO563"/>
      <c r="AP563"/>
      <c r="AQ563"/>
      <c r="AT563"/>
    </row>
    <row r="564" spans="1:46" s="196" customFormat="1" ht="12.75" x14ac:dyDescent="0.2">
      <c r="A564" s="10"/>
      <c r="B564" s="17"/>
      <c r="C564" s="10"/>
      <c r="D564" s="10"/>
      <c r="E564" s="10"/>
      <c r="F564" s="10"/>
      <c r="G564" s="10"/>
      <c r="H564" s="9"/>
      <c r="I564" s="9"/>
      <c r="J564" s="10"/>
      <c r="K564" s="10"/>
      <c r="L564" s="10"/>
      <c r="M564"/>
      <c r="N564"/>
      <c r="O564"/>
      <c r="P564"/>
      <c r="Q564"/>
      <c r="R564"/>
      <c r="S564"/>
      <c r="T564"/>
      <c r="U564"/>
      <c r="V564"/>
      <c r="W564"/>
      <c r="X564"/>
      <c r="Y564"/>
      <c r="Z564"/>
      <c r="AA564"/>
      <c r="AB564"/>
      <c r="AC564"/>
      <c r="AD564"/>
      <c r="AE564"/>
      <c r="AF564"/>
      <c r="AG564"/>
      <c r="AH564"/>
      <c r="AI564"/>
      <c r="AJ564"/>
      <c r="AK564"/>
      <c r="AL564"/>
      <c r="AM564"/>
      <c r="AN564"/>
      <c r="AO564"/>
      <c r="AP564"/>
      <c r="AQ564"/>
      <c r="AT564"/>
    </row>
    <row r="565" spans="1:46" s="196" customFormat="1" ht="12.75" x14ac:dyDescent="0.2">
      <c r="A565" s="10"/>
      <c r="B565" s="17"/>
      <c r="C565" s="10"/>
      <c r="D565" s="10"/>
      <c r="E565" s="10"/>
      <c r="F565" s="10"/>
      <c r="G565" s="10"/>
      <c r="H565" s="9"/>
      <c r="I565" s="9"/>
      <c r="J565" s="10"/>
      <c r="K565" s="10"/>
      <c r="L565" s="10"/>
      <c r="M565"/>
      <c r="N565"/>
      <c r="O565"/>
      <c r="P565"/>
      <c r="Q565"/>
      <c r="R565"/>
      <c r="S565"/>
      <c r="T565"/>
      <c r="U565"/>
      <c r="V565"/>
      <c r="W565"/>
      <c r="X565"/>
      <c r="Y565"/>
      <c r="Z565"/>
      <c r="AA565"/>
      <c r="AB565"/>
      <c r="AC565"/>
      <c r="AD565"/>
      <c r="AE565"/>
      <c r="AF565"/>
      <c r="AG565"/>
      <c r="AH565"/>
      <c r="AI565"/>
      <c r="AJ565"/>
      <c r="AK565"/>
      <c r="AL565"/>
      <c r="AM565"/>
      <c r="AN565"/>
      <c r="AO565"/>
      <c r="AP565"/>
      <c r="AQ565"/>
      <c r="AT565"/>
    </row>
    <row r="566" spans="1:46" s="196" customFormat="1" ht="12.75" x14ac:dyDescent="0.2">
      <c r="A566" s="10"/>
      <c r="B566" s="17"/>
      <c r="C566" s="10"/>
      <c r="D566" s="10"/>
      <c r="E566" s="10"/>
      <c r="F566" s="10"/>
      <c r="G566" s="10"/>
      <c r="H566" s="9"/>
      <c r="I566" s="9"/>
      <c r="J566" s="10"/>
      <c r="K566" s="10"/>
      <c r="L566" s="10"/>
      <c r="M566"/>
      <c r="N566"/>
      <c r="O566"/>
      <c r="P566"/>
      <c r="Q566"/>
      <c r="R566"/>
      <c r="S566"/>
      <c r="T566"/>
      <c r="U566"/>
      <c r="V566"/>
      <c r="W566"/>
      <c r="X566"/>
      <c r="Y566"/>
      <c r="Z566"/>
      <c r="AA566"/>
      <c r="AB566"/>
      <c r="AC566"/>
      <c r="AD566"/>
      <c r="AE566"/>
      <c r="AF566"/>
      <c r="AG566"/>
      <c r="AH566"/>
      <c r="AI566"/>
      <c r="AJ566"/>
      <c r="AK566"/>
      <c r="AL566"/>
      <c r="AM566"/>
      <c r="AN566"/>
      <c r="AO566"/>
      <c r="AP566"/>
      <c r="AQ566"/>
      <c r="AT566"/>
    </row>
    <row r="567" spans="1:46" s="196" customFormat="1" ht="12.75" x14ac:dyDescent="0.2">
      <c r="A567" s="10"/>
      <c r="B567" s="17"/>
      <c r="C567" s="10"/>
      <c r="D567" s="10"/>
      <c r="E567" s="10"/>
      <c r="F567" s="10"/>
      <c r="G567" s="10"/>
      <c r="H567" s="9"/>
      <c r="I567" s="9"/>
      <c r="J567" s="10"/>
      <c r="K567" s="10"/>
      <c r="L567" s="10"/>
      <c r="M567"/>
      <c r="N567"/>
      <c r="O567"/>
      <c r="P567"/>
      <c r="Q567"/>
      <c r="R567"/>
      <c r="S567"/>
      <c r="T567"/>
      <c r="U567"/>
      <c r="V567"/>
      <c r="W567"/>
      <c r="X567"/>
      <c r="Y567"/>
      <c r="Z567"/>
      <c r="AA567"/>
      <c r="AB567"/>
      <c r="AC567"/>
      <c r="AD567"/>
      <c r="AE567"/>
      <c r="AF567"/>
      <c r="AG567"/>
      <c r="AH567"/>
      <c r="AI567"/>
      <c r="AJ567"/>
      <c r="AK567"/>
      <c r="AL567"/>
      <c r="AM567"/>
      <c r="AN567"/>
      <c r="AO567"/>
      <c r="AP567"/>
      <c r="AQ567"/>
      <c r="AT567"/>
    </row>
    <row r="568" spans="1:46" s="196" customFormat="1" ht="12.75" x14ac:dyDescent="0.2">
      <c r="A568" s="10"/>
      <c r="B568" s="17"/>
      <c r="C568" s="10"/>
      <c r="D568" s="10"/>
      <c r="E568" s="10"/>
      <c r="F568" s="10"/>
      <c r="G568" s="10"/>
      <c r="H568" s="9"/>
      <c r="I568" s="9"/>
      <c r="J568" s="10"/>
      <c r="K568" s="10"/>
      <c r="L568" s="10"/>
      <c r="M568"/>
      <c r="N568"/>
      <c r="O568"/>
      <c r="P568"/>
      <c r="Q568"/>
      <c r="R568"/>
      <c r="S568"/>
      <c r="T568"/>
      <c r="U568"/>
      <c r="V568"/>
      <c r="W568"/>
      <c r="X568"/>
      <c r="Y568"/>
      <c r="Z568"/>
      <c r="AA568"/>
      <c r="AB568"/>
      <c r="AC568"/>
      <c r="AD568"/>
      <c r="AE568"/>
      <c r="AF568"/>
      <c r="AG568"/>
      <c r="AH568"/>
      <c r="AI568"/>
      <c r="AJ568"/>
      <c r="AK568"/>
      <c r="AL568"/>
      <c r="AM568"/>
      <c r="AN568"/>
      <c r="AO568"/>
      <c r="AP568"/>
      <c r="AQ568"/>
      <c r="AT568"/>
    </row>
    <row r="569" spans="1:46" s="196" customFormat="1" ht="12.75" x14ac:dyDescent="0.2">
      <c r="A569" s="10"/>
      <c r="B569" s="17"/>
      <c r="C569" s="10"/>
      <c r="D569" s="10"/>
      <c r="E569" s="10"/>
      <c r="F569" s="10"/>
      <c r="G569" s="10"/>
      <c r="H569" s="9"/>
      <c r="I569" s="9"/>
      <c r="J569" s="10"/>
      <c r="K569" s="10"/>
      <c r="L569" s="10"/>
      <c r="M569"/>
      <c r="N569"/>
      <c r="O569"/>
      <c r="P569"/>
      <c r="Q569"/>
      <c r="R569"/>
      <c r="S569"/>
      <c r="T569"/>
      <c r="U569"/>
      <c r="V569"/>
      <c r="W569"/>
      <c r="X569"/>
      <c r="Y569"/>
      <c r="Z569"/>
      <c r="AA569"/>
      <c r="AB569"/>
      <c r="AC569"/>
      <c r="AD569"/>
      <c r="AE569"/>
      <c r="AF569"/>
      <c r="AG569"/>
      <c r="AH569"/>
      <c r="AI569"/>
      <c r="AJ569"/>
      <c r="AK569"/>
      <c r="AL569"/>
      <c r="AM569"/>
      <c r="AN569"/>
      <c r="AO569"/>
      <c r="AP569"/>
      <c r="AQ569"/>
      <c r="AT569"/>
    </row>
    <row r="570" spans="1:46" s="196" customFormat="1" ht="12.75" x14ac:dyDescent="0.2">
      <c r="A570" s="10"/>
      <c r="B570" s="17"/>
      <c r="C570" s="10"/>
      <c r="D570" s="10"/>
      <c r="E570" s="10"/>
      <c r="F570" s="10"/>
      <c r="G570" s="10"/>
      <c r="H570" s="9"/>
      <c r="I570" s="9"/>
      <c r="J570" s="10"/>
      <c r="K570" s="10"/>
      <c r="L570" s="10"/>
      <c r="M570"/>
      <c r="N570"/>
      <c r="O570"/>
      <c r="P570"/>
      <c r="Q570"/>
      <c r="R570"/>
      <c r="S570"/>
      <c r="T570"/>
      <c r="U570"/>
      <c r="V570"/>
      <c r="W570"/>
      <c r="X570"/>
      <c r="Y570"/>
      <c r="Z570"/>
      <c r="AA570"/>
      <c r="AB570"/>
      <c r="AC570"/>
      <c r="AD570"/>
      <c r="AE570"/>
      <c r="AF570"/>
      <c r="AG570"/>
      <c r="AH570"/>
      <c r="AI570"/>
      <c r="AJ570"/>
      <c r="AK570"/>
      <c r="AL570"/>
      <c r="AM570"/>
      <c r="AN570"/>
      <c r="AO570"/>
      <c r="AP570"/>
      <c r="AQ570"/>
      <c r="AT570"/>
    </row>
    <row r="571" spans="1:46" s="196" customFormat="1" ht="12.75" x14ac:dyDescent="0.2">
      <c r="A571" s="10"/>
      <c r="B571" s="17"/>
      <c r="C571" s="10"/>
      <c r="D571" s="10"/>
      <c r="E571" s="10"/>
      <c r="F571" s="10"/>
      <c r="G571" s="10"/>
      <c r="H571" s="9"/>
      <c r="I571" s="9"/>
      <c r="J571" s="10"/>
      <c r="K571" s="10"/>
      <c r="L571" s="10"/>
      <c r="M571"/>
      <c r="N571"/>
      <c r="O571"/>
      <c r="P571"/>
      <c r="Q571"/>
      <c r="R571"/>
      <c r="S571"/>
      <c r="T571"/>
      <c r="U571"/>
      <c r="V571"/>
      <c r="W571"/>
      <c r="X571"/>
      <c r="Y571"/>
      <c r="Z571"/>
      <c r="AA571"/>
      <c r="AB571"/>
      <c r="AC571"/>
      <c r="AD571"/>
      <c r="AE571"/>
      <c r="AF571"/>
      <c r="AG571"/>
      <c r="AH571"/>
      <c r="AI571"/>
      <c r="AJ571"/>
      <c r="AK571"/>
      <c r="AL571"/>
      <c r="AM571"/>
      <c r="AN571"/>
      <c r="AO571"/>
      <c r="AP571"/>
      <c r="AQ571"/>
      <c r="AT571"/>
    </row>
    <row r="572" spans="1:46" s="196" customFormat="1" ht="12.75" x14ac:dyDescent="0.2">
      <c r="A572" s="10"/>
      <c r="B572" s="17"/>
      <c r="C572" s="10"/>
      <c r="D572" s="10"/>
      <c r="E572" s="10"/>
      <c r="F572" s="10"/>
      <c r="G572" s="10"/>
      <c r="H572" s="9"/>
      <c r="I572" s="9"/>
      <c r="J572" s="10"/>
      <c r="K572" s="10"/>
      <c r="L572" s="10"/>
      <c r="M572"/>
      <c r="N572"/>
      <c r="O572"/>
      <c r="P572"/>
      <c r="Q572"/>
      <c r="R572"/>
      <c r="S572"/>
      <c r="T572"/>
      <c r="U572"/>
      <c r="V572"/>
      <c r="W572"/>
      <c r="X572"/>
      <c r="Y572"/>
      <c r="Z572"/>
      <c r="AA572"/>
      <c r="AB572"/>
      <c r="AC572"/>
      <c r="AD572"/>
      <c r="AE572"/>
      <c r="AF572"/>
      <c r="AG572"/>
      <c r="AH572"/>
      <c r="AI572"/>
      <c r="AJ572"/>
      <c r="AK572"/>
      <c r="AL572"/>
      <c r="AM572"/>
      <c r="AN572"/>
      <c r="AO572"/>
      <c r="AP572"/>
      <c r="AQ572"/>
      <c r="AT572"/>
    </row>
    <row r="573" spans="1:46" s="196" customFormat="1" ht="12.75" x14ac:dyDescent="0.2">
      <c r="A573" s="10"/>
      <c r="B573" s="17"/>
      <c r="C573" s="10"/>
      <c r="D573" s="10"/>
      <c r="E573" s="10"/>
      <c r="F573" s="10"/>
      <c r="G573" s="10"/>
      <c r="H573" s="9"/>
      <c r="I573" s="9"/>
      <c r="J573" s="10"/>
      <c r="K573" s="10"/>
      <c r="L573" s="10"/>
      <c r="M573"/>
      <c r="N573"/>
      <c r="O573"/>
      <c r="P573"/>
      <c r="Q573"/>
      <c r="R573"/>
      <c r="S573"/>
      <c r="T573"/>
      <c r="U573"/>
      <c r="V573"/>
      <c r="W573"/>
      <c r="X573"/>
      <c r="Y573"/>
      <c r="Z573"/>
      <c r="AA573"/>
      <c r="AB573"/>
      <c r="AC573"/>
      <c r="AD573"/>
      <c r="AE573"/>
      <c r="AF573"/>
      <c r="AG573"/>
      <c r="AH573"/>
      <c r="AI573"/>
      <c r="AJ573"/>
      <c r="AK573"/>
      <c r="AL573"/>
      <c r="AM573"/>
      <c r="AN573"/>
      <c r="AO573"/>
      <c r="AP573"/>
      <c r="AQ573"/>
      <c r="AT573"/>
    </row>
    <row r="574" spans="1:46" s="196" customFormat="1" ht="12.75" x14ac:dyDescent="0.2">
      <c r="A574" s="10"/>
      <c r="B574" s="17"/>
      <c r="C574" s="10"/>
      <c r="D574" s="10"/>
      <c r="E574" s="10"/>
      <c r="F574" s="10"/>
      <c r="G574" s="10"/>
      <c r="H574" s="9"/>
      <c r="I574" s="9"/>
      <c r="J574" s="10"/>
      <c r="K574" s="10"/>
      <c r="L574" s="10"/>
      <c r="M574"/>
      <c r="N574"/>
      <c r="O574"/>
      <c r="P574"/>
      <c r="Q574"/>
      <c r="R574"/>
      <c r="S574"/>
      <c r="T574"/>
      <c r="U574"/>
      <c r="V574"/>
      <c r="W574"/>
      <c r="X574"/>
      <c r="Y574"/>
      <c r="Z574"/>
      <c r="AA574"/>
      <c r="AB574"/>
      <c r="AC574"/>
      <c r="AD574"/>
      <c r="AE574"/>
      <c r="AF574"/>
      <c r="AG574"/>
      <c r="AH574"/>
      <c r="AI574"/>
      <c r="AJ574"/>
      <c r="AK574"/>
      <c r="AL574"/>
      <c r="AM574"/>
      <c r="AN574"/>
      <c r="AO574"/>
      <c r="AP574"/>
      <c r="AQ574"/>
      <c r="AT574"/>
    </row>
    <row r="575" spans="1:46" s="196" customFormat="1" ht="12.75" x14ac:dyDescent="0.2">
      <c r="A575" s="10"/>
      <c r="B575" s="17"/>
      <c r="C575" s="10"/>
      <c r="D575" s="10"/>
      <c r="E575" s="10"/>
      <c r="F575" s="10"/>
      <c r="G575" s="10"/>
      <c r="H575" s="9"/>
      <c r="I575" s="9"/>
      <c r="J575" s="10"/>
      <c r="K575" s="10"/>
      <c r="L575" s="10"/>
      <c r="M575"/>
      <c r="N575"/>
      <c r="O575"/>
      <c r="P575"/>
      <c r="Q575"/>
      <c r="R575"/>
      <c r="S575"/>
      <c r="T575"/>
      <c r="U575"/>
      <c r="V575"/>
      <c r="W575"/>
      <c r="X575"/>
      <c r="Y575"/>
      <c r="Z575"/>
      <c r="AA575"/>
      <c r="AB575"/>
      <c r="AC575"/>
      <c r="AD575"/>
      <c r="AE575"/>
      <c r="AF575"/>
      <c r="AG575"/>
      <c r="AH575"/>
      <c r="AI575"/>
      <c r="AJ575"/>
      <c r="AK575"/>
      <c r="AL575"/>
      <c r="AM575"/>
      <c r="AN575"/>
      <c r="AO575"/>
      <c r="AP575"/>
      <c r="AQ575"/>
      <c r="AT575"/>
    </row>
    <row r="576" spans="1:46" s="196" customFormat="1" ht="12.75" x14ac:dyDescent="0.2">
      <c r="A576" s="10"/>
      <c r="B576" s="17"/>
      <c r="C576" s="10"/>
      <c r="D576" s="10"/>
      <c r="E576" s="10"/>
      <c r="F576" s="10"/>
      <c r="G576" s="10"/>
      <c r="H576" s="9"/>
      <c r="I576" s="9"/>
      <c r="J576" s="10"/>
      <c r="K576" s="10"/>
      <c r="L576" s="10"/>
      <c r="M576"/>
      <c r="N576"/>
      <c r="O576"/>
      <c r="P576"/>
      <c r="Q576"/>
      <c r="R576"/>
      <c r="S576"/>
      <c r="T576"/>
      <c r="U576"/>
      <c r="V576"/>
      <c r="W576"/>
      <c r="X576"/>
      <c r="Y576"/>
      <c r="Z576"/>
      <c r="AA576"/>
      <c r="AB576"/>
      <c r="AC576"/>
      <c r="AD576"/>
      <c r="AE576"/>
      <c r="AF576"/>
      <c r="AG576"/>
      <c r="AH576"/>
      <c r="AI576"/>
      <c r="AJ576"/>
      <c r="AK576"/>
      <c r="AL576"/>
      <c r="AM576"/>
      <c r="AN576"/>
      <c r="AO576"/>
      <c r="AP576"/>
      <c r="AQ576"/>
      <c r="AT576"/>
    </row>
    <row r="577" spans="1:46" s="196" customFormat="1" ht="12.75" x14ac:dyDescent="0.2">
      <c r="A577" s="10"/>
      <c r="B577" s="17"/>
      <c r="C577" s="10"/>
      <c r="D577" s="10"/>
      <c r="E577" s="10"/>
      <c r="F577" s="10"/>
      <c r="G577" s="10"/>
      <c r="H577" s="9"/>
      <c r="I577" s="9"/>
      <c r="J577" s="10"/>
      <c r="K577" s="10"/>
      <c r="L577" s="10"/>
      <c r="M577"/>
      <c r="N577"/>
      <c r="O577"/>
      <c r="P577"/>
      <c r="Q577"/>
      <c r="R577"/>
      <c r="S577"/>
      <c r="T577"/>
      <c r="U577"/>
      <c r="V577"/>
      <c r="W577"/>
      <c r="X577"/>
      <c r="Y577"/>
      <c r="Z577"/>
      <c r="AA577"/>
      <c r="AB577"/>
      <c r="AC577"/>
      <c r="AD577"/>
      <c r="AE577"/>
      <c r="AF577"/>
      <c r="AG577"/>
      <c r="AH577"/>
      <c r="AI577"/>
      <c r="AJ577"/>
      <c r="AK577"/>
      <c r="AL577"/>
      <c r="AM577"/>
      <c r="AN577"/>
      <c r="AO577"/>
      <c r="AP577"/>
      <c r="AQ577"/>
      <c r="AT577"/>
    </row>
    <row r="578" spans="1:46" s="196" customFormat="1" ht="12.75" x14ac:dyDescent="0.2">
      <c r="A578" s="10"/>
      <c r="B578" s="17"/>
      <c r="C578" s="10"/>
      <c r="D578" s="10"/>
      <c r="E578" s="10"/>
      <c r="F578" s="10"/>
      <c r="G578" s="10"/>
      <c r="H578" s="9"/>
      <c r="I578" s="9"/>
      <c r="J578" s="10"/>
      <c r="K578" s="10"/>
      <c r="L578" s="10"/>
      <c r="M578"/>
      <c r="N578"/>
      <c r="O578"/>
      <c r="P578"/>
      <c r="Q578"/>
      <c r="R578"/>
      <c r="S578"/>
      <c r="T578"/>
      <c r="U578"/>
      <c r="V578"/>
      <c r="W578"/>
      <c r="X578"/>
      <c r="Y578"/>
      <c r="Z578"/>
      <c r="AA578"/>
      <c r="AB578"/>
      <c r="AC578"/>
      <c r="AD578"/>
      <c r="AE578"/>
      <c r="AF578"/>
      <c r="AG578"/>
      <c r="AH578"/>
      <c r="AI578"/>
      <c r="AJ578"/>
      <c r="AK578"/>
      <c r="AL578"/>
      <c r="AM578"/>
      <c r="AN578"/>
      <c r="AO578"/>
      <c r="AP578"/>
      <c r="AQ578"/>
      <c r="AT578"/>
    </row>
    <row r="579" spans="1:46" s="196" customFormat="1" ht="12.75" x14ac:dyDescent="0.2">
      <c r="A579" s="10"/>
      <c r="B579" s="17"/>
      <c r="C579" s="10"/>
      <c r="D579" s="10"/>
      <c r="E579" s="10"/>
      <c r="F579" s="10"/>
      <c r="G579" s="10"/>
      <c r="H579" s="9"/>
      <c r="I579" s="9"/>
      <c r="J579" s="10"/>
      <c r="K579" s="10"/>
      <c r="L579" s="10"/>
      <c r="M579"/>
      <c r="N579"/>
      <c r="O579"/>
      <c r="P579"/>
      <c r="Q579"/>
      <c r="R579"/>
      <c r="S579"/>
      <c r="T579"/>
      <c r="U579"/>
      <c r="V579"/>
      <c r="W579"/>
      <c r="X579"/>
      <c r="Y579"/>
      <c r="Z579"/>
      <c r="AA579"/>
      <c r="AB579"/>
      <c r="AC579"/>
      <c r="AD579"/>
      <c r="AE579"/>
      <c r="AF579"/>
      <c r="AG579"/>
      <c r="AH579"/>
      <c r="AI579"/>
      <c r="AJ579"/>
      <c r="AK579"/>
      <c r="AL579"/>
      <c r="AM579"/>
      <c r="AN579"/>
      <c r="AO579"/>
      <c r="AP579"/>
      <c r="AQ579"/>
      <c r="AT579"/>
    </row>
    <row r="580" spans="1:46" s="196" customFormat="1" ht="12.75" x14ac:dyDescent="0.2">
      <c r="A580" s="10"/>
      <c r="B580" s="17"/>
      <c r="C580" s="10"/>
      <c r="D580" s="10"/>
      <c r="E580" s="10"/>
      <c r="F580" s="10"/>
      <c r="G580" s="10"/>
      <c r="H580" s="9"/>
      <c r="I580" s="9"/>
      <c r="J580" s="10"/>
      <c r="K580" s="10"/>
      <c r="L580" s="10"/>
      <c r="M580"/>
      <c r="N580"/>
      <c r="O580"/>
      <c r="P580"/>
      <c r="Q580"/>
      <c r="R580"/>
      <c r="S580"/>
      <c r="T580"/>
      <c r="U580"/>
      <c r="V580"/>
      <c r="W580"/>
      <c r="X580"/>
      <c r="Y580"/>
      <c r="Z580"/>
      <c r="AA580"/>
      <c r="AB580"/>
      <c r="AC580"/>
      <c r="AD580"/>
      <c r="AE580"/>
      <c r="AF580"/>
      <c r="AG580"/>
      <c r="AH580"/>
      <c r="AI580"/>
      <c r="AJ580"/>
      <c r="AK580"/>
      <c r="AL580"/>
      <c r="AM580"/>
      <c r="AN580"/>
      <c r="AO580"/>
      <c r="AP580"/>
      <c r="AQ580"/>
      <c r="AT580"/>
    </row>
    <row r="581" spans="1:46" s="196" customFormat="1" ht="12.75" x14ac:dyDescent="0.2">
      <c r="A581" s="10"/>
      <c r="B581" s="17"/>
      <c r="C581" s="10"/>
      <c r="D581" s="10"/>
      <c r="E581" s="10"/>
      <c r="F581" s="10"/>
      <c r="G581" s="10"/>
      <c r="H581" s="9"/>
      <c r="I581" s="9"/>
      <c r="J581" s="10"/>
      <c r="K581" s="10"/>
      <c r="L581" s="10"/>
      <c r="M581"/>
      <c r="N581"/>
      <c r="O581"/>
      <c r="P581"/>
      <c r="Q581"/>
      <c r="R581"/>
      <c r="S581"/>
      <c r="T581"/>
      <c r="U581"/>
      <c r="V581"/>
      <c r="W581"/>
      <c r="X581"/>
      <c r="Y581"/>
      <c r="Z581"/>
      <c r="AA581"/>
      <c r="AB581"/>
      <c r="AC581"/>
      <c r="AD581"/>
      <c r="AE581"/>
      <c r="AF581"/>
      <c r="AG581"/>
      <c r="AH581"/>
      <c r="AI581"/>
      <c r="AJ581"/>
      <c r="AK581"/>
      <c r="AL581"/>
      <c r="AM581"/>
      <c r="AN581"/>
      <c r="AO581"/>
      <c r="AP581"/>
      <c r="AQ581"/>
      <c r="AT581"/>
    </row>
    <row r="582" spans="1:46" s="196" customFormat="1" ht="12.75" x14ac:dyDescent="0.2">
      <c r="A582" s="10"/>
      <c r="B582" s="17"/>
      <c r="C582" s="10"/>
      <c r="D582" s="10"/>
      <c r="E582" s="10"/>
      <c r="F582" s="10"/>
      <c r="G582" s="10"/>
      <c r="H582" s="9"/>
      <c r="I582" s="9"/>
      <c r="J582" s="10"/>
      <c r="K582" s="10"/>
      <c r="L582" s="10"/>
      <c r="M582"/>
      <c r="N582"/>
      <c r="O582"/>
      <c r="P582"/>
      <c r="Q582"/>
      <c r="R582"/>
      <c r="S582"/>
      <c r="T582"/>
      <c r="U582"/>
      <c r="V582"/>
      <c r="W582"/>
      <c r="X582"/>
      <c r="Y582"/>
      <c r="Z582"/>
      <c r="AA582"/>
      <c r="AB582"/>
      <c r="AC582"/>
      <c r="AD582"/>
      <c r="AE582"/>
      <c r="AF582"/>
      <c r="AG582"/>
      <c r="AH582"/>
      <c r="AI582"/>
      <c r="AJ582"/>
      <c r="AK582"/>
      <c r="AL582"/>
      <c r="AM582"/>
      <c r="AN582"/>
      <c r="AO582"/>
      <c r="AP582"/>
      <c r="AQ582"/>
      <c r="AT582"/>
    </row>
    <row r="583" spans="1:46" s="196" customFormat="1" ht="12.75" x14ac:dyDescent="0.2">
      <c r="A583" s="10"/>
      <c r="B583" s="17"/>
      <c r="C583" s="10"/>
      <c r="D583" s="10"/>
      <c r="E583" s="10"/>
      <c r="F583" s="10"/>
      <c r="G583" s="10"/>
      <c r="H583" s="9"/>
      <c r="I583" s="9"/>
      <c r="J583" s="10"/>
      <c r="K583" s="10"/>
      <c r="L583" s="10"/>
      <c r="M583"/>
      <c r="N583"/>
      <c r="O583"/>
      <c r="P583"/>
      <c r="Q583"/>
      <c r="R583"/>
      <c r="S583"/>
      <c r="T583"/>
      <c r="U583"/>
      <c r="V583"/>
      <c r="W583"/>
      <c r="X583"/>
      <c r="Y583"/>
      <c r="Z583"/>
      <c r="AA583"/>
      <c r="AB583"/>
      <c r="AC583"/>
      <c r="AD583"/>
      <c r="AE583"/>
      <c r="AF583"/>
      <c r="AG583"/>
      <c r="AH583"/>
      <c r="AI583"/>
      <c r="AJ583"/>
      <c r="AK583"/>
      <c r="AL583"/>
      <c r="AM583"/>
      <c r="AN583"/>
      <c r="AO583"/>
      <c r="AP583"/>
      <c r="AQ583"/>
      <c r="AT583"/>
    </row>
    <row r="584" spans="1:46" s="196" customFormat="1" ht="12.75" x14ac:dyDescent="0.2">
      <c r="A584" s="10"/>
      <c r="B584" s="17"/>
      <c r="C584" s="10"/>
      <c r="D584" s="10"/>
      <c r="E584" s="10"/>
      <c r="F584" s="10"/>
      <c r="G584" s="10"/>
      <c r="H584" s="9"/>
      <c r="I584" s="9"/>
      <c r="J584" s="10"/>
      <c r="K584" s="10"/>
      <c r="L584" s="10"/>
      <c r="M584"/>
      <c r="N584"/>
      <c r="O584"/>
      <c r="P584"/>
      <c r="Q584"/>
      <c r="R584"/>
      <c r="S584"/>
      <c r="T584"/>
      <c r="U584"/>
      <c r="V584"/>
      <c r="W584"/>
      <c r="X584"/>
      <c r="Y584"/>
      <c r="Z584"/>
      <c r="AA584"/>
      <c r="AB584"/>
      <c r="AC584"/>
      <c r="AD584"/>
      <c r="AE584"/>
      <c r="AF584"/>
      <c r="AG584"/>
      <c r="AH584"/>
      <c r="AI584"/>
      <c r="AJ584"/>
      <c r="AK584"/>
      <c r="AL584"/>
      <c r="AM584"/>
      <c r="AN584"/>
      <c r="AO584"/>
      <c r="AP584"/>
      <c r="AQ584"/>
      <c r="AT584"/>
    </row>
    <row r="585" spans="1:46" s="196" customFormat="1" ht="12.75" x14ac:dyDescent="0.2">
      <c r="A585" s="10"/>
      <c r="B585" s="17"/>
      <c r="C585" s="10"/>
      <c r="D585" s="10"/>
      <c r="E585" s="10"/>
      <c r="F585" s="10"/>
      <c r="G585" s="10"/>
      <c r="H585" s="9"/>
      <c r="I585" s="9"/>
      <c r="J585" s="10"/>
      <c r="K585" s="10"/>
      <c r="L585" s="10"/>
      <c r="M585"/>
      <c r="N585"/>
      <c r="O585"/>
      <c r="P585"/>
      <c r="Q585"/>
      <c r="R585"/>
      <c r="S585"/>
      <c r="T585"/>
      <c r="U585"/>
      <c r="V585"/>
      <c r="W585"/>
      <c r="X585"/>
      <c r="Y585"/>
      <c r="Z585"/>
      <c r="AA585"/>
      <c r="AB585"/>
      <c r="AC585"/>
      <c r="AD585"/>
      <c r="AE585"/>
      <c r="AF585"/>
      <c r="AG585"/>
      <c r="AH585"/>
      <c r="AI585"/>
      <c r="AJ585"/>
      <c r="AK585"/>
      <c r="AL585"/>
      <c r="AM585"/>
      <c r="AN585"/>
      <c r="AO585"/>
      <c r="AP585"/>
      <c r="AQ585"/>
      <c r="AT585"/>
    </row>
    <row r="586" spans="1:46" s="196" customFormat="1" ht="12.75" x14ac:dyDescent="0.2">
      <c r="A586" s="10"/>
      <c r="B586" s="17"/>
      <c r="C586" s="10"/>
      <c r="D586" s="10"/>
      <c r="E586" s="10"/>
      <c r="F586" s="10"/>
      <c r="G586" s="10"/>
      <c r="H586" s="9"/>
      <c r="I586" s="9"/>
      <c r="J586" s="10"/>
      <c r="K586" s="10"/>
      <c r="L586" s="10"/>
      <c r="M586"/>
      <c r="N586"/>
      <c r="O586"/>
      <c r="P586"/>
      <c r="Q586"/>
      <c r="R586"/>
      <c r="S586"/>
      <c r="T586"/>
      <c r="U586"/>
      <c r="V586"/>
      <c r="W586"/>
      <c r="X586"/>
      <c r="Y586"/>
      <c r="Z586"/>
      <c r="AA586"/>
      <c r="AB586"/>
      <c r="AC586"/>
      <c r="AD586"/>
      <c r="AE586"/>
      <c r="AF586"/>
      <c r="AG586"/>
      <c r="AH586"/>
      <c r="AI586"/>
      <c r="AJ586"/>
      <c r="AK586"/>
      <c r="AL586"/>
      <c r="AM586"/>
      <c r="AN586"/>
      <c r="AO586"/>
      <c r="AP586"/>
      <c r="AQ586"/>
      <c r="AT586"/>
    </row>
    <row r="587" spans="1:46" s="196" customFormat="1" ht="12.75" x14ac:dyDescent="0.2">
      <c r="A587" s="10"/>
      <c r="B587" s="17"/>
      <c r="C587" s="10"/>
      <c r="D587" s="10"/>
      <c r="E587" s="10"/>
      <c r="F587" s="10"/>
      <c r="G587" s="10"/>
      <c r="H587" s="9"/>
      <c r="I587" s="9"/>
      <c r="J587" s="10"/>
      <c r="K587" s="10"/>
      <c r="L587" s="10"/>
      <c r="M587"/>
      <c r="N587"/>
      <c r="O587"/>
      <c r="P587"/>
      <c r="Q587"/>
      <c r="R587"/>
      <c r="S587"/>
      <c r="T587"/>
      <c r="U587"/>
      <c r="V587"/>
      <c r="W587"/>
      <c r="X587"/>
      <c r="Y587"/>
      <c r="Z587"/>
      <c r="AA587"/>
      <c r="AB587"/>
      <c r="AC587"/>
      <c r="AD587"/>
      <c r="AE587"/>
      <c r="AF587"/>
      <c r="AG587"/>
      <c r="AH587"/>
      <c r="AI587"/>
      <c r="AJ587"/>
      <c r="AK587"/>
      <c r="AL587"/>
      <c r="AM587"/>
      <c r="AN587"/>
      <c r="AO587"/>
      <c r="AP587"/>
      <c r="AQ587"/>
      <c r="AT587"/>
    </row>
    <row r="588" spans="1:46" s="196" customFormat="1" ht="12.75" x14ac:dyDescent="0.2">
      <c r="A588" s="10"/>
      <c r="B588" s="17"/>
      <c r="C588" s="10"/>
      <c r="D588" s="10"/>
      <c r="E588" s="10"/>
      <c r="F588" s="10"/>
      <c r="G588" s="10"/>
      <c r="H588" s="9"/>
      <c r="I588" s="9"/>
      <c r="J588" s="10"/>
      <c r="K588" s="10"/>
      <c r="L588" s="10"/>
      <c r="M588"/>
      <c r="N588"/>
      <c r="O588"/>
      <c r="P588"/>
      <c r="Q588"/>
      <c r="R588"/>
      <c r="S588"/>
      <c r="T588"/>
      <c r="U588"/>
      <c r="V588"/>
      <c r="W588"/>
      <c r="X588"/>
      <c r="Y588"/>
      <c r="Z588"/>
      <c r="AA588"/>
      <c r="AB588"/>
      <c r="AC588"/>
      <c r="AD588"/>
      <c r="AE588"/>
      <c r="AF588"/>
      <c r="AG588"/>
      <c r="AH588"/>
      <c r="AI588"/>
      <c r="AJ588"/>
      <c r="AK588"/>
      <c r="AL588"/>
      <c r="AM588"/>
      <c r="AN588"/>
      <c r="AO588"/>
      <c r="AP588"/>
      <c r="AQ588"/>
      <c r="AT588"/>
    </row>
    <row r="589" spans="1:46" s="196" customFormat="1" ht="12.75" x14ac:dyDescent="0.2">
      <c r="A589" s="10"/>
      <c r="B589" s="17"/>
      <c r="C589" s="10"/>
      <c r="D589" s="10"/>
      <c r="E589" s="10"/>
      <c r="F589" s="10"/>
      <c r="G589" s="10"/>
      <c r="H589" s="9"/>
      <c r="I589" s="9"/>
      <c r="J589" s="10"/>
      <c r="K589" s="10"/>
      <c r="L589" s="10"/>
      <c r="M589"/>
      <c r="N589"/>
      <c r="O589"/>
      <c r="P589"/>
      <c r="Q589"/>
      <c r="R589"/>
      <c r="S589"/>
      <c r="T589"/>
      <c r="U589"/>
      <c r="V589"/>
      <c r="W589"/>
      <c r="X589"/>
      <c r="Y589"/>
      <c r="Z589"/>
      <c r="AA589"/>
      <c r="AB589"/>
      <c r="AC589"/>
      <c r="AD589"/>
      <c r="AE589"/>
      <c r="AF589"/>
      <c r="AG589"/>
      <c r="AH589"/>
      <c r="AI589"/>
      <c r="AJ589"/>
      <c r="AK589"/>
      <c r="AL589"/>
      <c r="AM589"/>
      <c r="AN589"/>
      <c r="AO589"/>
      <c r="AP589"/>
      <c r="AQ589"/>
      <c r="AT589"/>
    </row>
    <row r="590" spans="1:46" s="196" customFormat="1" ht="12.75" x14ac:dyDescent="0.2">
      <c r="A590" s="10"/>
      <c r="B590" s="17"/>
      <c r="C590" s="10"/>
      <c r="D590" s="10"/>
      <c r="E590" s="10"/>
      <c r="F590" s="10"/>
      <c r="G590" s="10"/>
      <c r="H590" s="9"/>
      <c r="I590" s="9"/>
      <c r="J590" s="10"/>
      <c r="K590" s="10"/>
      <c r="L590" s="10"/>
      <c r="M590"/>
      <c r="N590"/>
      <c r="O590"/>
      <c r="P590"/>
      <c r="Q590"/>
      <c r="R590"/>
      <c r="S590"/>
      <c r="T590"/>
      <c r="U590"/>
      <c r="V590"/>
      <c r="W590"/>
      <c r="X590"/>
      <c r="Y590"/>
      <c r="Z590"/>
      <c r="AA590"/>
      <c r="AB590"/>
      <c r="AC590"/>
      <c r="AD590"/>
      <c r="AE590"/>
      <c r="AF590"/>
      <c r="AG590"/>
      <c r="AH590"/>
      <c r="AI590"/>
      <c r="AJ590"/>
      <c r="AK590"/>
      <c r="AL590"/>
      <c r="AM590"/>
      <c r="AN590"/>
      <c r="AO590"/>
      <c r="AP590"/>
      <c r="AQ590"/>
      <c r="AT590"/>
    </row>
    <row r="591" spans="1:46" s="196" customFormat="1" ht="12.75" x14ac:dyDescent="0.2">
      <c r="A591" s="10"/>
      <c r="B591" s="17"/>
      <c r="C591" s="10"/>
      <c r="D591" s="10"/>
      <c r="E591" s="10"/>
      <c r="F591" s="10"/>
      <c r="G591" s="10"/>
      <c r="H591" s="9"/>
      <c r="I591" s="9"/>
      <c r="J591" s="10"/>
      <c r="K591" s="10"/>
      <c r="L591" s="10"/>
      <c r="M591"/>
      <c r="N591"/>
      <c r="O591"/>
      <c r="P591"/>
      <c r="Q591"/>
      <c r="R591"/>
      <c r="S591"/>
      <c r="T591"/>
      <c r="U591"/>
      <c r="V591"/>
      <c r="W591"/>
      <c r="X591"/>
      <c r="Y591"/>
      <c r="Z591"/>
      <c r="AA591"/>
      <c r="AB591"/>
      <c r="AC591"/>
      <c r="AD591"/>
      <c r="AE591"/>
      <c r="AF591"/>
      <c r="AG591"/>
      <c r="AH591"/>
      <c r="AI591"/>
      <c r="AJ591"/>
      <c r="AK591"/>
      <c r="AL591"/>
      <c r="AM591"/>
      <c r="AN591"/>
      <c r="AO591"/>
      <c r="AP591"/>
      <c r="AQ591"/>
      <c r="AT591"/>
    </row>
    <row r="592" spans="1:46" s="196" customFormat="1" ht="12.75" x14ac:dyDescent="0.2">
      <c r="A592" s="10"/>
      <c r="B592" s="17"/>
      <c r="C592" s="10"/>
      <c r="D592" s="10"/>
      <c r="E592" s="10"/>
      <c r="F592" s="10"/>
      <c r="G592" s="10"/>
      <c r="H592" s="9"/>
      <c r="I592" s="9"/>
      <c r="J592" s="10"/>
      <c r="K592" s="10"/>
      <c r="L592" s="10"/>
      <c r="M592"/>
      <c r="N592"/>
      <c r="O592"/>
      <c r="P592"/>
      <c r="Q592"/>
      <c r="R592"/>
      <c r="S592"/>
      <c r="T592"/>
      <c r="U592"/>
      <c r="V592"/>
      <c r="W592"/>
      <c r="X592"/>
      <c r="Y592"/>
      <c r="Z592"/>
      <c r="AA592"/>
      <c r="AB592"/>
      <c r="AC592"/>
      <c r="AD592"/>
      <c r="AE592"/>
      <c r="AF592"/>
      <c r="AG592"/>
      <c r="AH592"/>
      <c r="AI592"/>
      <c r="AJ592"/>
      <c r="AK592"/>
      <c r="AL592"/>
      <c r="AM592"/>
      <c r="AN592"/>
      <c r="AO592"/>
      <c r="AP592"/>
      <c r="AQ592"/>
      <c r="AT592"/>
    </row>
    <row r="593" spans="1:46" s="196" customFormat="1" ht="12.75" x14ac:dyDescent="0.2">
      <c r="A593" s="10"/>
      <c r="B593" s="17"/>
      <c r="C593" s="10"/>
      <c r="D593" s="10"/>
      <c r="E593" s="10"/>
      <c r="F593" s="10"/>
      <c r="G593" s="10"/>
      <c r="H593" s="9"/>
      <c r="I593" s="9"/>
      <c r="J593" s="10"/>
      <c r="K593" s="10"/>
      <c r="L593" s="10"/>
      <c r="M593"/>
      <c r="N593"/>
      <c r="O593"/>
      <c r="P593"/>
      <c r="Q593"/>
      <c r="R593"/>
      <c r="S593"/>
      <c r="T593"/>
      <c r="U593"/>
      <c r="V593"/>
      <c r="W593"/>
      <c r="X593"/>
      <c r="Y593"/>
      <c r="Z593"/>
      <c r="AA593"/>
      <c r="AB593"/>
      <c r="AC593"/>
      <c r="AD593"/>
      <c r="AE593"/>
      <c r="AF593"/>
      <c r="AG593"/>
      <c r="AH593"/>
      <c r="AI593"/>
      <c r="AJ593"/>
      <c r="AK593"/>
      <c r="AL593"/>
      <c r="AM593"/>
      <c r="AN593"/>
      <c r="AO593"/>
      <c r="AP593"/>
      <c r="AQ593"/>
      <c r="AT593"/>
    </row>
    <row r="594" spans="1:46" s="196" customFormat="1" ht="12.75" x14ac:dyDescent="0.2">
      <c r="A594" s="10"/>
      <c r="B594" s="17"/>
      <c r="C594" s="10"/>
      <c r="D594" s="10"/>
      <c r="E594" s="10"/>
      <c r="F594" s="10"/>
      <c r="G594" s="10"/>
      <c r="H594" s="9"/>
      <c r="I594" s="9"/>
      <c r="J594" s="10"/>
      <c r="K594" s="10"/>
      <c r="L594" s="10"/>
      <c r="M594"/>
      <c r="N594"/>
      <c r="O594"/>
      <c r="P594"/>
      <c r="Q594"/>
      <c r="R594"/>
      <c r="S594"/>
      <c r="T594"/>
      <c r="U594"/>
      <c r="V594"/>
      <c r="W594"/>
      <c r="X594"/>
      <c r="Y594"/>
      <c r="Z594"/>
      <c r="AA594"/>
      <c r="AB594"/>
      <c r="AC594"/>
      <c r="AD594"/>
      <c r="AE594"/>
      <c r="AF594"/>
      <c r="AG594"/>
      <c r="AH594"/>
      <c r="AI594"/>
      <c r="AJ594"/>
      <c r="AK594"/>
      <c r="AL594"/>
      <c r="AM594"/>
      <c r="AN594"/>
      <c r="AO594"/>
      <c r="AP594"/>
      <c r="AQ594"/>
      <c r="AT594"/>
    </row>
    <row r="595" spans="1:46" s="196" customFormat="1" ht="12.75" x14ac:dyDescent="0.2">
      <c r="A595" s="10"/>
      <c r="B595" s="17"/>
      <c r="C595" s="10"/>
      <c r="D595" s="10"/>
      <c r="E595" s="10"/>
      <c r="F595" s="10"/>
      <c r="G595" s="10"/>
      <c r="H595" s="9"/>
      <c r="I595" s="9"/>
      <c r="J595" s="10"/>
      <c r="K595" s="10"/>
      <c r="L595" s="10"/>
      <c r="M595"/>
      <c r="N595"/>
      <c r="O595"/>
      <c r="P595"/>
      <c r="Q595"/>
      <c r="R595"/>
      <c r="S595"/>
      <c r="T595"/>
      <c r="U595"/>
      <c r="V595"/>
      <c r="W595"/>
      <c r="X595"/>
      <c r="Y595"/>
      <c r="Z595"/>
      <c r="AA595"/>
      <c r="AB595"/>
      <c r="AC595"/>
      <c r="AD595"/>
      <c r="AE595"/>
      <c r="AF595"/>
      <c r="AG595"/>
      <c r="AH595"/>
      <c r="AI595"/>
      <c r="AJ595"/>
      <c r="AK595"/>
      <c r="AL595"/>
      <c r="AM595"/>
      <c r="AN595"/>
      <c r="AO595"/>
      <c r="AP595"/>
      <c r="AQ595"/>
      <c r="AT595"/>
    </row>
    <row r="596" spans="1:46" s="196" customFormat="1" ht="12.75" x14ac:dyDescent="0.2">
      <c r="A596" s="10"/>
      <c r="B596" s="17"/>
      <c r="C596" s="10"/>
      <c r="D596" s="10"/>
      <c r="E596" s="10"/>
      <c r="F596" s="10"/>
      <c r="G596" s="10"/>
      <c r="H596" s="9"/>
      <c r="I596" s="9"/>
      <c r="J596" s="10"/>
      <c r="K596" s="10"/>
      <c r="L596" s="10"/>
      <c r="M596"/>
      <c r="N596"/>
      <c r="O596"/>
      <c r="P596"/>
      <c r="Q596"/>
      <c r="R596"/>
      <c r="S596"/>
      <c r="T596"/>
      <c r="U596"/>
      <c r="V596"/>
      <c r="W596"/>
      <c r="X596"/>
      <c r="Y596"/>
      <c r="Z596"/>
      <c r="AA596"/>
      <c r="AB596"/>
      <c r="AC596"/>
      <c r="AD596"/>
      <c r="AE596"/>
      <c r="AF596"/>
      <c r="AG596"/>
      <c r="AH596"/>
      <c r="AI596"/>
      <c r="AJ596"/>
      <c r="AK596"/>
      <c r="AL596"/>
      <c r="AM596"/>
      <c r="AN596"/>
      <c r="AO596"/>
      <c r="AP596"/>
      <c r="AQ596"/>
      <c r="AT596"/>
    </row>
    <row r="597" spans="1:46" s="196" customFormat="1" ht="12.75" x14ac:dyDescent="0.2">
      <c r="A597" s="10"/>
      <c r="B597" s="17"/>
      <c r="C597" s="10"/>
      <c r="D597" s="10"/>
      <c r="E597" s="10"/>
      <c r="F597" s="10"/>
      <c r="G597" s="10"/>
      <c r="H597" s="9"/>
      <c r="I597" s="9"/>
      <c r="J597" s="10"/>
      <c r="K597" s="10"/>
      <c r="L597" s="10"/>
      <c r="M597"/>
      <c r="N597"/>
      <c r="O597"/>
      <c r="P597"/>
      <c r="Q597"/>
      <c r="R597"/>
      <c r="S597"/>
      <c r="T597"/>
      <c r="U597"/>
      <c r="V597"/>
      <c r="W597"/>
      <c r="X597"/>
      <c r="Y597"/>
      <c r="Z597"/>
      <c r="AA597"/>
      <c r="AB597"/>
      <c r="AC597"/>
      <c r="AD597"/>
      <c r="AE597"/>
      <c r="AF597"/>
      <c r="AG597"/>
      <c r="AH597"/>
      <c r="AI597"/>
      <c r="AJ597"/>
      <c r="AK597"/>
      <c r="AL597"/>
      <c r="AM597"/>
      <c r="AN597"/>
      <c r="AO597"/>
      <c r="AP597"/>
      <c r="AQ597"/>
      <c r="AT597"/>
    </row>
    <row r="598" spans="1:46" s="196" customFormat="1" ht="12.75" x14ac:dyDescent="0.2">
      <c r="A598" s="10"/>
      <c r="B598" s="17"/>
      <c r="C598" s="10"/>
      <c r="D598" s="10"/>
      <c r="E598" s="10"/>
      <c r="F598" s="10"/>
      <c r="G598" s="10"/>
      <c r="H598" s="9"/>
      <c r="I598" s="9"/>
      <c r="J598" s="10"/>
      <c r="K598" s="10"/>
      <c r="L598" s="10"/>
      <c r="M598"/>
      <c r="N598"/>
      <c r="O598"/>
      <c r="P598"/>
      <c r="Q598"/>
      <c r="R598"/>
      <c r="S598"/>
      <c r="T598"/>
      <c r="U598"/>
      <c r="V598"/>
      <c r="W598"/>
      <c r="X598"/>
      <c r="Y598"/>
      <c r="Z598"/>
      <c r="AA598"/>
      <c r="AB598"/>
      <c r="AC598"/>
      <c r="AD598"/>
      <c r="AE598"/>
      <c r="AF598"/>
      <c r="AG598"/>
      <c r="AH598"/>
      <c r="AI598"/>
      <c r="AJ598"/>
      <c r="AK598"/>
      <c r="AL598"/>
      <c r="AM598"/>
      <c r="AN598"/>
      <c r="AO598"/>
      <c r="AP598"/>
      <c r="AQ598"/>
      <c r="AT598"/>
    </row>
    <row r="599" spans="1:46" s="196" customFormat="1" ht="12.75" x14ac:dyDescent="0.2">
      <c r="A599" s="10"/>
      <c r="B599" s="17"/>
      <c r="C599" s="10"/>
      <c r="D599" s="10"/>
      <c r="E599" s="10"/>
      <c r="F599" s="10"/>
      <c r="G599" s="10"/>
      <c r="H599" s="9"/>
      <c r="I599" s="9"/>
      <c r="J599" s="10"/>
      <c r="K599" s="10"/>
      <c r="L599" s="10"/>
      <c r="M599"/>
      <c r="N599"/>
      <c r="O599"/>
      <c r="P599"/>
      <c r="Q599"/>
      <c r="R599"/>
      <c r="S599"/>
      <c r="T599"/>
      <c r="U599"/>
      <c r="V599"/>
      <c r="W599"/>
      <c r="X599"/>
      <c r="Y599"/>
      <c r="Z599"/>
      <c r="AA599"/>
      <c r="AB599"/>
      <c r="AC599"/>
      <c r="AD599"/>
      <c r="AE599"/>
      <c r="AF599"/>
      <c r="AG599"/>
      <c r="AH599"/>
      <c r="AI599"/>
      <c r="AJ599"/>
      <c r="AK599"/>
      <c r="AL599"/>
      <c r="AM599"/>
      <c r="AN599"/>
      <c r="AO599"/>
      <c r="AP599"/>
      <c r="AQ599"/>
      <c r="AT599"/>
    </row>
    <row r="600" spans="1:46" s="196" customFormat="1" ht="12.75" x14ac:dyDescent="0.2">
      <c r="A600" s="10"/>
      <c r="B600" s="17"/>
      <c r="C600" s="10"/>
      <c r="D600" s="10"/>
      <c r="E600" s="10"/>
      <c r="F600" s="10"/>
      <c r="G600" s="10"/>
      <c r="H600" s="9"/>
      <c r="I600" s="9"/>
      <c r="J600" s="10"/>
      <c r="K600" s="10"/>
      <c r="L600" s="10"/>
      <c r="M600"/>
      <c r="N600"/>
      <c r="O600"/>
      <c r="P600"/>
      <c r="Q600"/>
      <c r="R600"/>
      <c r="S600"/>
      <c r="T600"/>
      <c r="U600"/>
      <c r="V600"/>
      <c r="W600"/>
      <c r="X600"/>
      <c r="Y600"/>
      <c r="Z600"/>
      <c r="AA600"/>
      <c r="AB600"/>
      <c r="AC600"/>
      <c r="AD600"/>
      <c r="AE600"/>
      <c r="AF600"/>
      <c r="AG600"/>
      <c r="AH600"/>
      <c r="AI600"/>
      <c r="AJ600"/>
      <c r="AK600"/>
      <c r="AL600"/>
      <c r="AM600"/>
      <c r="AN600"/>
      <c r="AO600"/>
      <c r="AP600"/>
      <c r="AQ600"/>
      <c r="AT600"/>
    </row>
    <row r="601" spans="1:46" s="196" customFormat="1" ht="12.75" x14ac:dyDescent="0.2">
      <c r="A601" s="10"/>
      <c r="B601" s="17"/>
      <c r="C601" s="10"/>
      <c r="D601" s="10"/>
      <c r="E601" s="10"/>
      <c r="F601" s="10"/>
      <c r="G601" s="10"/>
      <c r="H601" s="9"/>
      <c r="I601" s="9"/>
      <c r="J601" s="10"/>
      <c r="K601" s="10"/>
      <c r="L601" s="10"/>
      <c r="M601"/>
      <c r="N601"/>
      <c r="O601"/>
      <c r="P601"/>
      <c r="Q601"/>
      <c r="R601"/>
      <c r="S601"/>
      <c r="T601"/>
      <c r="U601"/>
      <c r="V601"/>
      <c r="W601"/>
      <c r="X601"/>
      <c r="Y601"/>
      <c r="Z601"/>
      <c r="AA601"/>
      <c r="AB601"/>
      <c r="AC601"/>
      <c r="AD601"/>
      <c r="AE601"/>
      <c r="AF601"/>
      <c r="AG601"/>
      <c r="AH601"/>
      <c r="AI601"/>
      <c r="AJ601"/>
      <c r="AK601"/>
      <c r="AL601"/>
      <c r="AM601"/>
      <c r="AN601"/>
      <c r="AO601"/>
      <c r="AP601"/>
      <c r="AQ601"/>
      <c r="AT601"/>
    </row>
    <row r="602" spans="1:46" s="196" customFormat="1" ht="12.75" x14ac:dyDescent="0.2">
      <c r="A602" s="10"/>
      <c r="B602" s="17"/>
      <c r="C602" s="10"/>
      <c r="D602" s="10"/>
      <c r="E602" s="10"/>
      <c r="F602" s="10"/>
      <c r="G602" s="10"/>
      <c r="H602" s="9"/>
      <c r="I602" s="9"/>
      <c r="J602" s="10"/>
      <c r="K602" s="10"/>
      <c r="L602" s="10"/>
      <c r="M602"/>
      <c r="N602"/>
      <c r="O602"/>
      <c r="P602"/>
      <c r="Q602"/>
      <c r="R602"/>
      <c r="S602"/>
      <c r="T602"/>
      <c r="U602"/>
      <c r="V602"/>
      <c r="W602"/>
      <c r="X602"/>
      <c r="Y602"/>
      <c r="Z602"/>
      <c r="AA602"/>
      <c r="AB602"/>
      <c r="AC602"/>
      <c r="AD602"/>
      <c r="AE602"/>
      <c r="AF602"/>
      <c r="AG602"/>
      <c r="AH602"/>
      <c r="AI602"/>
      <c r="AJ602"/>
      <c r="AK602"/>
      <c r="AL602"/>
      <c r="AM602"/>
      <c r="AN602"/>
      <c r="AO602"/>
      <c r="AP602"/>
      <c r="AQ602"/>
      <c r="AT602"/>
    </row>
    <row r="603" spans="1:46" s="196" customFormat="1" ht="12.75" x14ac:dyDescent="0.2">
      <c r="A603" s="10"/>
      <c r="B603" s="17"/>
      <c r="C603" s="10"/>
      <c r="D603" s="10"/>
      <c r="E603" s="10"/>
      <c r="F603" s="10"/>
      <c r="G603" s="10"/>
      <c r="H603" s="9"/>
      <c r="I603" s="9"/>
      <c r="J603" s="10"/>
      <c r="K603" s="10"/>
      <c r="L603" s="10"/>
      <c r="M603"/>
      <c r="N603"/>
      <c r="O603"/>
      <c r="P603"/>
      <c r="Q603"/>
      <c r="R603"/>
      <c r="S603"/>
      <c r="T603"/>
      <c r="U603"/>
      <c r="V603"/>
      <c r="W603"/>
      <c r="X603"/>
      <c r="Y603"/>
      <c r="Z603"/>
      <c r="AA603"/>
      <c r="AB603"/>
      <c r="AC603"/>
      <c r="AD603"/>
      <c r="AE603"/>
      <c r="AF603"/>
      <c r="AG603"/>
      <c r="AH603"/>
      <c r="AI603"/>
      <c r="AJ603"/>
      <c r="AK603"/>
      <c r="AL603"/>
      <c r="AM603"/>
      <c r="AN603"/>
      <c r="AO603"/>
      <c r="AP603"/>
      <c r="AQ603"/>
      <c r="AT603"/>
    </row>
    <row r="604" spans="1:46" s="196" customFormat="1" ht="12.75" x14ac:dyDescent="0.2">
      <c r="A604" s="10"/>
      <c r="B604" s="17"/>
      <c r="C604" s="10"/>
      <c r="D604" s="10"/>
      <c r="E604" s="10"/>
      <c r="F604" s="10"/>
      <c r="G604" s="10"/>
      <c r="H604" s="9"/>
      <c r="I604" s="9"/>
      <c r="J604" s="10"/>
      <c r="K604" s="10"/>
      <c r="L604" s="10"/>
      <c r="M604"/>
      <c r="N604"/>
      <c r="O604"/>
      <c r="P604"/>
      <c r="Q604"/>
      <c r="R604"/>
      <c r="S604"/>
      <c r="T604"/>
      <c r="U604"/>
      <c r="V604"/>
      <c r="W604"/>
      <c r="X604"/>
      <c r="Y604"/>
      <c r="Z604"/>
      <c r="AA604"/>
      <c r="AB604"/>
      <c r="AC604"/>
      <c r="AD604"/>
      <c r="AE604"/>
      <c r="AF604"/>
      <c r="AG604"/>
      <c r="AH604"/>
      <c r="AI604"/>
      <c r="AJ604"/>
      <c r="AK604"/>
      <c r="AL604"/>
      <c r="AM604"/>
      <c r="AN604"/>
      <c r="AO604"/>
      <c r="AP604"/>
      <c r="AQ604"/>
      <c r="AT604"/>
    </row>
    <row r="605" spans="1:46" s="196" customFormat="1" ht="12.75" x14ac:dyDescent="0.2">
      <c r="A605" s="10"/>
      <c r="B605" s="17"/>
      <c r="C605" s="10"/>
      <c r="D605" s="10"/>
      <c r="E605" s="10"/>
      <c r="F605" s="10"/>
      <c r="G605" s="10"/>
      <c r="H605" s="9"/>
      <c r="I605" s="9"/>
      <c r="J605" s="10"/>
      <c r="K605" s="10"/>
      <c r="L605" s="10"/>
      <c r="M605"/>
      <c r="N605"/>
      <c r="O605"/>
      <c r="P605"/>
      <c r="Q605"/>
      <c r="R605"/>
      <c r="S605"/>
      <c r="T605"/>
      <c r="U605"/>
      <c r="V605"/>
      <c r="W605"/>
      <c r="X605"/>
      <c r="Y605"/>
      <c r="Z605"/>
      <c r="AA605"/>
      <c r="AB605"/>
      <c r="AC605"/>
      <c r="AD605"/>
      <c r="AE605"/>
      <c r="AF605"/>
      <c r="AG605"/>
      <c r="AH605"/>
      <c r="AI605"/>
      <c r="AJ605"/>
      <c r="AK605"/>
      <c r="AL605"/>
      <c r="AM605"/>
      <c r="AN605"/>
      <c r="AO605"/>
      <c r="AP605"/>
      <c r="AQ605"/>
      <c r="AT605"/>
    </row>
    <row r="606" spans="1:46" s="196" customFormat="1" ht="12.75" x14ac:dyDescent="0.2">
      <c r="A606" s="10"/>
      <c r="B606" s="17"/>
      <c r="C606" s="10"/>
      <c r="D606" s="10"/>
      <c r="E606" s="10"/>
      <c r="F606" s="10"/>
      <c r="G606" s="10"/>
      <c r="H606" s="9"/>
      <c r="I606" s="9"/>
      <c r="J606" s="10"/>
      <c r="K606" s="10"/>
      <c r="L606" s="10"/>
      <c r="M606"/>
      <c r="N606"/>
      <c r="O606"/>
      <c r="P606"/>
      <c r="Q606"/>
      <c r="R606"/>
      <c r="S606"/>
      <c r="T606"/>
      <c r="U606"/>
      <c r="V606"/>
      <c r="W606"/>
      <c r="X606"/>
      <c r="Y606"/>
      <c r="Z606"/>
      <c r="AA606"/>
      <c r="AB606"/>
      <c r="AC606"/>
      <c r="AD606"/>
      <c r="AE606"/>
      <c r="AF606"/>
      <c r="AG606"/>
      <c r="AH606"/>
      <c r="AI606"/>
      <c r="AJ606"/>
      <c r="AK606"/>
      <c r="AL606"/>
      <c r="AM606"/>
      <c r="AN606"/>
      <c r="AO606"/>
      <c r="AP606"/>
      <c r="AQ606"/>
      <c r="AT606"/>
    </row>
    <row r="607" spans="1:46" s="196" customFormat="1" ht="12.75" x14ac:dyDescent="0.2">
      <c r="A607" s="10"/>
      <c r="B607" s="17"/>
      <c r="C607" s="10"/>
      <c r="D607" s="10"/>
      <c r="E607" s="10"/>
      <c r="F607" s="10"/>
      <c r="G607" s="10"/>
      <c r="H607" s="9"/>
      <c r="I607" s="9"/>
      <c r="J607" s="10"/>
      <c r="K607" s="10"/>
      <c r="L607" s="10"/>
      <c r="M607"/>
      <c r="N607"/>
      <c r="O607"/>
      <c r="P607"/>
      <c r="Q607"/>
      <c r="R607"/>
      <c r="S607"/>
      <c r="T607"/>
      <c r="U607"/>
      <c r="V607"/>
      <c r="W607"/>
      <c r="X607"/>
      <c r="Y607"/>
      <c r="Z607"/>
      <c r="AA607"/>
      <c r="AB607"/>
      <c r="AC607"/>
      <c r="AD607"/>
      <c r="AE607"/>
      <c r="AF607"/>
      <c r="AG607"/>
      <c r="AH607"/>
      <c r="AI607"/>
      <c r="AJ607"/>
      <c r="AK607"/>
      <c r="AL607"/>
      <c r="AM607"/>
      <c r="AN607"/>
      <c r="AO607"/>
      <c r="AP607"/>
      <c r="AQ607"/>
      <c r="AT607"/>
    </row>
    <row r="608" spans="1:46" s="196" customFormat="1" ht="12.75" x14ac:dyDescent="0.2">
      <c r="A608" s="10"/>
      <c r="B608" s="17"/>
      <c r="C608" s="10"/>
      <c r="D608" s="10"/>
      <c r="E608" s="10"/>
      <c r="F608" s="10"/>
      <c r="G608" s="10"/>
      <c r="H608" s="9"/>
      <c r="I608" s="9"/>
      <c r="J608" s="10"/>
      <c r="K608" s="10"/>
      <c r="L608" s="10"/>
      <c r="M608"/>
      <c r="N608"/>
      <c r="O608"/>
      <c r="P608"/>
      <c r="Q608"/>
      <c r="R608"/>
      <c r="S608"/>
      <c r="T608"/>
      <c r="U608"/>
      <c r="V608"/>
      <c r="W608"/>
      <c r="X608"/>
      <c r="Y608"/>
      <c r="Z608"/>
      <c r="AA608"/>
      <c r="AB608"/>
      <c r="AC608"/>
      <c r="AD608"/>
      <c r="AE608"/>
      <c r="AF608"/>
      <c r="AG608"/>
      <c r="AH608"/>
      <c r="AI608"/>
      <c r="AJ608"/>
      <c r="AK608"/>
      <c r="AL608"/>
      <c r="AM608"/>
      <c r="AN608"/>
      <c r="AO608"/>
      <c r="AP608"/>
      <c r="AQ608"/>
      <c r="AT608"/>
    </row>
    <row r="609" spans="1:46" s="196" customFormat="1" ht="12.75" x14ac:dyDescent="0.2">
      <c r="A609" s="10"/>
      <c r="B609" s="17"/>
      <c r="C609" s="10"/>
      <c r="D609" s="10"/>
      <c r="E609" s="10"/>
      <c r="F609" s="10"/>
      <c r="G609" s="10"/>
      <c r="H609" s="9"/>
      <c r="I609" s="9"/>
      <c r="J609" s="10"/>
      <c r="K609" s="10"/>
      <c r="L609" s="10"/>
      <c r="M609"/>
      <c r="N609"/>
      <c r="O609"/>
      <c r="P609"/>
      <c r="Q609"/>
      <c r="R609"/>
      <c r="S609"/>
      <c r="T609"/>
      <c r="U609"/>
      <c r="V609"/>
      <c r="W609"/>
      <c r="X609"/>
      <c r="Y609"/>
      <c r="Z609"/>
      <c r="AA609"/>
      <c r="AB609"/>
      <c r="AC609"/>
      <c r="AD609"/>
      <c r="AE609"/>
      <c r="AF609"/>
      <c r="AG609"/>
      <c r="AH609"/>
      <c r="AI609"/>
      <c r="AJ609"/>
      <c r="AK609"/>
      <c r="AL609"/>
      <c r="AM609"/>
      <c r="AN609"/>
      <c r="AO609"/>
      <c r="AP609"/>
      <c r="AQ609"/>
      <c r="AT609"/>
    </row>
    <row r="610" spans="1:46" s="196" customFormat="1" ht="12.75" x14ac:dyDescent="0.2">
      <c r="A610" s="10"/>
      <c r="B610" s="17"/>
      <c r="C610" s="10"/>
      <c r="D610" s="10"/>
      <c r="E610" s="10"/>
      <c r="F610" s="10"/>
      <c r="G610" s="10"/>
      <c r="H610" s="9"/>
      <c r="I610" s="9"/>
      <c r="J610" s="10"/>
      <c r="K610" s="10"/>
      <c r="L610" s="10"/>
      <c r="M610"/>
      <c r="N610"/>
      <c r="O610"/>
      <c r="P610"/>
      <c r="Q610"/>
      <c r="R610"/>
      <c r="S610"/>
      <c r="T610"/>
      <c r="U610"/>
      <c r="V610"/>
      <c r="W610"/>
      <c r="X610"/>
      <c r="Y610"/>
      <c r="Z610"/>
      <c r="AA610"/>
      <c r="AB610"/>
      <c r="AC610"/>
      <c r="AD610"/>
      <c r="AE610"/>
      <c r="AF610"/>
      <c r="AG610"/>
      <c r="AH610"/>
      <c r="AI610"/>
      <c r="AJ610"/>
      <c r="AK610"/>
      <c r="AL610"/>
      <c r="AM610"/>
      <c r="AN610"/>
      <c r="AO610"/>
      <c r="AP610"/>
      <c r="AQ610"/>
      <c r="AT610"/>
    </row>
    <row r="611" spans="1:46" s="196" customFormat="1" ht="12.75" x14ac:dyDescent="0.2">
      <c r="A611" s="10"/>
      <c r="B611" s="17"/>
      <c r="C611" s="10"/>
      <c r="D611" s="10"/>
      <c r="E611" s="10"/>
      <c r="F611" s="10"/>
      <c r="G611" s="10"/>
      <c r="H611" s="9"/>
      <c r="I611" s="9"/>
      <c r="J611" s="10"/>
      <c r="K611" s="10"/>
      <c r="L611" s="10"/>
      <c r="M611"/>
      <c r="N611"/>
      <c r="O611"/>
      <c r="P611"/>
      <c r="Q611"/>
      <c r="R611"/>
      <c r="S611"/>
      <c r="T611"/>
      <c r="U611"/>
      <c r="V611"/>
      <c r="W611"/>
      <c r="X611"/>
      <c r="Y611"/>
      <c r="Z611"/>
      <c r="AA611"/>
      <c r="AB611"/>
      <c r="AC611"/>
      <c r="AD611"/>
      <c r="AE611"/>
      <c r="AF611"/>
      <c r="AG611"/>
      <c r="AH611"/>
      <c r="AI611"/>
      <c r="AJ611"/>
      <c r="AK611"/>
      <c r="AL611"/>
      <c r="AM611"/>
      <c r="AN611"/>
      <c r="AO611"/>
      <c r="AP611"/>
      <c r="AQ611"/>
      <c r="AT611"/>
    </row>
    <row r="612" spans="1:46" s="196" customFormat="1" ht="12.75" x14ac:dyDescent="0.2">
      <c r="A612" s="10"/>
      <c r="B612" s="17"/>
      <c r="C612" s="10"/>
      <c r="D612" s="10"/>
      <c r="E612" s="10"/>
      <c r="F612" s="10"/>
      <c r="G612" s="10"/>
      <c r="H612" s="9"/>
      <c r="I612" s="9"/>
      <c r="J612" s="10"/>
      <c r="K612" s="10"/>
      <c r="L612" s="10"/>
      <c r="M612"/>
      <c r="N612"/>
      <c r="O612"/>
      <c r="P612"/>
      <c r="Q612"/>
      <c r="R612"/>
      <c r="S612"/>
      <c r="T612"/>
      <c r="U612"/>
      <c r="V612"/>
      <c r="W612"/>
      <c r="X612"/>
      <c r="Y612"/>
      <c r="Z612"/>
      <c r="AA612"/>
      <c r="AB612"/>
      <c r="AC612"/>
      <c r="AD612"/>
      <c r="AE612"/>
      <c r="AF612"/>
      <c r="AG612"/>
      <c r="AH612"/>
      <c r="AI612"/>
      <c r="AJ612"/>
      <c r="AK612"/>
      <c r="AL612"/>
      <c r="AM612"/>
      <c r="AN612"/>
      <c r="AO612"/>
      <c r="AP612"/>
      <c r="AQ612"/>
      <c r="AT612"/>
    </row>
    <row r="613" spans="1:46" s="196" customFormat="1" ht="12.75" x14ac:dyDescent="0.2">
      <c r="A613" s="10"/>
      <c r="B613" s="17"/>
      <c r="C613" s="10"/>
      <c r="D613" s="10"/>
      <c r="E613" s="10"/>
      <c r="F613" s="10"/>
      <c r="G613" s="10"/>
      <c r="H613" s="9"/>
      <c r="I613" s="9"/>
      <c r="J613" s="10"/>
      <c r="K613" s="10"/>
      <c r="L613" s="10"/>
      <c r="M613"/>
      <c r="N613"/>
      <c r="O613"/>
      <c r="P613"/>
      <c r="Q613"/>
      <c r="R613"/>
      <c r="S613"/>
      <c r="T613"/>
      <c r="U613"/>
      <c r="V613"/>
      <c r="W613"/>
      <c r="X613"/>
      <c r="Y613"/>
      <c r="Z613"/>
      <c r="AA613"/>
      <c r="AB613"/>
      <c r="AC613"/>
      <c r="AD613"/>
      <c r="AE613"/>
      <c r="AF613"/>
      <c r="AG613"/>
      <c r="AH613"/>
      <c r="AI613"/>
      <c r="AJ613"/>
      <c r="AK613"/>
      <c r="AL613"/>
      <c r="AM613"/>
      <c r="AN613"/>
      <c r="AO613"/>
      <c r="AP613"/>
      <c r="AQ613"/>
      <c r="AT613"/>
    </row>
    <row r="614" spans="1:46" s="196" customFormat="1" ht="12.75" x14ac:dyDescent="0.2">
      <c r="A614" s="10"/>
      <c r="B614" s="17"/>
      <c r="C614" s="10"/>
      <c r="D614" s="10"/>
      <c r="E614" s="10"/>
      <c r="F614" s="10"/>
      <c r="G614" s="10"/>
      <c r="H614" s="9"/>
      <c r="I614" s="9"/>
      <c r="J614" s="10"/>
      <c r="K614" s="10"/>
      <c r="L614" s="10"/>
      <c r="M614"/>
      <c r="N614"/>
      <c r="O614"/>
      <c r="P614"/>
      <c r="Q614"/>
      <c r="R614"/>
      <c r="S614"/>
      <c r="T614"/>
      <c r="U614"/>
      <c r="V614"/>
      <c r="W614"/>
      <c r="X614"/>
      <c r="Y614"/>
      <c r="Z614"/>
      <c r="AA614"/>
      <c r="AB614"/>
      <c r="AC614"/>
      <c r="AD614"/>
      <c r="AE614"/>
      <c r="AF614"/>
      <c r="AG614"/>
      <c r="AH614"/>
      <c r="AI614"/>
      <c r="AJ614"/>
      <c r="AK614"/>
      <c r="AL614"/>
      <c r="AM614"/>
      <c r="AN614"/>
      <c r="AO614"/>
      <c r="AP614"/>
      <c r="AQ614"/>
      <c r="AT614"/>
    </row>
    <row r="615" spans="1:46" s="196" customFormat="1" ht="12.75" x14ac:dyDescent="0.2">
      <c r="A615" s="10"/>
      <c r="B615" s="17"/>
      <c r="C615" s="10"/>
      <c r="D615" s="10"/>
      <c r="E615" s="10"/>
      <c r="F615" s="10"/>
      <c r="G615" s="10"/>
      <c r="H615" s="9"/>
      <c r="I615" s="9"/>
      <c r="J615" s="10"/>
      <c r="K615" s="10"/>
      <c r="L615" s="10"/>
      <c r="M615"/>
      <c r="N615"/>
      <c r="O615"/>
      <c r="P615"/>
      <c r="Q615"/>
      <c r="R615"/>
      <c r="S615"/>
      <c r="T615"/>
      <c r="U615"/>
      <c r="V615"/>
      <c r="W615"/>
      <c r="X615"/>
      <c r="Y615"/>
      <c r="Z615"/>
      <c r="AA615"/>
      <c r="AB615"/>
      <c r="AC615"/>
      <c r="AD615"/>
      <c r="AE615"/>
      <c r="AF615"/>
      <c r="AG615"/>
      <c r="AH615"/>
      <c r="AI615"/>
      <c r="AJ615"/>
      <c r="AK615"/>
      <c r="AL615"/>
      <c r="AM615"/>
      <c r="AN615"/>
      <c r="AO615"/>
      <c r="AP615"/>
      <c r="AQ615"/>
      <c r="AT615"/>
    </row>
    <row r="616" spans="1:46" s="196" customFormat="1" ht="12.75" x14ac:dyDescent="0.2">
      <c r="A616" s="10"/>
      <c r="B616" s="17"/>
      <c r="C616" s="10"/>
      <c r="D616" s="10"/>
      <c r="E616" s="10"/>
      <c r="F616" s="10"/>
      <c r="G616" s="10"/>
      <c r="H616" s="9"/>
      <c r="I616" s="9"/>
      <c r="J616" s="10"/>
      <c r="K616" s="10"/>
      <c r="L616" s="10"/>
      <c r="M616"/>
      <c r="N616"/>
      <c r="O616"/>
      <c r="P616"/>
      <c r="Q616"/>
      <c r="R616"/>
      <c r="S616"/>
      <c r="T616"/>
      <c r="U616"/>
      <c r="V616"/>
      <c r="W616"/>
      <c r="X616"/>
      <c r="Y616"/>
      <c r="Z616"/>
      <c r="AA616"/>
      <c r="AB616"/>
      <c r="AC616"/>
      <c r="AD616"/>
      <c r="AE616"/>
      <c r="AF616"/>
      <c r="AG616"/>
      <c r="AH616"/>
      <c r="AI616"/>
      <c r="AJ616"/>
      <c r="AK616"/>
      <c r="AL616"/>
      <c r="AM616"/>
      <c r="AN616"/>
      <c r="AO616"/>
      <c r="AP616"/>
      <c r="AQ616"/>
      <c r="AT616"/>
    </row>
    <row r="617" spans="1:46" s="196" customFormat="1" ht="12.75" x14ac:dyDescent="0.2">
      <c r="A617" s="10"/>
      <c r="B617" s="17"/>
      <c r="C617" s="10"/>
      <c r="D617" s="10"/>
      <c r="E617" s="10"/>
      <c r="F617" s="10"/>
      <c r="G617" s="10"/>
      <c r="H617" s="9"/>
      <c r="I617" s="9"/>
      <c r="J617" s="10"/>
      <c r="K617" s="10"/>
      <c r="L617" s="10"/>
      <c r="M617"/>
      <c r="N617"/>
      <c r="O617"/>
      <c r="P617"/>
      <c r="Q617"/>
      <c r="R617"/>
      <c r="S617"/>
      <c r="T617"/>
      <c r="U617"/>
      <c r="V617"/>
      <c r="W617"/>
      <c r="X617"/>
      <c r="Y617"/>
      <c r="Z617"/>
      <c r="AA617"/>
      <c r="AB617"/>
      <c r="AC617"/>
      <c r="AD617"/>
      <c r="AE617"/>
      <c r="AF617"/>
      <c r="AG617"/>
      <c r="AH617"/>
      <c r="AI617"/>
      <c r="AJ617"/>
      <c r="AK617"/>
      <c r="AL617"/>
      <c r="AM617"/>
      <c r="AN617"/>
      <c r="AO617"/>
      <c r="AP617"/>
      <c r="AQ617"/>
      <c r="AT617"/>
    </row>
    <row r="618" spans="1:46" s="196" customFormat="1" ht="12.75" x14ac:dyDescent="0.2">
      <c r="A618" s="10"/>
      <c r="B618" s="17"/>
      <c r="C618" s="10"/>
      <c r="D618" s="10"/>
      <c r="E618" s="10"/>
      <c r="F618" s="10"/>
      <c r="G618" s="10"/>
      <c r="H618" s="9"/>
      <c r="I618" s="9"/>
      <c r="J618" s="10"/>
      <c r="K618" s="10"/>
      <c r="L618" s="10"/>
      <c r="M618"/>
      <c r="N618"/>
      <c r="O618"/>
      <c r="P618"/>
      <c r="Q618"/>
      <c r="R618"/>
      <c r="S618"/>
      <c r="T618"/>
      <c r="U618"/>
      <c r="V618"/>
      <c r="W618"/>
      <c r="X618"/>
      <c r="Y618"/>
      <c r="Z618"/>
      <c r="AA618"/>
      <c r="AB618"/>
      <c r="AC618"/>
      <c r="AD618"/>
      <c r="AE618"/>
      <c r="AF618"/>
      <c r="AG618"/>
      <c r="AH618"/>
      <c r="AI618"/>
      <c r="AJ618"/>
      <c r="AK618"/>
      <c r="AL618"/>
      <c r="AM618"/>
      <c r="AN618"/>
      <c r="AO618"/>
      <c r="AP618"/>
      <c r="AQ618"/>
      <c r="AT618"/>
    </row>
    <row r="619" spans="1:46" s="196" customFormat="1" ht="12.75" x14ac:dyDescent="0.2">
      <c r="A619" s="10"/>
      <c r="B619" s="17"/>
      <c r="C619" s="10"/>
      <c r="D619" s="10"/>
      <c r="E619" s="10"/>
      <c r="F619" s="10"/>
      <c r="G619" s="10"/>
      <c r="H619" s="9"/>
      <c r="I619" s="9"/>
      <c r="J619" s="10"/>
      <c r="K619" s="10"/>
      <c r="L619" s="10"/>
      <c r="M619"/>
      <c r="N619"/>
      <c r="O619"/>
      <c r="P619"/>
      <c r="Q619"/>
      <c r="R619"/>
      <c r="S619"/>
      <c r="T619"/>
      <c r="U619"/>
      <c r="V619"/>
      <c r="W619"/>
      <c r="X619"/>
      <c r="Y619"/>
      <c r="Z619"/>
      <c r="AA619"/>
      <c r="AB619"/>
      <c r="AC619"/>
      <c r="AD619"/>
      <c r="AE619"/>
      <c r="AF619"/>
      <c r="AG619"/>
      <c r="AH619"/>
      <c r="AI619"/>
      <c r="AJ619"/>
      <c r="AK619"/>
      <c r="AL619"/>
      <c r="AM619"/>
      <c r="AN619"/>
      <c r="AO619"/>
      <c r="AP619"/>
      <c r="AQ619"/>
      <c r="AT619"/>
    </row>
    <row r="620" spans="1:46" s="196" customFormat="1" ht="12.75" x14ac:dyDescent="0.2">
      <c r="A620" s="10"/>
      <c r="B620" s="17"/>
      <c r="C620" s="10"/>
      <c r="D620" s="10"/>
      <c r="E620" s="10"/>
      <c r="F620" s="10"/>
      <c r="G620" s="10"/>
      <c r="H620" s="9"/>
      <c r="I620" s="9"/>
      <c r="J620" s="10"/>
      <c r="K620" s="10"/>
      <c r="L620" s="10"/>
      <c r="M620"/>
      <c r="N620"/>
      <c r="O620"/>
      <c r="P620"/>
      <c r="Q620"/>
      <c r="R620"/>
      <c r="S620"/>
      <c r="T620"/>
      <c r="U620"/>
      <c r="V620"/>
      <c r="W620"/>
      <c r="X620"/>
      <c r="Y620"/>
      <c r="Z620"/>
      <c r="AA620"/>
      <c r="AB620"/>
      <c r="AC620"/>
      <c r="AD620"/>
      <c r="AE620"/>
      <c r="AF620"/>
      <c r="AG620"/>
      <c r="AH620"/>
      <c r="AI620"/>
      <c r="AJ620"/>
      <c r="AK620"/>
      <c r="AL620"/>
      <c r="AM620"/>
      <c r="AN620"/>
      <c r="AO620"/>
      <c r="AP620"/>
      <c r="AQ620"/>
      <c r="AT620"/>
    </row>
    <row r="621" spans="1:46" s="196" customFormat="1" ht="12.75" x14ac:dyDescent="0.2">
      <c r="A621" s="10"/>
      <c r="B621" s="17"/>
      <c r="C621" s="10"/>
      <c r="D621" s="10"/>
      <c r="E621" s="10"/>
      <c r="F621" s="10"/>
      <c r="G621" s="10"/>
      <c r="H621" s="9"/>
      <c r="I621" s="9"/>
      <c r="J621" s="10"/>
      <c r="K621" s="10"/>
      <c r="L621" s="10"/>
      <c r="M621"/>
      <c r="N621"/>
      <c r="O621"/>
      <c r="P621"/>
      <c r="Q621"/>
      <c r="R621"/>
      <c r="S621"/>
      <c r="T621"/>
      <c r="U621"/>
      <c r="V621"/>
      <c r="W621"/>
      <c r="X621"/>
      <c r="Y621"/>
      <c r="Z621"/>
      <c r="AA621"/>
      <c r="AB621"/>
      <c r="AC621"/>
      <c r="AD621"/>
      <c r="AE621"/>
      <c r="AF621"/>
      <c r="AG621"/>
      <c r="AH621"/>
      <c r="AI621"/>
      <c r="AJ621"/>
      <c r="AK621"/>
      <c r="AL621"/>
      <c r="AM621"/>
      <c r="AN621"/>
      <c r="AO621"/>
      <c r="AP621"/>
      <c r="AQ621"/>
      <c r="AT621"/>
    </row>
    <row r="622" spans="1:46" s="196" customFormat="1" ht="12.75" x14ac:dyDescent="0.2">
      <c r="A622" s="10"/>
      <c r="B622" s="17"/>
      <c r="C622" s="10"/>
      <c r="D622" s="10"/>
      <c r="E622" s="10"/>
      <c r="F622" s="10"/>
      <c r="G622" s="10"/>
      <c r="H622" s="9"/>
      <c r="I622" s="9"/>
      <c r="J622" s="10"/>
      <c r="K622" s="10"/>
      <c r="L622" s="10"/>
      <c r="M622"/>
      <c r="N622"/>
      <c r="O622"/>
      <c r="P622"/>
      <c r="Q622"/>
      <c r="R622"/>
      <c r="S622"/>
      <c r="T622"/>
      <c r="U622"/>
      <c r="V622"/>
      <c r="W622"/>
      <c r="X622"/>
      <c r="Y622"/>
      <c r="Z622"/>
      <c r="AA622"/>
      <c r="AB622"/>
      <c r="AC622"/>
      <c r="AD622"/>
      <c r="AE622"/>
      <c r="AF622"/>
      <c r="AG622"/>
      <c r="AH622"/>
      <c r="AI622"/>
      <c r="AJ622"/>
      <c r="AK622"/>
      <c r="AL622"/>
      <c r="AM622"/>
      <c r="AN622"/>
      <c r="AO622"/>
      <c r="AP622"/>
      <c r="AQ622"/>
      <c r="AT622"/>
    </row>
    <row r="623" spans="1:46" s="196" customFormat="1" ht="12.75" x14ac:dyDescent="0.2">
      <c r="A623" s="10"/>
      <c r="B623" s="17"/>
      <c r="C623" s="10"/>
      <c r="D623" s="10"/>
      <c r="E623" s="10"/>
      <c r="F623" s="10"/>
      <c r="G623" s="10"/>
      <c r="H623" s="9"/>
      <c r="I623" s="9"/>
      <c r="J623" s="10"/>
      <c r="K623" s="10"/>
      <c r="L623" s="10"/>
      <c r="M623"/>
      <c r="N623"/>
      <c r="O623"/>
      <c r="P623"/>
      <c r="Q623"/>
      <c r="R623"/>
      <c r="S623"/>
      <c r="T623"/>
      <c r="U623"/>
      <c r="V623"/>
      <c r="W623"/>
      <c r="X623"/>
      <c r="Y623"/>
      <c r="Z623"/>
      <c r="AA623"/>
      <c r="AB623"/>
      <c r="AC623"/>
      <c r="AD623"/>
      <c r="AE623"/>
      <c r="AF623"/>
      <c r="AG623"/>
      <c r="AH623"/>
      <c r="AI623"/>
      <c r="AJ623"/>
      <c r="AK623"/>
      <c r="AL623"/>
      <c r="AM623"/>
      <c r="AN623"/>
      <c r="AO623"/>
      <c r="AP623"/>
      <c r="AQ623"/>
      <c r="AT623"/>
    </row>
    <row r="624" spans="1:46" s="196" customFormat="1" ht="12.75" x14ac:dyDescent="0.2">
      <c r="A624" s="10"/>
      <c r="B624" s="17"/>
      <c r="C624" s="10"/>
      <c r="D624" s="10"/>
      <c r="E624" s="10"/>
      <c r="F624" s="10"/>
      <c r="G624" s="10"/>
      <c r="H624" s="9"/>
      <c r="I624" s="9"/>
      <c r="J624" s="10"/>
      <c r="K624" s="10"/>
      <c r="L624" s="10"/>
      <c r="M624"/>
      <c r="N624"/>
      <c r="O624"/>
      <c r="P624"/>
      <c r="Q624"/>
      <c r="R624"/>
      <c r="S624"/>
      <c r="T624"/>
      <c r="U624"/>
      <c r="V624"/>
      <c r="W624"/>
      <c r="X624"/>
      <c r="Y624"/>
      <c r="Z624"/>
      <c r="AA624"/>
      <c r="AB624"/>
      <c r="AC624"/>
      <c r="AD624"/>
      <c r="AE624"/>
      <c r="AF624"/>
      <c r="AG624"/>
      <c r="AH624"/>
      <c r="AI624"/>
      <c r="AJ624"/>
      <c r="AK624"/>
      <c r="AL624"/>
      <c r="AM624"/>
      <c r="AN624"/>
      <c r="AO624"/>
      <c r="AP624"/>
      <c r="AQ624"/>
      <c r="AT624"/>
    </row>
    <row r="625" spans="1:46" s="196" customFormat="1" ht="12.75" x14ac:dyDescent="0.2">
      <c r="A625" s="10"/>
      <c r="B625" s="17"/>
      <c r="C625" s="10"/>
      <c r="D625" s="10"/>
      <c r="E625" s="10"/>
      <c r="F625" s="10"/>
      <c r="G625" s="10"/>
      <c r="H625" s="9"/>
      <c r="I625" s="9"/>
      <c r="J625" s="10"/>
      <c r="K625" s="10"/>
      <c r="L625" s="10"/>
      <c r="M625"/>
      <c r="N625"/>
      <c r="O625"/>
      <c r="P625"/>
      <c r="Q625"/>
      <c r="R625"/>
      <c r="S625"/>
      <c r="T625"/>
      <c r="U625"/>
      <c r="V625"/>
      <c r="W625"/>
      <c r="X625"/>
      <c r="Y625"/>
      <c r="Z625"/>
      <c r="AA625"/>
      <c r="AB625"/>
      <c r="AC625"/>
      <c r="AD625"/>
      <c r="AE625"/>
      <c r="AF625"/>
      <c r="AG625"/>
      <c r="AH625"/>
      <c r="AI625"/>
      <c r="AJ625"/>
      <c r="AK625"/>
      <c r="AL625"/>
      <c r="AM625"/>
      <c r="AN625"/>
      <c r="AO625"/>
      <c r="AP625"/>
      <c r="AQ625"/>
      <c r="AT625"/>
    </row>
    <row r="626" spans="1:46" s="196" customFormat="1" ht="12.75" x14ac:dyDescent="0.2">
      <c r="A626" s="10"/>
      <c r="B626" s="17"/>
      <c r="C626" s="10"/>
      <c r="D626" s="10"/>
      <c r="E626" s="10"/>
      <c r="F626" s="10"/>
      <c r="G626" s="10"/>
      <c r="H626" s="9"/>
      <c r="I626" s="9"/>
      <c r="J626" s="10"/>
      <c r="K626" s="10"/>
      <c r="L626" s="10"/>
      <c r="M626"/>
      <c r="N626"/>
      <c r="O626"/>
      <c r="P626"/>
      <c r="Q626"/>
      <c r="R626"/>
      <c r="S626"/>
      <c r="T626"/>
      <c r="U626"/>
      <c r="V626"/>
      <c r="W626"/>
      <c r="X626"/>
      <c r="Y626"/>
      <c r="Z626"/>
      <c r="AA626"/>
      <c r="AB626"/>
      <c r="AC626"/>
      <c r="AD626"/>
      <c r="AE626"/>
      <c r="AF626"/>
      <c r="AG626"/>
      <c r="AH626"/>
      <c r="AI626"/>
      <c r="AJ626"/>
      <c r="AK626"/>
      <c r="AL626"/>
      <c r="AM626"/>
      <c r="AN626"/>
      <c r="AO626"/>
      <c r="AP626"/>
      <c r="AQ626"/>
      <c r="AT626"/>
    </row>
    <row r="627" spans="1:46" s="196" customFormat="1" ht="12.75" x14ac:dyDescent="0.2">
      <c r="A627" s="10"/>
      <c r="B627" s="17"/>
      <c r="C627" s="10"/>
      <c r="D627" s="10"/>
      <c r="E627" s="10"/>
      <c r="F627" s="10"/>
      <c r="G627" s="10"/>
      <c r="H627" s="9"/>
      <c r="I627" s="9"/>
      <c r="J627" s="10"/>
      <c r="K627" s="10"/>
      <c r="L627" s="10"/>
      <c r="M627"/>
      <c r="N627"/>
      <c r="O627"/>
      <c r="P627"/>
      <c r="Q627"/>
      <c r="R627"/>
      <c r="S627"/>
      <c r="T627"/>
      <c r="U627"/>
      <c r="V627"/>
      <c r="W627"/>
      <c r="X627"/>
      <c r="Y627"/>
      <c r="Z627"/>
      <c r="AA627"/>
      <c r="AB627"/>
      <c r="AC627"/>
      <c r="AD627"/>
      <c r="AE627"/>
      <c r="AF627"/>
      <c r="AG627"/>
      <c r="AH627"/>
      <c r="AI627"/>
      <c r="AJ627"/>
      <c r="AK627"/>
      <c r="AL627"/>
      <c r="AM627"/>
      <c r="AN627"/>
      <c r="AO627"/>
      <c r="AP627"/>
      <c r="AQ627"/>
      <c r="AT627"/>
    </row>
    <row r="628" spans="1:46" s="196" customFormat="1" ht="12.75" x14ac:dyDescent="0.2">
      <c r="A628" s="10"/>
      <c r="B628" s="17"/>
      <c r="C628" s="10"/>
      <c r="D628" s="10"/>
      <c r="E628" s="10"/>
      <c r="F628" s="10"/>
      <c r="G628" s="10"/>
      <c r="H628" s="9"/>
      <c r="I628" s="9"/>
      <c r="J628" s="10"/>
      <c r="K628" s="10"/>
      <c r="L628" s="10"/>
      <c r="M628"/>
      <c r="N628"/>
      <c r="O628"/>
      <c r="P628"/>
      <c r="Q628"/>
      <c r="R628"/>
      <c r="S628"/>
      <c r="T628"/>
      <c r="U628"/>
      <c r="V628"/>
      <c r="W628"/>
      <c r="X628"/>
      <c r="Y628"/>
      <c r="Z628"/>
      <c r="AA628"/>
      <c r="AB628"/>
      <c r="AC628"/>
      <c r="AD628"/>
      <c r="AE628"/>
      <c r="AF628"/>
      <c r="AG628"/>
      <c r="AH628"/>
      <c r="AI628"/>
      <c r="AJ628"/>
      <c r="AK628"/>
      <c r="AL628"/>
      <c r="AM628"/>
      <c r="AN628"/>
      <c r="AO628"/>
      <c r="AP628"/>
      <c r="AQ628"/>
      <c r="AT628"/>
    </row>
    <row r="629" spans="1:46" s="196" customFormat="1" ht="12.75" x14ac:dyDescent="0.2">
      <c r="A629" s="10"/>
      <c r="B629" s="17"/>
      <c r="C629" s="10"/>
      <c r="D629" s="10"/>
      <c r="E629" s="10"/>
      <c r="F629" s="10"/>
      <c r="G629" s="10"/>
      <c r="H629" s="9"/>
      <c r="I629" s="9"/>
      <c r="J629" s="10"/>
      <c r="K629" s="10"/>
      <c r="L629" s="10"/>
      <c r="M629"/>
      <c r="N629"/>
      <c r="O629"/>
      <c r="P629"/>
      <c r="Q629"/>
      <c r="R629"/>
      <c r="S629"/>
      <c r="T629"/>
      <c r="U629"/>
      <c r="V629"/>
      <c r="W629"/>
      <c r="X629"/>
      <c r="Y629"/>
      <c r="Z629"/>
      <c r="AA629"/>
      <c r="AB629"/>
      <c r="AC629"/>
      <c r="AD629"/>
      <c r="AE629"/>
      <c r="AF629"/>
      <c r="AG629"/>
      <c r="AH629"/>
      <c r="AI629"/>
      <c r="AJ629"/>
      <c r="AK629"/>
      <c r="AL629"/>
      <c r="AM629"/>
      <c r="AN629"/>
      <c r="AO629"/>
      <c r="AP629"/>
      <c r="AQ629"/>
      <c r="AT629"/>
    </row>
    <row r="630" spans="1:46" s="196" customFormat="1" ht="12.75" x14ac:dyDescent="0.2">
      <c r="A630" s="10"/>
      <c r="B630" s="17"/>
      <c r="C630" s="10"/>
      <c r="D630" s="10"/>
      <c r="E630" s="10"/>
      <c r="F630" s="10"/>
      <c r="G630" s="10"/>
      <c r="H630" s="9"/>
      <c r="I630" s="9"/>
      <c r="J630" s="10"/>
      <c r="K630" s="10"/>
      <c r="L630" s="10"/>
      <c r="M630"/>
      <c r="N630"/>
      <c r="O630"/>
      <c r="P630"/>
      <c r="Q630"/>
      <c r="R630"/>
      <c r="S630"/>
      <c r="T630"/>
      <c r="U630"/>
      <c r="V630"/>
      <c r="W630"/>
      <c r="X630"/>
      <c r="Y630"/>
      <c r="Z630"/>
      <c r="AA630"/>
      <c r="AB630"/>
      <c r="AC630"/>
      <c r="AD630"/>
      <c r="AE630"/>
      <c r="AF630"/>
      <c r="AG630"/>
      <c r="AH630"/>
      <c r="AI630"/>
      <c r="AJ630"/>
      <c r="AK630"/>
      <c r="AL630"/>
      <c r="AM630"/>
      <c r="AN630"/>
      <c r="AO630"/>
      <c r="AP630"/>
      <c r="AQ630"/>
      <c r="AT630"/>
    </row>
    <row r="631" spans="1:46" s="196" customFormat="1" ht="12.75" x14ac:dyDescent="0.2">
      <c r="A631" s="10"/>
      <c r="B631" s="17"/>
      <c r="C631" s="10"/>
      <c r="D631" s="10"/>
      <c r="E631" s="10"/>
      <c r="F631" s="10"/>
      <c r="G631" s="10"/>
      <c r="H631" s="9"/>
      <c r="I631" s="9"/>
      <c r="J631" s="10"/>
      <c r="K631" s="10"/>
      <c r="L631" s="10"/>
      <c r="M631"/>
      <c r="N631"/>
      <c r="O631"/>
      <c r="P631"/>
      <c r="Q631"/>
      <c r="R631"/>
      <c r="S631"/>
      <c r="T631"/>
      <c r="U631"/>
      <c r="V631"/>
      <c r="W631"/>
      <c r="X631"/>
      <c r="Y631"/>
      <c r="Z631"/>
      <c r="AA631"/>
      <c r="AB631"/>
      <c r="AC631"/>
      <c r="AD631"/>
      <c r="AE631"/>
      <c r="AF631"/>
      <c r="AG631"/>
      <c r="AH631"/>
      <c r="AI631"/>
      <c r="AJ631"/>
      <c r="AK631"/>
      <c r="AL631"/>
      <c r="AM631"/>
      <c r="AN631"/>
      <c r="AO631"/>
      <c r="AP631"/>
      <c r="AQ631"/>
      <c r="AT631"/>
    </row>
    <row r="632" spans="1:46" s="196" customFormat="1" ht="12.75" x14ac:dyDescent="0.2">
      <c r="A632" s="10"/>
      <c r="B632" s="17"/>
      <c r="C632" s="10"/>
      <c r="D632" s="10"/>
      <c r="E632" s="10"/>
      <c r="F632" s="10"/>
      <c r="G632" s="10"/>
      <c r="H632" s="9"/>
      <c r="I632" s="9"/>
      <c r="J632" s="10"/>
      <c r="K632" s="10"/>
      <c r="L632" s="10"/>
      <c r="M632"/>
      <c r="N632"/>
      <c r="O632"/>
      <c r="P632"/>
      <c r="Q632"/>
      <c r="R632"/>
      <c r="S632"/>
      <c r="T632"/>
      <c r="U632"/>
      <c r="V632"/>
      <c r="W632"/>
      <c r="X632"/>
      <c r="Y632"/>
      <c r="Z632"/>
      <c r="AA632"/>
      <c r="AB632"/>
      <c r="AC632"/>
      <c r="AD632"/>
      <c r="AE632"/>
      <c r="AF632"/>
      <c r="AG632"/>
      <c r="AH632"/>
      <c r="AI632"/>
      <c r="AJ632"/>
      <c r="AK632"/>
      <c r="AL632"/>
      <c r="AM632"/>
      <c r="AN632"/>
      <c r="AO632"/>
      <c r="AP632"/>
      <c r="AQ632"/>
      <c r="AT632"/>
    </row>
    <row r="633" spans="1:46" s="196" customFormat="1" ht="12.75" x14ac:dyDescent="0.2">
      <c r="A633" s="10"/>
      <c r="B633" s="17"/>
      <c r="C633" s="10"/>
      <c r="D633" s="10"/>
      <c r="E633" s="10"/>
      <c r="F633" s="10"/>
      <c r="G633" s="10"/>
      <c r="H633" s="9"/>
      <c r="I633" s="9"/>
      <c r="J633" s="10"/>
      <c r="K633" s="10"/>
      <c r="L633" s="10"/>
      <c r="M633"/>
      <c r="N633"/>
      <c r="O633"/>
      <c r="P633"/>
      <c r="Q633"/>
      <c r="R633"/>
      <c r="S633"/>
      <c r="T633"/>
      <c r="U633"/>
      <c r="V633"/>
      <c r="W633"/>
      <c r="X633"/>
      <c r="Y633"/>
      <c r="Z633"/>
      <c r="AA633"/>
      <c r="AB633"/>
      <c r="AC633"/>
      <c r="AD633"/>
      <c r="AE633"/>
      <c r="AF633"/>
      <c r="AG633"/>
      <c r="AH633"/>
      <c r="AI633"/>
      <c r="AJ633"/>
      <c r="AK633"/>
      <c r="AL633"/>
      <c r="AM633"/>
      <c r="AN633"/>
      <c r="AO633"/>
      <c r="AP633"/>
      <c r="AQ633"/>
      <c r="AT633"/>
    </row>
    <row r="634" spans="1:46" s="196" customFormat="1" ht="12.75" x14ac:dyDescent="0.2">
      <c r="A634" s="10"/>
      <c r="B634" s="17"/>
      <c r="C634" s="10"/>
      <c r="D634" s="10"/>
      <c r="E634" s="10"/>
      <c r="F634" s="10"/>
      <c r="G634" s="10"/>
      <c r="H634" s="9"/>
      <c r="I634" s="9"/>
      <c r="J634" s="10"/>
      <c r="K634" s="10"/>
      <c r="L634" s="10"/>
      <c r="M634"/>
      <c r="N634"/>
      <c r="O634"/>
      <c r="P634"/>
      <c r="Q634"/>
      <c r="R634"/>
      <c r="S634"/>
      <c r="T634"/>
      <c r="U634"/>
      <c r="V634"/>
      <c r="W634"/>
      <c r="X634"/>
      <c r="Y634"/>
      <c r="Z634"/>
      <c r="AA634"/>
      <c r="AB634"/>
      <c r="AC634"/>
      <c r="AD634"/>
      <c r="AE634"/>
      <c r="AF634"/>
      <c r="AG634"/>
      <c r="AH634"/>
      <c r="AI634"/>
      <c r="AJ634"/>
      <c r="AK634"/>
      <c r="AL634"/>
      <c r="AM634"/>
      <c r="AN634"/>
      <c r="AO634"/>
      <c r="AP634"/>
      <c r="AQ634"/>
      <c r="AT634"/>
    </row>
    <row r="635" spans="1:46" s="196" customFormat="1" ht="12.75" x14ac:dyDescent="0.2">
      <c r="A635" s="10"/>
      <c r="B635" s="17"/>
      <c r="C635" s="10"/>
      <c r="D635" s="10"/>
      <c r="E635" s="10"/>
      <c r="F635" s="10"/>
      <c r="G635" s="10"/>
      <c r="H635" s="9"/>
      <c r="I635" s="9"/>
      <c r="J635" s="10"/>
      <c r="K635" s="10"/>
      <c r="L635" s="10"/>
      <c r="M635"/>
      <c r="N635"/>
      <c r="O635"/>
      <c r="P635"/>
      <c r="Q635"/>
      <c r="R635"/>
      <c r="S635"/>
      <c r="T635"/>
      <c r="U635"/>
      <c r="V635"/>
      <c r="W635"/>
      <c r="X635"/>
      <c r="Y635"/>
      <c r="Z635"/>
      <c r="AA635"/>
      <c r="AB635"/>
      <c r="AC635"/>
      <c r="AD635"/>
      <c r="AE635"/>
      <c r="AF635"/>
      <c r="AG635"/>
      <c r="AH635"/>
      <c r="AI635"/>
      <c r="AJ635"/>
      <c r="AK635"/>
      <c r="AL635"/>
      <c r="AM635"/>
      <c r="AN635"/>
      <c r="AO635"/>
      <c r="AP635"/>
      <c r="AQ635"/>
      <c r="AT635"/>
    </row>
    <row r="636" spans="1:46" s="196" customFormat="1" ht="12.75" x14ac:dyDescent="0.2">
      <c r="A636" s="10"/>
      <c r="B636" s="17"/>
      <c r="C636" s="10"/>
      <c r="D636" s="10"/>
      <c r="E636" s="10"/>
      <c r="F636" s="10"/>
      <c r="G636" s="10"/>
      <c r="H636" s="9"/>
      <c r="I636" s="9"/>
      <c r="J636" s="10"/>
      <c r="K636" s="10"/>
      <c r="L636" s="10"/>
      <c r="M636"/>
      <c r="N636"/>
      <c r="O636"/>
      <c r="P636"/>
      <c r="Q636"/>
      <c r="R636"/>
      <c r="S636"/>
      <c r="T636"/>
      <c r="U636"/>
      <c r="V636"/>
      <c r="W636"/>
      <c r="X636"/>
      <c r="Y636"/>
      <c r="Z636"/>
      <c r="AA636"/>
      <c r="AB636"/>
      <c r="AC636"/>
      <c r="AD636"/>
      <c r="AE636"/>
      <c r="AF636"/>
      <c r="AG636"/>
      <c r="AH636"/>
      <c r="AI636"/>
      <c r="AJ636"/>
      <c r="AK636"/>
      <c r="AL636"/>
      <c r="AM636"/>
      <c r="AN636"/>
      <c r="AO636"/>
      <c r="AP636"/>
      <c r="AQ636"/>
      <c r="AT636"/>
    </row>
    <row r="637" spans="1:46" s="196" customFormat="1" ht="12.75" x14ac:dyDescent="0.2">
      <c r="A637" s="10"/>
      <c r="B637" s="17"/>
      <c r="C637" s="10"/>
      <c r="D637" s="10"/>
      <c r="E637" s="10"/>
      <c r="F637" s="10"/>
      <c r="G637" s="10"/>
      <c r="H637" s="9"/>
      <c r="I637" s="9"/>
      <c r="J637" s="10"/>
      <c r="K637" s="10"/>
      <c r="L637" s="10"/>
      <c r="M637"/>
      <c r="N637"/>
      <c r="O637"/>
      <c r="P637"/>
      <c r="Q637"/>
      <c r="R637"/>
      <c r="S637"/>
      <c r="T637"/>
      <c r="U637"/>
      <c r="V637"/>
      <c r="W637"/>
      <c r="X637"/>
      <c r="Y637"/>
      <c r="Z637"/>
      <c r="AA637"/>
      <c r="AB637"/>
      <c r="AC637"/>
      <c r="AD637"/>
      <c r="AE637"/>
      <c r="AF637"/>
      <c r="AG637"/>
      <c r="AH637"/>
      <c r="AI637"/>
      <c r="AJ637"/>
      <c r="AK637"/>
      <c r="AL637"/>
      <c r="AM637"/>
      <c r="AN637"/>
      <c r="AO637"/>
      <c r="AP637"/>
      <c r="AQ637"/>
      <c r="AT637"/>
    </row>
    <row r="638" spans="1:46" s="196" customFormat="1" ht="12.75" x14ac:dyDescent="0.2">
      <c r="A638" s="10"/>
      <c r="B638" s="17"/>
      <c r="C638" s="10"/>
      <c r="D638" s="10"/>
      <c r="E638" s="10"/>
      <c r="F638" s="10"/>
      <c r="G638" s="10"/>
      <c r="H638" s="9"/>
      <c r="I638" s="9"/>
      <c r="J638" s="10"/>
      <c r="K638" s="10"/>
      <c r="L638" s="10"/>
      <c r="M638"/>
      <c r="N638"/>
      <c r="O638"/>
      <c r="P638"/>
      <c r="Q638"/>
      <c r="R638"/>
      <c r="S638"/>
      <c r="T638"/>
      <c r="U638"/>
      <c r="V638"/>
      <c r="W638"/>
      <c r="X638"/>
      <c r="Y638"/>
      <c r="Z638"/>
      <c r="AA638"/>
      <c r="AB638"/>
      <c r="AC638"/>
      <c r="AD638"/>
      <c r="AE638"/>
      <c r="AF638"/>
      <c r="AG638"/>
      <c r="AH638"/>
      <c r="AI638"/>
      <c r="AJ638"/>
      <c r="AK638"/>
      <c r="AL638"/>
      <c r="AM638"/>
      <c r="AN638"/>
      <c r="AO638"/>
      <c r="AP638"/>
      <c r="AQ638"/>
      <c r="AT638"/>
    </row>
    <row r="639" spans="1:46" s="196" customFormat="1" ht="12.75" x14ac:dyDescent="0.2">
      <c r="A639" s="10"/>
      <c r="B639" s="17"/>
      <c r="C639" s="10"/>
      <c r="D639" s="10"/>
      <c r="E639" s="10"/>
      <c r="F639" s="10"/>
      <c r="G639" s="10"/>
      <c r="H639" s="9"/>
      <c r="I639" s="9"/>
      <c r="J639" s="10"/>
      <c r="K639" s="10"/>
      <c r="L639" s="10"/>
      <c r="M639"/>
      <c r="N639"/>
      <c r="O639"/>
      <c r="P639"/>
      <c r="Q639"/>
      <c r="R639"/>
      <c r="S639"/>
      <c r="T639"/>
      <c r="U639"/>
      <c r="V639"/>
      <c r="W639"/>
      <c r="X639"/>
      <c r="Y639"/>
      <c r="Z639"/>
      <c r="AA639"/>
      <c r="AB639"/>
      <c r="AC639"/>
      <c r="AD639"/>
      <c r="AE639"/>
      <c r="AF639"/>
      <c r="AG639"/>
      <c r="AH639"/>
      <c r="AI639"/>
      <c r="AJ639"/>
      <c r="AK639"/>
      <c r="AL639"/>
      <c r="AM639"/>
      <c r="AN639"/>
      <c r="AO639"/>
      <c r="AP639"/>
      <c r="AQ639"/>
      <c r="AT639"/>
    </row>
    <row r="640" spans="1:46" s="196" customFormat="1" ht="12.75" x14ac:dyDescent="0.2">
      <c r="A640" s="10"/>
      <c r="B640" s="17"/>
      <c r="C640" s="10"/>
      <c r="D640" s="10"/>
      <c r="E640" s="10"/>
      <c r="F640" s="10"/>
      <c r="G640" s="10"/>
      <c r="H640" s="9"/>
      <c r="I640" s="9"/>
      <c r="J640" s="10"/>
      <c r="K640" s="10"/>
      <c r="L640" s="10"/>
      <c r="M640"/>
      <c r="N640"/>
      <c r="O640"/>
      <c r="P640"/>
      <c r="Q640"/>
      <c r="R640"/>
      <c r="S640"/>
      <c r="T640"/>
      <c r="U640"/>
      <c r="V640"/>
      <c r="W640"/>
      <c r="X640"/>
      <c r="Y640"/>
      <c r="Z640"/>
      <c r="AA640"/>
      <c r="AB640"/>
      <c r="AC640"/>
      <c r="AD640"/>
      <c r="AE640"/>
      <c r="AF640"/>
      <c r="AG640"/>
      <c r="AH640"/>
      <c r="AI640"/>
      <c r="AJ640"/>
      <c r="AK640"/>
      <c r="AL640"/>
      <c r="AM640"/>
      <c r="AN640"/>
      <c r="AO640"/>
      <c r="AP640"/>
      <c r="AQ640"/>
      <c r="AT640"/>
    </row>
    <row r="641" spans="1:46" s="196" customFormat="1" ht="12.75" x14ac:dyDescent="0.2">
      <c r="A641" s="10"/>
      <c r="B641" s="17"/>
      <c r="C641" s="10"/>
      <c r="D641" s="10"/>
      <c r="E641" s="10"/>
      <c r="F641" s="10"/>
      <c r="G641" s="10"/>
      <c r="H641" s="9"/>
      <c r="I641" s="9"/>
      <c r="J641" s="10"/>
      <c r="K641" s="10"/>
      <c r="L641" s="10"/>
      <c r="M641"/>
      <c r="N641"/>
      <c r="O641"/>
      <c r="P641"/>
      <c r="Q641"/>
      <c r="R641"/>
      <c r="S641"/>
      <c r="T641"/>
      <c r="U641"/>
      <c r="V641"/>
      <c r="W641"/>
      <c r="X641"/>
      <c r="Y641"/>
      <c r="Z641"/>
      <c r="AA641"/>
      <c r="AB641"/>
      <c r="AC641"/>
      <c r="AD641"/>
      <c r="AE641"/>
      <c r="AF641"/>
      <c r="AG641"/>
      <c r="AH641"/>
      <c r="AI641"/>
      <c r="AJ641"/>
      <c r="AK641"/>
      <c r="AL641"/>
      <c r="AM641"/>
      <c r="AN641"/>
      <c r="AO641"/>
      <c r="AP641"/>
      <c r="AQ641"/>
      <c r="AT641"/>
    </row>
    <row r="642" spans="1:46" s="196" customFormat="1" ht="12.75" x14ac:dyDescent="0.2">
      <c r="A642" s="10"/>
      <c r="B642" s="17"/>
      <c r="C642" s="10"/>
      <c r="D642" s="10"/>
      <c r="E642" s="10"/>
      <c r="F642" s="10"/>
      <c r="G642" s="10"/>
      <c r="H642" s="9"/>
      <c r="I642" s="9"/>
      <c r="J642" s="10"/>
      <c r="K642" s="10"/>
      <c r="L642" s="10"/>
      <c r="M642"/>
      <c r="N642"/>
      <c r="O642"/>
      <c r="P642"/>
      <c r="Q642"/>
      <c r="R642"/>
      <c r="S642"/>
      <c r="T642"/>
      <c r="U642"/>
      <c r="V642"/>
      <c r="W642"/>
      <c r="X642"/>
      <c r="Y642"/>
      <c r="Z642"/>
      <c r="AA642"/>
      <c r="AB642"/>
      <c r="AC642"/>
      <c r="AD642"/>
      <c r="AE642"/>
      <c r="AF642"/>
      <c r="AG642"/>
      <c r="AH642"/>
      <c r="AI642"/>
      <c r="AJ642"/>
      <c r="AK642"/>
      <c r="AL642"/>
      <c r="AM642"/>
      <c r="AN642"/>
      <c r="AO642"/>
      <c r="AP642"/>
      <c r="AQ642"/>
      <c r="AT642"/>
    </row>
    <row r="643" spans="1:46" s="196" customFormat="1" ht="12.75" x14ac:dyDescent="0.2">
      <c r="A643" s="10"/>
      <c r="B643" s="17"/>
      <c r="C643" s="10"/>
      <c r="D643" s="10"/>
      <c r="E643" s="10"/>
      <c r="F643" s="10"/>
      <c r="G643" s="10"/>
      <c r="H643" s="9"/>
      <c r="I643" s="9"/>
      <c r="J643" s="10"/>
      <c r="K643" s="10"/>
      <c r="L643" s="10"/>
      <c r="M643"/>
      <c r="N643"/>
      <c r="O643"/>
      <c r="P643"/>
      <c r="Q643"/>
      <c r="R643"/>
      <c r="S643"/>
      <c r="T643"/>
      <c r="U643"/>
      <c r="V643"/>
      <c r="W643"/>
      <c r="X643"/>
      <c r="Y643"/>
      <c r="Z643"/>
      <c r="AA643"/>
      <c r="AB643"/>
      <c r="AC643"/>
      <c r="AD643"/>
      <c r="AE643"/>
      <c r="AF643"/>
      <c r="AG643"/>
      <c r="AH643"/>
      <c r="AI643"/>
      <c r="AJ643"/>
      <c r="AK643"/>
      <c r="AL643"/>
      <c r="AM643"/>
      <c r="AN643"/>
      <c r="AO643"/>
      <c r="AP643"/>
      <c r="AQ643"/>
      <c r="AT643"/>
    </row>
    <row r="644" spans="1:46" s="196" customFormat="1" ht="12.75" x14ac:dyDescent="0.2">
      <c r="A644" s="10"/>
      <c r="B644" s="17"/>
      <c r="C644" s="10"/>
      <c r="D644" s="10"/>
      <c r="E644" s="10"/>
      <c r="F644" s="10"/>
      <c r="G644" s="10"/>
      <c r="H644" s="9"/>
      <c r="I644" s="9"/>
      <c r="J644" s="10"/>
      <c r="K644" s="10"/>
      <c r="L644" s="10"/>
      <c r="M644"/>
      <c r="N644"/>
      <c r="O644"/>
      <c r="P644"/>
      <c r="Q644"/>
      <c r="R644"/>
      <c r="S644"/>
      <c r="T644"/>
      <c r="U644"/>
      <c r="V644"/>
      <c r="W644"/>
      <c r="X644"/>
      <c r="Y644"/>
      <c r="Z644"/>
      <c r="AA644"/>
      <c r="AB644"/>
      <c r="AC644"/>
      <c r="AD644"/>
      <c r="AE644"/>
      <c r="AF644"/>
      <c r="AG644"/>
      <c r="AH644"/>
      <c r="AI644"/>
      <c r="AJ644"/>
      <c r="AK644"/>
      <c r="AL644"/>
      <c r="AM644"/>
      <c r="AN644"/>
      <c r="AO644"/>
      <c r="AP644"/>
      <c r="AQ644"/>
      <c r="AT644"/>
    </row>
    <row r="645" spans="1:46" s="196" customFormat="1" ht="12.75" x14ac:dyDescent="0.2">
      <c r="A645" s="10"/>
      <c r="B645" s="17"/>
      <c r="C645" s="10"/>
      <c r="D645" s="10"/>
      <c r="E645" s="10"/>
      <c r="F645" s="10"/>
      <c r="G645" s="10"/>
      <c r="H645" s="9"/>
      <c r="I645" s="9"/>
      <c r="J645" s="10"/>
      <c r="K645" s="10"/>
      <c r="L645" s="10"/>
      <c r="M645"/>
      <c r="N645"/>
      <c r="O645"/>
      <c r="P645"/>
      <c r="Q645"/>
      <c r="R645"/>
      <c r="S645"/>
      <c r="T645"/>
      <c r="U645"/>
      <c r="V645"/>
      <c r="W645"/>
      <c r="X645"/>
      <c r="Y645"/>
      <c r="Z645"/>
      <c r="AA645"/>
      <c r="AB645"/>
      <c r="AC645"/>
      <c r="AD645"/>
      <c r="AE645"/>
      <c r="AF645"/>
      <c r="AG645"/>
      <c r="AH645"/>
      <c r="AI645"/>
      <c r="AJ645"/>
      <c r="AK645"/>
      <c r="AL645"/>
      <c r="AM645"/>
      <c r="AN645"/>
      <c r="AO645"/>
      <c r="AP645"/>
      <c r="AQ645"/>
      <c r="AT645"/>
    </row>
    <row r="646" spans="1:46" s="196" customFormat="1" ht="12.75" x14ac:dyDescent="0.2">
      <c r="A646" s="10"/>
      <c r="B646" s="17"/>
      <c r="C646" s="10"/>
      <c r="D646" s="10"/>
      <c r="E646" s="10"/>
      <c r="F646" s="10"/>
      <c r="G646" s="10"/>
      <c r="H646" s="9"/>
      <c r="I646" s="9"/>
      <c r="J646" s="10"/>
      <c r="K646" s="10"/>
      <c r="L646" s="10"/>
      <c r="M646"/>
      <c r="N646"/>
      <c r="O646"/>
      <c r="P646"/>
      <c r="Q646"/>
      <c r="R646"/>
      <c r="S646"/>
      <c r="T646"/>
      <c r="U646"/>
      <c r="V646"/>
      <c r="W646"/>
      <c r="X646"/>
      <c r="Y646"/>
      <c r="Z646"/>
      <c r="AA646"/>
      <c r="AB646"/>
      <c r="AC646"/>
      <c r="AD646"/>
      <c r="AE646"/>
      <c r="AF646"/>
      <c r="AG646"/>
      <c r="AH646"/>
      <c r="AI646"/>
      <c r="AJ646"/>
      <c r="AK646"/>
      <c r="AL646"/>
      <c r="AM646"/>
      <c r="AN646"/>
      <c r="AO646"/>
      <c r="AP646"/>
      <c r="AQ646"/>
      <c r="AT646"/>
    </row>
    <row r="647" spans="1:46" s="196" customFormat="1" ht="12.75" x14ac:dyDescent="0.2">
      <c r="A647" s="10"/>
      <c r="B647" s="17"/>
      <c r="C647" s="10"/>
      <c r="D647" s="10"/>
      <c r="E647" s="10"/>
      <c r="F647" s="10"/>
      <c r="G647" s="10"/>
      <c r="H647" s="9"/>
      <c r="I647" s="9"/>
      <c r="J647" s="10"/>
      <c r="K647" s="10"/>
      <c r="L647" s="10"/>
      <c r="M647"/>
      <c r="N647"/>
      <c r="O647"/>
      <c r="P647"/>
      <c r="Q647"/>
      <c r="R647"/>
      <c r="S647"/>
      <c r="T647"/>
      <c r="U647"/>
      <c r="V647"/>
      <c r="W647"/>
      <c r="X647"/>
      <c r="Y647"/>
      <c r="Z647"/>
      <c r="AA647"/>
      <c r="AB647"/>
      <c r="AC647"/>
      <c r="AD647"/>
      <c r="AE647"/>
      <c r="AF647"/>
      <c r="AG647"/>
      <c r="AH647"/>
      <c r="AI647"/>
      <c r="AJ647"/>
      <c r="AK647"/>
      <c r="AL647"/>
      <c r="AM647"/>
      <c r="AN647"/>
      <c r="AO647"/>
      <c r="AP647"/>
      <c r="AQ647"/>
      <c r="AT647"/>
    </row>
    <row r="648" spans="1:46" s="196" customFormat="1" ht="12.75" x14ac:dyDescent="0.2">
      <c r="A648" s="10"/>
      <c r="B648" s="17"/>
      <c r="C648" s="10"/>
      <c r="D648" s="10"/>
      <c r="E648" s="10"/>
      <c r="F648" s="10"/>
      <c r="G648" s="10"/>
      <c r="H648" s="9"/>
      <c r="I648" s="9"/>
      <c r="J648" s="10"/>
      <c r="K648" s="10"/>
      <c r="L648" s="10"/>
      <c r="M648"/>
      <c r="N648"/>
      <c r="O648"/>
      <c r="P648"/>
      <c r="Q648"/>
      <c r="R648"/>
      <c r="S648"/>
      <c r="T648"/>
      <c r="U648"/>
      <c r="V648"/>
      <c r="W648"/>
      <c r="X648"/>
      <c r="Y648"/>
      <c r="Z648"/>
      <c r="AA648"/>
      <c r="AB648"/>
      <c r="AC648"/>
      <c r="AD648"/>
      <c r="AE648"/>
      <c r="AF648"/>
      <c r="AG648"/>
      <c r="AH648"/>
      <c r="AI648"/>
      <c r="AJ648"/>
      <c r="AK648"/>
      <c r="AL648"/>
      <c r="AM648"/>
      <c r="AN648"/>
      <c r="AO648"/>
      <c r="AP648"/>
      <c r="AQ648"/>
      <c r="AT648"/>
    </row>
    <row r="649" spans="1:46" s="196" customFormat="1" ht="12.75" x14ac:dyDescent="0.2">
      <c r="A649" s="10"/>
      <c r="B649" s="17"/>
      <c r="C649" s="10"/>
      <c r="D649" s="10"/>
      <c r="E649" s="10"/>
      <c r="F649" s="10"/>
      <c r="G649" s="10"/>
      <c r="H649" s="9"/>
      <c r="I649" s="9"/>
      <c r="J649" s="10"/>
      <c r="K649" s="10"/>
      <c r="L649" s="10"/>
      <c r="M649"/>
      <c r="N649"/>
      <c r="O649"/>
      <c r="P649"/>
      <c r="Q649"/>
      <c r="R649"/>
      <c r="S649"/>
      <c r="T649"/>
      <c r="U649"/>
      <c r="V649"/>
      <c r="W649"/>
      <c r="X649"/>
      <c r="Y649"/>
      <c r="Z649"/>
      <c r="AA649"/>
      <c r="AB649"/>
      <c r="AC649"/>
      <c r="AD649"/>
      <c r="AE649"/>
      <c r="AF649"/>
      <c r="AG649"/>
      <c r="AH649"/>
      <c r="AI649"/>
      <c r="AJ649"/>
      <c r="AK649"/>
      <c r="AL649"/>
      <c r="AM649"/>
      <c r="AN649"/>
      <c r="AO649"/>
      <c r="AP649"/>
      <c r="AQ649"/>
      <c r="AT649"/>
    </row>
    <row r="650" spans="1:46" s="196" customFormat="1" ht="12.75" x14ac:dyDescent="0.2">
      <c r="A650" s="10"/>
      <c r="B650" s="17"/>
      <c r="C650" s="10"/>
      <c r="D650" s="10"/>
      <c r="E650" s="10"/>
      <c r="F650" s="10"/>
      <c r="G650" s="10"/>
      <c r="H650" s="9"/>
      <c r="I650" s="9"/>
      <c r="J650" s="10"/>
      <c r="K650" s="10"/>
      <c r="L650" s="10"/>
      <c r="M650"/>
      <c r="N650"/>
      <c r="O650"/>
      <c r="P650"/>
      <c r="Q650"/>
      <c r="R650"/>
      <c r="S650"/>
      <c r="T650"/>
      <c r="U650"/>
      <c r="V650"/>
      <c r="W650"/>
      <c r="X650"/>
      <c r="Y650"/>
      <c r="Z650"/>
      <c r="AA650"/>
      <c r="AB650"/>
      <c r="AC650"/>
      <c r="AD650"/>
      <c r="AE650"/>
      <c r="AF650"/>
      <c r="AG650"/>
      <c r="AH650"/>
      <c r="AI650"/>
      <c r="AJ650"/>
      <c r="AK650"/>
      <c r="AL650"/>
      <c r="AM650"/>
      <c r="AN650"/>
      <c r="AO650"/>
      <c r="AP650"/>
      <c r="AQ650"/>
      <c r="AT650"/>
    </row>
    <row r="651" spans="1:46" s="196" customFormat="1" ht="12.75" x14ac:dyDescent="0.2">
      <c r="A651" s="10"/>
      <c r="B651" s="17"/>
      <c r="C651" s="10"/>
      <c r="D651" s="10"/>
      <c r="E651" s="10"/>
      <c r="F651" s="10"/>
      <c r="G651" s="10"/>
      <c r="H651" s="9"/>
      <c r="I651" s="9"/>
      <c r="J651" s="10"/>
      <c r="K651" s="10"/>
      <c r="L651" s="10"/>
      <c r="M651"/>
      <c r="N651"/>
      <c r="O651"/>
      <c r="P651"/>
      <c r="Q651"/>
      <c r="R651"/>
      <c r="S651"/>
      <c r="T651"/>
      <c r="U651"/>
      <c r="V651"/>
      <c r="W651"/>
      <c r="X651"/>
      <c r="Y651"/>
      <c r="Z651"/>
      <c r="AA651"/>
      <c r="AB651"/>
      <c r="AC651"/>
      <c r="AD651"/>
      <c r="AE651"/>
      <c r="AF651"/>
      <c r="AG651"/>
      <c r="AH651"/>
      <c r="AI651"/>
      <c r="AJ651"/>
      <c r="AK651"/>
      <c r="AL651"/>
      <c r="AM651"/>
      <c r="AN651"/>
      <c r="AO651"/>
      <c r="AP651"/>
      <c r="AQ651"/>
      <c r="AT651"/>
    </row>
    <row r="652" spans="1:46" s="196" customFormat="1" ht="12.75" x14ac:dyDescent="0.2">
      <c r="A652" s="10"/>
      <c r="B652" s="17"/>
      <c r="C652" s="10"/>
      <c r="D652" s="10"/>
      <c r="E652" s="10"/>
      <c r="F652" s="10"/>
      <c r="G652" s="10"/>
      <c r="H652" s="9"/>
      <c r="I652" s="9"/>
      <c r="J652" s="10"/>
      <c r="K652" s="10"/>
      <c r="L652" s="10"/>
      <c r="M652"/>
      <c r="N652"/>
      <c r="O652"/>
      <c r="P652"/>
      <c r="Q652"/>
      <c r="R652"/>
      <c r="S652"/>
      <c r="T652"/>
      <c r="U652"/>
      <c r="V652"/>
      <c r="W652"/>
      <c r="X652"/>
      <c r="Y652"/>
      <c r="Z652"/>
      <c r="AA652"/>
      <c r="AB652"/>
      <c r="AC652"/>
      <c r="AD652"/>
      <c r="AE652"/>
      <c r="AF652"/>
      <c r="AG652"/>
      <c r="AH652"/>
      <c r="AI652"/>
      <c r="AJ652"/>
      <c r="AK652"/>
      <c r="AL652"/>
      <c r="AM652"/>
      <c r="AN652"/>
      <c r="AO652"/>
      <c r="AP652"/>
      <c r="AQ652"/>
      <c r="AT652"/>
    </row>
    <row r="653" spans="1:46" s="196" customFormat="1" ht="12.75" x14ac:dyDescent="0.2">
      <c r="A653" s="10"/>
      <c r="B653" s="17"/>
      <c r="C653" s="10"/>
      <c r="D653" s="10"/>
      <c r="E653" s="10"/>
      <c r="F653" s="10"/>
      <c r="G653" s="10"/>
      <c r="H653" s="9"/>
      <c r="I653" s="9"/>
      <c r="J653" s="10"/>
      <c r="K653" s="10"/>
      <c r="L653" s="10"/>
      <c r="M653"/>
      <c r="N653"/>
      <c r="O653"/>
      <c r="P653"/>
      <c r="Q653"/>
      <c r="R653"/>
      <c r="S653"/>
      <c r="T653"/>
      <c r="U653"/>
      <c r="V653"/>
      <c r="W653"/>
      <c r="X653"/>
      <c r="Y653"/>
      <c r="Z653"/>
      <c r="AA653"/>
      <c r="AB653"/>
      <c r="AC653"/>
      <c r="AD653"/>
      <c r="AE653"/>
      <c r="AF653"/>
      <c r="AG653"/>
      <c r="AH653"/>
      <c r="AI653"/>
      <c r="AJ653"/>
      <c r="AK653"/>
      <c r="AL653"/>
      <c r="AM653"/>
      <c r="AN653"/>
      <c r="AO653"/>
      <c r="AP653"/>
      <c r="AQ653"/>
      <c r="AT653"/>
    </row>
    <row r="654" spans="1:46" s="196" customFormat="1" ht="12.75" x14ac:dyDescent="0.2">
      <c r="A654" s="10"/>
      <c r="B654" s="17"/>
      <c r="C654" s="10"/>
      <c r="D654" s="10"/>
      <c r="E654" s="10"/>
      <c r="F654" s="10"/>
      <c r="G654" s="10"/>
      <c r="H654" s="9"/>
      <c r="I654" s="9"/>
      <c r="J654" s="10"/>
      <c r="K654" s="10"/>
      <c r="L654" s="10"/>
      <c r="M654"/>
      <c r="N654"/>
      <c r="O654"/>
      <c r="P654"/>
      <c r="Q654"/>
      <c r="R654"/>
      <c r="S654"/>
      <c r="T654"/>
      <c r="U654"/>
      <c r="V654"/>
      <c r="W654"/>
      <c r="X654"/>
      <c r="Y654"/>
      <c r="Z654"/>
      <c r="AA654"/>
      <c r="AB654"/>
      <c r="AC654"/>
      <c r="AD654"/>
      <c r="AE654"/>
      <c r="AF654"/>
      <c r="AG654"/>
      <c r="AH654"/>
      <c r="AI654"/>
      <c r="AJ654"/>
      <c r="AK654"/>
      <c r="AL654"/>
      <c r="AM654"/>
      <c r="AN654"/>
      <c r="AO654"/>
      <c r="AP654"/>
      <c r="AQ654"/>
      <c r="AT654"/>
    </row>
    <row r="655" spans="1:46" s="196" customFormat="1" ht="12.75" x14ac:dyDescent="0.2">
      <c r="A655" s="10"/>
      <c r="B655" s="17"/>
      <c r="C655" s="10"/>
      <c r="D655" s="10"/>
      <c r="E655" s="10"/>
      <c r="F655" s="10"/>
      <c r="G655" s="10"/>
      <c r="H655" s="9"/>
      <c r="I655" s="9"/>
      <c r="J655" s="10"/>
      <c r="K655" s="10"/>
      <c r="L655" s="10"/>
      <c r="M655"/>
      <c r="N655"/>
      <c r="O655"/>
      <c r="P655"/>
      <c r="Q655"/>
      <c r="R655"/>
      <c r="S655"/>
      <c r="T655"/>
      <c r="U655"/>
      <c r="V655"/>
      <c r="W655"/>
      <c r="X655"/>
      <c r="Y655"/>
      <c r="Z655"/>
      <c r="AA655"/>
      <c r="AB655"/>
      <c r="AC655"/>
      <c r="AD655"/>
      <c r="AE655"/>
      <c r="AF655"/>
      <c r="AG655"/>
      <c r="AH655"/>
      <c r="AI655"/>
      <c r="AJ655"/>
      <c r="AK655"/>
      <c r="AL655"/>
      <c r="AM655"/>
      <c r="AN655"/>
      <c r="AO655"/>
      <c r="AP655"/>
      <c r="AQ655"/>
      <c r="AT655"/>
    </row>
    <row r="656" spans="1:46" s="196" customFormat="1" ht="12.75" x14ac:dyDescent="0.2">
      <c r="A656" s="10"/>
      <c r="B656" s="17"/>
      <c r="C656" s="10"/>
      <c r="D656" s="10"/>
      <c r="E656" s="10"/>
      <c r="F656" s="10"/>
      <c r="G656" s="10"/>
      <c r="H656" s="9"/>
      <c r="I656" s="9"/>
      <c r="J656" s="10"/>
      <c r="K656" s="10"/>
      <c r="L656" s="10"/>
      <c r="M656"/>
      <c r="N656"/>
      <c r="O656"/>
      <c r="P656"/>
      <c r="Q656"/>
      <c r="R656"/>
      <c r="S656"/>
      <c r="T656"/>
      <c r="U656"/>
      <c r="V656"/>
      <c r="W656"/>
      <c r="X656"/>
      <c r="Y656"/>
      <c r="Z656"/>
      <c r="AA656"/>
      <c r="AB656"/>
      <c r="AC656"/>
      <c r="AD656"/>
      <c r="AE656"/>
      <c r="AF656"/>
      <c r="AG656"/>
      <c r="AH656"/>
      <c r="AI656"/>
      <c r="AJ656"/>
      <c r="AK656"/>
      <c r="AL656"/>
      <c r="AM656"/>
      <c r="AN656"/>
      <c r="AO656"/>
      <c r="AP656"/>
      <c r="AQ656"/>
      <c r="AT656"/>
    </row>
    <row r="657" spans="1:46" s="196" customFormat="1" ht="12.75" x14ac:dyDescent="0.2">
      <c r="A657" s="10"/>
      <c r="B657" s="17"/>
      <c r="C657" s="10"/>
      <c r="D657" s="10"/>
      <c r="E657" s="10"/>
      <c r="F657" s="10"/>
      <c r="G657" s="10"/>
      <c r="H657" s="9"/>
      <c r="I657" s="9"/>
      <c r="J657" s="10"/>
      <c r="K657" s="10"/>
      <c r="L657" s="10"/>
      <c r="M657"/>
      <c r="N657"/>
      <c r="O657"/>
      <c r="P657"/>
      <c r="Q657"/>
      <c r="R657"/>
      <c r="S657"/>
      <c r="T657"/>
      <c r="U657"/>
      <c r="V657"/>
      <c r="W657"/>
      <c r="X657"/>
      <c r="Y657"/>
      <c r="Z657"/>
      <c r="AA657"/>
      <c r="AB657"/>
      <c r="AC657"/>
      <c r="AD657"/>
      <c r="AE657"/>
      <c r="AF657"/>
      <c r="AG657"/>
      <c r="AH657"/>
      <c r="AI657"/>
      <c r="AJ657"/>
      <c r="AK657"/>
      <c r="AL657"/>
      <c r="AM657"/>
      <c r="AN657"/>
      <c r="AO657"/>
      <c r="AP657"/>
      <c r="AQ657"/>
      <c r="AT657"/>
    </row>
    <row r="658" spans="1:46" s="196" customFormat="1" ht="12.75" x14ac:dyDescent="0.2">
      <c r="A658" s="10"/>
      <c r="B658" s="17"/>
      <c r="C658" s="10"/>
      <c r="D658" s="10"/>
      <c r="E658" s="10"/>
      <c r="F658" s="10"/>
      <c r="G658" s="10"/>
      <c r="H658" s="9"/>
      <c r="I658" s="9"/>
      <c r="J658" s="10"/>
      <c r="K658" s="10"/>
      <c r="L658" s="10"/>
      <c r="M658"/>
      <c r="N658"/>
      <c r="O658"/>
      <c r="P658"/>
      <c r="Q658"/>
      <c r="R658"/>
      <c r="S658"/>
      <c r="T658"/>
      <c r="U658"/>
      <c r="V658"/>
      <c r="W658"/>
      <c r="X658"/>
      <c r="Y658"/>
      <c r="Z658"/>
      <c r="AA658"/>
      <c r="AB658"/>
      <c r="AC658"/>
      <c r="AD658"/>
      <c r="AE658"/>
      <c r="AF658"/>
      <c r="AG658"/>
      <c r="AH658"/>
      <c r="AI658"/>
      <c r="AJ658"/>
      <c r="AK658"/>
      <c r="AL658"/>
      <c r="AM658"/>
      <c r="AN658"/>
      <c r="AO658"/>
      <c r="AP658"/>
      <c r="AQ658"/>
      <c r="AT658"/>
    </row>
    <row r="659" spans="1:46" s="196" customFormat="1" ht="12.75" x14ac:dyDescent="0.2">
      <c r="A659" s="10"/>
      <c r="B659" s="17"/>
      <c r="C659" s="10"/>
      <c r="D659" s="10"/>
      <c r="E659" s="10"/>
      <c r="F659" s="10"/>
      <c r="G659" s="10"/>
      <c r="H659" s="9"/>
      <c r="I659" s="9"/>
      <c r="J659" s="10"/>
      <c r="K659" s="10"/>
      <c r="L659" s="10"/>
      <c r="M659"/>
      <c r="N659"/>
      <c r="O659"/>
      <c r="P659"/>
      <c r="Q659"/>
      <c r="R659"/>
      <c r="S659"/>
      <c r="T659"/>
      <c r="U659"/>
      <c r="V659"/>
      <c r="W659"/>
      <c r="X659"/>
      <c r="Y659"/>
      <c r="Z659"/>
      <c r="AA659"/>
      <c r="AB659"/>
      <c r="AC659"/>
      <c r="AD659"/>
      <c r="AE659"/>
      <c r="AF659"/>
      <c r="AG659"/>
      <c r="AH659"/>
      <c r="AI659"/>
      <c r="AJ659"/>
      <c r="AK659"/>
      <c r="AL659"/>
      <c r="AM659"/>
      <c r="AN659"/>
      <c r="AO659"/>
      <c r="AP659"/>
      <c r="AQ659"/>
      <c r="AT659"/>
    </row>
    <row r="660" spans="1:46" s="196" customFormat="1" ht="12.75" x14ac:dyDescent="0.2">
      <c r="A660" s="10"/>
      <c r="B660" s="17"/>
      <c r="C660" s="10"/>
      <c r="D660" s="10"/>
      <c r="E660" s="10"/>
      <c r="F660" s="10"/>
      <c r="G660" s="10"/>
      <c r="H660" s="9"/>
      <c r="I660" s="9"/>
      <c r="J660" s="10"/>
      <c r="K660" s="10"/>
      <c r="L660" s="10"/>
      <c r="M660"/>
      <c r="N660"/>
      <c r="O660"/>
      <c r="P660"/>
      <c r="Q660"/>
      <c r="R660"/>
      <c r="S660"/>
      <c r="T660"/>
      <c r="U660"/>
      <c r="V660"/>
      <c r="W660"/>
      <c r="X660"/>
      <c r="Y660"/>
      <c r="Z660"/>
      <c r="AA660"/>
      <c r="AB660"/>
      <c r="AC660"/>
      <c r="AD660"/>
      <c r="AE660"/>
      <c r="AF660"/>
      <c r="AG660"/>
      <c r="AH660"/>
      <c r="AI660"/>
      <c r="AJ660"/>
      <c r="AK660"/>
      <c r="AL660"/>
      <c r="AM660"/>
      <c r="AN660"/>
      <c r="AO660"/>
      <c r="AP660"/>
      <c r="AQ660"/>
      <c r="AT660"/>
    </row>
    <row r="661" spans="1:46" s="196" customFormat="1" ht="12.75" x14ac:dyDescent="0.2">
      <c r="A661" s="10"/>
      <c r="B661" s="17"/>
      <c r="C661" s="10"/>
      <c r="D661" s="10"/>
      <c r="E661" s="10"/>
      <c r="F661" s="10"/>
      <c r="G661" s="10"/>
      <c r="H661" s="9"/>
      <c r="I661" s="9"/>
      <c r="J661" s="10"/>
      <c r="K661" s="10"/>
      <c r="L661" s="10"/>
      <c r="M661"/>
      <c r="N661"/>
      <c r="O661"/>
      <c r="P661"/>
      <c r="Q661"/>
      <c r="R661"/>
      <c r="S661"/>
      <c r="T661"/>
      <c r="U661"/>
      <c r="V661"/>
      <c r="W661"/>
      <c r="X661"/>
      <c r="Y661"/>
      <c r="Z661"/>
      <c r="AA661"/>
      <c r="AB661"/>
      <c r="AC661"/>
      <c r="AD661"/>
      <c r="AE661"/>
      <c r="AF661"/>
      <c r="AG661"/>
      <c r="AH661"/>
      <c r="AI661"/>
      <c r="AJ661"/>
      <c r="AK661"/>
      <c r="AL661"/>
      <c r="AM661"/>
      <c r="AN661"/>
      <c r="AO661"/>
      <c r="AP661"/>
      <c r="AQ661"/>
      <c r="AT661"/>
    </row>
    <row r="662" spans="1:46" s="196" customFormat="1" ht="12.75" x14ac:dyDescent="0.2">
      <c r="A662" s="10"/>
      <c r="B662" s="17"/>
      <c r="C662" s="10"/>
      <c r="D662" s="10"/>
      <c r="E662" s="10"/>
      <c r="F662" s="10"/>
      <c r="G662" s="10"/>
      <c r="H662" s="9"/>
      <c r="I662" s="9"/>
      <c r="J662" s="10"/>
      <c r="K662" s="10"/>
      <c r="L662" s="10"/>
      <c r="M662"/>
      <c r="N662"/>
      <c r="O662"/>
      <c r="P662"/>
      <c r="Q662"/>
      <c r="R662"/>
      <c r="S662"/>
      <c r="T662"/>
      <c r="U662"/>
      <c r="V662"/>
      <c r="W662"/>
      <c r="X662"/>
      <c r="Y662"/>
      <c r="Z662"/>
      <c r="AA662"/>
      <c r="AB662"/>
      <c r="AC662"/>
      <c r="AD662"/>
      <c r="AE662"/>
      <c r="AF662"/>
      <c r="AG662"/>
      <c r="AH662"/>
      <c r="AI662"/>
      <c r="AJ662"/>
      <c r="AK662"/>
      <c r="AL662"/>
      <c r="AM662"/>
      <c r="AN662"/>
      <c r="AO662"/>
      <c r="AP662"/>
      <c r="AQ662"/>
      <c r="AT662"/>
    </row>
    <row r="663" spans="1:46" s="196" customFormat="1" ht="12.75" x14ac:dyDescent="0.2">
      <c r="A663" s="10"/>
      <c r="B663" s="17"/>
      <c r="C663" s="10"/>
      <c r="D663" s="10"/>
      <c r="E663" s="10"/>
      <c r="F663" s="10"/>
      <c r="G663" s="10"/>
      <c r="H663" s="9"/>
      <c r="I663" s="9"/>
      <c r="J663" s="10"/>
      <c r="K663" s="10"/>
      <c r="L663" s="10"/>
      <c r="M663"/>
      <c r="N663"/>
      <c r="O663"/>
      <c r="P663"/>
      <c r="Q663"/>
      <c r="R663"/>
      <c r="S663"/>
      <c r="T663"/>
      <c r="U663"/>
      <c r="V663"/>
      <c r="W663"/>
      <c r="X663"/>
      <c r="Y663"/>
      <c r="Z663"/>
      <c r="AA663"/>
      <c r="AB663"/>
      <c r="AC663"/>
      <c r="AD663"/>
      <c r="AE663"/>
      <c r="AF663"/>
      <c r="AG663"/>
      <c r="AH663"/>
      <c r="AI663"/>
      <c r="AJ663"/>
      <c r="AK663"/>
      <c r="AL663"/>
      <c r="AM663"/>
      <c r="AN663"/>
      <c r="AO663"/>
      <c r="AP663"/>
      <c r="AQ663"/>
      <c r="AT663"/>
    </row>
    <row r="664" spans="1:46" s="196" customFormat="1" ht="12.75" x14ac:dyDescent="0.2">
      <c r="A664" s="10"/>
      <c r="B664" s="17"/>
      <c r="C664" s="10"/>
      <c r="D664" s="10"/>
      <c r="E664" s="10"/>
      <c r="F664" s="10"/>
      <c r="G664" s="10"/>
      <c r="H664" s="9"/>
      <c r="I664" s="9"/>
      <c r="J664" s="10"/>
      <c r="K664" s="10"/>
      <c r="L664" s="10"/>
      <c r="M664"/>
      <c r="N664"/>
      <c r="O664"/>
      <c r="P664"/>
      <c r="Q664"/>
      <c r="R664"/>
      <c r="S664"/>
      <c r="T664"/>
      <c r="U664"/>
      <c r="V664"/>
      <c r="W664"/>
      <c r="X664"/>
      <c r="Y664"/>
      <c r="Z664"/>
      <c r="AA664"/>
      <c r="AB664"/>
      <c r="AC664"/>
      <c r="AD664"/>
      <c r="AE664"/>
      <c r="AF664"/>
      <c r="AG664"/>
      <c r="AH664"/>
      <c r="AI664"/>
      <c r="AJ664"/>
      <c r="AK664"/>
      <c r="AL664"/>
      <c r="AM664"/>
      <c r="AN664"/>
      <c r="AO664"/>
      <c r="AP664"/>
      <c r="AQ664"/>
      <c r="AT664"/>
    </row>
    <row r="665" spans="1:46" s="196" customFormat="1" ht="12.75" x14ac:dyDescent="0.2">
      <c r="A665" s="10"/>
      <c r="B665" s="17"/>
      <c r="C665" s="10"/>
      <c r="D665" s="10"/>
      <c r="E665" s="10"/>
      <c r="F665" s="10"/>
      <c r="G665" s="10"/>
      <c r="H665" s="9"/>
      <c r="I665" s="9"/>
      <c r="J665" s="10"/>
      <c r="K665" s="10"/>
      <c r="L665" s="10"/>
      <c r="M665"/>
      <c r="N665"/>
      <c r="O665"/>
      <c r="P665"/>
      <c r="Q665"/>
      <c r="R665"/>
      <c r="S665"/>
      <c r="T665"/>
      <c r="U665"/>
      <c r="V665"/>
      <c r="W665"/>
      <c r="X665"/>
      <c r="Y665"/>
      <c r="Z665"/>
      <c r="AA665"/>
      <c r="AB665"/>
      <c r="AC665"/>
      <c r="AD665"/>
      <c r="AE665"/>
      <c r="AF665"/>
      <c r="AG665"/>
      <c r="AH665"/>
      <c r="AI665"/>
      <c r="AJ665"/>
      <c r="AK665"/>
      <c r="AL665"/>
      <c r="AM665"/>
      <c r="AN665"/>
      <c r="AO665"/>
      <c r="AP665"/>
      <c r="AQ665"/>
      <c r="AT665"/>
    </row>
    <row r="666" spans="1:46" s="196" customFormat="1" ht="12.75" x14ac:dyDescent="0.2">
      <c r="A666" s="10"/>
      <c r="B666" s="17"/>
      <c r="C666" s="10"/>
      <c r="D666" s="10"/>
      <c r="E666" s="10"/>
      <c r="F666" s="10"/>
      <c r="G666" s="10"/>
      <c r="H666" s="9"/>
      <c r="I666" s="9"/>
      <c r="J666" s="10"/>
      <c r="K666" s="10"/>
      <c r="L666" s="10"/>
      <c r="M666"/>
      <c r="N666"/>
      <c r="O666"/>
      <c r="P666"/>
      <c r="Q666"/>
      <c r="R666"/>
      <c r="S666"/>
      <c r="T666"/>
      <c r="U666"/>
      <c r="V666"/>
      <c r="W666"/>
      <c r="X666"/>
      <c r="Y666"/>
      <c r="Z666"/>
      <c r="AA666"/>
      <c r="AB666"/>
      <c r="AC666"/>
      <c r="AD666"/>
      <c r="AE666"/>
      <c r="AF666"/>
      <c r="AG666"/>
      <c r="AH666"/>
      <c r="AI666"/>
      <c r="AJ666"/>
      <c r="AK666"/>
      <c r="AL666"/>
      <c r="AM666"/>
      <c r="AN666"/>
      <c r="AO666"/>
      <c r="AP666"/>
      <c r="AQ666"/>
      <c r="AT666"/>
    </row>
    <row r="667" spans="1:46" s="196" customFormat="1" ht="12.75" x14ac:dyDescent="0.2">
      <c r="A667" s="10"/>
      <c r="B667" s="17"/>
      <c r="C667" s="10"/>
      <c r="D667" s="10"/>
      <c r="E667" s="10"/>
      <c r="F667" s="10"/>
      <c r="G667" s="10"/>
      <c r="H667" s="9"/>
      <c r="I667" s="9"/>
      <c r="J667" s="10"/>
      <c r="K667" s="10"/>
      <c r="L667" s="10"/>
      <c r="M667"/>
      <c r="N667"/>
      <c r="O667"/>
      <c r="P667"/>
      <c r="Q667"/>
      <c r="R667"/>
      <c r="S667"/>
      <c r="T667"/>
      <c r="U667"/>
      <c r="V667"/>
      <c r="W667"/>
      <c r="X667"/>
      <c r="Y667"/>
      <c r="Z667"/>
      <c r="AA667"/>
      <c r="AB667"/>
      <c r="AC667"/>
      <c r="AD667"/>
      <c r="AE667"/>
      <c r="AF667"/>
      <c r="AG667"/>
      <c r="AH667"/>
      <c r="AI667"/>
      <c r="AJ667"/>
      <c r="AK667"/>
      <c r="AL667"/>
      <c r="AM667"/>
      <c r="AN667"/>
      <c r="AO667"/>
      <c r="AP667"/>
      <c r="AQ667"/>
      <c r="AT667"/>
    </row>
    <row r="668" spans="1:46" s="196" customFormat="1" ht="12.75" x14ac:dyDescent="0.2">
      <c r="A668" s="10"/>
      <c r="B668" s="17"/>
      <c r="C668" s="10"/>
      <c r="D668" s="10"/>
      <c r="E668" s="10"/>
      <c r="F668" s="10"/>
      <c r="G668" s="10"/>
      <c r="H668" s="9"/>
      <c r="I668" s="9"/>
      <c r="J668" s="10"/>
      <c r="K668" s="10"/>
      <c r="L668" s="10"/>
      <c r="M668"/>
      <c r="N668"/>
      <c r="O668"/>
      <c r="P668"/>
      <c r="Q668"/>
      <c r="R668"/>
      <c r="S668"/>
      <c r="T668"/>
      <c r="U668"/>
      <c r="V668"/>
      <c r="W668"/>
      <c r="X668"/>
      <c r="Y668"/>
      <c r="Z668"/>
      <c r="AA668"/>
      <c r="AB668"/>
      <c r="AC668"/>
      <c r="AD668"/>
      <c r="AE668"/>
      <c r="AF668"/>
      <c r="AG668"/>
      <c r="AH668"/>
      <c r="AI668"/>
      <c r="AJ668"/>
      <c r="AK668"/>
      <c r="AL668"/>
      <c r="AM668"/>
      <c r="AN668"/>
      <c r="AO668"/>
      <c r="AP668"/>
      <c r="AQ668"/>
      <c r="AT668"/>
    </row>
    <row r="669" spans="1:46" s="196" customFormat="1" ht="12.75" x14ac:dyDescent="0.2">
      <c r="A669" s="10"/>
      <c r="B669" s="17"/>
      <c r="C669" s="10"/>
      <c r="D669" s="10"/>
      <c r="E669" s="10"/>
      <c r="F669" s="10"/>
      <c r="G669" s="10"/>
      <c r="H669" s="9"/>
      <c r="I669" s="9"/>
      <c r="J669" s="10"/>
      <c r="K669" s="10"/>
      <c r="L669" s="10"/>
      <c r="M669"/>
      <c r="N669"/>
      <c r="O669"/>
      <c r="P669"/>
      <c r="Q669"/>
      <c r="R669"/>
      <c r="S669"/>
      <c r="T669"/>
      <c r="U669"/>
      <c r="V669"/>
      <c r="W669"/>
      <c r="X669"/>
      <c r="Y669"/>
      <c r="Z669"/>
      <c r="AA669"/>
      <c r="AB669"/>
      <c r="AC669"/>
      <c r="AD669"/>
      <c r="AE669"/>
      <c r="AF669"/>
      <c r="AG669"/>
      <c r="AH669"/>
      <c r="AI669"/>
      <c r="AJ669"/>
      <c r="AK669"/>
      <c r="AL669"/>
      <c r="AM669"/>
      <c r="AN669"/>
      <c r="AO669"/>
      <c r="AP669"/>
      <c r="AQ669"/>
      <c r="AT669"/>
    </row>
    <row r="670" spans="1:46" s="196" customFormat="1" ht="12.75" x14ac:dyDescent="0.2">
      <c r="A670" s="10"/>
      <c r="B670" s="17"/>
      <c r="C670" s="10"/>
      <c r="D670" s="10"/>
      <c r="E670" s="10"/>
      <c r="F670" s="10"/>
      <c r="G670" s="10"/>
      <c r="H670" s="9"/>
      <c r="I670" s="9"/>
      <c r="J670" s="10"/>
      <c r="K670" s="10"/>
      <c r="L670" s="10"/>
      <c r="M670"/>
      <c r="N670"/>
      <c r="O670"/>
      <c r="P670"/>
      <c r="Q670"/>
      <c r="R670"/>
      <c r="S670"/>
      <c r="T670"/>
      <c r="U670"/>
      <c r="V670"/>
      <c r="W670"/>
      <c r="X670"/>
      <c r="Y670"/>
      <c r="Z670"/>
      <c r="AA670"/>
      <c r="AB670"/>
      <c r="AC670"/>
      <c r="AD670"/>
      <c r="AE670"/>
      <c r="AF670"/>
      <c r="AG670"/>
      <c r="AH670"/>
      <c r="AI670"/>
      <c r="AJ670"/>
      <c r="AK670"/>
      <c r="AL670"/>
      <c r="AM670"/>
      <c r="AN670"/>
      <c r="AO670"/>
      <c r="AP670"/>
      <c r="AQ670"/>
      <c r="AT670"/>
    </row>
    <row r="671" spans="1:46" s="196" customFormat="1" ht="12.75" x14ac:dyDescent="0.2">
      <c r="A671" s="10"/>
      <c r="B671" s="17"/>
      <c r="C671" s="10"/>
      <c r="D671" s="10"/>
      <c r="E671" s="10"/>
      <c r="F671" s="10"/>
      <c r="G671" s="10"/>
      <c r="H671" s="9"/>
      <c r="I671" s="9"/>
      <c r="J671" s="10"/>
      <c r="K671" s="10"/>
      <c r="L671" s="10"/>
      <c r="M671"/>
      <c r="N671"/>
      <c r="O671"/>
      <c r="P671"/>
      <c r="Q671"/>
      <c r="R671"/>
      <c r="S671"/>
      <c r="T671"/>
      <c r="U671"/>
      <c r="V671"/>
      <c r="W671"/>
      <c r="X671"/>
      <c r="Y671"/>
      <c r="Z671"/>
      <c r="AA671"/>
      <c r="AB671"/>
      <c r="AC671"/>
      <c r="AD671"/>
      <c r="AE671"/>
      <c r="AF671"/>
      <c r="AG671"/>
      <c r="AH671"/>
      <c r="AI671"/>
      <c r="AJ671"/>
      <c r="AK671"/>
      <c r="AL671"/>
      <c r="AM671"/>
      <c r="AN671"/>
      <c r="AO671"/>
      <c r="AP671"/>
      <c r="AQ671"/>
      <c r="AT671"/>
    </row>
    <row r="672" spans="1:46" s="196" customFormat="1" ht="12.75" x14ac:dyDescent="0.2">
      <c r="A672" s="10"/>
      <c r="B672" s="17"/>
      <c r="C672" s="10"/>
      <c r="D672" s="10"/>
      <c r="E672" s="10"/>
      <c r="F672" s="10"/>
      <c r="G672" s="10"/>
      <c r="H672" s="9"/>
      <c r="I672" s="9"/>
      <c r="J672" s="10"/>
      <c r="K672" s="10"/>
      <c r="L672" s="10"/>
      <c r="M672"/>
      <c r="N672"/>
      <c r="O672"/>
      <c r="P672"/>
      <c r="Q672"/>
      <c r="R672"/>
      <c r="S672"/>
      <c r="T672"/>
      <c r="U672"/>
      <c r="V672"/>
      <c r="W672"/>
      <c r="X672"/>
      <c r="Y672"/>
      <c r="Z672"/>
      <c r="AA672"/>
      <c r="AB672"/>
      <c r="AC672"/>
      <c r="AD672"/>
      <c r="AE672"/>
      <c r="AF672"/>
      <c r="AG672"/>
      <c r="AH672"/>
      <c r="AI672"/>
      <c r="AJ672"/>
      <c r="AK672"/>
      <c r="AL672"/>
      <c r="AM672"/>
      <c r="AN672"/>
      <c r="AO672"/>
      <c r="AP672"/>
      <c r="AQ672"/>
      <c r="AT672"/>
    </row>
    <row r="673" spans="1:46" s="196" customFormat="1" ht="12.75" x14ac:dyDescent="0.2">
      <c r="A673" s="10"/>
      <c r="B673" s="17"/>
      <c r="C673" s="10"/>
      <c r="D673" s="10"/>
      <c r="E673" s="10"/>
      <c r="F673" s="10"/>
      <c r="G673" s="10"/>
      <c r="H673" s="9"/>
      <c r="I673" s="9"/>
      <c r="J673" s="10"/>
      <c r="K673" s="10"/>
      <c r="L673" s="10"/>
      <c r="M673"/>
      <c r="N673"/>
      <c r="O673"/>
      <c r="P673"/>
      <c r="Q673"/>
      <c r="R673"/>
      <c r="S673"/>
      <c r="T673"/>
      <c r="U673"/>
      <c r="V673"/>
      <c r="W673"/>
      <c r="X673"/>
      <c r="Y673"/>
      <c r="Z673"/>
      <c r="AA673"/>
      <c r="AB673"/>
      <c r="AC673"/>
      <c r="AD673"/>
      <c r="AE673"/>
      <c r="AF673"/>
      <c r="AG673"/>
      <c r="AH673"/>
      <c r="AI673"/>
      <c r="AJ673"/>
      <c r="AK673"/>
      <c r="AL673"/>
      <c r="AM673"/>
      <c r="AN673"/>
      <c r="AO673"/>
      <c r="AP673"/>
      <c r="AQ673"/>
      <c r="AT673"/>
    </row>
    <row r="674" spans="1:46" s="196" customFormat="1" ht="12.75" x14ac:dyDescent="0.2">
      <c r="A674" s="10"/>
      <c r="B674" s="17"/>
      <c r="C674" s="10"/>
      <c r="D674" s="10"/>
      <c r="E674" s="10"/>
      <c r="F674" s="10"/>
      <c r="G674" s="10"/>
      <c r="H674" s="9"/>
      <c r="I674" s="9"/>
      <c r="J674" s="10"/>
      <c r="K674" s="10"/>
      <c r="L674" s="10"/>
      <c r="M674"/>
      <c r="N674"/>
      <c r="O674"/>
      <c r="P674"/>
      <c r="Q674"/>
      <c r="R674"/>
      <c r="S674"/>
      <c r="T674"/>
      <c r="U674"/>
      <c r="V674"/>
      <c r="W674"/>
      <c r="X674"/>
      <c r="Y674"/>
      <c r="Z674"/>
      <c r="AA674"/>
      <c r="AB674"/>
      <c r="AC674"/>
      <c r="AD674"/>
      <c r="AE674"/>
      <c r="AF674"/>
      <c r="AG674"/>
      <c r="AH674"/>
      <c r="AI674"/>
      <c r="AJ674"/>
      <c r="AK674"/>
      <c r="AL674"/>
      <c r="AM674"/>
      <c r="AN674"/>
      <c r="AO674"/>
      <c r="AP674"/>
      <c r="AQ674"/>
      <c r="AT674"/>
    </row>
    <row r="675" spans="1:46" s="196" customFormat="1" ht="12.75" x14ac:dyDescent="0.2">
      <c r="A675" s="10"/>
      <c r="B675" s="17"/>
      <c r="C675" s="10"/>
      <c r="D675" s="10"/>
      <c r="E675" s="10"/>
      <c r="F675" s="10"/>
      <c r="G675" s="10"/>
      <c r="H675" s="9"/>
      <c r="I675" s="9"/>
      <c r="J675" s="10"/>
      <c r="K675" s="10"/>
      <c r="L675" s="10"/>
      <c r="M675"/>
      <c r="N675"/>
      <c r="O675"/>
      <c r="P675"/>
      <c r="Q675"/>
      <c r="R675"/>
      <c r="S675"/>
      <c r="T675"/>
      <c r="U675"/>
      <c r="V675"/>
      <c r="W675"/>
      <c r="X675"/>
      <c r="Y675"/>
      <c r="Z675"/>
      <c r="AA675"/>
      <c r="AB675"/>
      <c r="AC675"/>
      <c r="AD675"/>
      <c r="AE675"/>
      <c r="AF675"/>
      <c r="AG675"/>
      <c r="AH675"/>
      <c r="AI675"/>
      <c r="AJ675"/>
      <c r="AK675"/>
      <c r="AL675"/>
      <c r="AM675"/>
      <c r="AN675"/>
      <c r="AO675"/>
      <c r="AP675"/>
      <c r="AQ675"/>
      <c r="AT675"/>
    </row>
    <row r="676" spans="1:46" s="196" customFormat="1" ht="12.75" x14ac:dyDescent="0.2">
      <c r="A676" s="10"/>
      <c r="B676" s="17"/>
      <c r="C676" s="10"/>
      <c r="D676" s="10"/>
      <c r="E676" s="10"/>
      <c r="F676" s="10"/>
      <c r="G676" s="10"/>
      <c r="H676" s="9"/>
      <c r="I676" s="9"/>
      <c r="J676" s="10"/>
      <c r="K676" s="10"/>
      <c r="L676" s="10"/>
      <c r="M676"/>
      <c r="N676"/>
      <c r="O676"/>
      <c r="P676"/>
      <c r="Q676"/>
      <c r="R676"/>
      <c r="S676"/>
      <c r="T676"/>
      <c r="U676"/>
      <c r="V676"/>
      <c r="W676"/>
      <c r="X676"/>
      <c r="Y676"/>
      <c r="Z676"/>
      <c r="AA676"/>
      <c r="AB676"/>
      <c r="AC676"/>
      <c r="AD676"/>
      <c r="AE676"/>
      <c r="AF676"/>
      <c r="AG676"/>
      <c r="AH676"/>
      <c r="AI676"/>
      <c r="AJ676"/>
      <c r="AK676"/>
      <c r="AL676"/>
      <c r="AM676"/>
      <c r="AN676"/>
      <c r="AO676"/>
      <c r="AP676"/>
      <c r="AQ676"/>
      <c r="AT676"/>
    </row>
    <row r="677" spans="1:46" s="196" customFormat="1" ht="12.75" x14ac:dyDescent="0.2">
      <c r="A677" s="10"/>
      <c r="B677" s="17"/>
      <c r="C677" s="10"/>
      <c r="D677" s="10"/>
      <c r="E677" s="10"/>
      <c r="F677" s="10"/>
      <c r="G677" s="10"/>
      <c r="H677" s="9"/>
      <c r="I677" s="9"/>
      <c r="J677" s="10"/>
      <c r="K677" s="10"/>
      <c r="L677" s="10"/>
      <c r="M677"/>
      <c r="N677"/>
      <c r="O677"/>
      <c r="P677"/>
      <c r="Q677"/>
      <c r="R677"/>
      <c r="S677"/>
      <c r="T677"/>
      <c r="U677"/>
      <c r="V677"/>
      <c r="W677"/>
      <c r="X677"/>
      <c r="Y677"/>
      <c r="Z677"/>
      <c r="AA677"/>
      <c r="AB677"/>
      <c r="AC677"/>
      <c r="AD677"/>
      <c r="AE677"/>
      <c r="AF677"/>
      <c r="AG677"/>
      <c r="AH677"/>
      <c r="AI677"/>
      <c r="AJ677"/>
      <c r="AK677"/>
      <c r="AL677"/>
      <c r="AM677"/>
      <c r="AN677"/>
      <c r="AO677"/>
      <c r="AP677"/>
      <c r="AQ677"/>
      <c r="AT677"/>
    </row>
    <row r="678" spans="1:46" s="196" customFormat="1" ht="12.75" x14ac:dyDescent="0.2">
      <c r="A678" s="10"/>
      <c r="B678" s="17"/>
      <c r="C678" s="10"/>
      <c r="D678" s="10"/>
      <c r="E678" s="10"/>
      <c r="F678" s="10"/>
      <c r="G678" s="10"/>
      <c r="H678" s="9"/>
      <c r="I678" s="9"/>
      <c r="J678" s="10"/>
      <c r="K678" s="10"/>
      <c r="L678" s="10"/>
      <c r="M678"/>
      <c r="N678"/>
      <c r="O678"/>
      <c r="P678"/>
      <c r="Q678"/>
      <c r="R678"/>
      <c r="S678"/>
      <c r="T678"/>
      <c r="U678"/>
      <c r="V678"/>
      <c r="W678"/>
      <c r="X678"/>
      <c r="Y678"/>
      <c r="Z678"/>
      <c r="AA678"/>
      <c r="AB678"/>
      <c r="AC678"/>
      <c r="AD678"/>
      <c r="AE678"/>
      <c r="AF678"/>
      <c r="AG678"/>
      <c r="AH678"/>
      <c r="AI678"/>
      <c r="AJ678"/>
      <c r="AK678"/>
      <c r="AL678"/>
      <c r="AM678"/>
      <c r="AN678"/>
      <c r="AO678"/>
      <c r="AP678"/>
      <c r="AQ678"/>
      <c r="AT678"/>
    </row>
    <row r="679" spans="1:46" s="196" customFormat="1" ht="12.75" x14ac:dyDescent="0.2">
      <c r="A679" s="10"/>
      <c r="B679" s="17"/>
      <c r="C679" s="10"/>
      <c r="D679" s="10"/>
      <c r="E679" s="10"/>
      <c r="F679" s="10"/>
      <c r="G679" s="10"/>
      <c r="H679" s="9"/>
      <c r="I679" s="9"/>
      <c r="J679" s="10"/>
      <c r="K679" s="10"/>
      <c r="L679" s="10"/>
      <c r="M679"/>
      <c r="N679"/>
      <c r="O679"/>
      <c r="P679"/>
      <c r="Q679"/>
      <c r="R679"/>
      <c r="S679"/>
      <c r="T679"/>
      <c r="U679"/>
      <c r="V679"/>
      <c r="W679"/>
      <c r="X679"/>
      <c r="Y679"/>
      <c r="Z679"/>
      <c r="AA679"/>
      <c r="AB679"/>
      <c r="AC679"/>
      <c r="AD679"/>
      <c r="AE679"/>
      <c r="AF679"/>
      <c r="AG679"/>
      <c r="AH679"/>
      <c r="AI679"/>
      <c r="AJ679"/>
      <c r="AK679"/>
      <c r="AL679"/>
      <c r="AM679"/>
      <c r="AN679"/>
      <c r="AO679"/>
      <c r="AP679"/>
      <c r="AQ679"/>
      <c r="AT679"/>
    </row>
    <row r="680" spans="1:46" s="196" customFormat="1" ht="12.75" x14ac:dyDescent="0.2">
      <c r="A680" s="10"/>
      <c r="B680" s="17"/>
      <c r="C680" s="10"/>
      <c r="D680" s="10"/>
      <c r="E680" s="10"/>
      <c r="F680" s="10"/>
      <c r="G680" s="10"/>
      <c r="H680" s="9"/>
      <c r="I680" s="9"/>
      <c r="J680" s="10"/>
      <c r="K680" s="10"/>
      <c r="L680" s="10"/>
      <c r="M680"/>
      <c r="N680"/>
      <c r="O680"/>
      <c r="P680"/>
      <c r="Q680"/>
      <c r="R680"/>
      <c r="S680"/>
      <c r="T680"/>
      <c r="U680"/>
      <c r="V680"/>
      <c r="W680"/>
      <c r="X680"/>
      <c r="Y680"/>
      <c r="Z680"/>
      <c r="AA680"/>
      <c r="AB680"/>
      <c r="AC680"/>
      <c r="AD680"/>
      <c r="AE680"/>
      <c r="AF680"/>
      <c r="AG680"/>
      <c r="AH680"/>
      <c r="AI680"/>
      <c r="AJ680"/>
      <c r="AK680"/>
      <c r="AL680"/>
      <c r="AM680"/>
      <c r="AN680"/>
      <c r="AO680"/>
      <c r="AP680"/>
      <c r="AQ680"/>
      <c r="AT680"/>
    </row>
    <row r="681" spans="1:46" s="196" customFormat="1" ht="12.75" x14ac:dyDescent="0.2">
      <c r="A681" s="10"/>
      <c r="B681" s="17"/>
      <c r="C681" s="10"/>
      <c r="D681" s="10"/>
      <c r="E681" s="10"/>
      <c r="F681" s="10"/>
      <c r="G681" s="10"/>
      <c r="H681" s="9"/>
      <c r="I681" s="9"/>
      <c r="J681" s="10"/>
      <c r="K681" s="10"/>
      <c r="L681" s="10"/>
      <c r="M681"/>
      <c r="N681"/>
      <c r="O681"/>
      <c r="P681"/>
      <c r="Q681"/>
      <c r="R681"/>
      <c r="S681"/>
      <c r="T681"/>
      <c r="U681"/>
      <c r="V681"/>
      <c r="W681"/>
      <c r="X681"/>
      <c r="Y681"/>
      <c r="Z681"/>
      <c r="AA681"/>
      <c r="AB681"/>
      <c r="AC681"/>
      <c r="AD681"/>
      <c r="AE681"/>
      <c r="AF681"/>
      <c r="AG681"/>
      <c r="AH681"/>
      <c r="AI681"/>
      <c r="AJ681"/>
      <c r="AK681"/>
      <c r="AL681"/>
      <c r="AM681"/>
      <c r="AN681"/>
      <c r="AO681"/>
      <c r="AP681"/>
      <c r="AQ681"/>
      <c r="AT681"/>
    </row>
    <row r="682" spans="1:46" s="196" customFormat="1" ht="12.75" x14ac:dyDescent="0.2">
      <c r="A682" s="10"/>
      <c r="B682" s="17"/>
      <c r="C682" s="10"/>
      <c r="D682" s="10"/>
      <c r="E682" s="10"/>
      <c r="F682" s="10"/>
      <c r="G682" s="10"/>
      <c r="H682" s="9"/>
      <c r="I682" s="9"/>
      <c r="J682" s="10"/>
      <c r="K682" s="10"/>
      <c r="L682" s="10"/>
      <c r="M682"/>
      <c r="N682"/>
      <c r="O682"/>
      <c r="P682"/>
      <c r="Q682"/>
      <c r="R682"/>
      <c r="S682"/>
      <c r="T682"/>
      <c r="U682"/>
      <c r="V682"/>
      <c r="W682"/>
      <c r="X682"/>
      <c r="Y682"/>
      <c r="Z682"/>
      <c r="AA682"/>
      <c r="AB682"/>
      <c r="AC682"/>
      <c r="AD682"/>
      <c r="AE682"/>
      <c r="AF682"/>
      <c r="AG682"/>
      <c r="AH682"/>
      <c r="AI682"/>
      <c r="AJ682"/>
      <c r="AK682"/>
      <c r="AL682"/>
      <c r="AM682"/>
      <c r="AN682"/>
      <c r="AO682"/>
      <c r="AP682"/>
      <c r="AQ682"/>
      <c r="AT682"/>
    </row>
    <row r="683" spans="1:46" s="196" customFormat="1" ht="12.75" x14ac:dyDescent="0.2">
      <c r="A683" s="10"/>
      <c r="B683" s="17"/>
      <c r="C683" s="10"/>
      <c r="D683" s="10"/>
      <c r="E683" s="10"/>
      <c r="F683" s="10"/>
      <c r="G683" s="10"/>
      <c r="H683" s="9"/>
      <c r="I683" s="9"/>
      <c r="J683" s="10"/>
      <c r="K683" s="10"/>
      <c r="L683" s="10"/>
      <c r="M683"/>
      <c r="N683"/>
      <c r="O683"/>
      <c r="P683"/>
      <c r="Q683"/>
      <c r="R683"/>
      <c r="S683"/>
      <c r="T683"/>
      <c r="U683"/>
      <c r="V683"/>
      <c r="W683"/>
      <c r="X683"/>
      <c r="Y683"/>
      <c r="Z683"/>
      <c r="AA683"/>
      <c r="AB683"/>
      <c r="AC683"/>
      <c r="AD683"/>
      <c r="AE683"/>
      <c r="AF683"/>
      <c r="AG683"/>
      <c r="AH683"/>
      <c r="AI683"/>
      <c r="AJ683"/>
      <c r="AK683"/>
      <c r="AL683"/>
      <c r="AM683"/>
      <c r="AN683"/>
      <c r="AO683"/>
      <c r="AP683"/>
      <c r="AQ683"/>
      <c r="AT683"/>
    </row>
    <row r="684" spans="1:46" s="196" customFormat="1" ht="12.75" x14ac:dyDescent="0.2">
      <c r="A684" s="10"/>
      <c r="B684" s="17"/>
      <c r="C684" s="10"/>
      <c r="D684" s="10"/>
      <c r="E684" s="10"/>
      <c r="F684" s="10"/>
      <c r="G684" s="10"/>
      <c r="H684" s="9"/>
      <c r="I684" s="9"/>
      <c r="J684" s="10"/>
      <c r="K684" s="10"/>
      <c r="L684" s="10"/>
      <c r="M684"/>
      <c r="N684"/>
      <c r="O684"/>
      <c r="P684"/>
      <c r="Q684"/>
      <c r="R684"/>
      <c r="S684"/>
      <c r="T684"/>
      <c r="U684"/>
      <c r="V684"/>
      <c r="W684"/>
      <c r="X684"/>
      <c r="Y684"/>
      <c r="Z684"/>
      <c r="AA684"/>
      <c r="AB684"/>
      <c r="AC684"/>
      <c r="AD684"/>
      <c r="AE684"/>
      <c r="AF684"/>
      <c r="AG684"/>
      <c r="AH684"/>
      <c r="AI684"/>
      <c r="AJ684"/>
      <c r="AK684"/>
      <c r="AL684"/>
      <c r="AM684"/>
      <c r="AN684"/>
      <c r="AO684"/>
      <c r="AP684"/>
      <c r="AQ684"/>
      <c r="AT684"/>
    </row>
    <row r="685" spans="1:46" s="196" customFormat="1" ht="12.75" x14ac:dyDescent="0.2">
      <c r="A685" s="10"/>
      <c r="B685" s="17"/>
      <c r="C685" s="10"/>
      <c r="D685" s="10"/>
      <c r="E685" s="10"/>
      <c r="F685" s="10"/>
      <c r="G685" s="10"/>
      <c r="H685" s="9"/>
      <c r="I685" s="9"/>
      <c r="J685" s="10"/>
      <c r="K685" s="10"/>
      <c r="L685" s="10"/>
      <c r="M685"/>
      <c r="N685"/>
      <c r="O685"/>
      <c r="P685"/>
      <c r="Q685"/>
      <c r="R685"/>
      <c r="S685"/>
      <c r="T685"/>
      <c r="U685"/>
      <c r="V685"/>
      <c r="W685"/>
      <c r="X685"/>
      <c r="Y685"/>
      <c r="Z685"/>
      <c r="AA685"/>
      <c r="AB685"/>
      <c r="AC685"/>
      <c r="AD685"/>
      <c r="AE685"/>
      <c r="AF685"/>
      <c r="AG685"/>
      <c r="AH685"/>
      <c r="AI685"/>
      <c r="AJ685"/>
      <c r="AK685"/>
      <c r="AL685"/>
      <c r="AM685"/>
      <c r="AN685"/>
      <c r="AO685"/>
      <c r="AP685"/>
      <c r="AQ685"/>
      <c r="AT685"/>
    </row>
    <row r="686" spans="1:46" s="196" customFormat="1" ht="12.75" x14ac:dyDescent="0.2">
      <c r="A686" s="10"/>
      <c r="B686" s="17"/>
      <c r="C686" s="10"/>
      <c r="D686" s="10"/>
      <c r="E686" s="10"/>
      <c r="F686" s="10"/>
      <c r="G686" s="10"/>
      <c r="H686" s="9"/>
      <c r="I686" s="9"/>
      <c r="J686" s="10"/>
      <c r="K686" s="10"/>
      <c r="L686" s="10"/>
      <c r="M686"/>
      <c r="N686"/>
      <c r="O686"/>
      <c r="P686"/>
      <c r="Q686"/>
      <c r="R686"/>
      <c r="S686"/>
      <c r="T686"/>
      <c r="U686"/>
      <c r="V686"/>
      <c r="W686"/>
      <c r="X686"/>
      <c r="Y686"/>
      <c r="Z686"/>
      <c r="AA686"/>
      <c r="AB686"/>
      <c r="AC686"/>
      <c r="AD686"/>
      <c r="AE686"/>
      <c r="AF686"/>
      <c r="AG686"/>
      <c r="AH686"/>
      <c r="AI686"/>
      <c r="AJ686"/>
      <c r="AK686"/>
      <c r="AL686"/>
      <c r="AM686"/>
      <c r="AN686"/>
      <c r="AO686"/>
      <c r="AP686"/>
      <c r="AQ686"/>
      <c r="AT686"/>
    </row>
    <row r="687" spans="1:46" s="196" customFormat="1" ht="12.75" x14ac:dyDescent="0.2">
      <c r="A687" s="10"/>
      <c r="B687" s="17"/>
      <c r="C687" s="10"/>
      <c r="D687" s="10"/>
      <c r="E687" s="10"/>
      <c r="F687" s="10"/>
      <c r="G687" s="10"/>
      <c r="H687" s="9"/>
      <c r="I687" s="9"/>
      <c r="J687" s="10"/>
      <c r="K687" s="10"/>
      <c r="L687" s="10"/>
      <c r="M687"/>
      <c r="N687"/>
      <c r="O687"/>
      <c r="P687"/>
      <c r="Q687"/>
      <c r="R687"/>
      <c r="S687"/>
      <c r="T687"/>
      <c r="U687"/>
      <c r="V687"/>
      <c r="W687"/>
      <c r="X687"/>
      <c r="Y687"/>
      <c r="Z687"/>
      <c r="AA687"/>
      <c r="AB687"/>
      <c r="AC687"/>
      <c r="AD687"/>
      <c r="AE687"/>
      <c r="AF687"/>
      <c r="AG687"/>
      <c r="AH687"/>
      <c r="AI687"/>
      <c r="AJ687"/>
      <c r="AK687"/>
      <c r="AL687"/>
      <c r="AM687"/>
      <c r="AN687"/>
      <c r="AO687"/>
      <c r="AP687"/>
      <c r="AQ687"/>
      <c r="AT687"/>
    </row>
    <row r="688" spans="1:46" s="196" customFormat="1" ht="12.75" x14ac:dyDescent="0.2">
      <c r="A688" s="10"/>
      <c r="B688" s="17"/>
      <c r="C688" s="10"/>
      <c r="D688" s="10"/>
      <c r="E688" s="10"/>
      <c r="F688" s="10"/>
      <c r="G688" s="10"/>
      <c r="H688" s="9"/>
      <c r="I688" s="9"/>
      <c r="J688" s="10"/>
      <c r="K688" s="10"/>
      <c r="L688" s="10"/>
      <c r="M688"/>
      <c r="N688"/>
      <c r="O688"/>
      <c r="P688"/>
      <c r="Q688"/>
      <c r="R688"/>
      <c r="S688"/>
      <c r="T688"/>
      <c r="U688"/>
      <c r="V688"/>
      <c r="W688"/>
      <c r="X688"/>
      <c r="Y688"/>
      <c r="Z688"/>
      <c r="AA688"/>
      <c r="AB688"/>
      <c r="AC688"/>
      <c r="AD688"/>
      <c r="AE688"/>
      <c r="AF688"/>
      <c r="AG688"/>
      <c r="AH688"/>
      <c r="AI688"/>
      <c r="AJ688"/>
      <c r="AK688"/>
      <c r="AL688"/>
      <c r="AM688"/>
      <c r="AN688"/>
      <c r="AO688"/>
      <c r="AP688"/>
      <c r="AQ688"/>
      <c r="AT688"/>
    </row>
    <row r="689" spans="1:46" s="196" customFormat="1" ht="12.75" x14ac:dyDescent="0.2">
      <c r="A689" s="10"/>
      <c r="B689" s="17"/>
      <c r="C689" s="10"/>
      <c r="D689" s="10"/>
      <c r="E689" s="10"/>
      <c r="F689" s="10"/>
      <c r="G689" s="10"/>
      <c r="H689" s="9"/>
      <c r="I689" s="9"/>
      <c r="J689" s="10"/>
      <c r="K689" s="10"/>
      <c r="L689" s="10"/>
      <c r="M689"/>
      <c r="N689"/>
      <c r="O689"/>
      <c r="P689"/>
      <c r="Q689"/>
      <c r="R689"/>
      <c r="S689"/>
      <c r="T689"/>
      <c r="U689"/>
      <c r="V689"/>
      <c r="W689"/>
      <c r="X689"/>
      <c r="Y689"/>
      <c r="Z689"/>
      <c r="AA689"/>
      <c r="AB689"/>
      <c r="AC689"/>
      <c r="AD689"/>
      <c r="AE689"/>
      <c r="AF689"/>
      <c r="AG689"/>
      <c r="AH689"/>
      <c r="AI689"/>
      <c r="AJ689"/>
      <c r="AK689"/>
      <c r="AL689"/>
      <c r="AM689"/>
      <c r="AN689"/>
      <c r="AO689"/>
      <c r="AP689"/>
      <c r="AQ689"/>
      <c r="AT689"/>
    </row>
    <row r="690" spans="1:46" s="196" customFormat="1" ht="12.75" x14ac:dyDescent="0.2">
      <c r="A690" s="10"/>
      <c r="B690" s="17"/>
      <c r="C690" s="10"/>
      <c r="D690" s="10"/>
      <c r="E690" s="10"/>
      <c r="F690" s="10"/>
      <c r="G690" s="10"/>
      <c r="H690" s="9"/>
      <c r="I690" s="9"/>
      <c r="J690" s="10"/>
      <c r="K690" s="10"/>
      <c r="L690" s="10"/>
      <c r="M690"/>
      <c r="N690"/>
      <c r="O690"/>
      <c r="P690"/>
      <c r="Q690"/>
      <c r="R690"/>
      <c r="S690"/>
      <c r="T690"/>
      <c r="U690"/>
      <c r="V690"/>
      <c r="W690"/>
      <c r="X690"/>
      <c r="Y690"/>
      <c r="Z690"/>
      <c r="AA690"/>
      <c r="AB690"/>
      <c r="AC690"/>
      <c r="AD690"/>
      <c r="AE690"/>
      <c r="AF690"/>
      <c r="AG690"/>
      <c r="AH690"/>
      <c r="AI690"/>
      <c r="AJ690"/>
      <c r="AK690"/>
      <c r="AL690"/>
      <c r="AM690"/>
      <c r="AN690"/>
      <c r="AO690"/>
      <c r="AP690"/>
      <c r="AQ690"/>
      <c r="AT690"/>
    </row>
    <row r="691" spans="1:46" s="196" customFormat="1" ht="12.75" x14ac:dyDescent="0.2">
      <c r="A691" s="10"/>
      <c r="B691" s="17"/>
      <c r="C691" s="10"/>
      <c r="D691" s="10"/>
      <c r="E691" s="10"/>
      <c r="F691" s="10"/>
      <c r="G691" s="10"/>
      <c r="H691" s="9"/>
      <c r="I691" s="9"/>
      <c r="J691" s="10"/>
      <c r="K691" s="10"/>
      <c r="L691" s="10"/>
      <c r="M691"/>
      <c r="N691"/>
      <c r="O691"/>
      <c r="P691"/>
      <c r="Q691"/>
      <c r="R691"/>
      <c r="S691"/>
      <c r="T691"/>
      <c r="U691"/>
      <c r="V691"/>
      <c r="W691"/>
      <c r="X691"/>
      <c r="Y691"/>
      <c r="Z691"/>
      <c r="AA691"/>
      <c r="AB691"/>
      <c r="AC691"/>
      <c r="AD691"/>
      <c r="AE691"/>
      <c r="AF691"/>
      <c r="AG691"/>
      <c r="AH691"/>
      <c r="AI691"/>
      <c r="AJ691"/>
      <c r="AK691"/>
      <c r="AL691"/>
      <c r="AM691"/>
      <c r="AN691"/>
      <c r="AO691"/>
      <c r="AP691"/>
      <c r="AQ691"/>
      <c r="AT691"/>
    </row>
    <row r="692" spans="1:46" s="196" customFormat="1" ht="12.75" x14ac:dyDescent="0.2">
      <c r="A692" s="10"/>
      <c r="B692" s="17"/>
      <c r="C692" s="10"/>
      <c r="D692" s="10"/>
      <c r="E692" s="10"/>
      <c r="F692" s="10"/>
      <c r="G692" s="10"/>
      <c r="H692" s="9"/>
      <c r="I692" s="9"/>
      <c r="J692" s="10"/>
      <c r="K692" s="10"/>
      <c r="L692" s="10"/>
      <c r="M692"/>
      <c r="N692"/>
      <c r="O692"/>
      <c r="P692"/>
      <c r="Q692"/>
      <c r="R692"/>
      <c r="S692"/>
      <c r="T692"/>
      <c r="U692"/>
      <c r="V692"/>
      <c r="W692"/>
      <c r="X692"/>
      <c r="Y692"/>
      <c r="Z692"/>
      <c r="AA692"/>
      <c r="AB692"/>
      <c r="AC692"/>
      <c r="AD692"/>
      <c r="AE692"/>
      <c r="AF692"/>
      <c r="AG692"/>
      <c r="AH692"/>
      <c r="AI692"/>
      <c r="AJ692"/>
      <c r="AK692"/>
      <c r="AL692"/>
      <c r="AM692"/>
      <c r="AN692"/>
      <c r="AO692"/>
      <c r="AP692"/>
      <c r="AQ692"/>
      <c r="AT692"/>
    </row>
    <row r="693" spans="1:46" s="196" customFormat="1" ht="12.75" x14ac:dyDescent="0.2">
      <c r="A693" s="10"/>
      <c r="B693" s="17"/>
      <c r="C693" s="10"/>
      <c r="D693" s="10"/>
      <c r="E693" s="10"/>
      <c r="F693" s="10"/>
      <c r="G693" s="10"/>
      <c r="H693" s="9"/>
      <c r="I693" s="9"/>
      <c r="J693" s="10"/>
      <c r="K693" s="10"/>
      <c r="L693" s="10"/>
      <c r="M693"/>
      <c r="N693"/>
      <c r="O693"/>
      <c r="P693"/>
      <c r="Q693"/>
      <c r="R693"/>
      <c r="S693"/>
      <c r="T693"/>
      <c r="U693"/>
      <c r="V693"/>
      <c r="W693"/>
      <c r="X693"/>
      <c r="Y693"/>
      <c r="Z693"/>
      <c r="AA693"/>
      <c r="AB693"/>
      <c r="AC693"/>
      <c r="AD693"/>
      <c r="AE693"/>
      <c r="AF693"/>
      <c r="AG693"/>
      <c r="AH693"/>
      <c r="AI693"/>
      <c r="AJ693"/>
      <c r="AK693"/>
      <c r="AL693"/>
      <c r="AM693"/>
      <c r="AN693"/>
      <c r="AO693"/>
      <c r="AP693"/>
      <c r="AQ693"/>
      <c r="AT693"/>
    </row>
    <row r="694" spans="1:46" s="196" customFormat="1" ht="12.75" x14ac:dyDescent="0.2">
      <c r="A694" s="10"/>
      <c r="B694" s="17"/>
      <c r="C694" s="10"/>
      <c r="D694" s="10"/>
      <c r="E694" s="10"/>
      <c r="F694" s="10"/>
      <c r="G694" s="10"/>
      <c r="H694" s="9"/>
      <c r="I694" s="9"/>
      <c r="J694" s="10"/>
      <c r="K694" s="10"/>
      <c r="L694" s="10"/>
      <c r="M694"/>
      <c r="N694"/>
      <c r="O694"/>
      <c r="P694"/>
      <c r="Q694"/>
      <c r="R694"/>
      <c r="S694"/>
      <c r="T694"/>
      <c r="U694"/>
      <c r="V694"/>
      <c r="W694"/>
      <c r="X694"/>
      <c r="Y694"/>
      <c r="Z694"/>
      <c r="AA694"/>
      <c r="AB694"/>
      <c r="AC694"/>
      <c r="AD694"/>
      <c r="AE694"/>
      <c r="AF694"/>
      <c r="AG694"/>
      <c r="AH694"/>
      <c r="AI694"/>
      <c r="AJ694"/>
      <c r="AK694"/>
      <c r="AL694"/>
      <c r="AM694"/>
      <c r="AN694"/>
      <c r="AO694"/>
      <c r="AP694"/>
      <c r="AQ694"/>
      <c r="AT694"/>
    </row>
    <row r="695" spans="1:46" s="196" customFormat="1" ht="12.75" x14ac:dyDescent="0.2">
      <c r="A695" s="10"/>
      <c r="B695" s="17"/>
      <c r="C695" s="10"/>
      <c r="D695" s="10"/>
      <c r="E695" s="10"/>
      <c r="F695" s="10"/>
      <c r="G695" s="10"/>
      <c r="H695" s="9"/>
      <c r="I695" s="9"/>
      <c r="J695" s="10"/>
      <c r="K695" s="10"/>
      <c r="L695" s="10"/>
      <c r="M695"/>
      <c r="N695"/>
      <c r="O695"/>
      <c r="P695"/>
      <c r="Q695"/>
      <c r="R695"/>
      <c r="S695"/>
      <c r="T695"/>
      <c r="U695"/>
      <c r="V695"/>
      <c r="W695"/>
      <c r="X695"/>
      <c r="Y695"/>
      <c r="Z695"/>
      <c r="AA695"/>
      <c r="AB695"/>
      <c r="AC695"/>
      <c r="AD695"/>
      <c r="AE695"/>
      <c r="AF695"/>
      <c r="AG695"/>
      <c r="AH695"/>
      <c r="AI695"/>
      <c r="AJ695"/>
      <c r="AK695"/>
      <c r="AL695"/>
      <c r="AM695"/>
      <c r="AN695"/>
      <c r="AO695"/>
      <c r="AP695"/>
      <c r="AQ695"/>
      <c r="AT695"/>
    </row>
    <row r="696" spans="1:46" s="196" customFormat="1" ht="12.75" x14ac:dyDescent="0.2">
      <c r="A696" s="10"/>
      <c r="B696" s="17"/>
      <c r="C696" s="10"/>
      <c r="D696" s="10"/>
      <c r="E696" s="10"/>
      <c r="F696" s="10"/>
      <c r="G696" s="10"/>
      <c r="H696" s="9"/>
      <c r="I696" s="9"/>
      <c r="J696" s="10"/>
      <c r="K696" s="10"/>
      <c r="L696" s="10"/>
      <c r="M696"/>
      <c r="N696"/>
      <c r="O696"/>
      <c r="P696"/>
      <c r="Q696"/>
      <c r="R696"/>
      <c r="S696"/>
      <c r="T696"/>
      <c r="U696"/>
      <c r="V696"/>
      <c r="W696"/>
      <c r="X696"/>
      <c r="Y696"/>
      <c r="Z696"/>
      <c r="AA696"/>
      <c r="AB696"/>
      <c r="AC696"/>
      <c r="AD696"/>
      <c r="AE696"/>
      <c r="AF696"/>
      <c r="AG696"/>
      <c r="AH696"/>
      <c r="AI696"/>
      <c r="AJ696"/>
      <c r="AK696"/>
      <c r="AL696"/>
      <c r="AM696"/>
      <c r="AN696"/>
      <c r="AO696"/>
      <c r="AP696"/>
      <c r="AQ696"/>
      <c r="AT696"/>
    </row>
    <row r="697" spans="1:46" s="196" customFormat="1" ht="12.75" x14ac:dyDescent="0.2">
      <c r="A697" s="10"/>
      <c r="B697" s="17"/>
      <c r="C697" s="10"/>
      <c r="D697" s="10"/>
      <c r="E697" s="10"/>
      <c r="F697" s="10"/>
      <c r="G697" s="10"/>
      <c r="H697" s="9"/>
      <c r="I697" s="9"/>
      <c r="J697" s="10"/>
      <c r="K697" s="10"/>
      <c r="L697" s="10"/>
      <c r="M697"/>
      <c r="N697"/>
      <c r="O697"/>
      <c r="P697"/>
      <c r="Q697"/>
      <c r="R697"/>
      <c r="S697"/>
      <c r="T697"/>
      <c r="U697"/>
      <c r="V697"/>
      <c r="W697"/>
      <c r="X697"/>
      <c r="Y697"/>
      <c r="Z697"/>
      <c r="AA697"/>
      <c r="AB697"/>
      <c r="AC697"/>
      <c r="AD697"/>
      <c r="AE697"/>
      <c r="AF697"/>
      <c r="AG697"/>
      <c r="AH697"/>
      <c r="AI697"/>
      <c r="AJ697"/>
      <c r="AK697"/>
      <c r="AL697"/>
      <c r="AM697"/>
      <c r="AN697"/>
      <c r="AO697"/>
      <c r="AP697"/>
      <c r="AQ697"/>
      <c r="AT697"/>
    </row>
    <row r="698" spans="1:46" s="196" customFormat="1" ht="12.75" x14ac:dyDescent="0.2">
      <c r="A698" s="10"/>
      <c r="B698" s="17"/>
      <c r="C698" s="10"/>
      <c r="D698" s="10"/>
      <c r="E698" s="10"/>
      <c r="F698" s="10"/>
      <c r="G698" s="10"/>
      <c r="H698" s="9"/>
      <c r="I698" s="9"/>
      <c r="J698" s="10"/>
      <c r="K698" s="10"/>
      <c r="L698" s="10"/>
      <c r="M698"/>
      <c r="N698"/>
      <c r="O698"/>
      <c r="P698"/>
      <c r="Q698"/>
      <c r="R698"/>
      <c r="S698"/>
      <c r="T698"/>
      <c r="U698"/>
      <c r="V698"/>
      <c r="W698"/>
      <c r="X698"/>
      <c r="Y698"/>
      <c r="Z698"/>
      <c r="AA698"/>
      <c r="AB698"/>
      <c r="AC698"/>
      <c r="AD698"/>
      <c r="AE698"/>
      <c r="AF698"/>
      <c r="AG698"/>
      <c r="AH698"/>
      <c r="AI698"/>
      <c r="AJ698"/>
      <c r="AK698"/>
      <c r="AL698"/>
      <c r="AM698"/>
      <c r="AN698"/>
      <c r="AO698"/>
      <c r="AP698"/>
      <c r="AQ698"/>
      <c r="AT698"/>
    </row>
    <row r="699" spans="1:46" s="196" customFormat="1" ht="12.75" x14ac:dyDescent="0.2">
      <c r="A699" s="10"/>
      <c r="B699" s="17"/>
      <c r="C699" s="10"/>
      <c r="D699" s="10"/>
      <c r="E699" s="10"/>
      <c r="F699" s="10"/>
      <c r="G699" s="10"/>
      <c r="H699" s="9"/>
      <c r="I699" s="9"/>
      <c r="J699" s="10"/>
      <c r="K699" s="10"/>
      <c r="L699" s="10"/>
      <c r="M699"/>
      <c r="N699"/>
      <c r="O699"/>
      <c r="P699"/>
      <c r="Q699"/>
      <c r="R699"/>
      <c r="S699"/>
      <c r="T699"/>
      <c r="U699"/>
      <c r="V699"/>
      <c r="W699"/>
      <c r="X699"/>
      <c r="Y699"/>
      <c r="Z699"/>
      <c r="AA699"/>
      <c r="AB699"/>
      <c r="AC699"/>
      <c r="AD699"/>
      <c r="AE699"/>
      <c r="AF699"/>
      <c r="AG699"/>
      <c r="AH699"/>
      <c r="AI699"/>
      <c r="AJ699"/>
      <c r="AK699"/>
      <c r="AL699"/>
      <c r="AM699"/>
      <c r="AN699"/>
      <c r="AO699"/>
      <c r="AP699"/>
      <c r="AQ699"/>
      <c r="AT699"/>
    </row>
    <row r="700" spans="1:46" s="196" customFormat="1" ht="12.75" x14ac:dyDescent="0.2">
      <c r="A700" s="10"/>
      <c r="B700" s="17"/>
      <c r="C700" s="10"/>
      <c r="D700" s="10"/>
      <c r="E700" s="10"/>
      <c r="F700" s="10"/>
      <c r="G700" s="10"/>
      <c r="H700" s="9"/>
      <c r="I700" s="9"/>
      <c r="J700" s="10"/>
      <c r="K700" s="10"/>
      <c r="L700" s="10"/>
      <c r="M700"/>
      <c r="N700"/>
      <c r="O700"/>
      <c r="P700"/>
      <c r="Q700"/>
      <c r="R700"/>
      <c r="S700"/>
      <c r="T700"/>
      <c r="U700"/>
      <c r="V700"/>
      <c r="W700"/>
      <c r="X700"/>
      <c r="Y700"/>
      <c r="Z700"/>
      <c r="AA700"/>
      <c r="AB700"/>
      <c r="AC700"/>
      <c r="AD700"/>
      <c r="AE700"/>
      <c r="AF700"/>
      <c r="AG700"/>
      <c r="AH700"/>
      <c r="AI700"/>
      <c r="AJ700"/>
      <c r="AK700"/>
      <c r="AL700"/>
      <c r="AM700"/>
      <c r="AN700"/>
      <c r="AO700"/>
      <c r="AP700"/>
      <c r="AQ700"/>
      <c r="AT700"/>
    </row>
    <row r="701" spans="1:46" s="196" customFormat="1" ht="12.75" x14ac:dyDescent="0.2">
      <c r="A701" s="10"/>
      <c r="B701" s="17"/>
      <c r="C701" s="10"/>
      <c r="D701" s="10"/>
      <c r="E701" s="10"/>
      <c r="F701" s="10"/>
      <c r="G701" s="10"/>
      <c r="H701" s="9"/>
      <c r="I701" s="9"/>
      <c r="J701" s="10"/>
      <c r="K701" s="10"/>
      <c r="L701" s="10"/>
      <c r="M701"/>
      <c r="N701"/>
      <c r="O701"/>
      <c r="P701"/>
      <c r="Q701"/>
      <c r="R701"/>
      <c r="S701"/>
      <c r="T701"/>
      <c r="U701"/>
      <c r="V701"/>
      <c r="W701"/>
      <c r="X701"/>
      <c r="Y701"/>
      <c r="Z701"/>
      <c r="AA701"/>
      <c r="AB701"/>
      <c r="AC701"/>
      <c r="AD701"/>
      <c r="AE701"/>
      <c r="AF701"/>
      <c r="AG701"/>
      <c r="AH701"/>
      <c r="AI701"/>
      <c r="AJ701"/>
      <c r="AK701"/>
      <c r="AL701"/>
      <c r="AM701"/>
      <c r="AN701"/>
      <c r="AO701"/>
      <c r="AP701"/>
      <c r="AQ701"/>
      <c r="AT701"/>
    </row>
    <row r="702" spans="1:46" s="196" customFormat="1" ht="12.75" x14ac:dyDescent="0.2">
      <c r="A702" s="10"/>
      <c r="B702" s="17"/>
      <c r="C702" s="10"/>
      <c r="D702" s="10"/>
      <c r="E702" s="10"/>
      <c r="F702" s="10"/>
      <c r="G702" s="10"/>
      <c r="H702" s="9"/>
      <c r="I702" s="9"/>
      <c r="J702" s="10"/>
      <c r="K702" s="10"/>
      <c r="L702" s="10"/>
      <c r="M702"/>
      <c r="N702"/>
      <c r="O702"/>
      <c r="P702"/>
      <c r="Q702"/>
      <c r="R702"/>
      <c r="S702"/>
      <c r="T702"/>
      <c r="U702"/>
      <c r="V702"/>
      <c r="W702"/>
      <c r="X702"/>
      <c r="Y702"/>
      <c r="Z702"/>
      <c r="AA702"/>
      <c r="AB702"/>
      <c r="AC702"/>
      <c r="AD702"/>
      <c r="AE702"/>
      <c r="AF702"/>
      <c r="AG702"/>
      <c r="AH702"/>
      <c r="AI702"/>
      <c r="AJ702"/>
      <c r="AK702"/>
      <c r="AL702"/>
      <c r="AM702"/>
      <c r="AN702"/>
      <c r="AO702"/>
      <c r="AP702"/>
      <c r="AQ702"/>
      <c r="AT702"/>
    </row>
    <row r="703" spans="1:46" s="196" customFormat="1" ht="12.75" x14ac:dyDescent="0.2">
      <c r="A703" s="10"/>
      <c r="B703" s="17"/>
      <c r="C703" s="10"/>
      <c r="D703" s="10"/>
      <c r="E703" s="10"/>
      <c r="F703" s="10"/>
      <c r="G703" s="10"/>
      <c r="H703" s="9"/>
      <c r="I703" s="9"/>
      <c r="J703" s="10"/>
      <c r="K703" s="10"/>
      <c r="L703" s="10"/>
      <c r="M703"/>
      <c r="N703"/>
      <c r="O703"/>
      <c r="P703"/>
      <c r="Q703"/>
      <c r="R703"/>
      <c r="S703"/>
      <c r="T703"/>
      <c r="U703"/>
      <c r="V703"/>
      <c r="W703"/>
      <c r="X703"/>
      <c r="Y703"/>
      <c r="Z703"/>
      <c r="AA703"/>
      <c r="AB703"/>
      <c r="AC703"/>
      <c r="AD703"/>
      <c r="AE703"/>
      <c r="AF703"/>
      <c r="AG703"/>
      <c r="AH703"/>
      <c r="AI703"/>
      <c r="AJ703"/>
      <c r="AK703"/>
      <c r="AL703"/>
      <c r="AM703"/>
      <c r="AN703"/>
      <c r="AO703"/>
      <c r="AP703"/>
      <c r="AQ703"/>
      <c r="AT703"/>
    </row>
    <row r="704" spans="1:46" s="196" customFormat="1" ht="12.75" x14ac:dyDescent="0.2">
      <c r="A704" s="10"/>
      <c r="B704" s="17"/>
      <c r="C704" s="10"/>
      <c r="D704" s="10"/>
      <c r="E704" s="10"/>
      <c r="F704" s="10"/>
      <c r="G704" s="10"/>
      <c r="H704" s="9"/>
      <c r="I704" s="9"/>
      <c r="J704" s="10"/>
      <c r="K704" s="10"/>
      <c r="L704" s="10"/>
      <c r="M704"/>
      <c r="N704"/>
      <c r="O704"/>
      <c r="P704"/>
      <c r="Q704"/>
      <c r="R704"/>
      <c r="S704"/>
      <c r="T704"/>
      <c r="U704"/>
      <c r="V704"/>
      <c r="W704"/>
      <c r="X704"/>
      <c r="Y704"/>
      <c r="Z704"/>
      <c r="AA704"/>
      <c r="AB704"/>
      <c r="AC704"/>
      <c r="AD704"/>
      <c r="AE704"/>
      <c r="AF704"/>
      <c r="AG704"/>
      <c r="AH704"/>
      <c r="AI704"/>
      <c r="AJ704"/>
      <c r="AK704"/>
      <c r="AL704"/>
      <c r="AM704"/>
      <c r="AN704"/>
      <c r="AO704"/>
      <c r="AP704"/>
      <c r="AQ704"/>
      <c r="AT704"/>
    </row>
    <row r="705" spans="1:46" s="196" customFormat="1" ht="12.75" x14ac:dyDescent="0.2">
      <c r="A705" s="10"/>
      <c r="B705" s="17"/>
      <c r="C705" s="10"/>
      <c r="D705" s="10"/>
      <c r="E705" s="10"/>
      <c r="F705" s="10"/>
      <c r="G705" s="10"/>
      <c r="H705" s="9"/>
      <c r="I705" s="9"/>
      <c r="J705" s="10"/>
      <c r="K705" s="10"/>
      <c r="L705" s="10"/>
      <c r="M705"/>
      <c r="N705"/>
      <c r="O705"/>
      <c r="P705"/>
      <c r="Q705"/>
      <c r="R705"/>
      <c r="S705"/>
      <c r="T705"/>
      <c r="U705"/>
      <c r="V705"/>
      <c r="W705"/>
      <c r="X705"/>
      <c r="Y705"/>
      <c r="Z705"/>
      <c r="AA705"/>
      <c r="AB705"/>
      <c r="AC705"/>
      <c r="AD705"/>
      <c r="AE705"/>
      <c r="AF705"/>
      <c r="AG705"/>
      <c r="AH705"/>
      <c r="AI705"/>
      <c r="AJ705"/>
      <c r="AK705"/>
      <c r="AL705"/>
      <c r="AM705"/>
      <c r="AN705"/>
      <c r="AO705"/>
      <c r="AP705"/>
      <c r="AQ705"/>
      <c r="AT705"/>
    </row>
    <row r="706" spans="1:46" s="196" customFormat="1" ht="12.75" x14ac:dyDescent="0.2">
      <c r="A706" s="10"/>
      <c r="B706" s="17"/>
      <c r="C706" s="10"/>
      <c r="D706" s="10"/>
      <c r="E706" s="10"/>
      <c r="F706" s="10"/>
      <c r="G706" s="10"/>
      <c r="H706" s="9"/>
      <c r="I706" s="9"/>
      <c r="J706" s="10"/>
      <c r="K706" s="10"/>
      <c r="L706" s="10"/>
      <c r="M706"/>
      <c r="N706"/>
      <c r="O706"/>
      <c r="P706"/>
      <c r="Q706"/>
      <c r="R706"/>
      <c r="S706"/>
      <c r="T706"/>
      <c r="U706"/>
      <c r="V706"/>
      <c r="W706"/>
      <c r="X706"/>
      <c r="Y706"/>
      <c r="Z706"/>
      <c r="AA706"/>
      <c r="AB706"/>
      <c r="AC706"/>
      <c r="AD706"/>
      <c r="AE706"/>
      <c r="AF706"/>
      <c r="AG706"/>
      <c r="AH706"/>
      <c r="AI706"/>
      <c r="AJ706"/>
      <c r="AK706"/>
      <c r="AL706"/>
      <c r="AM706"/>
      <c r="AN706"/>
      <c r="AO706"/>
      <c r="AP706"/>
      <c r="AQ706"/>
      <c r="AT706"/>
    </row>
    <row r="707" spans="1:46" s="196" customFormat="1" ht="12.75" x14ac:dyDescent="0.2">
      <c r="A707" s="10"/>
      <c r="B707" s="17"/>
      <c r="C707" s="10"/>
      <c r="D707" s="10"/>
      <c r="E707" s="10"/>
      <c r="F707" s="10"/>
      <c r="G707" s="10"/>
      <c r="H707" s="9"/>
      <c r="I707" s="9"/>
      <c r="J707" s="10"/>
      <c r="K707" s="10"/>
      <c r="L707" s="10"/>
      <c r="M707"/>
      <c r="N707"/>
      <c r="O707"/>
      <c r="P707"/>
      <c r="Q707"/>
      <c r="R707"/>
      <c r="S707"/>
      <c r="T707"/>
      <c r="U707"/>
      <c r="V707"/>
      <c r="W707"/>
      <c r="X707"/>
      <c r="Y707"/>
      <c r="Z707"/>
      <c r="AA707"/>
      <c r="AB707"/>
      <c r="AC707"/>
      <c r="AD707"/>
      <c r="AE707"/>
      <c r="AF707"/>
      <c r="AG707"/>
      <c r="AH707"/>
      <c r="AI707"/>
      <c r="AJ707"/>
      <c r="AK707"/>
      <c r="AL707"/>
      <c r="AM707"/>
      <c r="AN707"/>
      <c r="AO707"/>
      <c r="AP707"/>
      <c r="AQ707"/>
      <c r="AT707"/>
    </row>
    <row r="708" spans="1:46" s="196" customFormat="1" ht="12.75" x14ac:dyDescent="0.2">
      <c r="A708" s="10"/>
      <c r="B708" s="17"/>
      <c r="C708" s="10"/>
      <c r="D708" s="10"/>
      <c r="E708" s="10"/>
      <c r="F708" s="10"/>
      <c r="G708" s="10"/>
      <c r="H708" s="9"/>
      <c r="I708" s="9"/>
      <c r="J708" s="10"/>
      <c r="K708" s="10"/>
      <c r="L708" s="10"/>
      <c r="M708"/>
      <c r="N708"/>
      <c r="O708"/>
      <c r="P708"/>
      <c r="Q708"/>
      <c r="R708"/>
      <c r="S708"/>
      <c r="T708"/>
      <c r="U708"/>
      <c r="V708"/>
      <c r="W708"/>
      <c r="X708"/>
      <c r="Y708"/>
      <c r="Z708"/>
      <c r="AA708"/>
      <c r="AB708"/>
      <c r="AC708"/>
      <c r="AD708"/>
      <c r="AE708"/>
      <c r="AF708"/>
      <c r="AG708"/>
      <c r="AH708"/>
      <c r="AI708"/>
      <c r="AJ708"/>
      <c r="AK708"/>
      <c r="AL708"/>
      <c r="AM708"/>
      <c r="AN708"/>
      <c r="AO708"/>
      <c r="AP708"/>
      <c r="AQ708"/>
      <c r="AT708"/>
    </row>
    <row r="709" spans="1:46" s="196" customFormat="1" ht="12.75" x14ac:dyDescent="0.2">
      <c r="A709" s="10"/>
      <c r="B709" s="17"/>
      <c r="C709" s="10"/>
      <c r="D709" s="10"/>
      <c r="E709" s="10"/>
      <c r="F709" s="10"/>
      <c r="G709" s="10"/>
      <c r="H709" s="9"/>
      <c r="I709" s="9"/>
      <c r="J709" s="10"/>
      <c r="K709" s="10"/>
      <c r="L709" s="10"/>
      <c r="M709"/>
      <c r="N709"/>
      <c r="O709"/>
      <c r="P709"/>
      <c r="Q709"/>
      <c r="R709"/>
      <c r="S709"/>
      <c r="T709"/>
      <c r="U709"/>
      <c r="V709"/>
      <c r="W709"/>
      <c r="X709"/>
      <c r="Y709"/>
      <c r="Z709"/>
      <c r="AA709"/>
      <c r="AB709"/>
      <c r="AC709"/>
      <c r="AD709"/>
      <c r="AE709"/>
      <c r="AF709"/>
      <c r="AG709"/>
      <c r="AH709"/>
      <c r="AI709"/>
      <c r="AJ709"/>
      <c r="AK709"/>
      <c r="AL709"/>
      <c r="AM709"/>
      <c r="AN709"/>
      <c r="AO709"/>
      <c r="AP709"/>
      <c r="AQ709"/>
      <c r="AT709"/>
    </row>
    <row r="710" spans="1:46" s="196" customFormat="1" ht="12.75" x14ac:dyDescent="0.2">
      <c r="A710" s="10"/>
      <c r="B710" s="17"/>
      <c r="C710" s="10"/>
      <c r="D710" s="10"/>
      <c r="E710" s="10"/>
      <c r="F710" s="10"/>
      <c r="G710" s="10"/>
      <c r="H710" s="9"/>
      <c r="I710" s="9"/>
      <c r="J710" s="10"/>
      <c r="K710" s="10"/>
      <c r="L710" s="10"/>
      <c r="M710"/>
      <c r="N710"/>
      <c r="O710"/>
      <c r="P710"/>
      <c r="Q710"/>
      <c r="R710"/>
      <c r="S710"/>
      <c r="T710"/>
      <c r="U710"/>
      <c r="V710"/>
      <c r="W710"/>
      <c r="X710"/>
      <c r="Y710"/>
      <c r="Z710"/>
      <c r="AA710"/>
      <c r="AB710"/>
      <c r="AC710"/>
      <c r="AD710"/>
      <c r="AE710"/>
      <c r="AF710"/>
      <c r="AG710"/>
      <c r="AH710"/>
      <c r="AI710"/>
      <c r="AJ710"/>
      <c r="AK710"/>
      <c r="AL710"/>
      <c r="AM710"/>
      <c r="AN710"/>
      <c r="AO710"/>
      <c r="AP710"/>
      <c r="AQ710"/>
      <c r="AT710"/>
    </row>
    <row r="711" spans="1:46" s="196" customFormat="1" ht="12.75" x14ac:dyDescent="0.2">
      <c r="A711" s="10"/>
      <c r="B711" s="17"/>
      <c r="C711" s="10"/>
      <c r="D711" s="10"/>
      <c r="E711" s="10"/>
      <c r="F711" s="10"/>
      <c r="G711" s="10"/>
      <c r="H711" s="9"/>
      <c r="I711" s="9"/>
      <c r="J711" s="10"/>
      <c r="K711" s="10"/>
      <c r="L711" s="10"/>
      <c r="M711"/>
      <c r="N711"/>
      <c r="O711"/>
      <c r="P711"/>
      <c r="Q711"/>
      <c r="R711"/>
      <c r="S711"/>
      <c r="T711"/>
      <c r="U711"/>
      <c r="V711"/>
      <c r="W711"/>
      <c r="X711"/>
      <c r="Y711"/>
      <c r="Z711"/>
      <c r="AA711"/>
      <c r="AB711"/>
      <c r="AC711"/>
      <c r="AD711"/>
      <c r="AE711"/>
      <c r="AF711"/>
      <c r="AG711"/>
      <c r="AH711"/>
      <c r="AI711"/>
      <c r="AJ711"/>
      <c r="AK711"/>
      <c r="AL711"/>
      <c r="AM711"/>
      <c r="AN711"/>
      <c r="AO711"/>
      <c r="AP711"/>
      <c r="AQ711"/>
      <c r="AT711"/>
    </row>
    <row r="712" spans="1:46" s="196" customFormat="1" ht="12.75" x14ac:dyDescent="0.2">
      <c r="A712" s="10"/>
      <c r="B712" s="17"/>
      <c r="C712" s="10"/>
      <c r="D712" s="10"/>
      <c r="E712" s="10"/>
      <c r="F712" s="10"/>
      <c r="G712" s="10"/>
      <c r="H712" s="9"/>
      <c r="I712" s="9"/>
      <c r="J712" s="10"/>
      <c r="K712" s="10"/>
      <c r="L712" s="10"/>
      <c r="M712"/>
      <c r="N712"/>
      <c r="O712"/>
      <c r="P712"/>
      <c r="Q712"/>
      <c r="R712"/>
      <c r="S712"/>
      <c r="T712"/>
      <c r="U712"/>
      <c r="V712"/>
      <c r="W712"/>
      <c r="X712"/>
      <c r="Y712"/>
      <c r="Z712"/>
      <c r="AA712"/>
      <c r="AB712"/>
      <c r="AC712"/>
      <c r="AD712"/>
      <c r="AE712"/>
      <c r="AF712"/>
      <c r="AG712"/>
      <c r="AH712"/>
      <c r="AI712"/>
      <c r="AJ712"/>
      <c r="AK712"/>
      <c r="AL712"/>
      <c r="AM712"/>
      <c r="AN712"/>
      <c r="AO712"/>
      <c r="AP712"/>
      <c r="AQ712"/>
      <c r="AT712"/>
    </row>
    <row r="713" spans="1:46" s="196" customFormat="1" ht="12.75" x14ac:dyDescent="0.2">
      <c r="A713" s="10"/>
      <c r="B713" s="17"/>
      <c r="C713" s="10"/>
      <c r="D713" s="10"/>
      <c r="E713" s="10"/>
      <c r="F713" s="10"/>
      <c r="G713" s="10"/>
      <c r="H713" s="9"/>
      <c r="I713" s="9"/>
      <c r="J713" s="10"/>
      <c r="K713" s="10"/>
      <c r="L713" s="10"/>
      <c r="M713"/>
      <c r="N713"/>
      <c r="O713"/>
      <c r="P713"/>
      <c r="Q713"/>
      <c r="R713"/>
      <c r="S713"/>
      <c r="T713"/>
      <c r="U713"/>
      <c r="V713"/>
      <c r="W713"/>
      <c r="X713"/>
      <c r="Y713"/>
      <c r="Z713"/>
      <c r="AA713"/>
      <c r="AB713"/>
      <c r="AC713"/>
      <c r="AD713"/>
      <c r="AE713"/>
      <c r="AF713"/>
      <c r="AG713"/>
      <c r="AH713"/>
      <c r="AI713"/>
      <c r="AJ713"/>
      <c r="AK713"/>
      <c r="AL713"/>
      <c r="AM713"/>
      <c r="AN713"/>
      <c r="AO713"/>
      <c r="AP713"/>
      <c r="AQ713"/>
      <c r="AT713"/>
    </row>
    <row r="714" spans="1:46" s="196" customFormat="1" ht="12.75" x14ac:dyDescent="0.2">
      <c r="A714" s="10"/>
      <c r="B714" s="17"/>
      <c r="C714" s="10"/>
      <c r="D714" s="10"/>
      <c r="E714" s="10"/>
      <c r="F714" s="10"/>
      <c r="G714" s="10"/>
      <c r="H714" s="9"/>
      <c r="I714" s="9"/>
      <c r="J714" s="10"/>
      <c r="K714" s="10"/>
      <c r="L714" s="10"/>
      <c r="M714"/>
      <c r="N714"/>
      <c r="O714"/>
      <c r="P714"/>
      <c r="Q714"/>
      <c r="R714"/>
      <c r="S714"/>
      <c r="T714"/>
      <c r="U714"/>
      <c r="V714"/>
      <c r="W714"/>
      <c r="X714"/>
      <c r="Y714"/>
      <c r="Z714"/>
      <c r="AA714"/>
      <c r="AB714"/>
      <c r="AC714"/>
      <c r="AD714"/>
      <c r="AE714"/>
      <c r="AF714"/>
      <c r="AG714"/>
      <c r="AH714"/>
      <c r="AI714"/>
      <c r="AJ714"/>
      <c r="AK714"/>
      <c r="AL714"/>
      <c r="AM714"/>
      <c r="AN714"/>
      <c r="AO714"/>
      <c r="AP714"/>
      <c r="AQ714"/>
      <c r="AT714"/>
    </row>
    <row r="715" spans="1:46" s="196" customFormat="1" ht="12.75" x14ac:dyDescent="0.2">
      <c r="A715" s="10"/>
      <c r="B715" s="17"/>
      <c r="C715" s="10"/>
      <c r="D715" s="10"/>
      <c r="E715" s="10"/>
      <c r="F715" s="10"/>
      <c r="G715" s="10"/>
      <c r="H715" s="9"/>
      <c r="I715" s="9"/>
      <c r="J715" s="10"/>
      <c r="K715" s="10"/>
      <c r="L715" s="10"/>
      <c r="M715"/>
      <c r="N715"/>
      <c r="O715"/>
      <c r="P715"/>
      <c r="Q715"/>
      <c r="R715"/>
      <c r="S715"/>
      <c r="T715"/>
      <c r="U715"/>
      <c r="V715"/>
      <c r="W715"/>
      <c r="X715"/>
      <c r="Y715"/>
      <c r="Z715"/>
      <c r="AA715"/>
      <c r="AB715"/>
      <c r="AC715"/>
      <c r="AD715"/>
      <c r="AE715"/>
      <c r="AF715"/>
      <c r="AG715"/>
      <c r="AH715"/>
      <c r="AI715"/>
      <c r="AJ715"/>
      <c r="AK715"/>
      <c r="AL715"/>
      <c r="AM715"/>
      <c r="AN715"/>
      <c r="AO715"/>
      <c r="AP715"/>
      <c r="AQ715"/>
      <c r="AT715"/>
    </row>
    <row r="716" spans="1:46" s="196" customFormat="1" ht="12.75" x14ac:dyDescent="0.2">
      <c r="A716" s="10"/>
      <c r="B716" s="17"/>
      <c r="C716" s="10"/>
      <c r="D716" s="10"/>
      <c r="E716" s="10"/>
      <c r="F716" s="10"/>
      <c r="G716" s="10"/>
      <c r="H716" s="9"/>
      <c r="I716" s="9"/>
      <c r="J716" s="10"/>
      <c r="K716" s="10"/>
      <c r="L716" s="10"/>
      <c r="M716"/>
      <c r="N716"/>
      <c r="O716"/>
      <c r="P716"/>
      <c r="Q716"/>
      <c r="R716"/>
      <c r="S716"/>
      <c r="T716"/>
      <c r="U716"/>
      <c r="V716"/>
      <c r="W716"/>
      <c r="X716"/>
      <c r="Y716"/>
      <c r="Z716"/>
      <c r="AA716"/>
      <c r="AB716"/>
      <c r="AC716"/>
      <c r="AD716"/>
      <c r="AE716"/>
      <c r="AF716"/>
      <c r="AG716"/>
      <c r="AH716"/>
      <c r="AI716"/>
      <c r="AJ716"/>
      <c r="AK716"/>
      <c r="AL716"/>
      <c r="AM716"/>
      <c r="AN716"/>
      <c r="AO716"/>
      <c r="AP716"/>
      <c r="AQ716"/>
      <c r="AT716"/>
    </row>
    <row r="717" spans="1:46" s="196" customFormat="1" ht="12.75" x14ac:dyDescent="0.2">
      <c r="A717" s="10"/>
      <c r="B717" s="17"/>
      <c r="C717" s="10"/>
      <c r="D717" s="10"/>
      <c r="E717" s="10"/>
      <c r="F717" s="10"/>
      <c r="G717" s="10"/>
      <c r="H717" s="9"/>
      <c r="I717" s="9"/>
      <c r="J717" s="10"/>
      <c r="K717" s="10"/>
      <c r="L717" s="10"/>
      <c r="M717"/>
      <c r="N717"/>
      <c r="O717"/>
      <c r="P717"/>
      <c r="Q717"/>
      <c r="R717"/>
      <c r="S717"/>
      <c r="T717"/>
      <c r="U717"/>
      <c r="V717"/>
      <c r="W717"/>
      <c r="X717"/>
      <c r="Y717"/>
      <c r="Z717"/>
      <c r="AA717"/>
      <c r="AB717"/>
      <c r="AC717"/>
      <c r="AD717"/>
      <c r="AE717"/>
      <c r="AF717"/>
      <c r="AG717"/>
      <c r="AH717"/>
      <c r="AI717"/>
      <c r="AJ717"/>
      <c r="AK717"/>
      <c r="AL717"/>
      <c r="AM717"/>
      <c r="AN717"/>
      <c r="AO717"/>
      <c r="AP717"/>
      <c r="AQ717"/>
      <c r="AT717"/>
    </row>
    <row r="718" spans="1:46" s="196" customFormat="1" ht="12.75" x14ac:dyDescent="0.2">
      <c r="A718" s="10"/>
      <c r="B718" s="17"/>
      <c r="C718" s="10"/>
      <c r="D718" s="10"/>
      <c r="E718" s="10"/>
      <c r="F718" s="10"/>
      <c r="G718" s="10"/>
      <c r="H718" s="9"/>
      <c r="I718" s="9"/>
      <c r="J718" s="10"/>
      <c r="K718" s="10"/>
      <c r="L718" s="10"/>
      <c r="M718"/>
      <c r="N718"/>
      <c r="O718"/>
      <c r="P718"/>
      <c r="Q718"/>
      <c r="R718"/>
      <c r="S718"/>
      <c r="T718"/>
      <c r="U718"/>
      <c r="V718"/>
      <c r="W718"/>
      <c r="X718"/>
      <c r="Y718"/>
      <c r="Z718"/>
      <c r="AA718"/>
      <c r="AB718"/>
      <c r="AC718"/>
      <c r="AD718"/>
      <c r="AE718"/>
      <c r="AF718"/>
      <c r="AG718"/>
      <c r="AH718"/>
      <c r="AI718"/>
      <c r="AJ718"/>
      <c r="AK718"/>
      <c r="AL718"/>
      <c r="AM718"/>
      <c r="AN718"/>
      <c r="AO718"/>
      <c r="AP718"/>
      <c r="AQ718"/>
      <c r="AT718"/>
    </row>
    <row r="719" spans="1:46" s="196" customFormat="1" ht="12.75" x14ac:dyDescent="0.2">
      <c r="A719" s="10"/>
      <c r="B719" s="17"/>
      <c r="C719" s="10"/>
      <c r="D719" s="10"/>
      <c r="E719" s="10"/>
      <c r="F719" s="10"/>
      <c r="G719" s="10"/>
      <c r="H719" s="9"/>
      <c r="I719" s="9"/>
      <c r="J719" s="10"/>
      <c r="K719" s="10"/>
      <c r="L719" s="10"/>
      <c r="M719"/>
      <c r="N719"/>
      <c r="O719"/>
      <c r="P719"/>
      <c r="Q719"/>
      <c r="R719"/>
      <c r="S719"/>
      <c r="T719"/>
      <c r="U719"/>
      <c r="V719"/>
      <c r="W719"/>
      <c r="X719"/>
      <c r="Y719"/>
      <c r="Z719"/>
      <c r="AA719"/>
      <c r="AB719"/>
      <c r="AC719"/>
      <c r="AD719"/>
      <c r="AE719"/>
      <c r="AF719"/>
      <c r="AG719"/>
      <c r="AH719"/>
      <c r="AI719"/>
      <c r="AJ719"/>
      <c r="AK719"/>
      <c r="AL719"/>
      <c r="AM719"/>
      <c r="AN719"/>
      <c r="AO719"/>
      <c r="AP719"/>
      <c r="AQ719"/>
      <c r="AT719"/>
    </row>
    <row r="720" spans="1:46" s="196" customFormat="1" ht="12.75" x14ac:dyDescent="0.2">
      <c r="A720" s="10"/>
      <c r="B720" s="17"/>
      <c r="C720" s="10"/>
      <c r="D720" s="10"/>
      <c r="E720" s="10"/>
      <c r="F720" s="10"/>
      <c r="G720" s="10"/>
      <c r="H720" s="9"/>
      <c r="I720" s="9"/>
      <c r="J720" s="10"/>
      <c r="K720" s="10"/>
      <c r="L720" s="10"/>
      <c r="M720"/>
      <c r="N720"/>
      <c r="O720"/>
      <c r="P720"/>
      <c r="Q720"/>
      <c r="R720"/>
      <c r="S720"/>
      <c r="T720"/>
      <c r="U720"/>
      <c r="V720"/>
      <c r="W720"/>
      <c r="X720"/>
      <c r="Y720"/>
      <c r="Z720"/>
      <c r="AA720"/>
      <c r="AB720"/>
      <c r="AC720"/>
      <c r="AD720"/>
      <c r="AE720"/>
      <c r="AF720"/>
      <c r="AG720"/>
      <c r="AH720"/>
      <c r="AI720"/>
      <c r="AJ720"/>
      <c r="AK720"/>
      <c r="AL720"/>
      <c r="AM720"/>
      <c r="AN720"/>
      <c r="AO720"/>
      <c r="AP720"/>
      <c r="AQ720"/>
      <c r="AT720"/>
    </row>
    <row r="721" spans="1:46" s="196" customFormat="1" ht="12.75" x14ac:dyDescent="0.2">
      <c r="A721" s="10"/>
      <c r="B721" s="17"/>
      <c r="C721" s="10"/>
      <c r="D721" s="10"/>
      <c r="E721" s="10"/>
      <c r="F721" s="10"/>
      <c r="G721" s="10"/>
      <c r="H721" s="9"/>
      <c r="I721" s="9"/>
      <c r="J721" s="10"/>
      <c r="K721" s="10"/>
      <c r="L721" s="10"/>
      <c r="M721"/>
      <c r="N721"/>
      <c r="O721"/>
      <c r="P721"/>
      <c r="Q721"/>
      <c r="R721"/>
      <c r="S721"/>
      <c r="T721"/>
      <c r="U721"/>
      <c r="V721"/>
      <c r="W721"/>
      <c r="X721"/>
      <c r="Y721"/>
      <c r="Z721"/>
      <c r="AA721"/>
      <c r="AB721"/>
      <c r="AC721"/>
      <c r="AD721"/>
      <c r="AE721"/>
      <c r="AF721"/>
      <c r="AG721"/>
      <c r="AH721"/>
      <c r="AI721"/>
      <c r="AJ721"/>
      <c r="AK721"/>
      <c r="AL721"/>
      <c r="AM721"/>
      <c r="AN721"/>
      <c r="AO721"/>
      <c r="AP721"/>
      <c r="AQ721"/>
      <c r="AT721"/>
    </row>
    <row r="722" spans="1:46" s="196" customFormat="1" ht="12.75" x14ac:dyDescent="0.2">
      <c r="A722" s="10"/>
      <c r="B722" s="17"/>
      <c r="C722" s="10"/>
      <c r="D722" s="10"/>
      <c r="E722" s="10"/>
      <c r="F722" s="10"/>
      <c r="G722" s="10"/>
      <c r="H722" s="9"/>
      <c r="I722" s="9"/>
      <c r="J722" s="10"/>
      <c r="K722" s="10"/>
      <c r="L722" s="10"/>
      <c r="M722"/>
      <c r="N722"/>
      <c r="O722"/>
      <c r="P722"/>
      <c r="Q722"/>
      <c r="R722"/>
      <c r="S722"/>
      <c r="T722"/>
      <c r="U722"/>
      <c r="V722"/>
      <c r="W722"/>
      <c r="X722"/>
      <c r="Y722"/>
      <c r="Z722"/>
      <c r="AA722"/>
      <c r="AB722"/>
      <c r="AC722"/>
      <c r="AD722"/>
      <c r="AE722"/>
      <c r="AF722"/>
      <c r="AG722"/>
      <c r="AH722"/>
      <c r="AI722"/>
      <c r="AJ722"/>
      <c r="AK722"/>
      <c r="AL722"/>
      <c r="AM722"/>
      <c r="AN722"/>
      <c r="AO722"/>
      <c r="AP722"/>
      <c r="AQ722"/>
      <c r="AT722"/>
    </row>
    <row r="723" spans="1:46" s="196" customFormat="1" ht="12.75" x14ac:dyDescent="0.2">
      <c r="A723" s="10"/>
      <c r="B723" s="17"/>
      <c r="C723" s="10"/>
      <c r="D723" s="10"/>
      <c r="E723" s="10"/>
      <c r="F723" s="10"/>
      <c r="G723" s="10"/>
      <c r="H723" s="9"/>
      <c r="I723" s="9"/>
      <c r="J723" s="10"/>
      <c r="K723" s="10"/>
      <c r="L723" s="10"/>
      <c r="M723"/>
      <c r="N723"/>
      <c r="O723"/>
      <c r="P723"/>
      <c r="Q723"/>
      <c r="R723"/>
      <c r="S723"/>
      <c r="T723"/>
      <c r="U723"/>
      <c r="V723"/>
      <c r="W723"/>
      <c r="X723"/>
      <c r="Y723"/>
      <c r="Z723"/>
      <c r="AA723"/>
      <c r="AB723"/>
      <c r="AC723"/>
      <c r="AD723"/>
      <c r="AE723"/>
      <c r="AF723"/>
      <c r="AG723"/>
      <c r="AH723"/>
      <c r="AI723"/>
      <c r="AJ723"/>
      <c r="AK723"/>
      <c r="AL723"/>
      <c r="AM723"/>
      <c r="AN723"/>
      <c r="AO723"/>
      <c r="AP723"/>
      <c r="AQ723"/>
      <c r="AT723"/>
    </row>
    <row r="724" spans="1:46" s="196" customFormat="1" ht="12.75" x14ac:dyDescent="0.2">
      <c r="A724" s="10"/>
      <c r="B724" s="17"/>
      <c r="C724" s="10"/>
      <c r="D724" s="10"/>
      <c r="E724" s="10"/>
      <c r="F724" s="10"/>
      <c r="G724" s="10"/>
      <c r="H724" s="9"/>
      <c r="I724" s="9"/>
      <c r="J724" s="10"/>
      <c r="K724" s="10"/>
      <c r="L724" s="10"/>
      <c r="M724"/>
      <c r="N724"/>
      <c r="O724"/>
      <c r="P724"/>
      <c r="Q724"/>
      <c r="R724"/>
      <c r="S724"/>
      <c r="T724"/>
      <c r="U724"/>
      <c r="V724"/>
      <c r="W724"/>
      <c r="X724"/>
      <c r="Y724"/>
      <c r="Z724"/>
      <c r="AA724"/>
      <c r="AB724"/>
      <c r="AC724"/>
      <c r="AD724"/>
      <c r="AE724"/>
      <c r="AF724"/>
      <c r="AG724"/>
      <c r="AH724"/>
      <c r="AI724"/>
      <c r="AJ724"/>
      <c r="AK724"/>
      <c r="AL724"/>
      <c r="AM724"/>
      <c r="AN724"/>
      <c r="AO724"/>
      <c r="AP724"/>
      <c r="AQ724"/>
      <c r="AT724"/>
    </row>
    <row r="725" spans="1:46" s="196" customFormat="1" ht="12.75" x14ac:dyDescent="0.2">
      <c r="A725" s="10"/>
      <c r="B725" s="17"/>
      <c r="C725" s="10"/>
      <c r="D725" s="10"/>
      <c r="E725" s="10"/>
      <c r="F725" s="10"/>
      <c r="G725" s="10"/>
      <c r="H725" s="9"/>
      <c r="I725" s="9"/>
      <c r="J725" s="10"/>
      <c r="K725" s="10"/>
      <c r="L725" s="10"/>
      <c r="M725"/>
      <c r="N725"/>
      <c r="O725"/>
      <c r="P725"/>
      <c r="Q725"/>
      <c r="R725"/>
      <c r="S725"/>
      <c r="T725"/>
      <c r="U725"/>
      <c r="V725"/>
      <c r="W725"/>
      <c r="X725"/>
      <c r="Y725"/>
      <c r="Z725"/>
      <c r="AA725"/>
      <c r="AB725"/>
      <c r="AC725"/>
      <c r="AD725"/>
      <c r="AE725"/>
      <c r="AF725"/>
      <c r="AG725"/>
      <c r="AH725"/>
      <c r="AI725"/>
      <c r="AJ725"/>
      <c r="AK725"/>
      <c r="AL725"/>
      <c r="AM725"/>
      <c r="AN725"/>
      <c r="AO725"/>
      <c r="AP725"/>
      <c r="AQ725"/>
      <c r="AT725"/>
    </row>
    <row r="726" spans="1:46" s="196" customFormat="1" ht="12.75" x14ac:dyDescent="0.2">
      <c r="A726" s="10"/>
      <c r="B726" s="17"/>
      <c r="C726" s="10"/>
      <c r="D726" s="10"/>
      <c r="E726" s="10"/>
      <c r="F726" s="10"/>
      <c r="G726" s="10"/>
      <c r="H726" s="9"/>
      <c r="I726" s="9"/>
      <c r="J726" s="10"/>
      <c r="K726" s="10"/>
      <c r="L726" s="10"/>
      <c r="M726"/>
      <c r="N726"/>
      <c r="O726"/>
      <c r="P726"/>
      <c r="Q726"/>
      <c r="R726"/>
      <c r="S726"/>
      <c r="T726"/>
      <c r="U726"/>
      <c r="V726"/>
      <c r="W726"/>
      <c r="X726"/>
      <c r="Y726"/>
      <c r="Z726"/>
      <c r="AA726"/>
      <c r="AB726"/>
      <c r="AC726"/>
      <c r="AD726"/>
      <c r="AE726"/>
      <c r="AF726"/>
      <c r="AG726"/>
      <c r="AH726"/>
      <c r="AI726"/>
      <c r="AJ726"/>
      <c r="AK726"/>
      <c r="AL726"/>
      <c r="AM726"/>
      <c r="AN726"/>
      <c r="AO726"/>
      <c r="AP726"/>
      <c r="AQ726"/>
      <c r="AT726"/>
    </row>
    <row r="727" spans="1:46" s="196" customFormat="1" ht="12.75" x14ac:dyDescent="0.2">
      <c r="A727" s="10"/>
      <c r="B727" s="17"/>
      <c r="C727" s="10"/>
      <c r="D727" s="10"/>
      <c r="E727" s="10"/>
      <c r="F727" s="10"/>
      <c r="G727" s="10"/>
      <c r="H727" s="9"/>
      <c r="I727" s="9"/>
      <c r="J727" s="10"/>
      <c r="K727" s="10"/>
      <c r="L727" s="10"/>
      <c r="M727"/>
      <c r="N727"/>
      <c r="O727"/>
      <c r="P727"/>
      <c r="Q727"/>
      <c r="R727"/>
      <c r="S727"/>
      <c r="T727"/>
      <c r="U727"/>
      <c r="V727"/>
      <c r="W727"/>
      <c r="X727"/>
      <c r="Y727"/>
      <c r="Z727"/>
      <c r="AA727"/>
      <c r="AB727"/>
      <c r="AC727"/>
      <c r="AD727"/>
      <c r="AE727"/>
      <c r="AF727"/>
      <c r="AG727"/>
      <c r="AH727"/>
      <c r="AI727"/>
      <c r="AJ727"/>
      <c r="AK727"/>
      <c r="AL727"/>
      <c r="AM727"/>
      <c r="AN727"/>
      <c r="AO727"/>
      <c r="AP727"/>
      <c r="AQ727"/>
      <c r="AT727"/>
    </row>
    <row r="728" spans="1:46" s="196" customFormat="1" ht="12.75" x14ac:dyDescent="0.2">
      <c r="A728" s="10"/>
      <c r="B728" s="17"/>
      <c r="C728" s="10"/>
      <c r="D728" s="10"/>
      <c r="E728" s="10"/>
      <c r="F728" s="10"/>
      <c r="G728" s="10"/>
      <c r="H728" s="9"/>
      <c r="I728" s="9"/>
      <c r="J728" s="10"/>
      <c r="K728" s="10"/>
      <c r="L728" s="10"/>
      <c r="M728"/>
      <c r="N728"/>
      <c r="O728"/>
      <c r="P728"/>
      <c r="Q728"/>
      <c r="R728"/>
      <c r="S728"/>
      <c r="T728"/>
      <c r="U728"/>
      <c r="V728"/>
      <c r="W728"/>
      <c r="X728"/>
      <c r="Y728"/>
      <c r="Z728"/>
      <c r="AA728"/>
      <c r="AB728"/>
      <c r="AC728"/>
      <c r="AD728"/>
      <c r="AE728"/>
      <c r="AF728"/>
      <c r="AG728"/>
      <c r="AH728"/>
      <c r="AI728"/>
      <c r="AJ728"/>
      <c r="AK728"/>
      <c r="AL728"/>
      <c r="AM728"/>
      <c r="AN728"/>
      <c r="AO728"/>
      <c r="AP728"/>
      <c r="AQ728"/>
      <c r="AT728"/>
    </row>
    <row r="729" spans="1:46" s="196" customFormat="1" ht="12.75" x14ac:dyDescent="0.2">
      <c r="A729" s="10"/>
      <c r="B729" s="17"/>
      <c r="C729" s="10"/>
      <c r="D729" s="10"/>
      <c r="E729" s="10"/>
      <c r="F729" s="10"/>
      <c r="G729" s="10"/>
      <c r="H729" s="9"/>
      <c r="I729" s="9"/>
      <c r="J729" s="10"/>
      <c r="K729" s="10"/>
      <c r="L729" s="10"/>
      <c r="M729"/>
      <c r="N729"/>
      <c r="O729"/>
      <c r="P729"/>
      <c r="Q729"/>
      <c r="R729"/>
      <c r="S729"/>
      <c r="T729"/>
      <c r="U729"/>
      <c r="V729"/>
      <c r="W729"/>
      <c r="X729"/>
      <c r="Y729"/>
      <c r="Z729"/>
      <c r="AA729"/>
      <c r="AB729"/>
      <c r="AC729"/>
      <c r="AD729"/>
      <c r="AE729"/>
      <c r="AF729"/>
      <c r="AG729"/>
      <c r="AH729"/>
      <c r="AI729"/>
      <c r="AJ729"/>
      <c r="AK729"/>
      <c r="AL729"/>
      <c r="AM729"/>
      <c r="AN729"/>
      <c r="AO729"/>
      <c r="AP729"/>
      <c r="AQ729"/>
      <c r="AT729"/>
    </row>
    <row r="730" spans="1:46" s="196" customFormat="1" ht="12.75" x14ac:dyDescent="0.2">
      <c r="A730" s="10"/>
      <c r="B730" s="17"/>
      <c r="C730" s="10"/>
      <c r="D730" s="10"/>
      <c r="E730" s="10"/>
      <c r="F730" s="10"/>
      <c r="G730" s="10"/>
      <c r="H730" s="9"/>
      <c r="I730" s="9"/>
      <c r="J730" s="10"/>
      <c r="K730" s="10"/>
      <c r="L730" s="10"/>
      <c r="M730"/>
      <c r="N730"/>
      <c r="O730"/>
      <c r="P730"/>
      <c r="Q730"/>
      <c r="R730"/>
      <c r="S730"/>
      <c r="T730"/>
      <c r="U730"/>
      <c r="V730"/>
      <c r="W730"/>
      <c r="X730"/>
      <c r="Y730"/>
      <c r="Z730"/>
      <c r="AA730"/>
      <c r="AB730"/>
      <c r="AC730"/>
      <c r="AD730"/>
      <c r="AE730"/>
      <c r="AF730"/>
      <c r="AG730"/>
      <c r="AH730"/>
      <c r="AI730"/>
      <c r="AJ730"/>
      <c r="AK730"/>
      <c r="AL730"/>
      <c r="AM730"/>
      <c r="AN730"/>
      <c r="AO730"/>
      <c r="AP730"/>
      <c r="AQ730"/>
      <c r="AT730"/>
    </row>
    <row r="731" spans="1:46" s="196" customFormat="1" ht="12.75" x14ac:dyDescent="0.2">
      <c r="A731" s="10"/>
      <c r="B731" s="17"/>
      <c r="C731" s="10"/>
      <c r="D731" s="10"/>
      <c r="E731" s="10"/>
      <c r="F731" s="10"/>
      <c r="G731" s="10"/>
      <c r="H731" s="9"/>
      <c r="I731" s="9"/>
      <c r="J731" s="10"/>
      <c r="K731" s="10"/>
      <c r="L731" s="10"/>
      <c r="M731"/>
      <c r="N731"/>
      <c r="O731"/>
      <c r="P731"/>
      <c r="Q731"/>
      <c r="R731"/>
      <c r="S731"/>
      <c r="T731"/>
      <c r="U731"/>
      <c r="V731"/>
      <c r="W731"/>
      <c r="X731"/>
      <c r="Y731"/>
      <c r="Z731"/>
      <c r="AA731"/>
      <c r="AB731"/>
      <c r="AC731"/>
      <c r="AD731"/>
      <c r="AE731"/>
      <c r="AF731"/>
      <c r="AG731"/>
      <c r="AH731"/>
      <c r="AI731"/>
      <c r="AJ731"/>
      <c r="AK731"/>
      <c r="AL731"/>
      <c r="AM731"/>
      <c r="AN731"/>
      <c r="AO731"/>
      <c r="AP731"/>
      <c r="AQ731"/>
      <c r="AT731"/>
    </row>
    <row r="732" spans="1:46" s="196" customFormat="1" ht="12.75" x14ac:dyDescent="0.2">
      <c r="A732" s="10"/>
      <c r="B732" s="17"/>
      <c r="C732" s="10"/>
      <c r="D732" s="10"/>
      <c r="E732" s="10"/>
      <c r="F732" s="10"/>
      <c r="G732" s="10"/>
      <c r="H732" s="9"/>
      <c r="I732" s="9"/>
      <c r="J732" s="10"/>
      <c r="K732" s="10"/>
      <c r="L732" s="10"/>
      <c r="M732"/>
      <c r="N732"/>
      <c r="O732"/>
      <c r="P732"/>
      <c r="Q732"/>
      <c r="R732"/>
      <c r="S732"/>
      <c r="T732"/>
      <c r="U732"/>
      <c r="V732"/>
      <c r="W732"/>
      <c r="X732"/>
      <c r="Y732"/>
      <c r="Z732"/>
      <c r="AA732"/>
      <c r="AB732"/>
      <c r="AC732"/>
      <c r="AD732"/>
      <c r="AE732"/>
      <c r="AF732"/>
      <c r="AG732"/>
      <c r="AH732"/>
      <c r="AI732"/>
      <c r="AJ732"/>
      <c r="AK732"/>
      <c r="AL732"/>
      <c r="AM732"/>
      <c r="AN732"/>
      <c r="AO732"/>
      <c r="AP732"/>
      <c r="AQ732"/>
      <c r="AT732"/>
    </row>
    <row r="733" spans="1:46" s="196" customFormat="1" ht="12.75" x14ac:dyDescent="0.2">
      <c r="A733" s="10"/>
      <c r="B733" s="17"/>
      <c r="C733" s="10"/>
      <c r="D733" s="10"/>
      <c r="E733" s="10"/>
      <c r="F733" s="10"/>
      <c r="G733" s="10"/>
      <c r="H733" s="9"/>
      <c r="I733" s="9"/>
      <c r="J733" s="10"/>
      <c r="K733" s="10"/>
      <c r="L733" s="10"/>
      <c r="M733"/>
      <c r="N733"/>
      <c r="O733"/>
      <c r="P733"/>
      <c r="Q733"/>
      <c r="R733"/>
      <c r="S733"/>
      <c r="T733"/>
      <c r="U733"/>
      <c r="V733"/>
      <c r="W733"/>
      <c r="X733"/>
      <c r="Y733"/>
      <c r="Z733"/>
      <c r="AA733"/>
      <c r="AB733"/>
      <c r="AC733"/>
      <c r="AD733"/>
      <c r="AE733"/>
      <c r="AF733"/>
      <c r="AG733"/>
      <c r="AH733"/>
      <c r="AI733"/>
      <c r="AJ733"/>
      <c r="AK733"/>
      <c r="AL733"/>
      <c r="AM733"/>
      <c r="AN733"/>
      <c r="AO733"/>
      <c r="AP733"/>
      <c r="AQ733"/>
      <c r="AT733"/>
    </row>
    <row r="734" spans="1:46" s="196" customFormat="1" ht="12.75" x14ac:dyDescent="0.2">
      <c r="A734" s="10"/>
      <c r="B734" s="17"/>
      <c r="C734" s="10"/>
      <c r="D734" s="10"/>
      <c r="E734" s="10"/>
      <c r="F734" s="10"/>
      <c r="G734" s="10"/>
      <c r="H734" s="9"/>
      <c r="I734" s="9"/>
      <c r="J734" s="10"/>
      <c r="K734" s="10"/>
      <c r="L734" s="10"/>
      <c r="M734"/>
      <c r="N734"/>
      <c r="O734"/>
      <c r="P734"/>
      <c r="Q734"/>
      <c r="R734"/>
      <c r="S734"/>
      <c r="T734"/>
      <c r="U734"/>
      <c r="V734"/>
      <c r="W734"/>
      <c r="X734"/>
      <c r="Y734"/>
      <c r="Z734"/>
      <c r="AA734"/>
      <c r="AB734"/>
      <c r="AC734"/>
      <c r="AD734"/>
      <c r="AE734"/>
      <c r="AF734"/>
      <c r="AG734"/>
      <c r="AH734"/>
      <c r="AI734"/>
      <c r="AJ734"/>
      <c r="AK734"/>
      <c r="AL734"/>
      <c r="AM734"/>
      <c r="AN734"/>
      <c r="AO734"/>
      <c r="AP734"/>
      <c r="AQ734"/>
      <c r="AT734"/>
    </row>
    <row r="735" spans="1:46" s="196" customFormat="1" ht="12.75" x14ac:dyDescent="0.2">
      <c r="A735" s="10"/>
      <c r="B735" s="17"/>
      <c r="C735" s="10"/>
      <c r="D735" s="10"/>
      <c r="E735" s="10"/>
      <c r="F735" s="10"/>
      <c r="G735" s="10"/>
      <c r="H735" s="9"/>
      <c r="I735" s="9"/>
      <c r="J735" s="10"/>
      <c r="K735" s="10"/>
      <c r="L735" s="10"/>
      <c r="M735"/>
      <c r="N735"/>
      <c r="O735"/>
      <c r="P735"/>
      <c r="Q735"/>
      <c r="R735"/>
      <c r="S735"/>
      <c r="T735"/>
      <c r="U735"/>
      <c r="V735"/>
      <c r="W735"/>
      <c r="X735"/>
      <c r="Y735"/>
      <c r="Z735"/>
      <c r="AA735"/>
      <c r="AB735"/>
      <c r="AC735"/>
      <c r="AD735"/>
      <c r="AE735"/>
      <c r="AF735"/>
      <c r="AG735"/>
      <c r="AH735"/>
      <c r="AI735"/>
      <c r="AJ735"/>
      <c r="AK735"/>
      <c r="AL735"/>
      <c r="AM735"/>
      <c r="AN735"/>
      <c r="AO735"/>
      <c r="AP735"/>
      <c r="AQ735"/>
      <c r="AT735"/>
    </row>
    <row r="736" spans="1:46" s="196" customFormat="1" ht="12.75" x14ac:dyDescent="0.2">
      <c r="A736" s="10"/>
      <c r="B736" s="17"/>
      <c r="C736" s="10"/>
      <c r="D736" s="10"/>
      <c r="E736" s="10"/>
      <c r="F736" s="10"/>
      <c r="G736" s="10"/>
      <c r="H736" s="9"/>
      <c r="I736" s="9"/>
      <c r="J736" s="10"/>
      <c r="K736" s="10"/>
      <c r="L736" s="10"/>
      <c r="M736"/>
      <c r="N736"/>
      <c r="O736"/>
      <c r="P736"/>
      <c r="Q736"/>
      <c r="R736"/>
      <c r="S736"/>
      <c r="T736"/>
      <c r="U736"/>
      <c r="V736"/>
      <c r="W736"/>
      <c r="X736"/>
      <c r="Y736"/>
      <c r="Z736"/>
      <c r="AA736"/>
      <c r="AB736"/>
      <c r="AC736"/>
      <c r="AD736"/>
      <c r="AE736"/>
      <c r="AF736"/>
      <c r="AG736"/>
      <c r="AH736"/>
      <c r="AI736"/>
      <c r="AJ736"/>
      <c r="AK736"/>
      <c r="AL736"/>
      <c r="AM736"/>
      <c r="AN736"/>
      <c r="AO736"/>
      <c r="AP736"/>
      <c r="AQ736"/>
      <c r="AT736"/>
    </row>
    <row r="737" spans="1:46" s="196" customFormat="1" ht="12.75" x14ac:dyDescent="0.2">
      <c r="A737" s="10"/>
      <c r="B737" s="17"/>
      <c r="C737" s="10"/>
      <c r="D737" s="10"/>
      <c r="E737" s="10"/>
      <c r="F737" s="10"/>
      <c r="G737" s="10"/>
      <c r="H737" s="9"/>
      <c r="I737" s="9"/>
      <c r="J737" s="10"/>
      <c r="K737" s="10"/>
      <c r="L737" s="10"/>
      <c r="M737"/>
      <c r="N737"/>
      <c r="O737"/>
      <c r="P737"/>
      <c r="Q737"/>
      <c r="R737"/>
      <c r="S737"/>
      <c r="T737"/>
      <c r="U737"/>
      <c r="V737"/>
      <c r="W737"/>
      <c r="X737"/>
      <c r="Y737"/>
      <c r="Z737"/>
      <c r="AA737"/>
      <c r="AB737"/>
      <c r="AC737"/>
      <c r="AD737"/>
      <c r="AE737"/>
      <c r="AF737"/>
      <c r="AG737"/>
      <c r="AH737"/>
      <c r="AI737"/>
      <c r="AJ737"/>
      <c r="AK737"/>
      <c r="AL737"/>
      <c r="AM737"/>
      <c r="AN737"/>
      <c r="AO737"/>
      <c r="AP737"/>
      <c r="AQ737"/>
      <c r="AT737"/>
    </row>
    <row r="738" spans="1:46" s="196" customFormat="1" ht="12.75" x14ac:dyDescent="0.2">
      <c r="A738" s="10"/>
      <c r="B738" s="17"/>
      <c r="C738" s="10"/>
      <c r="D738" s="10"/>
      <c r="E738" s="10"/>
      <c r="F738" s="10"/>
      <c r="G738" s="10"/>
      <c r="H738" s="9"/>
      <c r="I738" s="9"/>
      <c r="J738" s="10"/>
      <c r="K738" s="10"/>
      <c r="L738" s="10"/>
      <c r="M738"/>
      <c r="N738"/>
      <c r="O738"/>
      <c r="P738"/>
      <c r="Q738"/>
      <c r="R738"/>
      <c r="S738"/>
      <c r="T738"/>
      <c r="U738"/>
      <c r="V738"/>
      <c r="W738"/>
      <c r="X738"/>
      <c r="Y738"/>
      <c r="Z738"/>
      <c r="AA738"/>
      <c r="AB738"/>
      <c r="AC738"/>
      <c r="AD738"/>
      <c r="AE738"/>
      <c r="AF738"/>
      <c r="AG738"/>
      <c r="AH738"/>
      <c r="AI738"/>
      <c r="AJ738"/>
      <c r="AK738"/>
      <c r="AL738"/>
      <c r="AM738"/>
      <c r="AN738"/>
      <c r="AO738"/>
      <c r="AP738"/>
      <c r="AQ738"/>
      <c r="AT738"/>
    </row>
    <row r="739" spans="1:46" s="196" customFormat="1" ht="12.75" x14ac:dyDescent="0.2">
      <c r="A739" s="10"/>
      <c r="B739" s="17"/>
      <c r="C739" s="10"/>
      <c r="D739" s="10"/>
      <c r="E739" s="10"/>
      <c r="F739" s="10"/>
      <c r="G739" s="10"/>
      <c r="H739" s="9"/>
      <c r="I739" s="9"/>
      <c r="J739" s="10"/>
      <c r="K739" s="10"/>
      <c r="L739" s="10"/>
      <c r="M739"/>
      <c r="N739"/>
      <c r="O739"/>
      <c r="P739"/>
      <c r="Q739"/>
      <c r="R739"/>
      <c r="S739"/>
      <c r="T739"/>
      <c r="U739"/>
      <c r="V739"/>
      <c r="W739"/>
      <c r="X739"/>
      <c r="Y739"/>
      <c r="Z739"/>
      <c r="AA739"/>
      <c r="AB739"/>
      <c r="AC739"/>
      <c r="AD739"/>
      <c r="AE739"/>
      <c r="AF739"/>
      <c r="AG739"/>
      <c r="AH739"/>
      <c r="AI739"/>
      <c r="AJ739"/>
      <c r="AK739"/>
      <c r="AL739"/>
      <c r="AM739"/>
      <c r="AN739"/>
      <c r="AO739"/>
      <c r="AP739"/>
      <c r="AQ739"/>
      <c r="AT739"/>
    </row>
    <row r="740" spans="1:46" s="196" customFormat="1" ht="12.75" x14ac:dyDescent="0.2">
      <c r="A740" s="10"/>
      <c r="B740" s="17"/>
      <c r="C740" s="10"/>
      <c r="D740" s="10"/>
      <c r="E740" s="10"/>
      <c r="F740" s="10"/>
      <c r="G740" s="10"/>
      <c r="H740" s="9"/>
      <c r="I740" s="9"/>
      <c r="J740" s="10"/>
      <c r="K740" s="10"/>
      <c r="L740" s="10"/>
      <c r="M740"/>
      <c r="N740"/>
      <c r="O740"/>
      <c r="P740"/>
      <c r="Q740"/>
      <c r="R740"/>
      <c r="S740"/>
      <c r="T740"/>
      <c r="U740"/>
      <c r="V740"/>
      <c r="W740"/>
      <c r="X740"/>
      <c r="Y740"/>
      <c r="Z740"/>
      <c r="AA740"/>
      <c r="AB740"/>
      <c r="AC740"/>
      <c r="AD740"/>
      <c r="AE740"/>
      <c r="AF740"/>
      <c r="AG740"/>
      <c r="AH740"/>
      <c r="AI740"/>
      <c r="AJ740"/>
      <c r="AK740"/>
      <c r="AL740"/>
      <c r="AM740"/>
      <c r="AN740"/>
      <c r="AO740"/>
      <c r="AP740"/>
      <c r="AQ740"/>
      <c r="AT740"/>
    </row>
    <row r="741" spans="1:46" s="196" customFormat="1" ht="12.75" x14ac:dyDescent="0.2">
      <c r="A741" s="10"/>
      <c r="B741" s="17"/>
      <c r="C741" s="10"/>
      <c r="D741" s="10"/>
      <c r="E741" s="10"/>
      <c r="F741" s="10"/>
      <c r="G741" s="10"/>
      <c r="H741" s="9"/>
      <c r="I741" s="9"/>
      <c r="J741" s="10"/>
      <c r="K741" s="10"/>
      <c r="L741" s="10"/>
      <c r="M741"/>
      <c r="N741"/>
      <c r="O741"/>
      <c r="P741"/>
      <c r="Q741"/>
      <c r="R741"/>
      <c r="S741"/>
      <c r="T741"/>
      <c r="U741"/>
      <c r="V741"/>
      <c r="W741"/>
      <c r="X741"/>
      <c r="Y741"/>
      <c r="Z741"/>
      <c r="AA741"/>
      <c r="AB741"/>
      <c r="AC741"/>
      <c r="AD741"/>
      <c r="AE741"/>
      <c r="AF741"/>
      <c r="AG741"/>
      <c r="AH741"/>
      <c r="AI741"/>
      <c r="AJ741"/>
      <c r="AK741"/>
      <c r="AL741"/>
      <c r="AM741"/>
      <c r="AN741"/>
      <c r="AO741"/>
      <c r="AP741"/>
      <c r="AQ741"/>
      <c r="AT741"/>
    </row>
    <row r="742" spans="1:46" s="196" customFormat="1" ht="12.75" x14ac:dyDescent="0.2">
      <c r="A742" s="10"/>
      <c r="B742" s="17"/>
      <c r="C742" s="10"/>
      <c r="D742" s="10"/>
      <c r="E742" s="10"/>
      <c r="F742" s="10"/>
      <c r="G742" s="10"/>
      <c r="H742" s="9"/>
      <c r="I742" s="9"/>
      <c r="J742" s="10"/>
      <c r="K742" s="10"/>
      <c r="L742" s="10"/>
      <c r="M742"/>
      <c r="N742"/>
      <c r="O742"/>
      <c r="P742"/>
      <c r="Q742"/>
      <c r="R742"/>
      <c r="S742"/>
      <c r="T742"/>
      <c r="U742"/>
      <c r="V742"/>
      <c r="W742"/>
      <c r="X742"/>
      <c r="Y742"/>
      <c r="Z742"/>
      <c r="AA742"/>
      <c r="AB742"/>
      <c r="AC742"/>
      <c r="AD742"/>
      <c r="AE742"/>
      <c r="AF742"/>
      <c r="AG742"/>
      <c r="AH742"/>
      <c r="AI742"/>
      <c r="AJ742"/>
      <c r="AK742"/>
      <c r="AL742"/>
      <c r="AM742"/>
      <c r="AN742"/>
      <c r="AO742"/>
      <c r="AP742"/>
      <c r="AQ742"/>
      <c r="AT742"/>
    </row>
    <row r="743" spans="1:46" s="196" customFormat="1" ht="12.75" x14ac:dyDescent="0.2">
      <c r="A743" s="10"/>
      <c r="B743" s="17"/>
      <c r="C743" s="10"/>
      <c r="D743" s="10"/>
      <c r="E743" s="10"/>
      <c r="F743" s="10"/>
      <c r="G743" s="10"/>
      <c r="H743" s="9"/>
      <c r="I743" s="9"/>
      <c r="J743" s="10"/>
      <c r="K743" s="10"/>
      <c r="L743" s="10"/>
      <c r="M743"/>
      <c r="N743"/>
      <c r="O743"/>
      <c r="P743"/>
      <c r="Q743"/>
      <c r="R743"/>
      <c r="S743"/>
      <c r="T743"/>
      <c r="U743"/>
      <c r="V743"/>
      <c r="W743"/>
      <c r="X743"/>
      <c r="Y743"/>
      <c r="Z743"/>
      <c r="AA743"/>
      <c r="AB743"/>
      <c r="AC743"/>
      <c r="AD743"/>
      <c r="AE743"/>
      <c r="AF743"/>
      <c r="AG743"/>
      <c r="AH743"/>
      <c r="AI743"/>
      <c r="AJ743"/>
      <c r="AK743"/>
      <c r="AL743"/>
      <c r="AM743"/>
      <c r="AN743"/>
      <c r="AO743"/>
      <c r="AP743"/>
      <c r="AQ743"/>
      <c r="AT743"/>
    </row>
    <row r="744" spans="1:46" s="196" customFormat="1" ht="12.75" x14ac:dyDescent="0.2">
      <c r="A744" s="10"/>
      <c r="B744" s="17"/>
      <c r="C744" s="10"/>
      <c r="D744" s="10"/>
      <c r="E744" s="10"/>
      <c r="F744" s="10"/>
      <c r="G744" s="10"/>
      <c r="H744" s="9"/>
      <c r="I744" s="9"/>
      <c r="J744" s="10"/>
      <c r="K744" s="10"/>
      <c r="L744" s="10"/>
      <c r="M744"/>
      <c r="N744"/>
      <c r="O744"/>
      <c r="P744"/>
      <c r="Q744"/>
      <c r="R744"/>
      <c r="S744"/>
      <c r="T744"/>
      <c r="U744"/>
      <c r="V744"/>
      <c r="W744"/>
      <c r="X744"/>
      <c r="Y744"/>
      <c r="Z744"/>
      <c r="AA744"/>
      <c r="AB744"/>
      <c r="AC744"/>
      <c r="AD744"/>
      <c r="AE744"/>
      <c r="AF744"/>
      <c r="AG744"/>
      <c r="AH744"/>
      <c r="AI744"/>
      <c r="AJ744"/>
      <c r="AK744"/>
      <c r="AL744"/>
      <c r="AM744"/>
      <c r="AN744"/>
      <c r="AO744"/>
      <c r="AP744"/>
      <c r="AQ744"/>
      <c r="AT744"/>
    </row>
    <row r="745" spans="1:46" s="196" customFormat="1" ht="12.75" x14ac:dyDescent="0.2">
      <c r="A745" s="10"/>
      <c r="B745" s="17"/>
      <c r="C745" s="10"/>
      <c r="D745" s="10"/>
      <c r="E745" s="10"/>
      <c r="F745" s="10"/>
      <c r="G745" s="10"/>
      <c r="H745" s="9"/>
      <c r="I745" s="9"/>
      <c r="J745" s="10"/>
      <c r="K745" s="10"/>
      <c r="L745" s="10"/>
      <c r="M745"/>
      <c r="N745"/>
      <c r="O745"/>
      <c r="P745"/>
      <c r="Q745"/>
      <c r="R745"/>
      <c r="S745"/>
      <c r="T745"/>
      <c r="U745"/>
      <c r="V745"/>
      <c r="W745"/>
      <c r="X745"/>
      <c r="Y745"/>
      <c r="Z745"/>
      <c r="AA745"/>
      <c r="AB745"/>
      <c r="AC745"/>
      <c r="AD745"/>
      <c r="AE745"/>
      <c r="AF745"/>
      <c r="AG745"/>
      <c r="AH745"/>
      <c r="AI745"/>
      <c r="AJ745"/>
      <c r="AK745"/>
      <c r="AL745"/>
      <c r="AM745"/>
      <c r="AN745"/>
      <c r="AO745"/>
      <c r="AP745"/>
      <c r="AQ745"/>
      <c r="AT745"/>
    </row>
    <row r="746" spans="1:46" s="196" customFormat="1" ht="12.75" x14ac:dyDescent="0.2">
      <c r="A746" s="10"/>
      <c r="B746" s="17"/>
      <c r="C746" s="10"/>
      <c r="D746" s="10"/>
      <c r="E746" s="10"/>
      <c r="F746" s="10"/>
      <c r="G746" s="10"/>
      <c r="H746" s="9"/>
      <c r="I746" s="9"/>
      <c r="J746" s="10"/>
      <c r="K746" s="10"/>
      <c r="L746" s="10"/>
      <c r="M746"/>
      <c r="N746"/>
      <c r="O746"/>
      <c r="P746"/>
      <c r="Q746"/>
      <c r="R746"/>
      <c r="S746"/>
      <c r="T746"/>
      <c r="U746"/>
      <c r="V746"/>
      <c r="W746"/>
      <c r="X746"/>
      <c r="Y746"/>
      <c r="Z746"/>
      <c r="AA746"/>
      <c r="AB746"/>
      <c r="AC746"/>
      <c r="AD746"/>
      <c r="AE746"/>
      <c r="AF746"/>
      <c r="AG746"/>
      <c r="AH746"/>
      <c r="AI746"/>
      <c r="AJ746"/>
      <c r="AK746"/>
      <c r="AL746"/>
      <c r="AM746"/>
      <c r="AN746"/>
      <c r="AO746"/>
      <c r="AP746"/>
      <c r="AQ746"/>
      <c r="AT746"/>
    </row>
    <row r="747" spans="1:46" s="196" customFormat="1" ht="12.75" x14ac:dyDescent="0.2">
      <c r="A747" s="10"/>
      <c r="B747" s="17"/>
      <c r="C747" s="10"/>
      <c r="D747" s="10"/>
      <c r="E747" s="10"/>
      <c r="F747" s="10"/>
      <c r="G747" s="10"/>
      <c r="H747" s="9"/>
      <c r="I747" s="9"/>
      <c r="J747" s="10"/>
      <c r="K747" s="10"/>
      <c r="L747" s="10"/>
      <c r="M747"/>
      <c r="N747"/>
      <c r="O747"/>
      <c r="P747"/>
      <c r="Q747"/>
      <c r="R747"/>
      <c r="S747"/>
      <c r="T747"/>
      <c r="U747"/>
      <c r="V747"/>
      <c r="W747"/>
      <c r="X747"/>
      <c r="Y747"/>
      <c r="Z747"/>
      <c r="AA747"/>
      <c r="AB747"/>
      <c r="AC747"/>
      <c r="AD747"/>
      <c r="AE747"/>
      <c r="AF747"/>
      <c r="AG747"/>
      <c r="AH747"/>
      <c r="AI747"/>
      <c r="AJ747"/>
      <c r="AK747"/>
      <c r="AL747"/>
      <c r="AM747"/>
      <c r="AN747"/>
      <c r="AO747"/>
      <c r="AP747"/>
      <c r="AQ747"/>
      <c r="AT747"/>
    </row>
    <row r="748" spans="1:46" s="196" customFormat="1" ht="12.75" x14ac:dyDescent="0.2">
      <c r="A748" s="10"/>
      <c r="B748" s="17"/>
      <c r="C748" s="10"/>
      <c r="D748" s="10"/>
      <c r="E748" s="10"/>
      <c r="F748" s="10"/>
      <c r="G748" s="10"/>
      <c r="H748" s="9"/>
      <c r="I748" s="9"/>
      <c r="J748" s="10"/>
      <c r="K748" s="10"/>
      <c r="L748" s="10"/>
      <c r="M748"/>
      <c r="N748"/>
      <c r="O748"/>
      <c r="P748"/>
      <c r="Q748"/>
      <c r="R748"/>
      <c r="S748"/>
      <c r="T748"/>
      <c r="U748"/>
      <c r="V748"/>
      <c r="W748"/>
      <c r="X748"/>
      <c r="Y748"/>
      <c r="Z748"/>
      <c r="AA748"/>
      <c r="AB748"/>
      <c r="AC748"/>
      <c r="AD748"/>
      <c r="AE748"/>
      <c r="AF748"/>
      <c r="AG748"/>
      <c r="AH748"/>
      <c r="AI748"/>
      <c r="AJ748"/>
      <c r="AK748"/>
      <c r="AL748"/>
      <c r="AM748"/>
      <c r="AN748"/>
      <c r="AO748"/>
      <c r="AP748"/>
      <c r="AQ748"/>
      <c r="AT748"/>
    </row>
    <row r="749" spans="1:46" s="196" customFormat="1" ht="12.75" x14ac:dyDescent="0.2">
      <c r="A749" s="10"/>
      <c r="B749" s="17"/>
      <c r="C749" s="10"/>
      <c r="D749" s="10"/>
      <c r="E749" s="10"/>
      <c r="F749" s="10"/>
      <c r="G749" s="10"/>
      <c r="H749" s="9"/>
      <c r="I749" s="9"/>
      <c r="J749" s="10"/>
      <c r="K749" s="10"/>
      <c r="L749" s="10"/>
      <c r="M749"/>
      <c r="N749"/>
      <c r="O749"/>
      <c r="P749"/>
      <c r="Q749"/>
      <c r="R749"/>
      <c r="S749"/>
      <c r="T749"/>
      <c r="U749"/>
      <c r="V749"/>
      <c r="W749"/>
      <c r="X749"/>
      <c r="Y749"/>
      <c r="Z749"/>
      <c r="AA749"/>
      <c r="AB749"/>
      <c r="AC749"/>
      <c r="AD749"/>
      <c r="AE749"/>
      <c r="AF749"/>
      <c r="AG749"/>
      <c r="AH749"/>
      <c r="AI749"/>
      <c r="AJ749"/>
      <c r="AK749"/>
      <c r="AL749"/>
      <c r="AM749"/>
      <c r="AN749"/>
      <c r="AO749"/>
      <c r="AP749"/>
      <c r="AQ749"/>
      <c r="AT749"/>
    </row>
    <row r="750" spans="1:46" s="196" customFormat="1" ht="12.75" x14ac:dyDescent="0.2">
      <c r="A750" s="10"/>
      <c r="B750" s="17"/>
      <c r="C750" s="10"/>
      <c r="D750" s="10"/>
      <c r="E750" s="10"/>
      <c r="F750" s="10"/>
      <c r="G750" s="10"/>
      <c r="H750" s="9"/>
      <c r="I750" s="9"/>
      <c r="J750" s="10"/>
      <c r="K750" s="10"/>
      <c r="L750" s="10"/>
      <c r="M750"/>
      <c r="N750"/>
      <c r="O750"/>
      <c r="P750"/>
      <c r="Q750"/>
      <c r="R750"/>
      <c r="S750"/>
      <c r="T750"/>
      <c r="U750"/>
      <c r="V750"/>
      <c r="W750"/>
      <c r="X750"/>
      <c r="Y750"/>
      <c r="Z750"/>
      <c r="AA750"/>
      <c r="AB750"/>
      <c r="AC750"/>
      <c r="AD750"/>
      <c r="AE750"/>
      <c r="AF750"/>
      <c r="AG750"/>
      <c r="AH750"/>
      <c r="AI750"/>
      <c r="AJ750"/>
      <c r="AK750"/>
      <c r="AL750"/>
      <c r="AM750"/>
      <c r="AN750"/>
      <c r="AO750"/>
      <c r="AP750"/>
      <c r="AQ750"/>
      <c r="AT750"/>
    </row>
    <row r="751" spans="1:46" s="196" customFormat="1" ht="12.75" x14ac:dyDescent="0.2">
      <c r="A751" s="10"/>
      <c r="B751" s="17"/>
      <c r="C751" s="10"/>
      <c r="D751" s="10"/>
      <c r="E751" s="10"/>
      <c r="F751" s="10"/>
      <c r="G751" s="10"/>
      <c r="H751" s="9"/>
      <c r="I751" s="9"/>
      <c r="J751" s="10"/>
      <c r="K751" s="10"/>
      <c r="L751" s="10"/>
      <c r="M751"/>
      <c r="N751"/>
      <c r="O751"/>
      <c r="P751"/>
      <c r="Q751"/>
      <c r="R751"/>
      <c r="S751"/>
      <c r="T751"/>
      <c r="U751"/>
      <c r="V751"/>
      <c r="W751"/>
      <c r="X751"/>
      <c r="Y751"/>
      <c r="Z751"/>
      <c r="AA751"/>
      <c r="AB751"/>
      <c r="AC751"/>
      <c r="AD751"/>
      <c r="AE751"/>
      <c r="AF751"/>
      <c r="AG751"/>
      <c r="AH751"/>
      <c r="AI751"/>
      <c r="AJ751"/>
      <c r="AK751"/>
      <c r="AL751"/>
      <c r="AM751"/>
      <c r="AN751"/>
      <c r="AO751"/>
      <c r="AP751"/>
      <c r="AQ751"/>
      <c r="AT751"/>
    </row>
    <row r="752" spans="1:46" s="196" customFormat="1" ht="12.75" x14ac:dyDescent="0.2">
      <c r="A752" s="10"/>
      <c r="B752" s="17"/>
      <c r="C752" s="10"/>
      <c r="D752" s="10"/>
      <c r="E752" s="10"/>
      <c r="F752" s="10"/>
      <c r="G752" s="10"/>
      <c r="H752" s="9"/>
      <c r="I752" s="9"/>
      <c r="J752" s="10"/>
      <c r="K752" s="10"/>
      <c r="L752" s="10"/>
      <c r="M752"/>
      <c r="N752"/>
      <c r="O752"/>
      <c r="P752"/>
      <c r="Q752"/>
      <c r="R752"/>
      <c r="S752"/>
      <c r="T752"/>
      <c r="U752"/>
      <c r="V752"/>
      <c r="W752"/>
      <c r="X752"/>
      <c r="Y752"/>
      <c r="Z752"/>
      <c r="AA752"/>
      <c r="AB752"/>
      <c r="AC752"/>
      <c r="AD752"/>
      <c r="AE752"/>
      <c r="AF752"/>
      <c r="AG752"/>
      <c r="AH752"/>
      <c r="AI752"/>
      <c r="AJ752"/>
      <c r="AK752"/>
      <c r="AL752"/>
      <c r="AM752"/>
      <c r="AN752"/>
      <c r="AO752"/>
      <c r="AP752"/>
      <c r="AQ752"/>
      <c r="AT752"/>
    </row>
    <row r="753" spans="1:46" s="196" customFormat="1" ht="12.75" x14ac:dyDescent="0.2">
      <c r="A753" s="10"/>
      <c r="B753" s="17"/>
      <c r="C753" s="10"/>
      <c r="D753" s="10"/>
      <c r="E753" s="10"/>
      <c r="F753" s="10"/>
      <c r="G753" s="10"/>
      <c r="H753" s="9"/>
      <c r="I753" s="9"/>
      <c r="J753" s="10"/>
      <c r="K753" s="10"/>
      <c r="L753" s="10"/>
      <c r="M753"/>
      <c r="N753"/>
      <c r="O753"/>
      <c r="P753"/>
      <c r="Q753"/>
      <c r="R753"/>
      <c r="S753"/>
      <c r="T753"/>
      <c r="U753"/>
      <c r="V753"/>
      <c r="W753"/>
      <c r="X753"/>
      <c r="Y753"/>
      <c r="Z753"/>
      <c r="AA753"/>
      <c r="AB753"/>
      <c r="AC753"/>
      <c r="AD753"/>
      <c r="AE753"/>
      <c r="AF753"/>
      <c r="AG753"/>
      <c r="AH753"/>
      <c r="AI753"/>
      <c r="AJ753"/>
      <c r="AK753"/>
      <c r="AL753"/>
      <c r="AM753"/>
      <c r="AN753"/>
      <c r="AO753"/>
      <c r="AP753"/>
      <c r="AQ753"/>
      <c r="AT753"/>
    </row>
    <row r="754" spans="1:46" s="196" customFormat="1" ht="12.75" x14ac:dyDescent="0.2">
      <c r="A754" s="10"/>
      <c r="B754" s="17"/>
      <c r="C754" s="10"/>
      <c r="D754" s="10"/>
      <c r="E754" s="10"/>
      <c r="F754" s="10"/>
      <c r="G754" s="10"/>
      <c r="H754" s="9"/>
      <c r="I754" s="9"/>
      <c r="J754" s="10"/>
      <c r="K754" s="10"/>
      <c r="L754" s="10"/>
      <c r="M754"/>
      <c r="N754"/>
      <c r="O754"/>
      <c r="P754"/>
      <c r="Q754"/>
      <c r="R754"/>
      <c r="S754"/>
      <c r="T754"/>
      <c r="U754"/>
      <c r="V754"/>
      <c r="W754"/>
      <c r="X754"/>
      <c r="Y754"/>
      <c r="Z754"/>
      <c r="AA754"/>
      <c r="AB754"/>
      <c r="AC754"/>
      <c r="AD754"/>
      <c r="AE754"/>
      <c r="AF754"/>
      <c r="AG754"/>
      <c r="AH754"/>
      <c r="AI754"/>
      <c r="AJ754"/>
      <c r="AK754"/>
      <c r="AL754"/>
      <c r="AM754"/>
      <c r="AN754"/>
      <c r="AO754"/>
      <c r="AP754"/>
      <c r="AQ754"/>
      <c r="AT754"/>
    </row>
    <row r="755" spans="1:46" s="196" customFormat="1" ht="12.75" x14ac:dyDescent="0.2">
      <c r="A755" s="10"/>
      <c r="B755" s="17"/>
      <c r="C755" s="10"/>
      <c r="D755" s="10"/>
      <c r="E755" s="10"/>
      <c r="F755" s="10"/>
      <c r="G755" s="10"/>
      <c r="H755" s="9"/>
      <c r="I755" s="9"/>
      <c r="J755" s="10"/>
      <c r="K755" s="10"/>
      <c r="L755" s="10"/>
      <c r="M755"/>
      <c r="N755"/>
      <c r="O755"/>
      <c r="P755"/>
      <c r="Q755"/>
      <c r="R755"/>
      <c r="S755"/>
      <c r="T755"/>
      <c r="U755"/>
      <c r="V755"/>
      <c r="W755"/>
      <c r="X755"/>
      <c r="Y755"/>
      <c r="Z755"/>
      <c r="AA755"/>
      <c r="AB755"/>
      <c r="AC755"/>
      <c r="AD755"/>
      <c r="AE755"/>
      <c r="AF755"/>
      <c r="AG755"/>
      <c r="AH755"/>
      <c r="AI755"/>
      <c r="AJ755"/>
      <c r="AK755"/>
      <c r="AL755"/>
      <c r="AM755"/>
      <c r="AN755"/>
      <c r="AO755"/>
      <c r="AP755"/>
      <c r="AQ755"/>
      <c r="AT755"/>
    </row>
    <row r="756" spans="1:46" s="196" customFormat="1" ht="12.75" x14ac:dyDescent="0.2">
      <c r="A756" s="10"/>
      <c r="B756" s="17"/>
      <c r="C756" s="10"/>
      <c r="D756" s="10"/>
      <c r="E756" s="10"/>
      <c r="F756" s="10"/>
      <c r="G756" s="10"/>
      <c r="H756" s="9"/>
      <c r="I756" s="9"/>
      <c r="J756" s="10"/>
      <c r="K756" s="10"/>
      <c r="L756" s="10"/>
      <c r="M756"/>
      <c r="N756"/>
      <c r="O756"/>
      <c r="P756"/>
      <c r="Q756"/>
      <c r="R756"/>
      <c r="S756"/>
      <c r="T756"/>
      <c r="U756"/>
      <c r="V756"/>
      <c r="W756"/>
      <c r="X756"/>
      <c r="Y756"/>
      <c r="Z756"/>
      <c r="AA756"/>
      <c r="AB756"/>
      <c r="AC756"/>
      <c r="AD756"/>
      <c r="AE756"/>
      <c r="AF756"/>
      <c r="AG756"/>
      <c r="AH756"/>
      <c r="AI756"/>
      <c r="AJ756"/>
      <c r="AK756"/>
      <c r="AL756"/>
      <c r="AM756"/>
      <c r="AN756"/>
      <c r="AO756"/>
      <c r="AP756"/>
      <c r="AQ756"/>
      <c r="AT756"/>
    </row>
    <row r="757" spans="1:46" s="196" customFormat="1" ht="12.75" x14ac:dyDescent="0.2">
      <c r="A757" s="10"/>
      <c r="B757" s="17"/>
      <c r="C757" s="10"/>
      <c r="D757" s="10"/>
      <c r="E757" s="10"/>
      <c r="F757" s="10"/>
      <c r="G757" s="10"/>
      <c r="H757" s="9"/>
      <c r="I757" s="9"/>
      <c r="J757" s="10"/>
      <c r="K757" s="10"/>
      <c r="L757" s="10"/>
      <c r="M757"/>
      <c r="N757"/>
      <c r="O757"/>
      <c r="P757"/>
      <c r="Q757"/>
      <c r="R757"/>
      <c r="S757"/>
      <c r="T757"/>
      <c r="U757"/>
      <c r="V757"/>
      <c r="W757"/>
      <c r="X757"/>
      <c r="Y757"/>
      <c r="Z757"/>
      <c r="AA757"/>
      <c r="AB757"/>
      <c r="AC757"/>
      <c r="AD757"/>
      <c r="AE757"/>
      <c r="AF757"/>
      <c r="AG757"/>
      <c r="AH757"/>
      <c r="AI757"/>
      <c r="AJ757"/>
      <c r="AK757"/>
      <c r="AL757"/>
      <c r="AM757"/>
      <c r="AN757"/>
      <c r="AO757"/>
      <c r="AP757"/>
      <c r="AQ757"/>
      <c r="AT757"/>
    </row>
    <row r="758" spans="1:46" s="196" customFormat="1" ht="12.75" x14ac:dyDescent="0.2">
      <c r="A758" s="10"/>
      <c r="B758" s="17"/>
      <c r="C758" s="10"/>
      <c r="D758" s="10"/>
      <c r="E758" s="10"/>
      <c r="F758" s="10"/>
      <c r="G758" s="10"/>
      <c r="H758" s="9"/>
      <c r="I758" s="9"/>
      <c r="J758" s="10"/>
      <c r="K758" s="10"/>
      <c r="L758" s="10"/>
      <c r="M758"/>
      <c r="N758"/>
      <c r="O758"/>
      <c r="P758"/>
      <c r="Q758"/>
      <c r="R758"/>
      <c r="S758"/>
      <c r="T758"/>
      <c r="U758"/>
      <c r="V758"/>
      <c r="W758"/>
      <c r="X758"/>
      <c r="Y758"/>
      <c r="Z758"/>
      <c r="AA758"/>
      <c r="AB758"/>
      <c r="AC758"/>
      <c r="AD758"/>
      <c r="AE758"/>
      <c r="AF758"/>
      <c r="AG758"/>
      <c r="AH758"/>
      <c r="AI758"/>
      <c r="AJ758"/>
      <c r="AK758"/>
      <c r="AL758"/>
      <c r="AM758"/>
      <c r="AN758"/>
      <c r="AO758"/>
      <c r="AP758"/>
      <c r="AQ758"/>
      <c r="AT758"/>
    </row>
    <row r="759" spans="1:46" s="196" customFormat="1" ht="12.75" x14ac:dyDescent="0.2">
      <c r="A759" s="10"/>
      <c r="B759" s="17"/>
      <c r="C759" s="10"/>
      <c r="D759" s="10"/>
      <c r="E759" s="10"/>
      <c r="F759" s="10"/>
      <c r="G759" s="10"/>
      <c r="H759" s="9"/>
      <c r="I759" s="9"/>
      <c r="J759" s="10"/>
      <c r="K759" s="10"/>
      <c r="L759" s="10"/>
      <c r="M759"/>
      <c r="N759"/>
      <c r="O759"/>
      <c r="P759"/>
      <c r="Q759"/>
      <c r="R759"/>
      <c r="S759"/>
      <c r="T759"/>
      <c r="U759"/>
      <c r="V759"/>
      <c r="W759"/>
      <c r="X759"/>
      <c r="Y759"/>
      <c r="Z759"/>
      <c r="AA759"/>
      <c r="AB759"/>
      <c r="AC759"/>
      <c r="AD759"/>
      <c r="AE759"/>
      <c r="AF759"/>
      <c r="AG759"/>
      <c r="AH759"/>
      <c r="AI759"/>
      <c r="AJ759"/>
      <c r="AK759"/>
      <c r="AL759"/>
      <c r="AM759"/>
      <c r="AN759"/>
      <c r="AO759"/>
      <c r="AP759"/>
      <c r="AQ759"/>
      <c r="AT759"/>
    </row>
    <row r="760" spans="1:46" s="196" customFormat="1" ht="12.75" x14ac:dyDescent="0.2">
      <c r="A760" s="10"/>
      <c r="B760" s="17"/>
      <c r="C760" s="10"/>
      <c r="D760" s="10"/>
      <c r="E760" s="10"/>
      <c r="F760" s="10"/>
      <c r="G760" s="10"/>
      <c r="H760" s="9"/>
      <c r="I760" s="9"/>
      <c r="J760" s="10"/>
      <c r="K760" s="10"/>
      <c r="L760" s="10"/>
      <c r="M760"/>
      <c r="N760"/>
      <c r="O760"/>
      <c r="P760"/>
      <c r="Q760"/>
      <c r="R760"/>
      <c r="S760"/>
      <c r="T760"/>
      <c r="U760"/>
      <c r="V760"/>
      <c r="W760"/>
      <c r="X760"/>
      <c r="Y760"/>
      <c r="Z760"/>
      <c r="AA760"/>
      <c r="AB760"/>
      <c r="AC760"/>
      <c r="AD760"/>
      <c r="AE760"/>
      <c r="AF760"/>
      <c r="AG760"/>
      <c r="AH760"/>
      <c r="AI760"/>
      <c r="AJ760"/>
      <c r="AK760"/>
      <c r="AL760"/>
      <c r="AM760"/>
      <c r="AN760"/>
      <c r="AO760"/>
      <c r="AP760"/>
      <c r="AQ760"/>
      <c r="AT760"/>
    </row>
    <row r="761" spans="1:46" s="196" customFormat="1" ht="12.75" x14ac:dyDescent="0.2">
      <c r="A761" s="10"/>
      <c r="B761" s="17"/>
      <c r="C761" s="10"/>
      <c r="D761" s="10"/>
      <c r="E761" s="10"/>
      <c r="F761" s="10"/>
      <c r="G761" s="10"/>
      <c r="H761" s="9"/>
      <c r="I761" s="9"/>
      <c r="J761" s="10"/>
      <c r="K761" s="10"/>
      <c r="L761" s="10"/>
      <c r="M761"/>
      <c r="N761"/>
      <c r="O761"/>
      <c r="P761"/>
      <c r="Q761"/>
      <c r="R761"/>
      <c r="S761"/>
      <c r="T761"/>
      <c r="U761"/>
      <c r="V761"/>
      <c r="W761"/>
      <c r="X761"/>
      <c r="Y761"/>
      <c r="Z761"/>
      <c r="AA761"/>
      <c r="AB761"/>
      <c r="AC761"/>
      <c r="AD761"/>
      <c r="AE761"/>
      <c r="AF761"/>
      <c r="AG761"/>
      <c r="AH761"/>
      <c r="AI761"/>
      <c r="AJ761"/>
      <c r="AK761"/>
      <c r="AL761"/>
      <c r="AM761"/>
      <c r="AN761"/>
      <c r="AO761"/>
      <c r="AP761"/>
      <c r="AQ761"/>
      <c r="AT761"/>
    </row>
    <row r="762" spans="1:46" s="196" customFormat="1" ht="12.75" x14ac:dyDescent="0.2">
      <c r="A762" s="10"/>
      <c r="B762" s="17"/>
      <c r="C762" s="10"/>
      <c r="D762" s="10"/>
      <c r="E762" s="10"/>
      <c r="F762" s="10"/>
      <c r="G762" s="10"/>
      <c r="H762" s="9"/>
      <c r="I762" s="9"/>
      <c r="J762" s="10"/>
      <c r="K762" s="10"/>
      <c r="L762" s="10"/>
      <c r="M762"/>
      <c r="N762"/>
      <c r="O762"/>
      <c r="P762"/>
      <c r="Q762"/>
      <c r="R762"/>
      <c r="S762"/>
      <c r="T762"/>
      <c r="U762"/>
      <c r="V762"/>
      <c r="W762"/>
      <c r="X762"/>
      <c r="Y762"/>
      <c r="Z762"/>
      <c r="AA762"/>
      <c r="AB762"/>
      <c r="AC762"/>
      <c r="AD762"/>
      <c r="AE762"/>
      <c r="AF762"/>
      <c r="AG762"/>
      <c r="AH762"/>
      <c r="AI762"/>
      <c r="AJ762"/>
      <c r="AK762"/>
      <c r="AL762"/>
      <c r="AM762"/>
      <c r="AN762"/>
      <c r="AO762"/>
      <c r="AP762"/>
      <c r="AQ762"/>
      <c r="AT762"/>
    </row>
    <row r="763" spans="1:46" s="196" customFormat="1" ht="12.75" x14ac:dyDescent="0.2">
      <c r="A763" s="10"/>
      <c r="B763" s="17"/>
      <c r="C763" s="10"/>
      <c r="D763" s="10"/>
      <c r="E763" s="10"/>
      <c r="F763" s="10"/>
      <c r="G763" s="10"/>
      <c r="H763" s="9"/>
      <c r="I763" s="9"/>
      <c r="J763" s="10"/>
      <c r="K763" s="10"/>
      <c r="L763" s="10"/>
      <c r="M763"/>
      <c r="N763"/>
      <c r="O763"/>
      <c r="P763"/>
      <c r="Q763"/>
      <c r="R763"/>
      <c r="S763"/>
      <c r="T763"/>
      <c r="U763"/>
      <c r="V763"/>
      <c r="W763"/>
      <c r="X763"/>
      <c r="Y763"/>
      <c r="Z763"/>
      <c r="AA763"/>
      <c r="AB763"/>
      <c r="AC763"/>
      <c r="AD763"/>
      <c r="AE763"/>
      <c r="AF763"/>
      <c r="AG763"/>
      <c r="AH763"/>
      <c r="AI763"/>
      <c r="AJ763"/>
      <c r="AK763"/>
      <c r="AL763"/>
      <c r="AM763"/>
      <c r="AN763"/>
      <c r="AO763"/>
      <c r="AP763"/>
      <c r="AQ763"/>
      <c r="AT763"/>
    </row>
    <row r="764" spans="1:46" s="196" customFormat="1" ht="12.75" x14ac:dyDescent="0.2">
      <c r="A764" s="10"/>
      <c r="B764" s="17"/>
      <c r="C764" s="10"/>
      <c r="D764" s="10"/>
      <c r="E764" s="10"/>
      <c r="F764" s="10"/>
      <c r="G764" s="10"/>
      <c r="H764" s="9"/>
      <c r="I764" s="9"/>
      <c r="J764" s="10"/>
      <c r="K764" s="10"/>
      <c r="L764" s="10"/>
      <c r="M764"/>
      <c r="N764"/>
      <c r="O764"/>
      <c r="P764"/>
      <c r="Q764"/>
      <c r="R764"/>
      <c r="S764"/>
      <c r="T764"/>
      <c r="U764"/>
      <c r="V764"/>
      <c r="W764"/>
      <c r="X764"/>
      <c r="Y764"/>
      <c r="Z764"/>
      <c r="AA764"/>
      <c r="AB764"/>
      <c r="AC764"/>
      <c r="AD764"/>
      <c r="AE764"/>
      <c r="AF764"/>
      <c r="AG764"/>
      <c r="AH764"/>
      <c r="AI764"/>
      <c r="AJ764"/>
      <c r="AK764"/>
      <c r="AL764"/>
      <c r="AM764"/>
      <c r="AN764"/>
      <c r="AO764"/>
      <c r="AP764"/>
      <c r="AQ764"/>
      <c r="AT764"/>
    </row>
    <row r="765" spans="1:46" s="196" customFormat="1" ht="12.75" x14ac:dyDescent="0.2">
      <c r="A765" s="10"/>
      <c r="B765" s="17"/>
      <c r="C765" s="10"/>
      <c r="D765" s="10"/>
      <c r="E765" s="10"/>
      <c r="F765" s="10"/>
      <c r="G765" s="10"/>
      <c r="H765" s="9"/>
      <c r="I765" s="9"/>
      <c r="J765" s="10"/>
      <c r="K765" s="10"/>
      <c r="L765" s="10"/>
      <c r="M765"/>
      <c r="N765"/>
      <c r="O765"/>
      <c r="P765"/>
      <c r="Q765"/>
      <c r="R765"/>
      <c r="S765"/>
      <c r="T765"/>
      <c r="U765"/>
      <c r="V765"/>
      <c r="W765"/>
      <c r="X765"/>
      <c r="Y765"/>
      <c r="Z765"/>
      <c r="AA765"/>
      <c r="AB765"/>
      <c r="AC765"/>
      <c r="AD765"/>
      <c r="AE765"/>
      <c r="AF765"/>
      <c r="AG765"/>
      <c r="AH765"/>
      <c r="AI765"/>
      <c r="AJ765"/>
      <c r="AK765"/>
      <c r="AL765"/>
      <c r="AM765"/>
      <c r="AN765"/>
      <c r="AO765"/>
      <c r="AP765"/>
      <c r="AQ765"/>
      <c r="AT765"/>
    </row>
    <row r="766" spans="1:46" s="196" customFormat="1" ht="12.75" x14ac:dyDescent="0.2">
      <c r="A766" s="10"/>
      <c r="B766" s="17"/>
      <c r="C766" s="10"/>
      <c r="D766" s="10"/>
      <c r="E766" s="10"/>
      <c r="F766" s="10"/>
      <c r="G766" s="10"/>
      <c r="H766" s="9"/>
      <c r="I766" s="9"/>
      <c r="J766" s="10"/>
      <c r="K766" s="10"/>
      <c r="L766" s="10"/>
      <c r="M766"/>
      <c r="N766"/>
      <c r="O766"/>
      <c r="P766"/>
      <c r="Q766"/>
      <c r="R766"/>
      <c r="S766"/>
      <c r="T766"/>
      <c r="U766"/>
      <c r="V766"/>
      <c r="W766"/>
      <c r="X766"/>
      <c r="Y766"/>
      <c r="Z766"/>
      <c r="AA766"/>
      <c r="AB766"/>
      <c r="AC766"/>
      <c r="AD766"/>
      <c r="AE766"/>
      <c r="AF766"/>
      <c r="AG766"/>
      <c r="AH766"/>
      <c r="AI766"/>
      <c r="AJ766"/>
      <c r="AK766"/>
      <c r="AL766"/>
      <c r="AM766"/>
      <c r="AN766"/>
      <c r="AO766"/>
      <c r="AP766"/>
      <c r="AQ766"/>
      <c r="AT766"/>
    </row>
    <row r="767" spans="1:46" s="196" customFormat="1" ht="12.75" x14ac:dyDescent="0.2">
      <c r="A767" s="10"/>
      <c r="B767" s="17"/>
      <c r="C767" s="10"/>
      <c r="D767" s="10"/>
      <c r="E767" s="10"/>
      <c r="F767" s="10"/>
      <c r="G767" s="10"/>
      <c r="H767" s="9"/>
      <c r="I767" s="9"/>
      <c r="J767" s="10"/>
      <c r="K767" s="10"/>
      <c r="L767" s="10"/>
      <c r="M767"/>
      <c r="N767"/>
      <c r="O767"/>
      <c r="P767"/>
      <c r="Q767"/>
      <c r="R767"/>
      <c r="S767"/>
      <c r="T767"/>
      <c r="U767"/>
      <c r="V767"/>
      <c r="W767"/>
      <c r="X767"/>
      <c r="Y767"/>
      <c r="Z767"/>
      <c r="AA767"/>
      <c r="AB767"/>
      <c r="AC767"/>
      <c r="AD767"/>
      <c r="AE767"/>
      <c r="AF767"/>
      <c r="AG767"/>
      <c r="AH767"/>
      <c r="AI767"/>
      <c r="AJ767"/>
      <c r="AK767"/>
      <c r="AL767"/>
      <c r="AM767"/>
      <c r="AN767"/>
      <c r="AO767"/>
      <c r="AP767"/>
      <c r="AQ767"/>
      <c r="AT767"/>
    </row>
    <row r="768" spans="1:46" s="196" customFormat="1" ht="12.75" x14ac:dyDescent="0.2">
      <c r="A768" s="10"/>
      <c r="B768" s="17"/>
      <c r="C768" s="10"/>
      <c r="D768" s="10"/>
      <c r="E768" s="10"/>
      <c r="F768" s="10"/>
      <c r="G768" s="10"/>
      <c r="H768" s="9"/>
      <c r="I768" s="9"/>
      <c r="J768" s="10"/>
      <c r="K768" s="10"/>
      <c r="L768" s="10"/>
      <c r="M768"/>
      <c r="N768"/>
      <c r="O768"/>
      <c r="P768"/>
      <c r="Q768"/>
      <c r="R768"/>
      <c r="S768"/>
      <c r="T768"/>
      <c r="U768"/>
      <c r="V768"/>
      <c r="W768"/>
      <c r="X768"/>
      <c r="Y768"/>
      <c r="Z768"/>
      <c r="AA768"/>
      <c r="AB768"/>
      <c r="AC768"/>
      <c r="AD768"/>
      <c r="AE768"/>
      <c r="AF768"/>
      <c r="AG768"/>
      <c r="AH768"/>
      <c r="AI768"/>
      <c r="AJ768"/>
      <c r="AK768"/>
      <c r="AL768"/>
      <c r="AM768"/>
      <c r="AN768"/>
      <c r="AO768"/>
      <c r="AP768"/>
      <c r="AQ768"/>
      <c r="AT768"/>
    </row>
    <row r="769" spans="1:46" s="196" customFormat="1" ht="12.75" x14ac:dyDescent="0.2">
      <c r="A769" s="10"/>
      <c r="B769" s="17"/>
      <c r="C769" s="10"/>
      <c r="D769" s="10"/>
      <c r="E769" s="10"/>
      <c r="F769" s="10"/>
      <c r="G769" s="10"/>
      <c r="H769" s="9"/>
      <c r="I769" s="9"/>
      <c r="J769" s="10"/>
      <c r="K769" s="10"/>
      <c r="L769" s="10"/>
      <c r="M769"/>
      <c r="N769"/>
      <c r="O769"/>
      <c r="P769"/>
      <c r="Q769"/>
      <c r="R769"/>
      <c r="S769"/>
      <c r="T769"/>
      <c r="U769"/>
      <c r="V769"/>
      <c r="W769"/>
      <c r="X769"/>
      <c r="Y769"/>
      <c r="Z769"/>
      <c r="AA769"/>
      <c r="AB769"/>
      <c r="AC769"/>
      <c r="AD769"/>
      <c r="AE769"/>
      <c r="AF769"/>
      <c r="AG769"/>
      <c r="AH769"/>
      <c r="AI769"/>
      <c r="AJ769"/>
      <c r="AK769"/>
      <c r="AL769"/>
      <c r="AM769"/>
      <c r="AN769"/>
      <c r="AO769"/>
      <c r="AP769"/>
      <c r="AQ769"/>
      <c r="AT769"/>
    </row>
    <row r="770" spans="1:46" s="196" customFormat="1" ht="12.75" x14ac:dyDescent="0.2">
      <c r="A770" s="10"/>
      <c r="B770" s="17"/>
      <c r="C770" s="10"/>
      <c r="D770" s="10"/>
      <c r="E770" s="10"/>
      <c r="F770" s="10"/>
      <c r="G770" s="10"/>
      <c r="H770" s="9"/>
      <c r="I770" s="9"/>
      <c r="J770" s="10"/>
      <c r="K770" s="10"/>
      <c r="L770" s="10"/>
      <c r="M770"/>
      <c r="N770"/>
      <c r="O770"/>
      <c r="P770"/>
      <c r="Q770"/>
      <c r="R770"/>
      <c r="S770"/>
      <c r="T770"/>
      <c r="U770"/>
      <c r="V770"/>
      <c r="W770"/>
      <c r="X770"/>
      <c r="Y770"/>
      <c r="Z770"/>
      <c r="AA770"/>
      <c r="AB770"/>
      <c r="AC770"/>
      <c r="AD770"/>
      <c r="AE770"/>
      <c r="AF770"/>
      <c r="AG770"/>
      <c r="AH770"/>
      <c r="AI770"/>
      <c r="AJ770"/>
      <c r="AK770"/>
      <c r="AL770"/>
      <c r="AM770"/>
      <c r="AN770"/>
      <c r="AO770"/>
      <c r="AP770"/>
      <c r="AQ770"/>
      <c r="AT770"/>
    </row>
    <row r="771" spans="1:46" s="196" customFormat="1" ht="12.75" x14ac:dyDescent="0.2">
      <c r="A771" s="10"/>
      <c r="B771" s="17"/>
      <c r="C771" s="10"/>
      <c r="D771" s="10"/>
      <c r="E771" s="10"/>
      <c r="F771" s="10"/>
      <c r="G771" s="10"/>
      <c r="H771" s="9"/>
      <c r="I771" s="9"/>
      <c r="J771" s="10"/>
      <c r="K771" s="10"/>
      <c r="L771" s="10"/>
      <c r="M771"/>
      <c r="N771"/>
      <c r="O771"/>
      <c r="P771"/>
      <c r="Q771"/>
      <c r="R771"/>
      <c r="S771"/>
      <c r="T771"/>
      <c r="U771"/>
      <c r="V771"/>
      <c r="W771"/>
      <c r="X771"/>
      <c r="Y771"/>
      <c r="Z771"/>
      <c r="AA771"/>
      <c r="AB771"/>
      <c r="AC771"/>
      <c r="AD771"/>
      <c r="AE771"/>
      <c r="AF771"/>
      <c r="AG771"/>
      <c r="AH771"/>
      <c r="AI771"/>
      <c r="AJ771"/>
      <c r="AK771"/>
      <c r="AL771"/>
      <c r="AM771"/>
      <c r="AN771"/>
      <c r="AO771"/>
      <c r="AP771"/>
      <c r="AQ771"/>
      <c r="AT771"/>
    </row>
    <row r="772" spans="1:46" s="196" customFormat="1" ht="12.75" x14ac:dyDescent="0.2">
      <c r="A772" s="10"/>
      <c r="B772" s="17"/>
      <c r="C772" s="10"/>
      <c r="D772" s="10"/>
      <c r="E772" s="10"/>
      <c r="F772" s="10"/>
      <c r="G772" s="10"/>
      <c r="H772" s="9"/>
      <c r="I772" s="9"/>
      <c r="J772" s="10"/>
      <c r="K772" s="10"/>
      <c r="L772" s="10"/>
      <c r="M772"/>
      <c r="N772"/>
      <c r="O772"/>
      <c r="P772"/>
      <c r="Q772"/>
      <c r="R772"/>
      <c r="S772"/>
      <c r="T772"/>
      <c r="U772"/>
      <c r="V772"/>
      <c r="W772"/>
      <c r="X772"/>
      <c r="Y772"/>
      <c r="Z772"/>
      <c r="AA772"/>
      <c r="AB772"/>
      <c r="AC772"/>
      <c r="AD772"/>
      <c r="AE772"/>
      <c r="AF772"/>
      <c r="AG772"/>
      <c r="AH772"/>
      <c r="AI772"/>
      <c r="AJ772"/>
      <c r="AK772"/>
      <c r="AL772"/>
      <c r="AM772"/>
      <c r="AN772"/>
      <c r="AO772"/>
      <c r="AP772"/>
      <c r="AQ772"/>
      <c r="AT772"/>
    </row>
    <row r="773" spans="1:46" s="196" customFormat="1" ht="12.75" x14ac:dyDescent="0.2">
      <c r="A773" s="10"/>
      <c r="B773" s="17"/>
      <c r="C773" s="10"/>
      <c r="D773" s="10"/>
      <c r="E773" s="10"/>
      <c r="F773" s="10"/>
      <c r="G773" s="10"/>
      <c r="H773" s="9"/>
      <c r="I773" s="9"/>
      <c r="J773" s="10"/>
      <c r="K773" s="10"/>
      <c r="L773" s="10"/>
      <c r="M773"/>
      <c r="N773"/>
      <c r="O773"/>
      <c r="P773"/>
      <c r="Q773"/>
      <c r="R773"/>
      <c r="S773"/>
      <c r="T773"/>
      <c r="U773"/>
      <c r="V773"/>
      <c r="W773"/>
      <c r="X773"/>
      <c r="Y773"/>
      <c r="Z773"/>
      <c r="AA773"/>
      <c r="AB773"/>
      <c r="AC773"/>
      <c r="AD773"/>
      <c r="AE773"/>
      <c r="AF773"/>
      <c r="AG773"/>
      <c r="AH773"/>
      <c r="AI773"/>
      <c r="AJ773"/>
      <c r="AK773"/>
      <c r="AL773"/>
      <c r="AM773"/>
      <c r="AN773"/>
      <c r="AO773"/>
      <c r="AP773"/>
      <c r="AQ773"/>
      <c r="AT773"/>
    </row>
    <row r="774" spans="1:46" s="196" customFormat="1" ht="12.75" x14ac:dyDescent="0.2">
      <c r="A774" s="10"/>
      <c r="B774" s="17"/>
      <c r="C774" s="10"/>
      <c r="D774" s="10"/>
      <c r="E774" s="10"/>
      <c r="F774" s="10"/>
      <c r="G774" s="10"/>
      <c r="H774" s="9"/>
      <c r="I774" s="9"/>
      <c r="J774" s="10"/>
      <c r="K774" s="10"/>
      <c r="L774" s="10"/>
      <c r="M774"/>
      <c r="N774"/>
      <c r="O774"/>
      <c r="P774"/>
      <c r="Q774"/>
      <c r="R774"/>
      <c r="S774"/>
      <c r="T774"/>
      <c r="U774"/>
      <c r="V774"/>
      <c r="W774"/>
      <c r="X774"/>
      <c r="Y774"/>
      <c r="Z774"/>
      <c r="AA774"/>
      <c r="AB774"/>
      <c r="AC774"/>
      <c r="AD774"/>
      <c r="AE774"/>
      <c r="AF774"/>
      <c r="AG774"/>
      <c r="AH774"/>
      <c r="AI774"/>
      <c r="AJ774"/>
      <c r="AK774"/>
      <c r="AL774"/>
      <c r="AM774"/>
      <c r="AN774"/>
      <c r="AO774"/>
      <c r="AP774"/>
      <c r="AQ774"/>
      <c r="AT774"/>
    </row>
    <row r="775" spans="1:46" s="196" customFormat="1" ht="12.75" x14ac:dyDescent="0.2">
      <c r="A775" s="10"/>
      <c r="B775" s="17"/>
      <c r="C775" s="10"/>
      <c r="D775" s="10"/>
      <c r="E775" s="10"/>
      <c r="F775" s="10"/>
      <c r="G775" s="10"/>
      <c r="H775" s="9"/>
      <c r="I775" s="9"/>
      <c r="J775" s="10"/>
      <c r="K775" s="10"/>
      <c r="L775" s="10"/>
      <c r="M775"/>
      <c r="N775"/>
      <c r="O775"/>
      <c r="P775"/>
      <c r="Q775"/>
      <c r="R775"/>
      <c r="S775"/>
      <c r="T775"/>
      <c r="U775"/>
      <c r="V775"/>
      <c r="W775"/>
      <c r="X775"/>
      <c r="Y775"/>
      <c r="Z775"/>
      <c r="AA775"/>
      <c r="AB775"/>
      <c r="AC775"/>
      <c r="AD775"/>
      <c r="AE775"/>
      <c r="AF775"/>
      <c r="AG775"/>
      <c r="AH775"/>
      <c r="AI775"/>
      <c r="AJ775"/>
      <c r="AK775"/>
      <c r="AL775"/>
      <c r="AM775"/>
      <c r="AN775"/>
      <c r="AO775"/>
      <c r="AP775"/>
      <c r="AQ775"/>
      <c r="AT775"/>
    </row>
    <row r="776" spans="1:46" s="196" customFormat="1" ht="12.75" x14ac:dyDescent="0.2">
      <c r="A776" s="10"/>
      <c r="B776" s="17"/>
      <c r="C776" s="10"/>
      <c r="D776" s="10"/>
      <c r="E776" s="10"/>
      <c r="F776" s="10"/>
      <c r="G776" s="10"/>
      <c r="H776" s="9"/>
      <c r="I776" s="9"/>
      <c r="J776" s="10"/>
      <c r="K776" s="10"/>
      <c r="L776" s="10"/>
      <c r="M776"/>
      <c r="N776"/>
      <c r="O776"/>
      <c r="P776"/>
      <c r="Q776"/>
      <c r="R776"/>
      <c r="S776"/>
      <c r="T776"/>
      <c r="U776"/>
      <c r="V776"/>
      <c r="W776"/>
      <c r="X776"/>
      <c r="Y776"/>
      <c r="Z776"/>
      <c r="AA776"/>
      <c r="AB776"/>
      <c r="AC776"/>
      <c r="AD776"/>
      <c r="AE776"/>
      <c r="AF776"/>
      <c r="AG776"/>
      <c r="AH776"/>
      <c r="AI776"/>
      <c r="AJ776"/>
      <c r="AK776"/>
      <c r="AL776"/>
      <c r="AM776"/>
      <c r="AN776"/>
      <c r="AO776"/>
      <c r="AP776"/>
      <c r="AQ776"/>
      <c r="AT776"/>
    </row>
    <row r="777" spans="1:46" s="196" customFormat="1" ht="12.75" x14ac:dyDescent="0.2">
      <c r="A777" s="10"/>
      <c r="B777" s="17"/>
      <c r="C777" s="10"/>
      <c r="D777" s="10"/>
      <c r="E777" s="10"/>
      <c r="F777" s="10"/>
      <c r="G777" s="10"/>
      <c r="H777" s="9"/>
      <c r="I777" s="9"/>
      <c r="J777" s="10"/>
      <c r="K777" s="10"/>
      <c r="L777" s="10"/>
      <c r="M777"/>
      <c r="N777"/>
      <c r="O777"/>
      <c r="P777"/>
      <c r="Q777"/>
      <c r="R777"/>
      <c r="S777"/>
      <c r="T777"/>
      <c r="U777"/>
      <c r="V777"/>
      <c r="W777"/>
      <c r="X777"/>
      <c r="Y777"/>
      <c r="Z777"/>
      <c r="AA777"/>
      <c r="AB777"/>
      <c r="AC777"/>
      <c r="AD777"/>
      <c r="AE777"/>
      <c r="AF777"/>
      <c r="AG777"/>
      <c r="AH777"/>
      <c r="AI777"/>
      <c r="AJ777"/>
      <c r="AK777"/>
      <c r="AL777"/>
      <c r="AM777"/>
      <c r="AN777"/>
      <c r="AO777"/>
      <c r="AP777"/>
      <c r="AQ777"/>
      <c r="AT777"/>
    </row>
    <row r="778" spans="1:46" s="196" customFormat="1" ht="12.75" x14ac:dyDescent="0.2">
      <c r="A778" s="10"/>
      <c r="B778" s="17"/>
      <c r="C778" s="10"/>
      <c r="D778" s="10"/>
      <c r="E778" s="10"/>
      <c r="F778" s="10"/>
      <c r="G778" s="10"/>
      <c r="H778" s="9"/>
      <c r="I778" s="9"/>
      <c r="J778" s="10"/>
      <c r="K778" s="10"/>
      <c r="L778" s="10"/>
      <c r="M778"/>
      <c r="N778"/>
      <c r="O778"/>
      <c r="P778"/>
      <c r="Q778"/>
      <c r="R778"/>
      <c r="S778"/>
      <c r="T778"/>
      <c r="U778"/>
      <c r="V778"/>
      <c r="W778"/>
      <c r="X778"/>
      <c r="Y778"/>
      <c r="Z778"/>
      <c r="AA778"/>
      <c r="AB778"/>
      <c r="AC778"/>
      <c r="AD778"/>
      <c r="AE778"/>
      <c r="AF778"/>
      <c r="AG778"/>
      <c r="AH778"/>
      <c r="AI778"/>
      <c r="AJ778"/>
      <c r="AK778"/>
      <c r="AL778"/>
      <c r="AM778"/>
      <c r="AN778"/>
      <c r="AO778"/>
      <c r="AP778"/>
      <c r="AQ778"/>
      <c r="AT778"/>
    </row>
    <row r="779" spans="1:46" s="196" customFormat="1" ht="12.75" x14ac:dyDescent="0.2">
      <c r="A779" s="10"/>
      <c r="B779" s="17"/>
      <c r="C779" s="10"/>
      <c r="D779" s="10"/>
      <c r="E779" s="10"/>
      <c r="F779" s="10"/>
      <c r="G779" s="10"/>
      <c r="H779" s="9"/>
      <c r="I779" s="9"/>
      <c r="J779" s="10"/>
      <c r="K779" s="10"/>
      <c r="L779" s="10"/>
      <c r="M779"/>
      <c r="N779"/>
      <c r="O779"/>
      <c r="P779"/>
      <c r="Q779"/>
      <c r="R779"/>
      <c r="S779"/>
      <c r="T779"/>
      <c r="U779"/>
      <c r="V779"/>
      <c r="W779"/>
      <c r="X779"/>
      <c r="Y779"/>
      <c r="Z779"/>
      <c r="AA779"/>
      <c r="AB779"/>
      <c r="AC779"/>
      <c r="AD779"/>
      <c r="AE779"/>
      <c r="AF779"/>
      <c r="AG779"/>
      <c r="AH779"/>
      <c r="AI779"/>
      <c r="AJ779"/>
      <c r="AK779"/>
      <c r="AL779"/>
      <c r="AM779"/>
      <c r="AN779"/>
      <c r="AO779"/>
      <c r="AP779"/>
      <c r="AQ779"/>
      <c r="AT779"/>
    </row>
    <row r="780" spans="1:46" s="196" customFormat="1" ht="12.75" x14ac:dyDescent="0.2">
      <c r="A780" s="10"/>
      <c r="B780" s="17"/>
      <c r="C780" s="10"/>
      <c r="D780" s="10"/>
      <c r="E780" s="10"/>
      <c r="F780" s="10"/>
      <c r="G780" s="10"/>
      <c r="H780" s="9"/>
      <c r="I780" s="9"/>
      <c r="J780" s="10"/>
      <c r="K780" s="10"/>
      <c r="L780" s="10"/>
      <c r="M780"/>
      <c r="N780"/>
      <c r="O780"/>
      <c r="P780"/>
      <c r="Q780"/>
      <c r="R780"/>
      <c r="S780"/>
      <c r="T780"/>
      <c r="U780"/>
      <c r="V780"/>
      <c r="W780"/>
      <c r="X780"/>
      <c r="Y780"/>
      <c r="Z780"/>
      <c r="AA780"/>
      <c r="AB780"/>
      <c r="AC780"/>
      <c r="AD780"/>
      <c r="AE780"/>
      <c r="AF780"/>
      <c r="AG780"/>
      <c r="AH780"/>
      <c r="AI780"/>
      <c r="AJ780"/>
      <c r="AK780"/>
      <c r="AL780"/>
      <c r="AM780"/>
      <c r="AN780"/>
      <c r="AO780"/>
      <c r="AP780"/>
      <c r="AQ780"/>
      <c r="AT780"/>
    </row>
    <row r="781" spans="1:46" s="196" customFormat="1" ht="12.75" x14ac:dyDescent="0.2">
      <c r="A781" s="10"/>
      <c r="B781" s="17"/>
      <c r="C781" s="10"/>
      <c r="D781" s="10"/>
      <c r="E781" s="10"/>
      <c r="F781" s="10"/>
      <c r="G781" s="10"/>
      <c r="H781" s="9"/>
      <c r="I781" s="9"/>
      <c r="J781" s="10"/>
      <c r="K781" s="10"/>
      <c r="L781" s="10"/>
      <c r="M781"/>
      <c r="N781"/>
      <c r="O781"/>
      <c r="P781"/>
      <c r="Q781"/>
      <c r="R781"/>
      <c r="S781"/>
      <c r="T781"/>
      <c r="U781"/>
      <c r="V781"/>
      <c r="W781"/>
      <c r="X781"/>
      <c r="Y781"/>
      <c r="Z781"/>
      <c r="AA781"/>
      <c r="AB781"/>
      <c r="AC781"/>
      <c r="AD781"/>
      <c r="AE781"/>
      <c r="AF781"/>
      <c r="AG781"/>
      <c r="AH781"/>
      <c r="AI781"/>
      <c r="AJ781"/>
      <c r="AK781"/>
      <c r="AL781"/>
      <c r="AM781"/>
      <c r="AN781"/>
      <c r="AO781"/>
      <c r="AP781"/>
      <c r="AQ781"/>
      <c r="AT781"/>
    </row>
    <row r="782" spans="1:46" s="196" customFormat="1" ht="12.75" x14ac:dyDescent="0.2">
      <c r="A782" s="10"/>
      <c r="B782" s="17"/>
      <c r="C782" s="10"/>
      <c r="D782" s="10"/>
      <c r="E782" s="10"/>
      <c r="F782" s="10"/>
      <c r="G782" s="10"/>
      <c r="H782" s="9"/>
      <c r="I782" s="9"/>
      <c r="J782" s="10"/>
      <c r="K782" s="10"/>
      <c r="L782" s="10"/>
      <c r="M782"/>
      <c r="N782"/>
      <c r="O782"/>
      <c r="P782"/>
      <c r="Q782"/>
      <c r="R782"/>
      <c r="S782"/>
      <c r="T782"/>
      <c r="U782"/>
      <c r="V782"/>
      <c r="W782"/>
      <c r="X782"/>
      <c r="Y782"/>
      <c r="Z782"/>
      <c r="AA782"/>
      <c r="AB782"/>
      <c r="AC782"/>
      <c r="AD782"/>
      <c r="AE782"/>
      <c r="AF782"/>
      <c r="AG782"/>
      <c r="AH782"/>
      <c r="AI782"/>
      <c r="AJ782"/>
      <c r="AK782"/>
      <c r="AL782"/>
      <c r="AM782"/>
      <c r="AN782"/>
      <c r="AO782"/>
      <c r="AP782"/>
      <c r="AQ782"/>
      <c r="AT782"/>
    </row>
    <row r="783" spans="1:46" s="196" customFormat="1" ht="12.75" x14ac:dyDescent="0.2">
      <c r="A783" s="10"/>
      <c r="B783" s="17"/>
      <c r="C783" s="10"/>
      <c r="D783" s="10"/>
      <c r="E783" s="10"/>
      <c r="F783" s="10"/>
      <c r="G783" s="10"/>
      <c r="H783" s="9"/>
      <c r="I783" s="9"/>
      <c r="J783" s="10"/>
      <c r="K783" s="10"/>
      <c r="L783" s="10"/>
      <c r="M783"/>
      <c r="N783"/>
      <c r="O783"/>
      <c r="P783"/>
      <c r="Q783"/>
      <c r="R783"/>
      <c r="S783"/>
      <c r="T783"/>
      <c r="U783"/>
      <c r="V783"/>
      <c r="W783"/>
      <c r="X783"/>
      <c r="Y783"/>
      <c r="Z783"/>
      <c r="AA783"/>
      <c r="AB783"/>
      <c r="AC783"/>
      <c r="AD783"/>
      <c r="AE783"/>
      <c r="AF783"/>
      <c r="AG783"/>
      <c r="AH783"/>
      <c r="AI783"/>
      <c r="AJ783"/>
      <c r="AK783"/>
      <c r="AL783"/>
      <c r="AM783"/>
      <c r="AN783"/>
      <c r="AO783"/>
      <c r="AP783"/>
      <c r="AQ783"/>
      <c r="AT783"/>
    </row>
    <row r="784" spans="1:46" s="196" customFormat="1" ht="12.75" x14ac:dyDescent="0.2">
      <c r="A784" s="10"/>
      <c r="B784" s="17"/>
      <c r="C784" s="10"/>
      <c r="D784" s="10"/>
      <c r="E784" s="10"/>
      <c r="F784" s="10"/>
      <c r="G784" s="10"/>
      <c r="H784" s="9"/>
      <c r="I784" s="9"/>
      <c r="J784" s="10"/>
      <c r="K784" s="10"/>
      <c r="L784" s="10"/>
      <c r="M784"/>
      <c r="N784"/>
      <c r="O784"/>
      <c r="P784"/>
      <c r="Q784"/>
      <c r="R784"/>
      <c r="S784"/>
      <c r="T784"/>
      <c r="U784"/>
      <c r="V784"/>
      <c r="W784"/>
      <c r="X784"/>
      <c r="Y784"/>
      <c r="Z784"/>
      <c r="AA784"/>
      <c r="AB784"/>
      <c r="AC784"/>
      <c r="AD784"/>
      <c r="AE784"/>
      <c r="AF784"/>
      <c r="AG784"/>
      <c r="AH784"/>
      <c r="AI784"/>
      <c r="AJ784"/>
      <c r="AK784"/>
      <c r="AL784"/>
      <c r="AM784"/>
      <c r="AN784"/>
      <c r="AO784"/>
      <c r="AP784"/>
      <c r="AQ784"/>
      <c r="AT784"/>
    </row>
    <row r="785" spans="1:46" s="196" customFormat="1" ht="12.75" x14ac:dyDescent="0.2">
      <c r="A785" s="10"/>
      <c r="B785" s="17"/>
      <c r="C785" s="10"/>
      <c r="D785" s="10"/>
      <c r="E785" s="10"/>
      <c r="F785" s="10"/>
      <c r="G785" s="10"/>
      <c r="H785" s="9"/>
      <c r="I785" s="9"/>
      <c r="J785" s="10"/>
      <c r="K785" s="10"/>
      <c r="L785" s="10"/>
      <c r="M785"/>
      <c r="N785"/>
      <c r="O785"/>
      <c r="P785"/>
      <c r="Q785"/>
      <c r="R785"/>
      <c r="S785"/>
      <c r="T785"/>
      <c r="U785"/>
      <c r="V785"/>
      <c r="W785"/>
      <c r="X785"/>
      <c r="Y785"/>
      <c r="Z785"/>
      <c r="AA785"/>
      <c r="AB785"/>
      <c r="AC785"/>
      <c r="AD785"/>
      <c r="AE785"/>
      <c r="AF785"/>
      <c r="AG785"/>
      <c r="AH785"/>
      <c r="AI785"/>
      <c r="AJ785"/>
      <c r="AK785"/>
      <c r="AL785"/>
      <c r="AM785"/>
      <c r="AN785"/>
      <c r="AO785"/>
      <c r="AP785"/>
      <c r="AQ785"/>
      <c r="AT785"/>
    </row>
    <row r="786" spans="1:46" s="196" customFormat="1" ht="12.75" x14ac:dyDescent="0.2">
      <c r="A786" s="10"/>
      <c r="B786" s="17"/>
      <c r="C786" s="10"/>
      <c r="D786" s="10"/>
      <c r="E786" s="10"/>
      <c r="F786" s="10"/>
      <c r="G786" s="10"/>
      <c r="H786" s="9"/>
      <c r="I786" s="9"/>
      <c r="J786" s="10"/>
      <c r="K786" s="10"/>
      <c r="L786" s="10"/>
      <c r="M786"/>
      <c r="N786"/>
      <c r="O786"/>
      <c r="P786"/>
      <c r="Q786"/>
      <c r="R786"/>
      <c r="S786"/>
      <c r="T786"/>
      <c r="U786"/>
      <c r="V786"/>
      <c r="W786"/>
      <c r="X786"/>
      <c r="Y786"/>
      <c r="Z786"/>
      <c r="AA786"/>
      <c r="AB786"/>
      <c r="AC786"/>
      <c r="AD786"/>
      <c r="AE786"/>
      <c r="AF786"/>
      <c r="AG786"/>
      <c r="AH786"/>
      <c r="AI786"/>
      <c r="AJ786"/>
      <c r="AK786"/>
      <c r="AL786"/>
      <c r="AM786"/>
      <c r="AN786"/>
      <c r="AO786"/>
      <c r="AP786"/>
      <c r="AQ786"/>
      <c r="AT786"/>
    </row>
    <row r="787" spans="1:46" s="196" customFormat="1" ht="12.75" x14ac:dyDescent="0.2">
      <c r="A787" s="10"/>
      <c r="B787" s="17"/>
      <c r="C787" s="10"/>
      <c r="D787" s="10"/>
      <c r="E787" s="10"/>
      <c r="F787" s="10"/>
      <c r="G787" s="10"/>
      <c r="H787" s="9"/>
      <c r="I787" s="9"/>
      <c r="J787" s="10"/>
      <c r="K787" s="10"/>
      <c r="L787" s="10"/>
      <c r="M787"/>
      <c r="N787"/>
      <c r="O787"/>
      <c r="P787"/>
      <c r="Q787"/>
      <c r="R787"/>
      <c r="S787"/>
      <c r="T787"/>
      <c r="U787"/>
      <c r="V787"/>
      <c r="W787"/>
      <c r="X787"/>
      <c r="Y787"/>
      <c r="Z787"/>
      <c r="AA787"/>
      <c r="AB787"/>
      <c r="AC787"/>
      <c r="AD787"/>
      <c r="AE787"/>
      <c r="AF787"/>
      <c r="AG787"/>
      <c r="AH787"/>
      <c r="AI787"/>
      <c r="AJ787"/>
      <c r="AK787"/>
      <c r="AL787"/>
      <c r="AM787"/>
      <c r="AN787"/>
      <c r="AO787"/>
      <c r="AP787"/>
      <c r="AQ787"/>
      <c r="AT787"/>
    </row>
    <row r="788" spans="1:46" s="196" customFormat="1" ht="12.75" x14ac:dyDescent="0.2">
      <c r="A788" s="10"/>
      <c r="B788" s="17"/>
      <c r="C788" s="10"/>
      <c r="D788" s="10"/>
      <c r="E788" s="10"/>
      <c r="F788" s="10"/>
      <c r="G788" s="10"/>
      <c r="H788" s="9"/>
      <c r="I788" s="9"/>
      <c r="J788" s="10"/>
      <c r="K788" s="10"/>
      <c r="L788" s="10"/>
      <c r="M788"/>
      <c r="N788"/>
      <c r="O788"/>
      <c r="P788"/>
      <c r="Q788"/>
      <c r="R788"/>
      <c r="S788"/>
      <c r="T788"/>
      <c r="U788"/>
      <c r="V788"/>
      <c r="W788"/>
      <c r="X788"/>
      <c r="Y788"/>
      <c r="Z788"/>
      <c r="AA788"/>
      <c r="AB788"/>
      <c r="AC788"/>
      <c r="AD788"/>
      <c r="AE788"/>
      <c r="AF788"/>
      <c r="AG788"/>
      <c r="AH788"/>
      <c r="AI788"/>
      <c r="AJ788"/>
      <c r="AK788"/>
      <c r="AL788"/>
      <c r="AM788"/>
      <c r="AN788"/>
      <c r="AO788"/>
      <c r="AP788"/>
      <c r="AQ788"/>
      <c r="AT788"/>
    </row>
    <row r="789" spans="1:46" s="196" customFormat="1" ht="12.75" x14ac:dyDescent="0.2">
      <c r="A789" s="10"/>
      <c r="B789" s="17"/>
      <c r="C789" s="10"/>
      <c r="D789" s="10"/>
      <c r="E789" s="10"/>
      <c r="F789" s="10"/>
      <c r="G789" s="10"/>
      <c r="H789" s="9"/>
      <c r="I789" s="9"/>
      <c r="J789" s="10"/>
      <c r="K789" s="10"/>
      <c r="L789" s="10"/>
      <c r="M789"/>
      <c r="N789"/>
      <c r="O789"/>
      <c r="P789"/>
      <c r="Q789"/>
      <c r="R789"/>
      <c r="S789"/>
      <c r="T789"/>
      <c r="U789"/>
      <c r="V789"/>
      <c r="W789"/>
      <c r="X789"/>
      <c r="Y789"/>
      <c r="Z789"/>
      <c r="AA789"/>
      <c r="AB789"/>
      <c r="AC789"/>
      <c r="AD789"/>
      <c r="AE789"/>
      <c r="AF789"/>
      <c r="AG789"/>
      <c r="AH789"/>
      <c r="AI789"/>
      <c r="AJ789"/>
      <c r="AK789"/>
      <c r="AL789"/>
      <c r="AM789"/>
      <c r="AN789"/>
      <c r="AO789"/>
      <c r="AP789"/>
      <c r="AQ789"/>
      <c r="AT789"/>
    </row>
    <row r="790" spans="1:46" s="196" customFormat="1" ht="12.75" x14ac:dyDescent="0.2">
      <c r="A790" s="10"/>
      <c r="B790" s="17"/>
      <c r="C790" s="10"/>
      <c r="D790" s="10"/>
      <c r="E790" s="10"/>
      <c r="F790" s="10"/>
      <c r="G790" s="10"/>
      <c r="H790" s="9"/>
      <c r="I790" s="9"/>
      <c r="J790" s="10"/>
      <c r="K790" s="10"/>
      <c r="L790" s="10"/>
      <c r="M790"/>
      <c r="N790"/>
      <c r="O790"/>
      <c r="P790"/>
      <c r="Q790"/>
      <c r="R790"/>
      <c r="S790"/>
      <c r="T790"/>
      <c r="U790"/>
      <c r="V790"/>
      <c r="W790"/>
      <c r="X790"/>
      <c r="Y790"/>
      <c r="Z790"/>
      <c r="AA790"/>
      <c r="AB790"/>
      <c r="AC790"/>
      <c r="AD790"/>
      <c r="AE790"/>
      <c r="AF790"/>
      <c r="AG790"/>
      <c r="AH790"/>
      <c r="AI790"/>
      <c r="AJ790"/>
      <c r="AK790"/>
      <c r="AL790"/>
      <c r="AM790"/>
      <c r="AN790"/>
      <c r="AO790"/>
      <c r="AP790"/>
      <c r="AQ790"/>
      <c r="AT790"/>
    </row>
    <row r="791" spans="1:46" s="196" customFormat="1" ht="12.75" x14ac:dyDescent="0.2">
      <c r="A791" s="10"/>
      <c r="B791" s="17"/>
      <c r="C791" s="10"/>
      <c r="D791" s="10"/>
      <c r="E791" s="10"/>
      <c r="F791" s="10"/>
      <c r="G791" s="10"/>
      <c r="H791" s="9"/>
      <c r="I791" s="9"/>
      <c r="J791" s="10"/>
      <c r="K791" s="10"/>
      <c r="L791" s="10"/>
      <c r="M791"/>
      <c r="N791"/>
      <c r="O791"/>
      <c r="P791"/>
      <c r="Q791"/>
      <c r="R791"/>
      <c r="S791"/>
      <c r="T791"/>
      <c r="U791"/>
      <c r="V791"/>
      <c r="W791"/>
      <c r="X791"/>
      <c r="Y791"/>
      <c r="Z791"/>
      <c r="AA791"/>
      <c r="AB791"/>
      <c r="AC791"/>
      <c r="AD791"/>
      <c r="AE791"/>
      <c r="AF791"/>
      <c r="AG791"/>
      <c r="AH791"/>
      <c r="AI791"/>
      <c r="AJ791"/>
      <c r="AK791"/>
      <c r="AL791"/>
      <c r="AM791"/>
      <c r="AN791"/>
      <c r="AO791"/>
      <c r="AP791"/>
      <c r="AQ791"/>
      <c r="AT791"/>
    </row>
    <row r="792" spans="1:46" s="196" customFormat="1" ht="12.75" x14ac:dyDescent="0.2">
      <c r="A792" s="10"/>
      <c r="B792" s="17"/>
      <c r="C792" s="10"/>
      <c r="D792" s="10"/>
      <c r="E792" s="10"/>
      <c r="F792" s="10"/>
      <c r="G792" s="10"/>
      <c r="H792" s="9"/>
      <c r="I792" s="9"/>
      <c r="J792" s="10"/>
      <c r="K792" s="10"/>
      <c r="L792" s="10"/>
      <c r="M792"/>
      <c r="N792"/>
      <c r="O792"/>
      <c r="P792"/>
      <c r="Q792"/>
      <c r="R792"/>
      <c r="S792"/>
      <c r="T792"/>
      <c r="U792"/>
      <c r="V792"/>
      <c r="W792"/>
      <c r="X792"/>
      <c r="Y792"/>
      <c r="Z792"/>
      <c r="AA792"/>
      <c r="AB792"/>
      <c r="AC792"/>
      <c r="AD792"/>
      <c r="AE792"/>
      <c r="AF792"/>
      <c r="AG792"/>
      <c r="AH792"/>
      <c r="AI792"/>
      <c r="AJ792"/>
      <c r="AK792"/>
      <c r="AL792"/>
      <c r="AM792"/>
      <c r="AN792"/>
      <c r="AO792"/>
      <c r="AP792"/>
      <c r="AQ792"/>
      <c r="AT792"/>
    </row>
    <row r="793" spans="1:46" s="196" customFormat="1" ht="12.75" x14ac:dyDescent="0.2">
      <c r="A793" s="10"/>
      <c r="B793" s="17"/>
      <c r="C793" s="10"/>
      <c r="D793" s="10"/>
      <c r="E793" s="10"/>
      <c r="F793" s="10"/>
      <c r="G793" s="10"/>
      <c r="H793" s="9"/>
      <c r="I793" s="9"/>
      <c r="J793" s="10"/>
      <c r="K793" s="10"/>
      <c r="L793" s="10"/>
      <c r="M793"/>
      <c r="N793"/>
      <c r="O793"/>
      <c r="P793"/>
      <c r="Q793"/>
      <c r="R793"/>
      <c r="S793"/>
      <c r="T793"/>
      <c r="U793"/>
      <c r="V793"/>
      <c r="W793"/>
      <c r="X793"/>
      <c r="Y793"/>
      <c r="Z793"/>
      <c r="AA793"/>
      <c r="AB793"/>
      <c r="AC793"/>
      <c r="AD793"/>
      <c r="AE793"/>
      <c r="AF793"/>
      <c r="AG793"/>
      <c r="AH793"/>
      <c r="AI793"/>
      <c r="AJ793"/>
      <c r="AK793"/>
      <c r="AL793"/>
      <c r="AM793"/>
      <c r="AN793"/>
      <c r="AO793"/>
      <c r="AP793"/>
      <c r="AQ793"/>
      <c r="AT793"/>
    </row>
    <row r="794" spans="1:46" s="196" customFormat="1" ht="12.75" x14ac:dyDescent="0.2">
      <c r="A794" s="10"/>
      <c r="B794" s="17"/>
      <c r="C794" s="10"/>
      <c r="D794" s="10"/>
      <c r="E794" s="10"/>
      <c r="F794" s="10"/>
      <c r="G794" s="10"/>
      <c r="H794" s="9"/>
      <c r="I794" s="9"/>
      <c r="J794" s="10"/>
      <c r="K794" s="10"/>
      <c r="L794" s="10"/>
      <c r="M794"/>
      <c r="N794"/>
      <c r="O794"/>
      <c r="P794"/>
      <c r="Q794"/>
      <c r="R794"/>
      <c r="S794"/>
      <c r="T794"/>
      <c r="U794"/>
      <c r="V794"/>
      <c r="W794"/>
      <c r="X794"/>
      <c r="Y794"/>
      <c r="Z794"/>
      <c r="AA794"/>
      <c r="AB794"/>
      <c r="AC794"/>
      <c r="AD794"/>
      <c r="AE794"/>
      <c r="AF794"/>
      <c r="AG794"/>
      <c r="AH794"/>
      <c r="AI794"/>
      <c r="AJ794"/>
      <c r="AK794"/>
      <c r="AL794"/>
      <c r="AM794"/>
      <c r="AN794"/>
      <c r="AO794"/>
      <c r="AP794"/>
      <c r="AQ794"/>
      <c r="AT794"/>
    </row>
    <row r="795" spans="1:46" s="196" customFormat="1" ht="12.75" x14ac:dyDescent="0.2">
      <c r="A795" s="10"/>
      <c r="B795" s="17"/>
      <c r="C795" s="10"/>
      <c r="D795" s="10"/>
      <c r="E795" s="10"/>
      <c r="F795" s="10"/>
      <c r="G795" s="10"/>
      <c r="H795" s="9"/>
      <c r="I795" s="9"/>
      <c r="J795" s="10"/>
      <c r="K795" s="10"/>
      <c r="L795" s="10"/>
      <c r="M795"/>
      <c r="N795"/>
      <c r="O795"/>
      <c r="P795"/>
      <c r="Q795"/>
      <c r="R795"/>
      <c r="S795"/>
      <c r="T795"/>
      <c r="U795"/>
      <c r="V795"/>
      <c r="W795"/>
      <c r="X795"/>
      <c r="Y795"/>
      <c r="Z795"/>
      <c r="AA795"/>
      <c r="AB795"/>
      <c r="AC795"/>
      <c r="AD795"/>
      <c r="AE795"/>
      <c r="AF795"/>
      <c r="AG795"/>
      <c r="AH795"/>
      <c r="AI795"/>
      <c r="AJ795"/>
      <c r="AK795"/>
      <c r="AL795"/>
      <c r="AM795"/>
      <c r="AN795"/>
      <c r="AO795"/>
      <c r="AP795"/>
      <c r="AQ795"/>
      <c r="AT795"/>
    </row>
    <row r="796" spans="1:46" s="196" customFormat="1" ht="12.75" x14ac:dyDescent="0.2">
      <c r="A796" s="10"/>
      <c r="B796" s="17"/>
      <c r="C796" s="10"/>
      <c r="D796" s="10"/>
      <c r="E796" s="10"/>
      <c r="F796" s="10"/>
      <c r="G796" s="10"/>
      <c r="H796" s="9"/>
      <c r="I796" s="9"/>
      <c r="J796" s="10"/>
      <c r="K796" s="10"/>
      <c r="L796" s="10"/>
      <c r="M796"/>
      <c r="N796"/>
      <c r="O796"/>
      <c r="P796"/>
      <c r="Q796"/>
      <c r="R796"/>
      <c r="S796"/>
      <c r="T796"/>
      <c r="U796"/>
      <c r="V796"/>
      <c r="W796"/>
      <c r="X796"/>
      <c r="Y796"/>
      <c r="Z796"/>
      <c r="AA796"/>
      <c r="AB796"/>
      <c r="AC796"/>
      <c r="AD796"/>
      <c r="AE796"/>
      <c r="AF796"/>
      <c r="AG796"/>
      <c r="AH796"/>
      <c r="AI796"/>
      <c r="AJ796"/>
      <c r="AK796"/>
      <c r="AL796"/>
      <c r="AM796"/>
      <c r="AN796"/>
      <c r="AO796"/>
      <c r="AP796"/>
      <c r="AQ796"/>
      <c r="AT796"/>
    </row>
    <row r="797" spans="1:46" s="196" customFormat="1" ht="12.75" x14ac:dyDescent="0.2">
      <c r="A797" s="10"/>
      <c r="B797" s="17"/>
      <c r="C797" s="10"/>
      <c r="D797" s="10"/>
      <c r="E797" s="10"/>
      <c r="F797" s="10"/>
      <c r="G797" s="10"/>
      <c r="H797" s="9"/>
      <c r="I797" s="9"/>
      <c r="J797" s="10"/>
      <c r="K797" s="10"/>
      <c r="L797" s="10"/>
      <c r="M797"/>
      <c r="N797"/>
      <c r="O797"/>
      <c r="P797"/>
      <c r="Q797"/>
      <c r="R797"/>
      <c r="S797"/>
      <c r="T797"/>
      <c r="U797"/>
      <c r="V797"/>
      <c r="W797"/>
      <c r="X797"/>
      <c r="Y797"/>
      <c r="Z797"/>
      <c r="AA797"/>
      <c r="AB797"/>
      <c r="AC797"/>
      <c r="AD797"/>
      <c r="AE797"/>
      <c r="AF797"/>
      <c r="AG797"/>
      <c r="AH797"/>
      <c r="AI797"/>
      <c r="AJ797"/>
      <c r="AK797"/>
      <c r="AL797"/>
      <c r="AM797"/>
      <c r="AN797"/>
      <c r="AO797"/>
      <c r="AP797"/>
      <c r="AQ797"/>
      <c r="AT797"/>
    </row>
    <row r="798" spans="1:46" s="196" customFormat="1" ht="12.75" x14ac:dyDescent="0.2">
      <c r="A798" s="10"/>
      <c r="B798" s="17"/>
      <c r="C798" s="10"/>
      <c r="D798" s="10"/>
      <c r="E798" s="10"/>
      <c r="F798" s="10"/>
      <c r="G798" s="10"/>
      <c r="H798" s="9"/>
      <c r="I798" s="9"/>
      <c r="J798" s="10"/>
      <c r="K798" s="10"/>
      <c r="L798" s="10"/>
      <c r="M798"/>
      <c r="N798"/>
      <c r="O798"/>
      <c r="P798"/>
      <c r="Q798"/>
      <c r="R798"/>
      <c r="S798"/>
      <c r="T798"/>
      <c r="U798"/>
      <c r="V798"/>
      <c r="W798"/>
      <c r="X798"/>
      <c r="Y798"/>
      <c r="Z798"/>
      <c r="AA798"/>
      <c r="AB798"/>
      <c r="AC798"/>
      <c r="AD798"/>
      <c r="AE798"/>
      <c r="AF798"/>
      <c r="AG798"/>
      <c r="AH798"/>
      <c r="AI798"/>
      <c r="AJ798"/>
      <c r="AK798"/>
      <c r="AL798"/>
      <c r="AM798"/>
      <c r="AN798"/>
      <c r="AO798"/>
      <c r="AP798"/>
      <c r="AQ798"/>
      <c r="AT798"/>
    </row>
    <row r="799" spans="1:46" s="196" customFormat="1" ht="12.75" x14ac:dyDescent="0.2">
      <c r="A799" s="10"/>
      <c r="B799" s="17"/>
      <c r="C799" s="10"/>
      <c r="D799" s="10"/>
      <c r="E799" s="10"/>
      <c r="F799" s="10"/>
      <c r="G799" s="10"/>
      <c r="H799" s="9"/>
      <c r="I799" s="9"/>
      <c r="J799" s="10"/>
      <c r="K799" s="10"/>
      <c r="L799" s="10"/>
      <c r="M799"/>
      <c r="N799"/>
      <c r="O799"/>
      <c r="P799"/>
      <c r="Q799"/>
      <c r="R799"/>
      <c r="S799"/>
      <c r="T799"/>
      <c r="U799"/>
      <c r="V799"/>
      <c r="W799"/>
      <c r="X799"/>
      <c r="Y799"/>
      <c r="Z799"/>
      <c r="AA799"/>
      <c r="AB799"/>
      <c r="AC799"/>
      <c r="AD799"/>
      <c r="AE799"/>
      <c r="AF799"/>
      <c r="AG799"/>
      <c r="AH799"/>
      <c r="AI799"/>
      <c r="AJ799"/>
      <c r="AK799"/>
      <c r="AL799"/>
      <c r="AM799"/>
      <c r="AN799"/>
      <c r="AO799"/>
      <c r="AP799"/>
      <c r="AQ799"/>
      <c r="AT799"/>
    </row>
    <row r="800" spans="1:46" s="196" customFormat="1" ht="12.75" x14ac:dyDescent="0.2">
      <c r="A800" s="10"/>
      <c r="B800" s="17"/>
      <c r="C800" s="10"/>
      <c r="D800" s="10"/>
      <c r="E800" s="10"/>
      <c r="F800" s="10"/>
      <c r="G800" s="10"/>
      <c r="H800" s="9"/>
      <c r="I800" s="9"/>
      <c r="J800" s="10"/>
      <c r="K800" s="10"/>
      <c r="L800" s="10"/>
      <c r="M800"/>
      <c r="N800"/>
      <c r="O800"/>
      <c r="P800"/>
      <c r="Q800"/>
      <c r="R800"/>
      <c r="S800"/>
      <c r="T800"/>
      <c r="U800"/>
      <c r="V800"/>
      <c r="W800"/>
      <c r="X800"/>
      <c r="Y800"/>
      <c r="Z800"/>
      <c r="AA800"/>
      <c r="AB800"/>
      <c r="AC800"/>
      <c r="AD800"/>
      <c r="AE800"/>
      <c r="AF800"/>
      <c r="AG800"/>
      <c r="AH800"/>
      <c r="AI800"/>
      <c r="AJ800"/>
      <c r="AK800"/>
      <c r="AL800"/>
      <c r="AM800"/>
      <c r="AN800"/>
      <c r="AO800"/>
      <c r="AP800"/>
      <c r="AQ800"/>
      <c r="AT800"/>
    </row>
    <row r="801" spans="1:46" s="196" customFormat="1" ht="12.75" x14ac:dyDescent="0.2">
      <c r="A801" s="10"/>
      <c r="B801" s="17"/>
      <c r="C801" s="10"/>
      <c r="D801" s="10"/>
      <c r="E801" s="10"/>
      <c r="F801" s="10"/>
      <c r="G801" s="10"/>
      <c r="H801" s="9"/>
      <c r="I801" s="9"/>
      <c r="J801" s="10"/>
      <c r="K801" s="10"/>
      <c r="L801" s="10"/>
      <c r="M801"/>
      <c r="N801"/>
      <c r="O801"/>
      <c r="P801"/>
      <c r="Q801"/>
      <c r="R801"/>
      <c r="S801"/>
      <c r="T801"/>
      <c r="U801"/>
      <c r="V801"/>
      <c r="W801"/>
      <c r="X801"/>
      <c r="Y801"/>
      <c r="Z801"/>
      <c r="AA801"/>
      <c r="AB801"/>
      <c r="AC801"/>
      <c r="AD801"/>
      <c r="AE801"/>
      <c r="AF801"/>
      <c r="AG801"/>
      <c r="AH801"/>
      <c r="AI801"/>
      <c r="AJ801"/>
      <c r="AK801"/>
      <c r="AL801"/>
      <c r="AM801"/>
      <c r="AN801"/>
      <c r="AO801"/>
      <c r="AP801"/>
      <c r="AQ801"/>
      <c r="AT801"/>
    </row>
    <row r="802" spans="1:46" s="196" customFormat="1" ht="12.75" x14ac:dyDescent="0.2">
      <c r="A802" s="10"/>
      <c r="B802" s="17"/>
      <c r="C802" s="10"/>
      <c r="D802" s="10"/>
      <c r="E802" s="10"/>
      <c r="F802" s="10"/>
      <c r="G802" s="10"/>
      <c r="H802" s="9"/>
      <c r="I802" s="9"/>
      <c r="J802" s="10"/>
      <c r="K802" s="10"/>
      <c r="L802" s="10"/>
      <c r="M802"/>
      <c r="N802"/>
      <c r="O802"/>
      <c r="P802"/>
      <c r="Q802"/>
      <c r="R802"/>
      <c r="S802"/>
      <c r="T802"/>
      <c r="U802"/>
      <c r="V802"/>
      <c r="W802"/>
      <c r="X802"/>
      <c r="Y802"/>
      <c r="Z802"/>
      <c r="AA802"/>
      <c r="AB802"/>
      <c r="AC802"/>
      <c r="AD802"/>
      <c r="AE802"/>
      <c r="AF802"/>
      <c r="AG802"/>
      <c r="AH802"/>
      <c r="AI802"/>
      <c r="AJ802"/>
      <c r="AK802"/>
      <c r="AL802"/>
      <c r="AM802"/>
      <c r="AN802"/>
      <c r="AO802"/>
      <c r="AP802"/>
      <c r="AQ802"/>
      <c r="AT802"/>
    </row>
    <row r="803" spans="1:46" s="196" customFormat="1" ht="12.75" x14ac:dyDescent="0.2">
      <c r="A803" s="10"/>
      <c r="B803" s="17"/>
      <c r="C803" s="10"/>
      <c r="D803" s="10"/>
      <c r="E803" s="10"/>
      <c r="F803" s="10"/>
      <c r="G803" s="10"/>
      <c r="H803" s="9"/>
      <c r="I803" s="9"/>
      <c r="J803" s="10"/>
      <c r="K803" s="10"/>
      <c r="L803" s="10"/>
      <c r="M803"/>
      <c r="N803"/>
      <c r="O803"/>
      <c r="P803"/>
      <c r="Q803"/>
      <c r="R803"/>
      <c r="S803"/>
      <c r="T803"/>
      <c r="U803"/>
      <c r="V803"/>
      <c r="W803"/>
      <c r="X803"/>
      <c r="Y803"/>
      <c r="Z803"/>
      <c r="AA803"/>
      <c r="AB803"/>
      <c r="AC803"/>
      <c r="AD803"/>
      <c r="AE803"/>
      <c r="AF803"/>
      <c r="AG803"/>
      <c r="AH803"/>
      <c r="AI803"/>
      <c r="AJ803"/>
      <c r="AK803"/>
      <c r="AL803"/>
      <c r="AM803"/>
      <c r="AN803"/>
      <c r="AO803"/>
      <c r="AP803"/>
      <c r="AQ803"/>
      <c r="AT803"/>
    </row>
    <row r="804" spans="1:46" s="196" customFormat="1" ht="12.75" x14ac:dyDescent="0.2">
      <c r="A804" s="10"/>
      <c r="B804" s="17"/>
      <c r="C804" s="10"/>
      <c r="D804" s="10"/>
      <c r="E804" s="10"/>
      <c r="F804" s="10"/>
      <c r="G804" s="10"/>
      <c r="H804" s="9"/>
      <c r="I804" s="9"/>
      <c r="J804" s="10"/>
      <c r="K804" s="10"/>
      <c r="L804" s="10"/>
      <c r="M804"/>
      <c r="N804"/>
      <c r="O804"/>
      <c r="P804"/>
      <c r="Q804"/>
      <c r="R804"/>
      <c r="S804"/>
      <c r="T804"/>
      <c r="U804"/>
      <c r="V804"/>
      <c r="W804"/>
      <c r="X804"/>
      <c r="Y804"/>
      <c r="Z804"/>
      <c r="AA804"/>
      <c r="AB804"/>
      <c r="AC804"/>
      <c r="AD804"/>
      <c r="AE804"/>
      <c r="AF804"/>
      <c r="AG804"/>
      <c r="AH804"/>
      <c r="AI804"/>
      <c r="AJ804"/>
      <c r="AK804"/>
      <c r="AL804"/>
      <c r="AM804"/>
      <c r="AN804"/>
      <c r="AO804"/>
      <c r="AP804"/>
      <c r="AQ804"/>
      <c r="AT804"/>
    </row>
    <row r="805" spans="1:46" s="196" customFormat="1" ht="12.75" x14ac:dyDescent="0.2">
      <c r="A805" s="10"/>
      <c r="B805" s="17"/>
      <c r="C805" s="10"/>
      <c r="D805" s="10"/>
      <c r="E805" s="10"/>
      <c r="F805" s="10"/>
      <c r="G805" s="10"/>
      <c r="H805" s="9"/>
      <c r="I805" s="9"/>
      <c r="J805" s="10"/>
      <c r="K805" s="10"/>
      <c r="L805" s="10"/>
      <c r="M805"/>
      <c r="N805"/>
      <c r="O805"/>
      <c r="P805"/>
      <c r="Q805"/>
      <c r="R805"/>
      <c r="S805"/>
      <c r="T805"/>
      <c r="U805"/>
      <c r="V805"/>
      <c r="W805"/>
      <c r="X805"/>
      <c r="Y805"/>
      <c r="Z805"/>
      <c r="AA805"/>
      <c r="AB805"/>
      <c r="AC805"/>
      <c r="AD805"/>
      <c r="AE805"/>
      <c r="AF805"/>
      <c r="AG805"/>
      <c r="AH805"/>
      <c r="AI805"/>
      <c r="AJ805"/>
      <c r="AK805"/>
      <c r="AL805"/>
      <c r="AM805"/>
      <c r="AN805"/>
      <c r="AO805"/>
      <c r="AP805"/>
      <c r="AQ805"/>
      <c r="AT805"/>
    </row>
    <row r="806" spans="1:46" s="196" customFormat="1" ht="12.75" x14ac:dyDescent="0.2">
      <c r="A806" s="10"/>
      <c r="B806" s="17"/>
      <c r="C806" s="10"/>
      <c r="D806" s="10"/>
      <c r="E806" s="10"/>
      <c r="F806" s="10"/>
      <c r="G806" s="10"/>
      <c r="H806" s="9"/>
      <c r="I806" s="9"/>
      <c r="J806" s="10"/>
      <c r="K806" s="10"/>
      <c r="L806" s="10"/>
      <c r="M806"/>
      <c r="N806"/>
      <c r="O806"/>
      <c r="P806"/>
      <c r="Q806"/>
      <c r="R806"/>
      <c r="S806"/>
      <c r="T806"/>
      <c r="U806"/>
      <c r="V806"/>
      <c r="W806"/>
      <c r="X806"/>
      <c r="Y806"/>
      <c r="Z806"/>
      <c r="AA806"/>
      <c r="AB806"/>
      <c r="AC806"/>
      <c r="AD806"/>
      <c r="AE806"/>
      <c r="AF806"/>
      <c r="AG806"/>
      <c r="AH806"/>
      <c r="AI806"/>
      <c r="AJ806"/>
      <c r="AK806"/>
      <c r="AL806"/>
      <c r="AM806"/>
      <c r="AN806"/>
      <c r="AO806"/>
      <c r="AP806"/>
      <c r="AQ806"/>
      <c r="AT806"/>
    </row>
    <row r="807" spans="1:46" s="196" customFormat="1" ht="12.75" x14ac:dyDescent="0.2">
      <c r="A807" s="10"/>
      <c r="B807" s="17"/>
      <c r="C807" s="10"/>
      <c r="D807" s="10"/>
      <c r="E807" s="10"/>
      <c r="F807" s="10"/>
      <c r="G807" s="10"/>
      <c r="H807" s="9"/>
      <c r="I807" s="9"/>
      <c r="J807" s="10"/>
      <c r="K807" s="10"/>
      <c r="L807" s="10"/>
      <c r="M807"/>
      <c r="N807"/>
      <c r="O807"/>
      <c r="P807"/>
      <c r="Q807"/>
      <c r="R807"/>
      <c r="S807"/>
      <c r="T807"/>
      <c r="U807"/>
      <c r="V807"/>
      <c r="W807"/>
      <c r="X807"/>
      <c r="Y807"/>
      <c r="Z807"/>
      <c r="AA807"/>
      <c r="AB807"/>
      <c r="AC807"/>
      <c r="AD807"/>
      <c r="AE807"/>
      <c r="AF807"/>
      <c r="AG807"/>
      <c r="AH807"/>
      <c r="AI807"/>
      <c r="AJ807"/>
      <c r="AK807"/>
      <c r="AL807"/>
      <c r="AM807"/>
      <c r="AN807"/>
      <c r="AO807"/>
      <c r="AP807"/>
      <c r="AQ807"/>
      <c r="AT807"/>
    </row>
    <row r="808" spans="1:46" s="196" customFormat="1" ht="12.75" x14ac:dyDescent="0.2">
      <c r="A808" s="10"/>
      <c r="B808" s="17"/>
      <c r="C808" s="10"/>
      <c r="D808" s="10"/>
      <c r="E808" s="10"/>
      <c r="F808" s="10"/>
      <c r="G808" s="10"/>
      <c r="H808" s="9"/>
      <c r="I808" s="9"/>
      <c r="J808" s="10"/>
      <c r="K808" s="10"/>
      <c r="L808" s="10"/>
      <c r="M808"/>
      <c r="N808"/>
      <c r="O808"/>
      <c r="P808"/>
      <c r="Q808"/>
      <c r="R808"/>
      <c r="S808"/>
      <c r="T808"/>
      <c r="U808"/>
      <c r="V808"/>
      <c r="W808"/>
      <c r="X808"/>
      <c r="Y808"/>
      <c r="Z808"/>
      <c r="AA808"/>
      <c r="AB808"/>
      <c r="AC808"/>
      <c r="AD808"/>
      <c r="AE808"/>
      <c r="AF808"/>
      <c r="AG808"/>
      <c r="AH808"/>
      <c r="AI808"/>
      <c r="AJ808"/>
      <c r="AK808"/>
      <c r="AL808"/>
      <c r="AM808"/>
      <c r="AN808"/>
      <c r="AO808"/>
      <c r="AP808"/>
      <c r="AQ808"/>
      <c r="AT808"/>
    </row>
    <row r="809" spans="1:46" s="196" customFormat="1" ht="12.75" x14ac:dyDescent="0.2">
      <c r="A809" s="10"/>
      <c r="B809" s="17"/>
      <c r="C809" s="10"/>
      <c r="D809" s="10"/>
      <c r="E809" s="10"/>
      <c r="F809" s="10"/>
      <c r="G809" s="10"/>
      <c r="H809" s="9"/>
      <c r="I809" s="9"/>
      <c r="J809" s="10"/>
      <c r="K809" s="10"/>
      <c r="L809" s="10"/>
      <c r="M809"/>
      <c r="N809"/>
      <c r="O809"/>
      <c r="P809"/>
      <c r="Q809"/>
      <c r="R809"/>
      <c r="S809"/>
      <c r="T809"/>
      <c r="U809"/>
      <c r="V809"/>
      <c r="W809"/>
      <c r="X809"/>
      <c r="Y809"/>
      <c r="Z809"/>
      <c r="AA809"/>
      <c r="AB809"/>
      <c r="AC809"/>
      <c r="AD809"/>
      <c r="AE809"/>
      <c r="AF809"/>
      <c r="AG809"/>
      <c r="AH809"/>
      <c r="AI809"/>
      <c r="AJ809"/>
      <c r="AK809"/>
      <c r="AL809"/>
      <c r="AM809"/>
      <c r="AN809"/>
      <c r="AO809"/>
      <c r="AP809"/>
      <c r="AQ809"/>
      <c r="AT809"/>
    </row>
    <row r="810" spans="1:46" s="196" customFormat="1" ht="12.75" x14ac:dyDescent="0.2">
      <c r="A810" s="10"/>
      <c r="B810" s="17"/>
      <c r="C810" s="10"/>
      <c r="D810" s="10"/>
      <c r="E810" s="10"/>
      <c r="F810" s="10"/>
      <c r="G810" s="10"/>
      <c r="H810" s="9"/>
      <c r="I810" s="9"/>
      <c r="J810" s="10"/>
      <c r="K810" s="10"/>
      <c r="L810" s="10"/>
      <c r="M810"/>
      <c r="N810"/>
      <c r="O810"/>
      <c r="P810"/>
      <c r="Q810"/>
      <c r="R810"/>
      <c r="S810"/>
      <c r="T810"/>
      <c r="U810"/>
      <c r="V810"/>
      <c r="W810"/>
      <c r="X810"/>
      <c r="Y810"/>
      <c r="Z810"/>
      <c r="AA810"/>
      <c r="AB810"/>
      <c r="AC810"/>
      <c r="AD810"/>
      <c r="AE810"/>
      <c r="AF810"/>
      <c r="AG810"/>
      <c r="AH810"/>
      <c r="AI810"/>
      <c r="AJ810"/>
      <c r="AK810"/>
      <c r="AL810"/>
      <c r="AM810"/>
      <c r="AN810"/>
      <c r="AO810"/>
      <c r="AP810"/>
      <c r="AQ810"/>
      <c r="AT810"/>
    </row>
    <row r="811" spans="1:46" s="196" customFormat="1" ht="12.75" x14ac:dyDescent="0.2">
      <c r="A811" s="10"/>
      <c r="B811" s="17"/>
      <c r="C811" s="10"/>
      <c r="D811" s="10"/>
      <c r="E811" s="10"/>
      <c r="F811" s="10"/>
      <c r="G811" s="10"/>
      <c r="H811" s="9"/>
      <c r="I811" s="9"/>
      <c r="J811" s="10"/>
      <c r="K811" s="10"/>
      <c r="L811" s="10"/>
      <c r="M811"/>
      <c r="N811"/>
      <c r="O811"/>
      <c r="P811"/>
      <c r="Q811"/>
      <c r="R811"/>
      <c r="S811"/>
      <c r="T811"/>
      <c r="U811"/>
      <c r="V811"/>
      <c r="W811"/>
      <c r="X811"/>
      <c r="Y811"/>
      <c r="Z811"/>
      <c r="AA811"/>
      <c r="AB811"/>
      <c r="AC811"/>
      <c r="AD811"/>
      <c r="AE811"/>
      <c r="AF811"/>
      <c r="AG811"/>
      <c r="AH811"/>
      <c r="AI811"/>
      <c r="AJ811"/>
      <c r="AK811"/>
      <c r="AL811"/>
      <c r="AM811"/>
      <c r="AN811"/>
      <c r="AO811"/>
      <c r="AP811"/>
      <c r="AQ811"/>
      <c r="AT811"/>
    </row>
    <row r="812" spans="1:46" s="196" customFormat="1" ht="12.75" x14ac:dyDescent="0.2">
      <c r="A812" s="10"/>
      <c r="B812" s="17"/>
      <c r="C812" s="10"/>
      <c r="D812" s="10"/>
      <c r="E812" s="10"/>
      <c r="F812" s="10"/>
      <c r="G812" s="10"/>
      <c r="H812" s="9"/>
      <c r="I812" s="9"/>
      <c r="J812" s="10"/>
      <c r="K812" s="10"/>
      <c r="L812" s="10"/>
      <c r="M812"/>
      <c r="N812"/>
      <c r="O812"/>
      <c r="P812"/>
      <c r="Q812"/>
      <c r="R812"/>
      <c r="S812"/>
      <c r="T812"/>
      <c r="U812"/>
      <c r="V812"/>
      <c r="W812"/>
      <c r="X812"/>
      <c r="Y812"/>
      <c r="Z812"/>
      <c r="AA812"/>
      <c r="AB812"/>
      <c r="AC812"/>
      <c r="AD812"/>
      <c r="AE812"/>
      <c r="AF812"/>
      <c r="AG812"/>
      <c r="AH812"/>
      <c r="AI812"/>
      <c r="AJ812"/>
      <c r="AK812"/>
      <c r="AL812"/>
      <c r="AM812"/>
      <c r="AN812"/>
      <c r="AO812"/>
      <c r="AP812"/>
      <c r="AQ812"/>
      <c r="AT812"/>
    </row>
    <row r="813" spans="1:46" s="196" customFormat="1" ht="12.75" x14ac:dyDescent="0.2">
      <c r="A813" s="10"/>
      <c r="B813" s="17"/>
      <c r="C813" s="10"/>
      <c r="D813" s="10"/>
      <c r="E813" s="10"/>
      <c r="F813" s="10"/>
      <c r="G813" s="10"/>
      <c r="H813" s="9"/>
      <c r="I813" s="9"/>
      <c r="J813" s="10"/>
      <c r="K813" s="10"/>
      <c r="L813" s="10"/>
      <c r="M813"/>
      <c r="N813"/>
      <c r="O813"/>
      <c r="P813"/>
      <c r="Q813"/>
      <c r="R813"/>
      <c r="S813"/>
      <c r="T813"/>
      <c r="U813"/>
      <c r="V813"/>
      <c r="W813"/>
      <c r="X813"/>
      <c r="Y813"/>
      <c r="Z813"/>
      <c r="AA813"/>
      <c r="AB813"/>
      <c r="AC813"/>
      <c r="AD813"/>
      <c r="AE813"/>
      <c r="AF813"/>
      <c r="AG813"/>
      <c r="AH813"/>
      <c r="AI813"/>
      <c r="AJ813"/>
      <c r="AK813"/>
      <c r="AL813"/>
      <c r="AM813"/>
      <c r="AN813"/>
      <c r="AO813"/>
      <c r="AP813"/>
      <c r="AQ813"/>
      <c r="AT813"/>
    </row>
    <row r="814" spans="1:46" s="196" customFormat="1" ht="12.75" x14ac:dyDescent="0.2">
      <c r="A814" s="10"/>
      <c r="B814" s="17"/>
      <c r="C814" s="10"/>
      <c r="D814" s="10"/>
      <c r="E814" s="10"/>
      <c r="F814" s="10"/>
      <c r="G814" s="10"/>
      <c r="H814" s="9"/>
      <c r="I814" s="9"/>
      <c r="J814" s="10"/>
      <c r="K814" s="10"/>
      <c r="L814" s="10"/>
      <c r="M814"/>
      <c r="N814"/>
      <c r="O814"/>
      <c r="P814"/>
      <c r="Q814"/>
      <c r="R814"/>
      <c r="S814"/>
      <c r="T814"/>
      <c r="U814"/>
      <c r="V814"/>
      <c r="W814"/>
      <c r="X814"/>
      <c r="Y814"/>
      <c r="Z814"/>
      <c r="AA814"/>
      <c r="AB814"/>
      <c r="AC814"/>
      <c r="AD814"/>
      <c r="AE814"/>
      <c r="AF814"/>
      <c r="AG814"/>
      <c r="AH814"/>
      <c r="AI814"/>
      <c r="AJ814"/>
      <c r="AK814"/>
      <c r="AL814"/>
      <c r="AM814"/>
      <c r="AN814"/>
      <c r="AO814"/>
      <c r="AP814"/>
      <c r="AQ814"/>
      <c r="AT814"/>
    </row>
    <row r="815" spans="1:46" s="196" customFormat="1" ht="12.75" x14ac:dyDescent="0.2">
      <c r="A815" s="10"/>
      <c r="B815" s="17"/>
      <c r="C815" s="10"/>
      <c r="D815" s="10"/>
      <c r="E815" s="10"/>
      <c r="F815" s="10"/>
      <c r="G815" s="10"/>
      <c r="H815" s="9"/>
      <c r="I815" s="9"/>
      <c r="J815" s="10"/>
      <c r="K815" s="10"/>
      <c r="L815" s="10"/>
      <c r="M815"/>
      <c r="N815"/>
      <c r="O815"/>
      <c r="P815"/>
      <c r="Q815"/>
      <c r="R815"/>
      <c r="S815"/>
      <c r="T815"/>
      <c r="U815"/>
      <c r="V815"/>
      <c r="W815"/>
      <c r="X815"/>
      <c r="Y815"/>
      <c r="Z815"/>
      <c r="AA815"/>
      <c r="AB815"/>
      <c r="AC815"/>
      <c r="AD815"/>
      <c r="AE815"/>
      <c r="AF815"/>
      <c r="AG815"/>
      <c r="AH815"/>
      <c r="AI815"/>
      <c r="AJ815"/>
      <c r="AK815"/>
      <c r="AL815"/>
      <c r="AM815"/>
      <c r="AN815"/>
      <c r="AO815"/>
      <c r="AP815"/>
      <c r="AQ815"/>
      <c r="AT815"/>
    </row>
    <row r="816" spans="1:46" s="196" customFormat="1" ht="12.75" x14ac:dyDescent="0.2">
      <c r="A816" s="10"/>
      <c r="B816" s="17"/>
      <c r="C816" s="10"/>
      <c r="D816" s="10"/>
      <c r="E816" s="10"/>
      <c r="F816" s="10"/>
      <c r="G816" s="10"/>
      <c r="H816" s="9"/>
      <c r="I816" s="9"/>
      <c r="J816" s="10"/>
      <c r="K816" s="10"/>
      <c r="L816" s="10"/>
      <c r="M816"/>
      <c r="N816"/>
      <c r="O816"/>
      <c r="P816"/>
      <c r="Q816"/>
      <c r="R816"/>
      <c r="S816"/>
      <c r="T816"/>
      <c r="U816"/>
      <c r="V816"/>
      <c r="W816"/>
      <c r="X816"/>
      <c r="Y816"/>
      <c r="Z816"/>
      <c r="AA816"/>
      <c r="AB816"/>
      <c r="AC816"/>
      <c r="AD816"/>
      <c r="AE816"/>
      <c r="AF816"/>
      <c r="AG816"/>
      <c r="AH816"/>
      <c r="AI816"/>
      <c r="AJ816"/>
      <c r="AK816"/>
      <c r="AL816"/>
      <c r="AM816"/>
      <c r="AN816"/>
      <c r="AO816"/>
      <c r="AP816"/>
      <c r="AQ816"/>
      <c r="AT816"/>
    </row>
    <row r="817" spans="1:46" s="196" customFormat="1" ht="12.75" x14ac:dyDescent="0.2">
      <c r="A817" s="10"/>
      <c r="B817" s="17"/>
      <c r="C817" s="10"/>
      <c r="D817" s="10"/>
      <c r="E817" s="10"/>
      <c r="F817" s="10"/>
      <c r="G817" s="10"/>
      <c r="H817" s="9"/>
      <c r="I817" s="9"/>
      <c r="J817" s="10"/>
      <c r="K817" s="10"/>
      <c r="L817" s="10"/>
      <c r="M817"/>
      <c r="N817"/>
      <c r="O817"/>
      <c r="P817"/>
      <c r="Q817"/>
      <c r="R817"/>
      <c r="S817"/>
      <c r="T817"/>
      <c r="U817"/>
      <c r="V817"/>
      <c r="W817"/>
      <c r="X817"/>
      <c r="Y817"/>
      <c r="Z817"/>
      <c r="AA817"/>
      <c r="AB817"/>
      <c r="AC817"/>
      <c r="AD817"/>
      <c r="AE817"/>
      <c r="AF817"/>
      <c r="AG817"/>
      <c r="AH817"/>
      <c r="AI817"/>
      <c r="AJ817"/>
      <c r="AK817"/>
      <c r="AL817"/>
      <c r="AM817"/>
      <c r="AN817"/>
      <c r="AO817"/>
      <c r="AP817"/>
      <c r="AQ817"/>
      <c r="AT817"/>
    </row>
    <row r="818" spans="1:46" s="196" customFormat="1" ht="12.75" x14ac:dyDescent="0.2">
      <c r="A818" s="10"/>
      <c r="B818" s="17"/>
      <c r="C818" s="10"/>
      <c r="D818" s="10"/>
      <c r="E818" s="10"/>
      <c r="F818" s="10"/>
      <c r="G818" s="10"/>
      <c r="H818" s="9"/>
      <c r="I818" s="9"/>
      <c r="J818" s="10"/>
      <c r="K818" s="10"/>
      <c r="L818" s="10"/>
      <c r="M818"/>
      <c r="N818"/>
      <c r="O818"/>
      <c r="P818"/>
      <c r="Q818"/>
      <c r="R818"/>
      <c r="S818"/>
      <c r="T818"/>
      <c r="U818"/>
      <c r="V818"/>
      <c r="W818"/>
      <c r="X818"/>
      <c r="Y818"/>
      <c r="Z818"/>
      <c r="AA818"/>
      <c r="AB818"/>
      <c r="AC818"/>
      <c r="AD818"/>
      <c r="AE818"/>
      <c r="AF818"/>
      <c r="AG818"/>
      <c r="AH818"/>
      <c r="AI818"/>
      <c r="AJ818"/>
      <c r="AK818"/>
      <c r="AL818"/>
      <c r="AM818"/>
      <c r="AN818"/>
      <c r="AO818"/>
      <c r="AP818"/>
      <c r="AQ818"/>
      <c r="AT818"/>
    </row>
    <row r="819" spans="1:46" s="196" customFormat="1" ht="12.75" x14ac:dyDescent="0.2">
      <c r="A819" s="10"/>
      <c r="B819" s="17"/>
      <c r="C819" s="10"/>
      <c r="D819" s="10"/>
      <c r="E819" s="10"/>
      <c r="F819" s="10"/>
      <c r="G819" s="10"/>
      <c r="H819" s="9"/>
      <c r="I819" s="9"/>
      <c r="J819" s="10"/>
      <c r="K819" s="10"/>
      <c r="L819" s="10"/>
      <c r="M819"/>
      <c r="N819"/>
      <c r="O819"/>
      <c r="P819"/>
      <c r="Q819"/>
      <c r="R819"/>
      <c r="S819"/>
      <c r="T819"/>
      <c r="U819"/>
      <c r="V819"/>
      <c r="W819"/>
      <c r="X819"/>
      <c r="Y819"/>
      <c r="Z819"/>
      <c r="AA819"/>
      <c r="AB819"/>
      <c r="AC819"/>
      <c r="AD819"/>
      <c r="AE819"/>
      <c r="AF819"/>
      <c r="AG819"/>
      <c r="AH819"/>
      <c r="AI819"/>
      <c r="AJ819"/>
      <c r="AK819"/>
      <c r="AL819"/>
      <c r="AM819"/>
      <c r="AN819"/>
      <c r="AO819"/>
      <c r="AP819"/>
      <c r="AQ819"/>
      <c r="AT819"/>
    </row>
    <row r="820" spans="1:46" s="196" customFormat="1" ht="12.75" x14ac:dyDescent="0.2">
      <c r="A820" s="10"/>
      <c r="B820" s="17"/>
      <c r="C820" s="10"/>
      <c r="D820" s="10"/>
      <c r="E820" s="10"/>
      <c r="F820" s="10"/>
      <c r="G820" s="10"/>
      <c r="H820" s="9"/>
      <c r="I820" s="9"/>
      <c r="J820" s="10"/>
      <c r="K820" s="10"/>
      <c r="L820" s="10"/>
      <c r="M820"/>
      <c r="N820"/>
      <c r="O820"/>
      <c r="P820"/>
      <c r="Q820"/>
      <c r="R820"/>
      <c r="S820"/>
      <c r="T820"/>
      <c r="U820"/>
      <c r="V820"/>
      <c r="W820"/>
      <c r="X820"/>
      <c r="Y820"/>
      <c r="Z820"/>
      <c r="AA820"/>
      <c r="AB820"/>
      <c r="AC820"/>
      <c r="AD820"/>
      <c r="AE820"/>
      <c r="AF820"/>
      <c r="AG820"/>
      <c r="AH820"/>
      <c r="AI820"/>
      <c r="AJ820"/>
      <c r="AK820"/>
      <c r="AL820"/>
      <c r="AM820"/>
      <c r="AN820"/>
      <c r="AO820"/>
      <c r="AP820"/>
      <c r="AQ820"/>
      <c r="AT820"/>
    </row>
    <row r="821" spans="1:46" s="196" customFormat="1" ht="12.75" x14ac:dyDescent="0.2">
      <c r="A821" s="10"/>
      <c r="B821" s="17"/>
      <c r="C821" s="10"/>
      <c r="D821" s="10"/>
      <c r="E821" s="10"/>
      <c r="F821" s="10"/>
      <c r="G821" s="10"/>
      <c r="H821" s="9"/>
      <c r="I821" s="9"/>
      <c r="J821" s="10"/>
      <c r="K821" s="10"/>
      <c r="L821" s="10"/>
      <c r="M821"/>
      <c r="N821"/>
      <c r="O821"/>
      <c r="P821"/>
      <c r="Q821"/>
      <c r="R821"/>
      <c r="S821"/>
      <c r="T821"/>
      <c r="U821"/>
      <c r="V821"/>
      <c r="W821"/>
      <c r="X821"/>
      <c r="Y821"/>
      <c r="Z821"/>
      <c r="AA821"/>
      <c r="AB821"/>
      <c r="AC821"/>
      <c r="AD821"/>
      <c r="AE821"/>
      <c r="AF821"/>
      <c r="AG821"/>
      <c r="AH821"/>
      <c r="AI821"/>
      <c r="AJ821"/>
      <c r="AK821"/>
      <c r="AL821"/>
      <c r="AM821"/>
      <c r="AN821"/>
      <c r="AO821"/>
      <c r="AP821"/>
      <c r="AQ821"/>
      <c r="AT821"/>
    </row>
    <row r="822" spans="1:46" s="196" customFormat="1" ht="12.75" x14ac:dyDescent="0.2">
      <c r="A822" s="10"/>
      <c r="B822" s="17"/>
      <c r="C822" s="10"/>
      <c r="D822" s="10"/>
      <c r="E822" s="10"/>
      <c r="F822" s="10"/>
      <c r="G822" s="10"/>
      <c r="H822" s="9"/>
      <c r="I822" s="9"/>
      <c r="J822" s="10"/>
      <c r="K822" s="10"/>
      <c r="L822" s="10"/>
      <c r="M822"/>
      <c r="N822"/>
      <c r="O822"/>
      <c r="P822"/>
      <c r="Q822"/>
      <c r="R822"/>
      <c r="S822"/>
      <c r="T822"/>
      <c r="U822"/>
      <c r="V822"/>
      <c r="W822"/>
      <c r="X822"/>
      <c r="Y822"/>
      <c r="Z822"/>
      <c r="AA822"/>
      <c r="AB822"/>
      <c r="AC822"/>
      <c r="AD822"/>
      <c r="AE822"/>
      <c r="AF822"/>
      <c r="AG822"/>
      <c r="AH822"/>
      <c r="AI822"/>
      <c r="AJ822"/>
      <c r="AK822"/>
      <c r="AL822"/>
      <c r="AM822"/>
      <c r="AN822"/>
      <c r="AO822"/>
      <c r="AP822"/>
      <c r="AQ822"/>
      <c r="AT822"/>
    </row>
    <row r="823" spans="1:46" s="196" customFormat="1" ht="12.75" x14ac:dyDescent="0.2">
      <c r="A823" s="10"/>
      <c r="B823" s="17"/>
      <c r="C823" s="10"/>
      <c r="D823" s="10"/>
      <c r="E823" s="10"/>
      <c r="F823" s="10"/>
      <c r="G823" s="10"/>
      <c r="H823" s="9"/>
      <c r="I823" s="9"/>
      <c r="J823" s="10"/>
      <c r="K823" s="10"/>
      <c r="L823" s="10"/>
      <c r="M823"/>
      <c r="N823"/>
      <c r="O823"/>
      <c r="P823"/>
      <c r="Q823"/>
      <c r="R823"/>
      <c r="S823"/>
      <c r="T823"/>
      <c r="U823"/>
      <c r="V823"/>
      <c r="W823"/>
      <c r="X823"/>
      <c r="Y823"/>
      <c r="Z823"/>
      <c r="AA823"/>
      <c r="AB823"/>
      <c r="AC823"/>
      <c r="AD823"/>
      <c r="AE823"/>
      <c r="AF823"/>
      <c r="AG823"/>
      <c r="AH823"/>
      <c r="AI823"/>
      <c r="AJ823"/>
      <c r="AK823"/>
      <c r="AL823"/>
      <c r="AM823"/>
      <c r="AN823"/>
      <c r="AO823"/>
      <c r="AP823"/>
      <c r="AQ823"/>
      <c r="AT823"/>
    </row>
    <row r="824" spans="1:46" s="196" customFormat="1" ht="12.75" x14ac:dyDescent="0.2">
      <c r="A824" s="10"/>
      <c r="B824" s="17"/>
      <c r="C824" s="10"/>
      <c r="D824" s="10"/>
      <c r="E824" s="10"/>
      <c r="F824" s="10"/>
      <c r="G824" s="10"/>
      <c r="H824" s="9"/>
      <c r="I824" s="9"/>
      <c r="J824" s="10"/>
      <c r="K824" s="10"/>
      <c r="L824" s="10"/>
      <c r="M824"/>
      <c r="N824"/>
      <c r="O824"/>
      <c r="P824"/>
      <c r="Q824"/>
      <c r="R824"/>
      <c r="S824"/>
      <c r="T824"/>
      <c r="U824"/>
      <c r="V824"/>
      <c r="W824"/>
      <c r="X824"/>
      <c r="Y824"/>
      <c r="Z824"/>
      <c r="AA824"/>
      <c r="AB824"/>
      <c r="AC824"/>
      <c r="AD824"/>
      <c r="AE824"/>
      <c r="AF824"/>
      <c r="AG824"/>
      <c r="AH824"/>
      <c r="AI824"/>
      <c r="AJ824"/>
      <c r="AK824"/>
      <c r="AL824"/>
      <c r="AM824"/>
      <c r="AN824"/>
      <c r="AO824"/>
      <c r="AP824"/>
      <c r="AQ824"/>
      <c r="AT824"/>
    </row>
    <row r="825" spans="1:46" s="196" customFormat="1" ht="12.75" x14ac:dyDescent="0.2">
      <c r="A825" s="10"/>
      <c r="B825" s="17"/>
      <c r="C825" s="10"/>
      <c r="D825" s="10"/>
      <c r="E825" s="10"/>
      <c r="F825" s="10"/>
      <c r="G825" s="10"/>
      <c r="H825" s="9"/>
      <c r="I825" s="9"/>
      <c r="J825" s="10"/>
      <c r="K825" s="10"/>
      <c r="L825" s="10"/>
      <c r="M825"/>
      <c r="N825"/>
      <c r="O825"/>
      <c r="P825"/>
      <c r="Q825"/>
      <c r="R825"/>
      <c r="S825"/>
      <c r="T825"/>
      <c r="U825"/>
      <c r="V825"/>
      <c r="W825"/>
      <c r="X825"/>
      <c r="Y825"/>
      <c r="Z825"/>
      <c r="AA825"/>
      <c r="AB825"/>
      <c r="AC825"/>
      <c r="AD825"/>
      <c r="AE825"/>
      <c r="AF825"/>
      <c r="AG825"/>
      <c r="AH825"/>
      <c r="AI825"/>
      <c r="AJ825"/>
      <c r="AK825"/>
      <c r="AL825"/>
      <c r="AM825"/>
      <c r="AN825"/>
      <c r="AO825"/>
      <c r="AP825"/>
      <c r="AQ825"/>
      <c r="AT825"/>
    </row>
    <row r="826" spans="1:46" s="196" customFormat="1" ht="12.75" x14ac:dyDescent="0.2">
      <c r="A826" s="10"/>
      <c r="B826" s="17"/>
      <c r="C826" s="10"/>
      <c r="D826" s="10"/>
      <c r="E826" s="10"/>
      <c r="F826" s="10"/>
      <c r="G826" s="10"/>
      <c r="H826" s="9"/>
      <c r="I826" s="9"/>
      <c r="J826" s="10"/>
      <c r="K826" s="10"/>
      <c r="L826" s="10"/>
      <c r="M826"/>
      <c r="N826"/>
      <c r="O826"/>
      <c r="P826"/>
      <c r="Q826"/>
      <c r="R826"/>
      <c r="S826"/>
      <c r="T826"/>
      <c r="U826"/>
      <c r="V826"/>
      <c r="W826"/>
      <c r="X826"/>
      <c r="Y826"/>
      <c r="Z826"/>
      <c r="AA826"/>
      <c r="AB826"/>
      <c r="AC826"/>
      <c r="AD826"/>
      <c r="AE826"/>
      <c r="AF826"/>
      <c r="AG826"/>
      <c r="AH826"/>
      <c r="AI826"/>
      <c r="AJ826"/>
      <c r="AK826"/>
      <c r="AL826"/>
      <c r="AM826"/>
      <c r="AN826"/>
      <c r="AO826"/>
      <c r="AP826"/>
      <c r="AQ826"/>
      <c r="AT826"/>
    </row>
    <row r="827" spans="1:46" s="196" customFormat="1" ht="12.75" x14ac:dyDescent="0.2">
      <c r="A827" s="10"/>
      <c r="B827" s="17"/>
      <c r="C827" s="10"/>
      <c r="D827" s="10"/>
      <c r="E827" s="10"/>
      <c r="F827" s="10"/>
      <c r="G827" s="10"/>
      <c r="H827" s="9"/>
      <c r="I827" s="9"/>
      <c r="J827" s="10"/>
      <c r="K827" s="10"/>
      <c r="L827" s="10"/>
      <c r="M827"/>
      <c r="N827"/>
      <c r="O827"/>
      <c r="P827"/>
      <c r="Q827"/>
      <c r="R827"/>
      <c r="S827"/>
      <c r="T827"/>
      <c r="U827"/>
      <c r="V827"/>
      <c r="W827"/>
      <c r="X827"/>
      <c r="Y827"/>
      <c r="Z827"/>
      <c r="AA827"/>
      <c r="AB827"/>
      <c r="AC827"/>
      <c r="AD827"/>
      <c r="AE827"/>
      <c r="AF827"/>
      <c r="AG827"/>
      <c r="AH827"/>
      <c r="AI827"/>
      <c r="AJ827"/>
      <c r="AK827"/>
      <c r="AL827"/>
      <c r="AM827"/>
      <c r="AN827"/>
      <c r="AO827"/>
      <c r="AP827"/>
      <c r="AQ827"/>
      <c r="AT827"/>
    </row>
    <row r="828" spans="1:46" s="196" customFormat="1" ht="12.75" x14ac:dyDescent="0.2">
      <c r="A828" s="10"/>
      <c r="B828" s="17"/>
      <c r="C828" s="10"/>
      <c r="D828" s="10"/>
      <c r="E828" s="10"/>
      <c r="F828" s="10"/>
      <c r="G828" s="10"/>
      <c r="H828" s="9"/>
      <c r="I828" s="9"/>
      <c r="J828" s="10"/>
      <c r="K828" s="10"/>
      <c r="L828" s="10"/>
      <c r="M828"/>
      <c r="N828"/>
      <c r="O828"/>
      <c r="P828"/>
      <c r="Q828"/>
      <c r="R828"/>
      <c r="S828"/>
      <c r="T828"/>
      <c r="U828"/>
      <c r="V828"/>
      <c r="W828"/>
      <c r="X828"/>
      <c r="Y828"/>
      <c r="Z828"/>
      <c r="AA828"/>
      <c r="AB828"/>
      <c r="AC828"/>
      <c r="AD828"/>
      <c r="AE828"/>
      <c r="AF828"/>
      <c r="AG828"/>
      <c r="AH828"/>
      <c r="AI828"/>
      <c r="AJ828"/>
      <c r="AK828"/>
      <c r="AL828"/>
      <c r="AM828"/>
      <c r="AN828"/>
      <c r="AO828"/>
      <c r="AP828"/>
      <c r="AQ828"/>
      <c r="AT828"/>
    </row>
    <row r="829" spans="1:46" s="196" customFormat="1" ht="12.75" x14ac:dyDescent="0.2">
      <c r="A829" s="10"/>
      <c r="B829" s="17"/>
      <c r="C829" s="10"/>
      <c r="D829" s="10"/>
      <c r="E829" s="10"/>
      <c r="F829" s="10"/>
      <c r="G829" s="10"/>
      <c r="H829" s="9"/>
      <c r="I829" s="9"/>
      <c r="J829" s="10"/>
      <c r="K829" s="10"/>
      <c r="L829" s="10"/>
      <c r="M829"/>
      <c r="N829"/>
      <c r="O829"/>
      <c r="P829"/>
      <c r="Q829"/>
      <c r="R829"/>
      <c r="S829"/>
      <c r="T829"/>
      <c r="U829"/>
      <c r="V829"/>
      <c r="W829"/>
      <c r="X829"/>
      <c r="Y829"/>
      <c r="Z829"/>
      <c r="AA829"/>
      <c r="AB829"/>
      <c r="AC829"/>
      <c r="AD829"/>
      <c r="AE829"/>
      <c r="AF829"/>
      <c r="AG829"/>
      <c r="AH829"/>
      <c r="AI829"/>
      <c r="AJ829"/>
      <c r="AK829"/>
      <c r="AL829"/>
      <c r="AM829"/>
      <c r="AN829"/>
      <c r="AO829"/>
      <c r="AP829"/>
      <c r="AQ829"/>
      <c r="AT829"/>
    </row>
    <row r="830" spans="1:46" s="196" customFormat="1" ht="12.75" x14ac:dyDescent="0.2">
      <c r="A830" s="10"/>
      <c r="B830" s="17"/>
      <c r="C830" s="10"/>
      <c r="D830" s="10"/>
      <c r="E830" s="10"/>
      <c r="F830" s="10"/>
      <c r="G830" s="10"/>
      <c r="H830" s="9"/>
      <c r="I830" s="9"/>
      <c r="J830" s="10"/>
      <c r="K830" s="10"/>
      <c r="L830" s="10"/>
      <c r="M830"/>
      <c r="N830"/>
      <c r="O830"/>
      <c r="P830"/>
      <c r="Q830"/>
      <c r="R830"/>
      <c r="S830"/>
      <c r="T830"/>
      <c r="U830"/>
      <c r="V830"/>
      <c r="W830"/>
      <c r="X830"/>
      <c r="Y830"/>
      <c r="Z830"/>
      <c r="AA830"/>
      <c r="AB830"/>
      <c r="AC830"/>
      <c r="AD830"/>
      <c r="AE830"/>
      <c r="AF830"/>
      <c r="AG830"/>
      <c r="AH830"/>
      <c r="AI830"/>
      <c r="AJ830"/>
      <c r="AK830"/>
      <c r="AL830"/>
      <c r="AM830"/>
      <c r="AN830"/>
      <c r="AO830"/>
      <c r="AP830"/>
      <c r="AQ830"/>
      <c r="AT830"/>
    </row>
    <row r="831" spans="1:46" s="196" customFormat="1" ht="12.75" x14ac:dyDescent="0.2">
      <c r="A831" s="10"/>
      <c r="B831" s="17"/>
      <c r="C831" s="10"/>
      <c r="D831" s="10"/>
      <c r="E831" s="10"/>
      <c r="F831" s="10"/>
      <c r="G831" s="10"/>
      <c r="H831" s="9"/>
      <c r="I831" s="9"/>
      <c r="J831" s="10"/>
      <c r="K831" s="10"/>
      <c r="L831" s="10"/>
      <c r="M831"/>
      <c r="N831"/>
      <c r="O831"/>
      <c r="P831"/>
      <c r="Q831"/>
      <c r="R831"/>
      <c r="S831"/>
      <c r="T831"/>
      <c r="U831"/>
      <c r="V831"/>
      <c r="W831"/>
      <c r="X831"/>
      <c r="Y831"/>
      <c r="Z831"/>
      <c r="AA831"/>
      <c r="AB831"/>
      <c r="AC831"/>
      <c r="AD831"/>
      <c r="AE831"/>
      <c r="AF831"/>
      <c r="AG831"/>
      <c r="AH831"/>
      <c r="AI831"/>
      <c r="AJ831"/>
      <c r="AK831"/>
      <c r="AL831"/>
      <c r="AM831"/>
      <c r="AN831"/>
      <c r="AO831"/>
      <c r="AP831"/>
      <c r="AQ831"/>
      <c r="AT831"/>
    </row>
    <row r="832" spans="1:46" s="196" customFormat="1" ht="12.75" x14ac:dyDescent="0.2">
      <c r="A832" s="10"/>
      <c r="B832" s="17"/>
      <c r="C832" s="10"/>
      <c r="D832" s="10"/>
      <c r="E832" s="10"/>
      <c r="F832" s="10"/>
      <c r="G832" s="10"/>
      <c r="H832" s="9"/>
      <c r="I832" s="9"/>
      <c r="J832" s="10"/>
      <c r="K832" s="10"/>
      <c r="L832" s="10"/>
      <c r="M832"/>
      <c r="N832"/>
      <c r="O832"/>
      <c r="P832"/>
      <c r="Q832"/>
      <c r="R832"/>
      <c r="S832"/>
      <c r="T832"/>
      <c r="U832"/>
      <c r="V832"/>
      <c r="W832"/>
      <c r="X832"/>
      <c r="Y832"/>
      <c r="Z832"/>
      <c r="AA832"/>
      <c r="AB832"/>
      <c r="AC832"/>
      <c r="AD832"/>
      <c r="AE832"/>
      <c r="AF832"/>
      <c r="AG832"/>
      <c r="AH832"/>
      <c r="AI832"/>
      <c r="AJ832"/>
      <c r="AK832"/>
      <c r="AL832"/>
      <c r="AM832"/>
      <c r="AN832"/>
      <c r="AO832"/>
      <c r="AP832"/>
      <c r="AQ832"/>
      <c r="AT832"/>
    </row>
    <row r="833" spans="1:46" s="196" customFormat="1" ht="12.75" x14ac:dyDescent="0.2">
      <c r="A833" s="10"/>
      <c r="B833" s="17"/>
      <c r="C833" s="10"/>
      <c r="D833" s="10"/>
      <c r="E833" s="10"/>
      <c r="F833" s="10"/>
      <c r="G833" s="10"/>
      <c r="H833" s="9"/>
      <c r="I833" s="9"/>
      <c r="J833" s="10"/>
      <c r="K833" s="10"/>
      <c r="L833" s="10"/>
      <c r="M833"/>
      <c r="N833"/>
      <c r="O833"/>
      <c r="P833"/>
      <c r="Q833"/>
      <c r="R833"/>
      <c r="S833"/>
      <c r="T833"/>
      <c r="U833"/>
      <c r="V833"/>
      <c r="W833"/>
      <c r="X833"/>
      <c r="Y833"/>
      <c r="Z833"/>
      <c r="AA833"/>
      <c r="AB833"/>
      <c r="AC833"/>
      <c r="AD833"/>
      <c r="AE833"/>
      <c r="AF833"/>
      <c r="AG833"/>
      <c r="AH833"/>
      <c r="AI833"/>
      <c r="AJ833"/>
      <c r="AK833"/>
      <c r="AL833"/>
      <c r="AM833"/>
      <c r="AN833"/>
      <c r="AO833"/>
      <c r="AP833"/>
      <c r="AQ833"/>
      <c r="AT833"/>
    </row>
    <row r="834" spans="1:46" s="196" customFormat="1" ht="12.75" x14ac:dyDescent="0.2">
      <c r="A834" s="10"/>
      <c r="B834" s="17"/>
      <c r="C834" s="10"/>
      <c r="D834" s="10"/>
      <c r="E834" s="10"/>
      <c r="F834" s="10"/>
      <c r="G834" s="10"/>
      <c r="H834" s="9"/>
      <c r="I834" s="9"/>
      <c r="J834" s="10"/>
      <c r="K834" s="10"/>
      <c r="L834" s="10"/>
      <c r="M834"/>
      <c r="N834"/>
      <c r="O834"/>
      <c r="P834"/>
      <c r="Q834"/>
      <c r="R834"/>
      <c r="S834"/>
      <c r="T834"/>
      <c r="U834"/>
      <c r="V834"/>
      <c r="W834"/>
      <c r="X834"/>
      <c r="Y834"/>
      <c r="Z834"/>
      <c r="AA834"/>
      <c r="AB834"/>
      <c r="AC834"/>
      <c r="AD834"/>
      <c r="AE834"/>
      <c r="AF834"/>
      <c r="AG834"/>
      <c r="AH834"/>
      <c r="AI834"/>
      <c r="AJ834"/>
      <c r="AK834"/>
      <c r="AL834"/>
      <c r="AM834"/>
      <c r="AN834"/>
      <c r="AO834"/>
      <c r="AP834"/>
      <c r="AQ834"/>
      <c r="AT834"/>
    </row>
    <row r="835" spans="1:46" s="196" customFormat="1" ht="12.75" x14ac:dyDescent="0.2">
      <c r="A835" s="10"/>
      <c r="B835" s="17"/>
      <c r="C835" s="10"/>
      <c r="D835" s="10"/>
      <c r="E835" s="10"/>
      <c r="F835" s="10"/>
      <c r="G835" s="10"/>
      <c r="H835" s="9"/>
      <c r="I835" s="9"/>
      <c r="J835" s="10"/>
      <c r="K835" s="10"/>
      <c r="L835" s="10"/>
      <c r="M835"/>
      <c r="N835"/>
      <c r="O835"/>
      <c r="P835"/>
      <c r="Q835"/>
      <c r="R835"/>
      <c r="S835"/>
      <c r="T835"/>
      <c r="U835"/>
      <c r="V835"/>
      <c r="W835"/>
      <c r="X835"/>
      <c r="Y835"/>
      <c r="Z835"/>
      <c r="AA835"/>
      <c r="AB835"/>
      <c r="AC835"/>
      <c r="AD835"/>
      <c r="AE835"/>
      <c r="AF835"/>
      <c r="AG835"/>
      <c r="AH835"/>
      <c r="AI835"/>
      <c r="AJ835"/>
      <c r="AK835"/>
      <c r="AL835"/>
      <c r="AM835"/>
      <c r="AN835"/>
      <c r="AO835"/>
      <c r="AP835"/>
      <c r="AQ835"/>
      <c r="AT835"/>
    </row>
    <row r="836" spans="1:46" s="196" customFormat="1" ht="12.75" x14ac:dyDescent="0.2">
      <c r="A836" s="10"/>
      <c r="B836" s="17"/>
      <c r="C836" s="10"/>
      <c r="D836" s="10"/>
      <c r="E836" s="10"/>
      <c r="F836" s="10"/>
      <c r="G836" s="10"/>
      <c r="H836" s="9"/>
      <c r="I836" s="9"/>
      <c r="J836" s="10"/>
      <c r="K836" s="10"/>
      <c r="L836" s="10"/>
      <c r="M836"/>
      <c r="N836"/>
      <c r="O836"/>
      <c r="P836"/>
      <c r="Q836"/>
      <c r="R836"/>
      <c r="S836"/>
      <c r="T836"/>
      <c r="U836"/>
      <c r="V836"/>
      <c r="W836"/>
      <c r="X836"/>
      <c r="Y836"/>
      <c r="Z836"/>
      <c r="AA836"/>
      <c r="AB836"/>
      <c r="AC836"/>
      <c r="AD836"/>
      <c r="AE836"/>
      <c r="AF836"/>
      <c r="AG836"/>
      <c r="AH836"/>
      <c r="AI836"/>
      <c r="AJ836"/>
      <c r="AK836"/>
      <c r="AL836"/>
      <c r="AM836"/>
      <c r="AN836"/>
      <c r="AO836"/>
      <c r="AP836"/>
      <c r="AQ836"/>
      <c r="AT836"/>
    </row>
    <row r="837" spans="1:46" s="196" customFormat="1" ht="12.75" x14ac:dyDescent="0.2">
      <c r="A837" s="10"/>
      <c r="B837" s="17"/>
      <c r="C837" s="10"/>
      <c r="D837" s="10"/>
      <c r="E837" s="10"/>
      <c r="F837" s="10"/>
      <c r="G837" s="10"/>
      <c r="H837" s="9"/>
      <c r="I837" s="9"/>
      <c r="J837" s="10"/>
      <c r="K837" s="10"/>
      <c r="L837" s="10"/>
      <c r="M837"/>
      <c r="N837"/>
      <c r="O837"/>
      <c r="P837"/>
      <c r="Q837"/>
      <c r="R837"/>
      <c r="S837"/>
      <c r="T837"/>
      <c r="U837"/>
      <c r="V837"/>
      <c r="W837"/>
      <c r="X837"/>
      <c r="Y837"/>
      <c r="Z837"/>
      <c r="AA837"/>
      <c r="AB837"/>
      <c r="AC837"/>
      <c r="AD837"/>
      <c r="AE837"/>
      <c r="AF837"/>
      <c r="AG837"/>
      <c r="AH837"/>
      <c r="AI837"/>
      <c r="AJ837"/>
      <c r="AK837"/>
      <c r="AL837"/>
      <c r="AM837"/>
      <c r="AN837"/>
      <c r="AO837"/>
      <c r="AP837"/>
      <c r="AQ837"/>
      <c r="AT837"/>
    </row>
    <row r="838" spans="1:46" s="196" customFormat="1" ht="12.75" x14ac:dyDescent="0.2">
      <c r="A838" s="10"/>
      <c r="B838" s="17"/>
      <c r="C838" s="10"/>
      <c r="D838" s="10"/>
      <c r="E838" s="10"/>
      <c r="F838" s="10"/>
      <c r="G838" s="10"/>
      <c r="H838" s="9"/>
      <c r="I838" s="9"/>
      <c r="J838" s="10"/>
      <c r="K838" s="10"/>
      <c r="L838" s="10"/>
      <c r="M838"/>
      <c r="N838"/>
      <c r="O838"/>
      <c r="P838"/>
      <c r="Q838"/>
      <c r="R838"/>
      <c r="S838"/>
      <c r="T838"/>
      <c r="U838"/>
      <c r="V838"/>
      <c r="W838"/>
      <c r="X838"/>
      <c r="Y838"/>
      <c r="Z838"/>
      <c r="AA838"/>
      <c r="AB838"/>
      <c r="AC838"/>
      <c r="AD838"/>
      <c r="AE838"/>
      <c r="AF838"/>
      <c r="AG838"/>
      <c r="AH838"/>
      <c r="AI838"/>
      <c r="AJ838"/>
      <c r="AK838"/>
      <c r="AL838"/>
      <c r="AM838"/>
      <c r="AN838"/>
      <c r="AO838"/>
      <c r="AP838"/>
      <c r="AQ838"/>
      <c r="AT838"/>
    </row>
    <row r="839" spans="1:46" s="196" customFormat="1" ht="12.75" x14ac:dyDescent="0.2">
      <c r="A839" s="10"/>
      <c r="B839" s="17"/>
      <c r="C839" s="10"/>
      <c r="D839" s="10"/>
      <c r="E839" s="10"/>
      <c r="F839" s="10"/>
      <c r="G839" s="10"/>
      <c r="H839" s="9"/>
      <c r="I839" s="9"/>
      <c r="J839" s="10"/>
      <c r="K839" s="10"/>
      <c r="L839" s="10"/>
      <c r="M839"/>
      <c r="N839"/>
      <c r="O839"/>
      <c r="P839"/>
      <c r="Q839"/>
      <c r="R839"/>
      <c r="S839"/>
      <c r="T839"/>
      <c r="U839"/>
      <c r="V839"/>
      <c r="W839"/>
      <c r="X839"/>
      <c r="Y839"/>
      <c r="Z839"/>
      <c r="AA839"/>
      <c r="AB839"/>
      <c r="AC839"/>
      <c r="AD839"/>
      <c r="AE839"/>
      <c r="AF839"/>
      <c r="AG839"/>
      <c r="AH839"/>
      <c r="AI839"/>
      <c r="AJ839"/>
      <c r="AK839"/>
      <c r="AL839"/>
      <c r="AM839"/>
      <c r="AN839"/>
      <c r="AO839"/>
      <c r="AP839"/>
      <c r="AQ839"/>
      <c r="AT839"/>
    </row>
    <row r="840" spans="1:46" s="196" customFormat="1" ht="12.75" x14ac:dyDescent="0.2">
      <c r="A840" s="10"/>
      <c r="B840" s="17"/>
      <c r="C840" s="10"/>
      <c r="D840" s="10"/>
      <c r="E840" s="10"/>
      <c r="F840" s="10"/>
      <c r="G840" s="10"/>
      <c r="H840" s="9"/>
      <c r="I840" s="9"/>
      <c r="J840" s="10"/>
      <c r="K840" s="10"/>
      <c r="L840" s="10"/>
      <c r="M840"/>
      <c r="N840"/>
      <c r="O840"/>
      <c r="P840"/>
      <c r="Q840"/>
      <c r="R840"/>
      <c r="S840"/>
      <c r="T840"/>
      <c r="U840"/>
      <c r="V840"/>
      <c r="W840"/>
      <c r="X840"/>
      <c r="Y840"/>
      <c r="Z840"/>
      <c r="AA840"/>
      <c r="AB840"/>
      <c r="AC840"/>
      <c r="AD840"/>
      <c r="AE840"/>
      <c r="AF840"/>
      <c r="AG840"/>
      <c r="AH840"/>
      <c r="AI840"/>
      <c r="AJ840"/>
      <c r="AK840"/>
      <c r="AL840"/>
      <c r="AM840"/>
      <c r="AN840"/>
      <c r="AO840"/>
      <c r="AP840"/>
      <c r="AQ840"/>
      <c r="AT840"/>
    </row>
    <row r="841" spans="1:46" s="196" customFormat="1" ht="12.75" x14ac:dyDescent="0.2">
      <c r="A841" s="10"/>
      <c r="B841" s="17"/>
      <c r="C841" s="10"/>
      <c r="D841" s="10"/>
      <c r="E841" s="10"/>
      <c r="F841" s="10"/>
      <c r="G841" s="10"/>
      <c r="H841" s="9"/>
      <c r="I841" s="9"/>
      <c r="J841" s="10"/>
      <c r="K841" s="10"/>
      <c r="L841" s="10"/>
      <c r="M841"/>
      <c r="N841"/>
      <c r="O841"/>
      <c r="P841"/>
      <c r="Q841"/>
      <c r="R841"/>
      <c r="S841"/>
      <c r="T841"/>
      <c r="U841"/>
      <c r="V841"/>
      <c r="W841"/>
      <c r="X841"/>
      <c r="Y841"/>
      <c r="Z841"/>
      <c r="AA841"/>
      <c r="AB841"/>
      <c r="AC841"/>
      <c r="AD841"/>
      <c r="AE841"/>
      <c r="AF841"/>
      <c r="AG841"/>
      <c r="AH841"/>
      <c r="AI841"/>
      <c r="AJ841"/>
      <c r="AK841"/>
      <c r="AL841"/>
      <c r="AM841"/>
      <c r="AN841"/>
      <c r="AO841"/>
      <c r="AP841"/>
      <c r="AQ841"/>
      <c r="AT841"/>
    </row>
    <row r="842" spans="1:46" s="196" customFormat="1" ht="12.75" x14ac:dyDescent="0.2">
      <c r="A842" s="10"/>
      <c r="B842" s="17"/>
      <c r="C842" s="10"/>
      <c r="D842" s="10"/>
      <c r="E842" s="10"/>
      <c r="F842" s="10"/>
      <c r="G842" s="10"/>
      <c r="H842" s="9"/>
      <c r="I842" s="9"/>
      <c r="J842" s="10"/>
      <c r="K842" s="10"/>
      <c r="L842" s="10"/>
      <c r="M842"/>
      <c r="N842"/>
      <c r="O842"/>
      <c r="P842"/>
      <c r="Q842"/>
      <c r="R842"/>
      <c r="S842"/>
      <c r="T842"/>
      <c r="U842"/>
      <c r="V842"/>
      <c r="W842"/>
      <c r="X842"/>
      <c r="Y842"/>
      <c r="Z842"/>
      <c r="AA842"/>
      <c r="AB842"/>
      <c r="AC842"/>
      <c r="AD842"/>
      <c r="AE842"/>
      <c r="AF842"/>
      <c r="AG842"/>
      <c r="AH842"/>
      <c r="AI842"/>
      <c r="AJ842"/>
      <c r="AK842"/>
      <c r="AL842"/>
      <c r="AM842"/>
      <c r="AN842"/>
      <c r="AO842"/>
      <c r="AP842"/>
      <c r="AQ842"/>
      <c r="AT842"/>
    </row>
    <row r="843" spans="1:46" s="196" customFormat="1" ht="12.75" x14ac:dyDescent="0.2">
      <c r="A843" s="10"/>
      <c r="B843" s="17"/>
      <c r="C843" s="10"/>
      <c r="D843" s="10"/>
      <c r="E843" s="10"/>
      <c r="F843" s="10"/>
      <c r="G843" s="10"/>
      <c r="H843" s="9"/>
      <c r="I843" s="9"/>
      <c r="J843" s="10"/>
      <c r="K843" s="10"/>
      <c r="L843" s="10"/>
      <c r="M843"/>
      <c r="N843"/>
      <c r="O843"/>
      <c r="P843"/>
      <c r="Q843"/>
      <c r="R843"/>
      <c r="S843"/>
      <c r="T843"/>
      <c r="U843"/>
      <c r="V843"/>
      <c r="W843"/>
      <c r="X843"/>
      <c r="Y843"/>
      <c r="Z843"/>
      <c r="AA843"/>
      <c r="AB843"/>
      <c r="AC843"/>
      <c r="AD843"/>
      <c r="AE843"/>
      <c r="AF843"/>
      <c r="AG843"/>
      <c r="AH843"/>
      <c r="AI843"/>
      <c r="AJ843"/>
      <c r="AK843"/>
      <c r="AL843"/>
      <c r="AM843"/>
      <c r="AN843"/>
      <c r="AO843"/>
      <c r="AP843"/>
      <c r="AQ843"/>
      <c r="AT843"/>
    </row>
    <row r="844" spans="1:46" s="196" customFormat="1" ht="12.75" x14ac:dyDescent="0.2">
      <c r="A844" s="10"/>
      <c r="B844" s="17"/>
      <c r="C844" s="10"/>
      <c r="D844" s="10"/>
      <c r="E844" s="10"/>
      <c r="F844" s="10"/>
      <c r="G844" s="10"/>
      <c r="H844" s="9"/>
      <c r="I844" s="9"/>
      <c r="J844" s="10"/>
      <c r="K844" s="10"/>
      <c r="L844" s="10"/>
      <c r="M844"/>
      <c r="N844"/>
      <c r="O844"/>
      <c r="P844"/>
      <c r="Q844"/>
      <c r="R844"/>
      <c r="S844"/>
      <c r="T844"/>
      <c r="U844"/>
      <c r="V844"/>
      <c r="W844"/>
      <c r="X844"/>
      <c r="Y844"/>
      <c r="Z844"/>
      <c r="AA844"/>
      <c r="AB844"/>
      <c r="AC844"/>
      <c r="AD844"/>
      <c r="AE844"/>
      <c r="AF844"/>
      <c r="AG844"/>
      <c r="AH844"/>
      <c r="AI844"/>
      <c r="AJ844"/>
      <c r="AK844"/>
      <c r="AL844"/>
      <c r="AM844"/>
      <c r="AN844"/>
      <c r="AO844"/>
      <c r="AP844"/>
      <c r="AQ844"/>
      <c r="AT844"/>
    </row>
    <row r="845" spans="1:46" s="196" customFormat="1" ht="12.75" x14ac:dyDescent="0.2">
      <c r="A845" s="10"/>
      <c r="B845" s="17"/>
      <c r="C845" s="10"/>
      <c r="D845" s="10"/>
      <c r="E845" s="10"/>
      <c r="F845" s="10"/>
      <c r="G845" s="10"/>
      <c r="H845" s="9"/>
      <c r="I845" s="9"/>
      <c r="J845" s="10"/>
      <c r="K845" s="10"/>
      <c r="L845" s="10"/>
      <c r="M845"/>
      <c r="N845"/>
      <c r="O845"/>
      <c r="P845"/>
      <c r="Q845"/>
      <c r="R845"/>
      <c r="S845"/>
      <c r="T845"/>
      <c r="U845"/>
      <c r="V845"/>
      <c r="W845"/>
      <c r="X845"/>
      <c r="Y845"/>
      <c r="Z845"/>
      <c r="AA845"/>
      <c r="AB845"/>
      <c r="AC845"/>
      <c r="AD845"/>
      <c r="AE845"/>
      <c r="AF845"/>
      <c r="AG845"/>
      <c r="AH845"/>
      <c r="AI845"/>
      <c r="AJ845"/>
      <c r="AK845"/>
      <c r="AL845"/>
      <c r="AM845"/>
      <c r="AN845"/>
      <c r="AO845"/>
      <c r="AP845"/>
      <c r="AQ845"/>
      <c r="AT845"/>
    </row>
    <row r="846" spans="1:46" s="196" customFormat="1" ht="12.75" x14ac:dyDescent="0.2">
      <c r="A846" s="10"/>
      <c r="B846" s="17"/>
      <c r="C846" s="10"/>
      <c r="D846" s="10"/>
      <c r="E846" s="10"/>
      <c r="F846" s="10"/>
      <c r="G846" s="10"/>
      <c r="H846" s="9"/>
      <c r="I846" s="9"/>
      <c r="J846" s="10"/>
      <c r="K846" s="10"/>
      <c r="L846" s="10"/>
      <c r="M846"/>
      <c r="N846"/>
      <c r="O846"/>
      <c r="P846"/>
      <c r="Q846"/>
      <c r="R846"/>
      <c r="S846"/>
      <c r="T846"/>
      <c r="U846"/>
      <c r="V846"/>
      <c r="W846"/>
      <c r="X846"/>
      <c r="Y846"/>
      <c r="Z846"/>
      <c r="AA846"/>
      <c r="AB846"/>
      <c r="AC846"/>
      <c r="AD846"/>
      <c r="AE846"/>
      <c r="AF846"/>
      <c r="AG846"/>
      <c r="AH846"/>
      <c r="AI846"/>
      <c r="AJ846"/>
      <c r="AK846"/>
      <c r="AL846"/>
      <c r="AM846"/>
      <c r="AN846"/>
      <c r="AO846"/>
      <c r="AP846"/>
      <c r="AQ846"/>
      <c r="AT846"/>
    </row>
    <row r="847" spans="1:46" s="196" customFormat="1" ht="12.75" x14ac:dyDescent="0.2">
      <c r="A847" s="10"/>
      <c r="B847" s="17"/>
      <c r="C847" s="10"/>
      <c r="D847" s="10"/>
      <c r="E847" s="10"/>
      <c r="F847" s="10"/>
      <c r="G847" s="10"/>
      <c r="H847" s="9"/>
      <c r="I847" s="9"/>
      <c r="J847" s="10"/>
      <c r="K847" s="10"/>
      <c r="L847" s="10"/>
      <c r="M847"/>
      <c r="N847"/>
      <c r="O847"/>
      <c r="P847"/>
      <c r="Q847"/>
      <c r="R847"/>
      <c r="S847"/>
      <c r="T847"/>
      <c r="U847"/>
      <c r="V847"/>
      <c r="W847"/>
      <c r="X847"/>
      <c r="Y847"/>
      <c r="Z847"/>
      <c r="AA847"/>
      <c r="AB847"/>
      <c r="AC847"/>
      <c r="AD847"/>
      <c r="AE847"/>
      <c r="AF847"/>
      <c r="AG847"/>
      <c r="AH847"/>
      <c r="AI847"/>
      <c r="AJ847"/>
      <c r="AK847"/>
      <c r="AL847"/>
      <c r="AM847"/>
      <c r="AN847"/>
      <c r="AO847"/>
      <c r="AP847"/>
      <c r="AQ847"/>
      <c r="AT847"/>
    </row>
    <row r="848" spans="1:46" s="196" customFormat="1" ht="12.75" x14ac:dyDescent="0.2">
      <c r="A848" s="10"/>
      <c r="B848" s="17"/>
      <c r="C848" s="10"/>
      <c r="D848" s="10"/>
      <c r="E848" s="10"/>
      <c r="F848" s="10"/>
      <c r="G848" s="10"/>
      <c r="H848" s="9"/>
      <c r="I848" s="9"/>
      <c r="J848" s="10"/>
      <c r="K848" s="10"/>
      <c r="L848" s="10"/>
      <c r="M848"/>
      <c r="N848"/>
      <c r="O848"/>
      <c r="P848"/>
      <c r="Q848"/>
      <c r="R848"/>
      <c r="S848"/>
      <c r="T848"/>
      <c r="U848"/>
      <c r="V848"/>
      <c r="W848"/>
      <c r="X848"/>
      <c r="Y848"/>
      <c r="Z848"/>
      <c r="AA848"/>
      <c r="AB848"/>
      <c r="AC848"/>
      <c r="AD848"/>
      <c r="AE848"/>
      <c r="AF848"/>
      <c r="AG848"/>
      <c r="AH848"/>
      <c r="AI848"/>
      <c r="AJ848"/>
      <c r="AK848"/>
      <c r="AL848"/>
      <c r="AM848"/>
      <c r="AN848"/>
      <c r="AO848"/>
      <c r="AP848"/>
      <c r="AQ848"/>
      <c r="AT848"/>
    </row>
    <row r="849" spans="1:46" s="196" customFormat="1" ht="12.75" x14ac:dyDescent="0.2">
      <c r="A849" s="10"/>
      <c r="B849" s="17"/>
      <c r="C849" s="10"/>
      <c r="D849" s="10"/>
      <c r="E849" s="10"/>
      <c r="F849" s="10"/>
      <c r="G849" s="10"/>
      <c r="H849" s="9"/>
      <c r="I849" s="9"/>
      <c r="J849" s="10"/>
      <c r="K849" s="10"/>
      <c r="L849" s="10"/>
      <c r="M849"/>
      <c r="N849"/>
      <c r="O849"/>
      <c r="P849"/>
      <c r="Q849"/>
      <c r="R849"/>
      <c r="S849"/>
      <c r="T849"/>
      <c r="U849"/>
      <c r="V849"/>
      <c r="W849"/>
      <c r="X849"/>
      <c r="Y849"/>
      <c r="Z849"/>
      <c r="AA849"/>
      <c r="AB849"/>
      <c r="AC849"/>
      <c r="AD849"/>
      <c r="AE849"/>
      <c r="AF849"/>
      <c r="AG849"/>
      <c r="AH849"/>
      <c r="AI849"/>
      <c r="AJ849"/>
      <c r="AK849"/>
      <c r="AL849"/>
      <c r="AM849"/>
      <c r="AN849"/>
      <c r="AO849"/>
      <c r="AP849"/>
      <c r="AQ849"/>
      <c r="AT849"/>
    </row>
    <row r="850" spans="1:46" s="196" customFormat="1" ht="12.75" x14ac:dyDescent="0.2">
      <c r="A850" s="10"/>
      <c r="B850" s="17"/>
      <c r="C850" s="10"/>
      <c r="D850" s="10"/>
      <c r="E850" s="10"/>
      <c r="F850" s="10"/>
      <c r="G850" s="10"/>
      <c r="H850" s="9"/>
      <c r="I850" s="9"/>
      <c r="J850" s="10"/>
      <c r="K850" s="10"/>
      <c r="L850" s="10"/>
      <c r="M850"/>
      <c r="N850"/>
      <c r="O850"/>
      <c r="P850"/>
      <c r="Q850"/>
      <c r="R850"/>
      <c r="S850"/>
      <c r="T850"/>
      <c r="U850"/>
      <c r="V850"/>
      <c r="W850"/>
      <c r="X850"/>
      <c r="Y850"/>
      <c r="Z850"/>
      <c r="AA850"/>
      <c r="AB850"/>
      <c r="AC850"/>
      <c r="AD850"/>
      <c r="AE850"/>
      <c r="AF850"/>
      <c r="AG850"/>
      <c r="AH850"/>
      <c r="AI850"/>
      <c r="AJ850"/>
      <c r="AK850"/>
      <c r="AL850"/>
      <c r="AM850"/>
      <c r="AN850"/>
      <c r="AO850"/>
      <c r="AP850"/>
      <c r="AQ850"/>
      <c r="AT850"/>
    </row>
    <row r="851" spans="1:46" s="196" customFormat="1" ht="12.75" x14ac:dyDescent="0.2">
      <c r="A851" s="10"/>
      <c r="B851" s="17"/>
      <c r="C851" s="10"/>
      <c r="D851" s="10"/>
      <c r="E851" s="10"/>
      <c r="F851" s="10"/>
      <c r="G851" s="10"/>
      <c r="H851" s="9"/>
      <c r="I851" s="9"/>
      <c r="J851" s="10"/>
      <c r="K851" s="10"/>
      <c r="L851" s="10"/>
      <c r="M851"/>
      <c r="N851"/>
      <c r="O851"/>
      <c r="P851"/>
      <c r="Q851"/>
      <c r="R851"/>
      <c r="S851"/>
      <c r="T851"/>
      <c r="U851"/>
      <c r="V851"/>
      <c r="W851"/>
      <c r="X851"/>
      <c r="Y851"/>
      <c r="Z851"/>
      <c r="AA851"/>
      <c r="AB851"/>
      <c r="AC851"/>
      <c r="AD851"/>
      <c r="AE851"/>
      <c r="AF851"/>
      <c r="AG851"/>
      <c r="AH851"/>
      <c r="AI851"/>
      <c r="AJ851"/>
      <c r="AK851"/>
      <c r="AL851"/>
      <c r="AM851"/>
      <c r="AN851"/>
      <c r="AO851"/>
      <c r="AP851"/>
      <c r="AQ851"/>
      <c r="AT851"/>
    </row>
    <row r="852" spans="1:46" s="196" customFormat="1" ht="12.75" x14ac:dyDescent="0.2">
      <c r="A852" s="10"/>
      <c r="B852" s="17"/>
      <c r="C852" s="10"/>
      <c r="D852" s="10"/>
      <c r="E852" s="10"/>
      <c r="F852" s="10"/>
      <c r="G852" s="10"/>
      <c r="H852" s="9"/>
      <c r="I852" s="9"/>
      <c r="J852" s="10"/>
      <c r="K852" s="10"/>
      <c r="L852" s="10"/>
      <c r="M852"/>
      <c r="N852"/>
      <c r="O852"/>
      <c r="P852"/>
      <c r="Q852"/>
      <c r="R852"/>
      <c r="S852"/>
      <c r="T852"/>
      <c r="U852"/>
      <c r="V852"/>
      <c r="W852"/>
      <c r="X852"/>
      <c r="Y852"/>
      <c r="Z852"/>
      <c r="AA852"/>
      <c r="AB852"/>
      <c r="AC852"/>
      <c r="AD852"/>
      <c r="AE852"/>
      <c r="AF852"/>
      <c r="AG852"/>
      <c r="AH852"/>
      <c r="AI852"/>
      <c r="AJ852"/>
      <c r="AK852"/>
      <c r="AL852"/>
      <c r="AM852"/>
      <c r="AN852"/>
      <c r="AO852"/>
      <c r="AP852"/>
      <c r="AQ852"/>
      <c r="AT852"/>
    </row>
    <row r="853" spans="1:46" s="196" customFormat="1" ht="12.75" x14ac:dyDescent="0.2">
      <c r="A853" s="10"/>
      <c r="B853" s="17"/>
      <c r="C853" s="10"/>
      <c r="D853" s="10"/>
      <c r="E853" s="10"/>
      <c r="F853" s="10"/>
      <c r="G853" s="10"/>
      <c r="H853" s="9"/>
      <c r="I853" s="9"/>
      <c r="J853" s="10"/>
      <c r="K853" s="10"/>
      <c r="L853" s="10"/>
      <c r="M853"/>
      <c r="N853"/>
      <c r="O853"/>
      <c r="P853"/>
      <c r="Q853"/>
      <c r="R853"/>
      <c r="S853"/>
      <c r="T853"/>
      <c r="U853"/>
      <c r="V853"/>
      <c r="W853"/>
      <c r="X853"/>
      <c r="Y853"/>
      <c r="Z853"/>
      <c r="AA853"/>
      <c r="AB853"/>
      <c r="AC853"/>
      <c r="AD853"/>
      <c r="AE853"/>
      <c r="AF853"/>
      <c r="AG853"/>
      <c r="AH853"/>
      <c r="AI853"/>
      <c r="AJ853"/>
      <c r="AK853"/>
      <c r="AL853"/>
      <c r="AM853"/>
      <c r="AN853"/>
      <c r="AO853"/>
      <c r="AP853"/>
      <c r="AQ853"/>
      <c r="AT853"/>
    </row>
    <row r="854" spans="1:46" s="196" customFormat="1" ht="12.75" x14ac:dyDescent="0.2">
      <c r="A854" s="10"/>
      <c r="B854" s="17"/>
      <c r="C854" s="10"/>
      <c r="D854" s="10"/>
      <c r="E854" s="10"/>
      <c r="F854" s="10"/>
      <c r="G854" s="10"/>
      <c r="H854" s="9"/>
      <c r="I854" s="9"/>
      <c r="J854" s="10"/>
      <c r="K854" s="10"/>
      <c r="L854" s="10"/>
      <c r="M854"/>
      <c r="N854"/>
      <c r="O854"/>
      <c r="P854"/>
      <c r="Q854"/>
      <c r="R854"/>
      <c r="S854"/>
      <c r="T854"/>
      <c r="U854"/>
      <c r="V854"/>
      <c r="W854"/>
      <c r="X854"/>
      <c r="Y854"/>
      <c r="Z854"/>
      <c r="AA854"/>
      <c r="AB854"/>
      <c r="AC854"/>
      <c r="AD854"/>
      <c r="AE854"/>
      <c r="AF854"/>
      <c r="AG854"/>
      <c r="AH854"/>
      <c r="AI854"/>
      <c r="AJ854"/>
      <c r="AK854"/>
      <c r="AL854"/>
      <c r="AM854"/>
      <c r="AN854"/>
      <c r="AO854"/>
      <c r="AP854"/>
      <c r="AQ854"/>
      <c r="AT854"/>
    </row>
    <row r="855" spans="1:46" s="196" customFormat="1" ht="12.75" x14ac:dyDescent="0.2">
      <c r="A855" s="10"/>
      <c r="B855" s="17"/>
      <c r="C855" s="10"/>
      <c r="D855" s="10"/>
      <c r="E855" s="10"/>
      <c r="F855" s="10"/>
      <c r="G855" s="10"/>
      <c r="H855" s="9"/>
      <c r="I855" s="9"/>
      <c r="J855" s="10"/>
      <c r="K855" s="10"/>
      <c r="L855" s="10"/>
      <c r="M855"/>
      <c r="N855"/>
      <c r="O855"/>
      <c r="P855"/>
      <c r="Q855"/>
      <c r="R855"/>
      <c r="S855"/>
      <c r="T855"/>
      <c r="U855"/>
      <c r="V855"/>
      <c r="W855"/>
      <c r="X855"/>
      <c r="Y855"/>
      <c r="Z855"/>
      <c r="AA855"/>
      <c r="AB855"/>
      <c r="AC855"/>
      <c r="AD855"/>
      <c r="AE855"/>
      <c r="AF855"/>
      <c r="AG855"/>
      <c r="AH855"/>
      <c r="AI855"/>
      <c r="AJ855"/>
      <c r="AK855"/>
      <c r="AL855"/>
      <c r="AM855"/>
      <c r="AN855"/>
      <c r="AO855"/>
      <c r="AP855"/>
      <c r="AQ855"/>
      <c r="AT855"/>
    </row>
    <row r="856" spans="1:46" s="196" customFormat="1" ht="12.75" x14ac:dyDescent="0.2">
      <c r="A856" s="10"/>
      <c r="B856" s="17"/>
      <c r="C856" s="10"/>
      <c r="D856" s="10"/>
      <c r="E856" s="10"/>
      <c r="F856" s="10"/>
      <c r="G856" s="10"/>
      <c r="H856" s="9"/>
      <c r="I856" s="9"/>
      <c r="J856" s="10"/>
      <c r="K856" s="10"/>
      <c r="L856" s="10"/>
      <c r="M856"/>
      <c r="N856"/>
      <c r="O856"/>
      <c r="P856"/>
      <c r="Q856"/>
      <c r="R856"/>
      <c r="S856"/>
      <c r="T856"/>
      <c r="U856"/>
      <c r="V856"/>
      <c r="W856"/>
      <c r="X856"/>
      <c r="Y856"/>
      <c r="Z856"/>
      <c r="AA856"/>
      <c r="AB856"/>
      <c r="AC856"/>
      <c r="AD856"/>
      <c r="AE856"/>
      <c r="AF856"/>
      <c r="AG856"/>
      <c r="AH856"/>
      <c r="AI856"/>
      <c r="AJ856"/>
      <c r="AK856"/>
      <c r="AL856"/>
      <c r="AM856"/>
      <c r="AN856"/>
      <c r="AO856"/>
      <c r="AP856"/>
      <c r="AQ856"/>
      <c r="AT856"/>
    </row>
    <row r="857" spans="1:46" s="196" customFormat="1" ht="12.75" x14ac:dyDescent="0.2">
      <c r="A857" s="10"/>
      <c r="B857" s="17"/>
      <c r="C857" s="10"/>
      <c r="D857" s="10"/>
      <c r="E857" s="10"/>
      <c r="F857" s="10"/>
      <c r="G857" s="10"/>
      <c r="H857" s="9"/>
      <c r="I857" s="9"/>
      <c r="J857" s="10"/>
      <c r="K857" s="10"/>
      <c r="L857" s="10"/>
      <c r="M857"/>
      <c r="N857"/>
      <c r="O857"/>
      <c r="P857"/>
      <c r="Q857"/>
      <c r="R857"/>
      <c r="S857"/>
      <c r="T857"/>
      <c r="U857"/>
      <c r="V857"/>
      <c r="W857"/>
      <c r="X857"/>
      <c r="Y857"/>
      <c r="Z857"/>
      <c r="AA857"/>
      <c r="AB857"/>
      <c r="AC857"/>
      <c r="AD857"/>
      <c r="AE857"/>
      <c r="AF857"/>
      <c r="AG857"/>
      <c r="AH857"/>
      <c r="AI857"/>
      <c r="AJ857"/>
      <c r="AK857"/>
      <c r="AL857"/>
      <c r="AM857"/>
      <c r="AN857"/>
      <c r="AO857"/>
      <c r="AP857"/>
      <c r="AQ857"/>
      <c r="AT857"/>
    </row>
    <row r="858" spans="1:46" s="196" customFormat="1" ht="12.75" x14ac:dyDescent="0.2">
      <c r="A858" s="10"/>
      <c r="B858" s="17"/>
      <c r="C858" s="10"/>
      <c r="D858" s="10"/>
      <c r="E858" s="10"/>
      <c r="F858" s="10"/>
      <c r="G858" s="10"/>
      <c r="H858" s="9"/>
      <c r="I858" s="9"/>
      <c r="J858" s="10"/>
      <c r="K858" s="10"/>
      <c r="L858" s="10"/>
      <c r="M858"/>
      <c r="N858"/>
      <c r="O858"/>
      <c r="P858"/>
      <c r="Q858"/>
      <c r="R858"/>
      <c r="S858"/>
      <c r="T858"/>
      <c r="U858"/>
      <c r="V858"/>
      <c r="W858"/>
      <c r="X858"/>
      <c r="Y858"/>
      <c r="Z858"/>
      <c r="AA858"/>
      <c r="AB858"/>
      <c r="AC858"/>
      <c r="AD858"/>
      <c r="AE858"/>
      <c r="AF858"/>
      <c r="AG858"/>
      <c r="AH858"/>
      <c r="AI858"/>
      <c r="AJ858"/>
      <c r="AK858"/>
      <c r="AL858"/>
      <c r="AM858"/>
      <c r="AN858"/>
      <c r="AO858"/>
      <c r="AP858"/>
      <c r="AQ858"/>
      <c r="AT858"/>
    </row>
    <row r="859" spans="1:46" s="196" customFormat="1" ht="12.75" x14ac:dyDescent="0.2">
      <c r="A859" s="10"/>
      <c r="B859" s="17"/>
      <c r="C859" s="10"/>
      <c r="D859" s="10"/>
      <c r="E859" s="10"/>
      <c r="F859" s="10"/>
      <c r="G859" s="10"/>
      <c r="H859" s="9"/>
      <c r="I859" s="9"/>
      <c r="J859" s="10"/>
      <c r="K859" s="10"/>
      <c r="L859" s="10"/>
      <c r="M859"/>
      <c r="N859"/>
      <c r="O859"/>
      <c r="P859"/>
      <c r="Q859"/>
      <c r="R859"/>
      <c r="S859"/>
      <c r="T859"/>
      <c r="U859"/>
      <c r="V859"/>
      <c r="W859"/>
      <c r="X859"/>
      <c r="Y859"/>
      <c r="Z859"/>
      <c r="AA859"/>
      <c r="AB859"/>
      <c r="AC859"/>
      <c r="AD859"/>
      <c r="AE859"/>
      <c r="AF859"/>
      <c r="AG859"/>
      <c r="AH859"/>
      <c r="AI859"/>
      <c r="AJ859"/>
      <c r="AK859"/>
      <c r="AL859"/>
      <c r="AM859"/>
      <c r="AN859"/>
      <c r="AO859"/>
      <c r="AP859"/>
      <c r="AQ859"/>
      <c r="AT859"/>
    </row>
    <row r="860" spans="1:46" s="196" customFormat="1" ht="12.75" x14ac:dyDescent="0.2">
      <c r="A860" s="10"/>
      <c r="B860" s="17"/>
      <c r="C860" s="10"/>
      <c r="D860" s="10"/>
      <c r="E860" s="10"/>
      <c r="F860" s="10"/>
      <c r="G860" s="10"/>
      <c r="H860" s="9"/>
      <c r="I860" s="9"/>
      <c r="J860" s="10"/>
      <c r="K860" s="10"/>
      <c r="L860" s="10"/>
      <c r="M860"/>
      <c r="N860"/>
      <c r="O860"/>
      <c r="P860"/>
      <c r="Q860"/>
      <c r="R860"/>
      <c r="S860"/>
      <c r="T860"/>
      <c r="U860"/>
      <c r="V860"/>
      <c r="W860"/>
      <c r="X860"/>
      <c r="Y860"/>
      <c r="Z860"/>
      <c r="AA860"/>
      <c r="AB860"/>
      <c r="AC860"/>
      <c r="AD860"/>
      <c r="AE860"/>
      <c r="AF860"/>
      <c r="AG860"/>
      <c r="AH860"/>
      <c r="AI860"/>
      <c r="AJ860"/>
      <c r="AK860"/>
      <c r="AL860"/>
      <c r="AM860"/>
      <c r="AN860"/>
      <c r="AO860"/>
      <c r="AP860"/>
      <c r="AQ860"/>
      <c r="AT860"/>
    </row>
    <row r="861" spans="1:46" s="196" customFormat="1" ht="12.75" x14ac:dyDescent="0.2">
      <c r="A861" s="10"/>
      <c r="B861" s="17"/>
      <c r="C861" s="10"/>
      <c r="D861" s="10"/>
      <c r="E861" s="10"/>
      <c r="F861" s="10"/>
      <c r="G861" s="10"/>
      <c r="H861" s="9"/>
      <c r="I861" s="9"/>
      <c r="J861" s="10"/>
      <c r="K861" s="10"/>
      <c r="L861" s="10"/>
      <c r="M861"/>
      <c r="N861"/>
      <c r="O861"/>
      <c r="P861"/>
      <c r="Q861"/>
      <c r="R861"/>
      <c r="S861"/>
      <c r="T861"/>
      <c r="U861"/>
      <c r="V861"/>
      <c r="W861"/>
      <c r="X861"/>
      <c r="Y861"/>
      <c r="Z861"/>
      <c r="AA861"/>
      <c r="AB861"/>
      <c r="AC861"/>
      <c r="AD861"/>
      <c r="AE861"/>
      <c r="AF861"/>
      <c r="AG861"/>
      <c r="AH861"/>
      <c r="AI861"/>
      <c r="AJ861"/>
      <c r="AK861"/>
      <c r="AL861"/>
      <c r="AM861"/>
      <c r="AN861"/>
      <c r="AO861"/>
      <c r="AP861"/>
      <c r="AQ861"/>
      <c r="AT861"/>
    </row>
    <row r="862" spans="1:46" s="196" customFormat="1" ht="12.75" x14ac:dyDescent="0.2">
      <c r="A862" s="10"/>
      <c r="B862" s="17"/>
      <c r="C862" s="10"/>
      <c r="D862" s="10"/>
      <c r="E862" s="10"/>
      <c r="F862" s="10"/>
      <c r="G862" s="10"/>
      <c r="H862" s="9"/>
      <c r="I862" s="9"/>
      <c r="J862" s="10"/>
      <c r="K862" s="10"/>
      <c r="L862" s="10"/>
      <c r="M862"/>
      <c r="N862"/>
      <c r="O862"/>
      <c r="P862"/>
      <c r="Q862"/>
      <c r="R862"/>
      <c r="S862"/>
      <c r="T862"/>
      <c r="U862"/>
      <c r="V862"/>
      <c r="W862"/>
      <c r="X862"/>
      <c r="Y862"/>
      <c r="Z862"/>
      <c r="AA862"/>
      <c r="AB862"/>
      <c r="AC862"/>
      <c r="AD862"/>
      <c r="AE862"/>
      <c r="AF862"/>
      <c r="AG862"/>
      <c r="AH862"/>
      <c r="AI862"/>
      <c r="AJ862"/>
      <c r="AK862"/>
      <c r="AL862"/>
      <c r="AM862"/>
      <c r="AN862"/>
      <c r="AO862"/>
      <c r="AP862"/>
      <c r="AQ862"/>
      <c r="AT862"/>
    </row>
    <row r="863" spans="1:46" s="196" customFormat="1" ht="12.75" x14ac:dyDescent="0.2">
      <c r="A863" s="10"/>
      <c r="B863" s="17"/>
      <c r="C863" s="10"/>
      <c r="D863" s="10"/>
      <c r="E863" s="10"/>
      <c r="F863" s="10"/>
      <c r="G863" s="10"/>
      <c r="H863" s="9"/>
      <c r="I863" s="9"/>
      <c r="J863" s="10"/>
      <c r="K863" s="10"/>
      <c r="L863" s="10"/>
      <c r="M863"/>
      <c r="N863"/>
      <c r="O863"/>
      <c r="P863"/>
      <c r="Q863"/>
      <c r="R863"/>
      <c r="S863"/>
      <c r="T863"/>
      <c r="U863"/>
      <c r="V863"/>
      <c r="W863"/>
      <c r="X863"/>
      <c r="Y863"/>
      <c r="Z863"/>
      <c r="AA863"/>
      <c r="AB863"/>
      <c r="AC863"/>
      <c r="AD863"/>
      <c r="AE863"/>
      <c r="AF863"/>
      <c r="AG863"/>
      <c r="AH863"/>
      <c r="AI863"/>
      <c r="AJ863"/>
      <c r="AK863"/>
      <c r="AL863"/>
      <c r="AM863"/>
      <c r="AN863"/>
      <c r="AO863"/>
      <c r="AP863"/>
      <c r="AQ863"/>
      <c r="AT863"/>
    </row>
    <row r="864" spans="1:46" s="196" customFormat="1" ht="12.75" x14ac:dyDescent="0.2">
      <c r="A864" s="10"/>
      <c r="B864" s="17"/>
      <c r="C864" s="10"/>
      <c r="D864" s="10"/>
      <c r="E864" s="10"/>
      <c r="F864" s="10"/>
      <c r="G864" s="10"/>
      <c r="H864" s="9"/>
      <c r="I864" s="9"/>
      <c r="J864" s="10"/>
      <c r="K864" s="10"/>
      <c r="L864" s="10"/>
      <c r="M864"/>
      <c r="N864"/>
      <c r="O864"/>
      <c r="P864"/>
      <c r="Q864"/>
      <c r="R864"/>
      <c r="S864"/>
      <c r="T864"/>
      <c r="U864"/>
      <c r="V864"/>
      <c r="W864"/>
      <c r="X864"/>
      <c r="Y864"/>
      <c r="Z864"/>
      <c r="AA864"/>
      <c r="AB864"/>
      <c r="AC864"/>
      <c r="AD864"/>
      <c r="AE864"/>
      <c r="AF864"/>
      <c r="AG864"/>
      <c r="AH864"/>
      <c r="AI864"/>
      <c r="AJ864"/>
      <c r="AK864"/>
      <c r="AL864"/>
      <c r="AM864"/>
      <c r="AN864"/>
      <c r="AO864"/>
      <c r="AP864"/>
      <c r="AQ864"/>
      <c r="AT864"/>
    </row>
    <row r="865" spans="1:46" s="196" customFormat="1" ht="12.75" x14ac:dyDescent="0.2">
      <c r="A865" s="10"/>
      <c r="B865" s="17"/>
      <c r="C865" s="10"/>
      <c r="D865" s="10"/>
      <c r="E865" s="10"/>
      <c r="F865" s="10"/>
      <c r="G865" s="10"/>
      <c r="H865" s="9"/>
      <c r="I865" s="9"/>
      <c r="J865" s="10"/>
      <c r="K865" s="10"/>
      <c r="L865" s="10"/>
      <c r="M865"/>
      <c r="N865"/>
      <c r="O865"/>
      <c r="P865"/>
      <c r="Q865"/>
      <c r="R865"/>
      <c r="S865"/>
      <c r="T865"/>
      <c r="U865"/>
      <c r="V865"/>
      <c r="W865"/>
      <c r="X865"/>
      <c r="Y865"/>
      <c r="Z865"/>
      <c r="AA865"/>
      <c r="AB865"/>
      <c r="AC865"/>
      <c r="AD865"/>
      <c r="AE865"/>
      <c r="AF865"/>
      <c r="AG865"/>
      <c r="AH865"/>
      <c r="AI865"/>
      <c r="AJ865"/>
      <c r="AK865"/>
      <c r="AL865"/>
      <c r="AM865"/>
      <c r="AN865"/>
      <c r="AO865"/>
      <c r="AP865"/>
      <c r="AQ865"/>
      <c r="AT865"/>
    </row>
    <row r="866" spans="1:46" s="196" customFormat="1" ht="12.75" x14ac:dyDescent="0.2">
      <c r="A866" s="10"/>
      <c r="B866" s="17"/>
      <c r="C866" s="10"/>
      <c r="D866" s="10"/>
      <c r="E866" s="10"/>
      <c r="F866" s="10"/>
      <c r="G866" s="10"/>
      <c r="H866" s="9"/>
      <c r="I866" s="9"/>
      <c r="J866" s="10"/>
      <c r="K866" s="10"/>
      <c r="L866" s="10"/>
      <c r="M866"/>
      <c r="N866"/>
      <c r="O866"/>
      <c r="P866"/>
      <c r="Q866"/>
      <c r="R866"/>
      <c r="S866"/>
      <c r="T866"/>
      <c r="U866"/>
      <c r="V866"/>
      <c r="W866"/>
      <c r="X866"/>
      <c r="Y866"/>
      <c r="Z866"/>
      <c r="AA866"/>
      <c r="AB866"/>
      <c r="AC866"/>
      <c r="AD866"/>
      <c r="AE866"/>
      <c r="AF866"/>
      <c r="AG866"/>
      <c r="AH866"/>
      <c r="AI866"/>
      <c r="AJ866"/>
      <c r="AK866"/>
      <c r="AL866"/>
      <c r="AM866"/>
      <c r="AN866"/>
      <c r="AO866"/>
      <c r="AP866"/>
      <c r="AQ866"/>
      <c r="AT866"/>
    </row>
    <row r="867" spans="1:46" s="196" customFormat="1" ht="12.75" x14ac:dyDescent="0.2">
      <c r="A867" s="10"/>
      <c r="B867" s="17"/>
      <c r="C867" s="10"/>
      <c r="D867" s="10"/>
      <c r="E867" s="10"/>
      <c r="F867" s="10"/>
      <c r="G867" s="10"/>
      <c r="H867" s="9"/>
      <c r="I867" s="9"/>
      <c r="J867" s="10"/>
      <c r="K867" s="10"/>
      <c r="L867" s="10"/>
      <c r="M867"/>
      <c r="N867"/>
      <c r="O867"/>
      <c r="P867"/>
      <c r="Q867"/>
      <c r="R867"/>
      <c r="S867"/>
      <c r="T867"/>
      <c r="U867"/>
      <c r="V867"/>
      <c r="W867"/>
      <c r="X867"/>
      <c r="Y867"/>
      <c r="Z867"/>
      <c r="AA867"/>
      <c r="AB867"/>
      <c r="AC867"/>
      <c r="AD867"/>
      <c r="AE867"/>
      <c r="AF867"/>
      <c r="AG867"/>
      <c r="AH867"/>
      <c r="AI867"/>
      <c r="AJ867"/>
      <c r="AK867"/>
      <c r="AL867"/>
      <c r="AM867"/>
      <c r="AN867"/>
      <c r="AO867"/>
      <c r="AP867"/>
      <c r="AQ867"/>
      <c r="AT867"/>
    </row>
    <row r="868" spans="1:46" s="196" customFormat="1" ht="12.75" x14ac:dyDescent="0.2">
      <c r="A868" s="10"/>
      <c r="B868" s="17"/>
      <c r="C868" s="10"/>
      <c r="D868" s="10"/>
      <c r="E868" s="10"/>
      <c r="F868" s="10"/>
      <c r="G868" s="10"/>
      <c r="H868" s="9"/>
      <c r="I868" s="9"/>
      <c r="J868" s="10"/>
      <c r="K868" s="10"/>
      <c r="L868" s="10"/>
      <c r="M868"/>
      <c r="N868"/>
      <c r="O868"/>
      <c r="P868"/>
      <c r="Q868"/>
      <c r="R868"/>
      <c r="S868"/>
      <c r="T868"/>
      <c r="U868"/>
      <c r="V868"/>
      <c r="W868"/>
      <c r="X868"/>
      <c r="Y868"/>
      <c r="Z868"/>
      <c r="AA868"/>
      <c r="AB868"/>
      <c r="AC868"/>
      <c r="AD868"/>
      <c r="AE868"/>
      <c r="AF868"/>
      <c r="AG868"/>
      <c r="AH868"/>
      <c r="AI868"/>
      <c r="AJ868"/>
      <c r="AK868"/>
      <c r="AL868"/>
      <c r="AM868"/>
      <c r="AN868"/>
      <c r="AO868"/>
      <c r="AP868"/>
      <c r="AQ868"/>
      <c r="AT868"/>
    </row>
    <row r="869" spans="1:46" s="196" customFormat="1" ht="12.75" x14ac:dyDescent="0.2">
      <c r="A869" s="10"/>
      <c r="B869" s="17"/>
      <c r="C869" s="10"/>
      <c r="D869" s="10"/>
      <c r="E869" s="10"/>
      <c r="F869" s="10"/>
      <c r="G869" s="10"/>
      <c r="H869" s="9"/>
      <c r="I869" s="9"/>
      <c r="J869" s="10"/>
      <c r="K869" s="10"/>
      <c r="L869" s="10"/>
      <c r="M869"/>
      <c r="N869"/>
      <c r="O869"/>
      <c r="P869"/>
      <c r="Q869"/>
      <c r="R869"/>
      <c r="S869"/>
      <c r="T869"/>
      <c r="U869"/>
      <c r="V869"/>
      <c r="W869"/>
      <c r="X869"/>
      <c r="Y869"/>
      <c r="Z869"/>
      <c r="AA869"/>
      <c r="AB869"/>
      <c r="AC869"/>
      <c r="AD869"/>
      <c r="AE869"/>
      <c r="AF869"/>
      <c r="AG869"/>
      <c r="AH869"/>
      <c r="AI869"/>
      <c r="AJ869"/>
      <c r="AK869"/>
      <c r="AL869"/>
      <c r="AM869"/>
      <c r="AN869"/>
      <c r="AO869"/>
      <c r="AP869"/>
      <c r="AQ869"/>
      <c r="AT869"/>
    </row>
    <row r="870" spans="1:46" s="196" customFormat="1" ht="12.75" x14ac:dyDescent="0.2">
      <c r="A870" s="10"/>
      <c r="B870" s="17"/>
      <c r="C870" s="10"/>
      <c r="D870" s="10"/>
      <c r="E870" s="10"/>
      <c r="F870" s="10"/>
      <c r="G870" s="10"/>
      <c r="H870" s="9"/>
      <c r="I870" s="9"/>
      <c r="J870" s="10"/>
      <c r="K870" s="10"/>
      <c r="L870" s="10"/>
      <c r="M870"/>
      <c r="N870"/>
      <c r="O870"/>
      <c r="P870"/>
      <c r="Q870"/>
      <c r="R870"/>
      <c r="S870"/>
      <c r="T870"/>
      <c r="U870"/>
      <c r="V870"/>
      <c r="W870"/>
      <c r="X870"/>
      <c r="Y870"/>
      <c r="Z870"/>
      <c r="AA870"/>
      <c r="AB870"/>
      <c r="AC870"/>
      <c r="AD870"/>
      <c r="AE870"/>
      <c r="AF870"/>
      <c r="AG870"/>
      <c r="AH870"/>
      <c r="AI870"/>
      <c r="AJ870"/>
      <c r="AK870"/>
      <c r="AL870"/>
      <c r="AM870"/>
      <c r="AN870"/>
      <c r="AO870"/>
      <c r="AP870"/>
      <c r="AQ870"/>
      <c r="AT870"/>
    </row>
    <row r="871" spans="1:46" s="196" customFormat="1" ht="12.75" x14ac:dyDescent="0.2">
      <c r="A871" s="10"/>
      <c r="B871" s="17"/>
      <c r="C871" s="10"/>
      <c r="D871" s="10"/>
      <c r="E871" s="10"/>
      <c r="F871" s="10"/>
      <c r="G871" s="10"/>
      <c r="H871" s="9"/>
      <c r="I871" s="9"/>
      <c r="J871" s="10"/>
      <c r="K871" s="10"/>
      <c r="L871" s="10"/>
      <c r="M871"/>
      <c r="N871"/>
      <c r="O871"/>
      <c r="P871"/>
      <c r="Q871"/>
      <c r="R871"/>
      <c r="S871"/>
      <c r="T871"/>
      <c r="U871"/>
      <c r="V871"/>
      <c r="W871"/>
      <c r="X871"/>
      <c r="Y871"/>
      <c r="Z871"/>
      <c r="AA871"/>
      <c r="AB871"/>
      <c r="AC871"/>
      <c r="AD871"/>
      <c r="AE871"/>
      <c r="AF871"/>
      <c r="AG871"/>
      <c r="AH871"/>
      <c r="AI871"/>
      <c r="AJ871"/>
      <c r="AK871"/>
      <c r="AL871"/>
      <c r="AM871"/>
      <c r="AN871"/>
      <c r="AO871"/>
      <c r="AP871"/>
      <c r="AQ871"/>
      <c r="AT871"/>
    </row>
    <row r="872" spans="1:46" s="196" customFormat="1" ht="12.75" x14ac:dyDescent="0.2">
      <c r="A872" s="10"/>
      <c r="B872" s="17"/>
      <c r="C872" s="10"/>
      <c r="D872" s="10"/>
      <c r="E872" s="10"/>
      <c r="F872" s="10"/>
      <c r="G872" s="10"/>
      <c r="H872" s="9"/>
      <c r="I872" s="9"/>
      <c r="J872" s="10"/>
      <c r="K872" s="10"/>
      <c r="L872" s="10"/>
      <c r="M872"/>
      <c r="N872"/>
      <c r="O872"/>
      <c r="P872"/>
      <c r="Q872"/>
      <c r="R872"/>
      <c r="S872"/>
      <c r="T872"/>
      <c r="U872"/>
      <c r="V872"/>
      <c r="W872"/>
      <c r="X872"/>
      <c r="Y872"/>
      <c r="Z872"/>
      <c r="AA872"/>
      <c r="AB872"/>
      <c r="AC872"/>
      <c r="AD872"/>
      <c r="AE872"/>
      <c r="AF872"/>
      <c r="AG872"/>
      <c r="AH872"/>
      <c r="AI872"/>
      <c r="AJ872"/>
      <c r="AK872"/>
      <c r="AL872"/>
      <c r="AM872"/>
      <c r="AN872"/>
      <c r="AO872"/>
      <c r="AP872"/>
      <c r="AQ872"/>
      <c r="AT872"/>
    </row>
    <row r="873" spans="1:46" s="196" customFormat="1" ht="12.75" x14ac:dyDescent="0.2">
      <c r="A873" s="10"/>
      <c r="B873" s="17"/>
      <c r="C873" s="10"/>
      <c r="D873" s="10"/>
      <c r="E873" s="10"/>
      <c r="F873" s="10"/>
      <c r="G873" s="10"/>
      <c r="H873" s="9"/>
      <c r="I873" s="9"/>
      <c r="J873" s="10"/>
      <c r="K873" s="10"/>
      <c r="L873" s="10"/>
      <c r="M873"/>
      <c r="N873"/>
      <c r="O873"/>
      <c r="P873"/>
      <c r="Q873"/>
      <c r="R873"/>
      <c r="S873"/>
      <c r="T873"/>
      <c r="U873"/>
      <c r="V873"/>
      <c r="W873"/>
      <c r="X873"/>
      <c r="Y873"/>
      <c r="Z873"/>
      <c r="AA873"/>
      <c r="AB873"/>
      <c r="AC873"/>
      <c r="AD873"/>
      <c r="AE873"/>
      <c r="AF873"/>
      <c r="AG873"/>
      <c r="AH873"/>
      <c r="AI873"/>
      <c r="AJ873"/>
      <c r="AK873"/>
      <c r="AL873"/>
      <c r="AM873"/>
      <c r="AN873"/>
      <c r="AO873"/>
      <c r="AP873"/>
      <c r="AQ873"/>
      <c r="AT873"/>
    </row>
    <row r="874" spans="1:46" s="196" customFormat="1" ht="12.75" x14ac:dyDescent="0.2">
      <c r="A874" s="10"/>
      <c r="B874" s="17"/>
      <c r="C874" s="10"/>
      <c r="D874" s="10"/>
      <c r="E874" s="10"/>
      <c r="F874" s="10"/>
      <c r="G874" s="10"/>
      <c r="H874" s="9"/>
      <c r="I874" s="9"/>
      <c r="J874" s="10"/>
      <c r="K874" s="10"/>
      <c r="L874" s="10"/>
      <c r="M874"/>
      <c r="N874"/>
      <c r="O874"/>
      <c r="P874"/>
      <c r="Q874"/>
      <c r="R874"/>
      <c r="S874"/>
      <c r="T874"/>
      <c r="U874"/>
      <c r="V874"/>
      <c r="W874"/>
      <c r="X874"/>
      <c r="Y874"/>
      <c r="Z874"/>
      <c r="AA874"/>
      <c r="AB874"/>
      <c r="AC874"/>
      <c r="AD874"/>
      <c r="AE874"/>
      <c r="AF874"/>
      <c r="AG874"/>
      <c r="AH874"/>
      <c r="AI874"/>
      <c r="AJ874"/>
      <c r="AK874"/>
      <c r="AL874"/>
      <c r="AM874"/>
      <c r="AN874"/>
      <c r="AO874"/>
      <c r="AP874"/>
      <c r="AQ874"/>
      <c r="AT874"/>
    </row>
    <row r="875" spans="1:46" s="196" customFormat="1" ht="12.75" x14ac:dyDescent="0.2">
      <c r="A875" s="10"/>
      <c r="B875" s="17"/>
      <c r="C875" s="10"/>
      <c r="D875" s="10"/>
      <c r="E875" s="10"/>
      <c r="F875" s="10"/>
      <c r="G875" s="10"/>
      <c r="H875" s="9"/>
      <c r="I875" s="9"/>
      <c r="J875" s="10"/>
      <c r="K875" s="10"/>
      <c r="L875" s="10"/>
      <c r="M875"/>
      <c r="N875"/>
      <c r="O875"/>
      <c r="P875"/>
      <c r="Q875"/>
      <c r="R875"/>
      <c r="S875"/>
      <c r="T875"/>
      <c r="U875"/>
      <c r="V875"/>
      <c r="W875"/>
      <c r="X875"/>
      <c r="Y875"/>
      <c r="Z875"/>
      <c r="AA875"/>
      <c r="AB875"/>
      <c r="AC875"/>
      <c r="AD875"/>
      <c r="AE875"/>
      <c r="AF875"/>
      <c r="AG875"/>
      <c r="AH875"/>
      <c r="AI875"/>
      <c r="AJ875"/>
      <c r="AK875"/>
      <c r="AL875"/>
      <c r="AM875"/>
      <c r="AN875"/>
      <c r="AO875"/>
      <c r="AP875"/>
      <c r="AQ875"/>
      <c r="AT875"/>
    </row>
    <row r="876" spans="1:46" s="196" customFormat="1" ht="12.75" x14ac:dyDescent="0.2">
      <c r="A876" s="10"/>
      <c r="B876" s="17"/>
      <c r="C876" s="10"/>
      <c r="D876" s="10"/>
      <c r="E876" s="10"/>
      <c r="F876" s="10"/>
      <c r="G876" s="10"/>
      <c r="H876" s="9"/>
      <c r="I876" s="9"/>
      <c r="J876" s="10"/>
      <c r="K876" s="10"/>
      <c r="L876" s="10"/>
      <c r="M876"/>
      <c r="N876"/>
      <c r="O876"/>
      <c r="P876"/>
      <c r="Q876"/>
      <c r="R876"/>
      <c r="S876"/>
      <c r="T876"/>
      <c r="U876"/>
      <c r="V876"/>
      <c r="W876"/>
      <c r="X876"/>
      <c r="Y876"/>
      <c r="Z876"/>
      <c r="AA876"/>
      <c r="AB876"/>
      <c r="AC876"/>
      <c r="AD876"/>
      <c r="AE876"/>
      <c r="AF876"/>
      <c r="AG876"/>
      <c r="AH876"/>
      <c r="AI876"/>
      <c r="AJ876"/>
      <c r="AK876"/>
      <c r="AL876"/>
      <c r="AM876"/>
      <c r="AN876"/>
      <c r="AO876"/>
      <c r="AP876"/>
      <c r="AQ876"/>
      <c r="AT876"/>
    </row>
    <row r="877" spans="1:46" s="196" customFormat="1" ht="12.75" x14ac:dyDescent="0.2">
      <c r="A877" s="10"/>
      <c r="B877" s="17"/>
      <c r="C877" s="10"/>
      <c r="D877" s="10"/>
      <c r="E877" s="10"/>
      <c r="F877" s="10"/>
      <c r="G877" s="10"/>
      <c r="H877" s="9"/>
      <c r="I877" s="9"/>
      <c r="J877" s="10"/>
      <c r="K877" s="10"/>
      <c r="L877" s="10"/>
      <c r="M877"/>
      <c r="N877"/>
      <c r="O877"/>
      <c r="P877"/>
      <c r="Q877"/>
      <c r="R877"/>
      <c r="S877"/>
      <c r="T877"/>
      <c r="U877"/>
      <c r="V877"/>
      <c r="W877"/>
      <c r="X877"/>
      <c r="Y877"/>
      <c r="Z877"/>
      <c r="AA877"/>
      <c r="AB877"/>
      <c r="AC877"/>
      <c r="AD877"/>
      <c r="AE877"/>
      <c r="AF877"/>
      <c r="AG877"/>
      <c r="AH877"/>
      <c r="AI877"/>
      <c r="AJ877"/>
      <c r="AK877"/>
      <c r="AL877"/>
      <c r="AM877"/>
      <c r="AN877"/>
      <c r="AO877"/>
      <c r="AP877"/>
      <c r="AQ877"/>
      <c r="AT877"/>
    </row>
    <row r="878" spans="1:46" s="196" customFormat="1" ht="12.75" x14ac:dyDescent="0.2">
      <c r="A878" s="10"/>
      <c r="B878" s="17"/>
      <c r="C878" s="10"/>
      <c r="D878" s="10"/>
      <c r="E878" s="10"/>
      <c r="F878" s="10"/>
      <c r="G878" s="10"/>
      <c r="H878" s="9"/>
      <c r="I878" s="9"/>
      <c r="J878" s="10"/>
      <c r="K878" s="10"/>
      <c r="L878" s="10"/>
      <c r="M878"/>
      <c r="N878"/>
      <c r="O878"/>
      <c r="P878"/>
      <c r="Q878"/>
      <c r="R878"/>
      <c r="S878"/>
      <c r="T878"/>
      <c r="U878"/>
      <c r="V878"/>
      <c r="W878"/>
      <c r="X878"/>
      <c r="Y878"/>
      <c r="Z878"/>
      <c r="AA878"/>
      <c r="AB878"/>
      <c r="AC878"/>
      <c r="AD878"/>
      <c r="AE878"/>
      <c r="AF878"/>
      <c r="AG878"/>
      <c r="AH878"/>
      <c r="AI878"/>
      <c r="AJ878"/>
      <c r="AK878"/>
      <c r="AL878"/>
      <c r="AM878"/>
      <c r="AN878"/>
      <c r="AO878"/>
      <c r="AP878"/>
      <c r="AQ878"/>
      <c r="AT878"/>
    </row>
    <row r="879" spans="1:46" s="196" customFormat="1" ht="12.75" x14ac:dyDescent="0.2">
      <c r="A879" s="10"/>
      <c r="B879" s="17"/>
      <c r="C879" s="10"/>
      <c r="D879" s="10"/>
      <c r="E879" s="10"/>
      <c r="F879" s="10"/>
      <c r="G879" s="10"/>
      <c r="H879" s="9"/>
      <c r="I879" s="9"/>
      <c r="J879" s="10"/>
      <c r="K879" s="10"/>
      <c r="L879" s="10"/>
      <c r="M879"/>
      <c r="N879"/>
      <c r="O879"/>
      <c r="P879"/>
      <c r="Q879"/>
      <c r="R879"/>
      <c r="S879"/>
      <c r="T879"/>
      <c r="U879"/>
      <c r="V879"/>
      <c r="W879"/>
      <c r="X879"/>
      <c r="Y879"/>
      <c r="Z879"/>
      <c r="AA879"/>
      <c r="AB879"/>
      <c r="AC879"/>
      <c r="AD879"/>
      <c r="AE879"/>
      <c r="AF879"/>
      <c r="AG879"/>
      <c r="AH879"/>
      <c r="AI879"/>
      <c r="AJ879"/>
      <c r="AK879"/>
      <c r="AL879"/>
      <c r="AM879"/>
      <c r="AN879"/>
      <c r="AO879"/>
      <c r="AP879"/>
      <c r="AQ879"/>
      <c r="AT879"/>
    </row>
    <row r="880" spans="1:46" s="196" customFormat="1" ht="12.75" x14ac:dyDescent="0.2">
      <c r="A880" s="10"/>
      <c r="B880" s="17"/>
      <c r="C880" s="10"/>
      <c r="D880" s="10"/>
      <c r="E880" s="10"/>
      <c r="F880" s="10"/>
      <c r="G880" s="10"/>
      <c r="H880" s="9"/>
      <c r="I880" s="9"/>
      <c r="J880" s="10"/>
      <c r="K880" s="10"/>
      <c r="L880" s="10"/>
      <c r="M880"/>
      <c r="N880"/>
      <c r="O880"/>
      <c r="P880"/>
      <c r="Q880"/>
      <c r="R880"/>
      <c r="S880"/>
      <c r="T880"/>
      <c r="U880"/>
      <c r="V880"/>
      <c r="W880"/>
      <c r="X880"/>
      <c r="Y880"/>
      <c r="Z880"/>
      <c r="AA880"/>
      <c r="AB880"/>
      <c r="AC880"/>
      <c r="AD880"/>
      <c r="AE880"/>
      <c r="AF880"/>
      <c r="AG880"/>
      <c r="AH880"/>
      <c r="AI880"/>
      <c r="AJ880"/>
      <c r="AK880"/>
      <c r="AL880"/>
      <c r="AM880"/>
      <c r="AN880"/>
      <c r="AO880"/>
      <c r="AP880"/>
      <c r="AQ880"/>
      <c r="AT880"/>
    </row>
    <row r="881" spans="1:46" s="196" customFormat="1" ht="12.75" x14ac:dyDescent="0.2">
      <c r="A881" s="10"/>
      <c r="B881" s="17"/>
      <c r="C881" s="10"/>
      <c r="D881" s="10"/>
      <c r="E881" s="10"/>
      <c r="F881" s="10"/>
      <c r="G881" s="10"/>
      <c r="H881" s="9"/>
      <c r="I881" s="9"/>
      <c r="J881" s="10"/>
      <c r="K881" s="10"/>
      <c r="L881" s="10"/>
      <c r="M881"/>
      <c r="N881"/>
      <c r="O881"/>
      <c r="P881"/>
      <c r="Q881"/>
      <c r="R881"/>
      <c r="S881"/>
      <c r="T881"/>
      <c r="U881"/>
      <c r="V881"/>
      <c r="W881"/>
      <c r="X881"/>
      <c r="Y881"/>
      <c r="Z881"/>
      <c r="AA881"/>
      <c r="AB881"/>
      <c r="AC881"/>
      <c r="AD881"/>
      <c r="AE881"/>
      <c r="AF881"/>
      <c r="AG881"/>
      <c r="AH881"/>
      <c r="AI881"/>
      <c r="AJ881"/>
      <c r="AK881"/>
      <c r="AL881"/>
      <c r="AM881"/>
      <c r="AN881"/>
      <c r="AO881"/>
      <c r="AP881"/>
      <c r="AQ881"/>
      <c r="AT881"/>
    </row>
    <row r="882" spans="1:46" s="196" customFormat="1" ht="12.75" x14ac:dyDescent="0.2">
      <c r="A882" s="10"/>
      <c r="B882" s="17"/>
      <c r="C882" s="10"/>
      <c r="D882" s="10"/>
      <c r="E882" s="10"/>
      <c r="F882" s="10"/>
      <c r="G882" s="10"/>
      <c r="H882" s="9"/>
      <c r="I882" s="9"/>
      <c r="J882" s="10"/>
      <c r="K882" s="10"/>
      <c r="L882" s="10"/>
      <c r="M882"/>
      <c r="N882"/>
      <c r="O882"/>
      <c r="P882"/>
      <c r="Q882"/>
      <c r="R882"/>
      <c r="S882"/>
      <c r="T882"/>
      <c r="U882"/>
      <c r="V882"/>
      <c r="W882"/>
      <c r="X882"/>
      <c r="Y882"/>
      <c r="Z882"/>
      <c r="AA882"/>
      <c r="AB882"/>
      <c r="AC882"/>
      <c r="AD882"/>
      <c r="AE882"/>
      <c r="AF882"/>
      <c r="AG882"/>
      <c r="AH882"/>
      <c r="AI882"/>
      <c r="AJ882"/>
      <c r="AK882"/>
      <c r="AL882"/>
      <c r="AM882"/>
      <c r="AN882"/>
      <c r="AO882"/>
      <c r="AP882"/>
      <c r="AQ882"/>
      <c r="AT882"/>
    </row>
    <row r="883" spans="1:46" s="196" customFormat="1" ht="12.75" x14ac:dyDescent="0.2">
      <c r="A883" s="10"/>
      <c r="B883" s="17"/>
      <c r="C883" s="10"/>
      <c r="D883" s="10"/>
      <c r="E883" s="10"/>
      <c r="F883" s="10"/>
      <c r="G883" s="10"/>
      <c r="H883" s="9"/>
      <c r="I883" s="9"/>
      <c r="J883" s="10"/>
      <c r="K883" s="10"/>
      <c r="L883" s="10"/>
      <c r="M883"/>
      <c r="N883"/>
      <c r="O883"/>
      <c r="P883"/>
      <c r="Q883"/>
      <c r="R883"/>
      <c r="S883"/>
      <c r="T883"/>
      <c r="U883"/>
      <c r="V883"/>
      <c r="W883"/>
      <c r="X883"/>
      <c r="Y883"/>
      <c r="Z883"/>
      <c r="AA883"/>
      <c r="AB883"/>
      <c r="AC883"/>
      <c r="AD883"/>
      <c r="AE883"/>
      <c r="AF883"/>
      <c r="AG883"/>
      <c r="AH883"/>
      <c r="AI883"/>
      <c r="AJ883"/>
      <c r="AK883"/>
      <c r="AL883"/>
      <c r="AM883"/>
      <c r="AN883"/>
      <c r="AO883"/>
      <c r="AP883"/>
      <c r="AQ883"/>
      <c r="AT883"/>
    </row>
    <row r="884" spans="1:46" s="196" customFormat="1" ht="12.75" x14ac:dyDescent="0.2">
      <c r="A884" s="10"/>
      <c r="B884" s="17"/>
      <c r="C884" s="10"/>
      <c r="D884" s="10"/>
      <c r="E884" s="10"/>
      <c r="F884" s="10"/>
      <c r="G884" s="10"/>
      <c r="H884" s="9"/>
      <c r="I884" s="9"/>
      <c r="J884" s="10"/>
      <c r="K884" s="10"/>
      <c r="L884" s="10"/>
      <c r="M884"/>
      <c r="N884"/>
      <c r="O884"/>
      <c r="P884"/>
      <c r="Q884"/>
      <c r="R884"/>
      <c r="S884"/>
      <c r="T884"/>
      <c r="U884"/>
      <c r="V884"/>
      <c r="W884"/>
      <c r="X884"/>
      <c r="Y884"/>
      <c r="Z884"/>
      <c r="AA884"/>
      <c r="AB884"/>
      <c r="AC884"/>
      <c r="AD884"/>
      <c r="AE884"/>
      <c r="AF884"/>
      <c r="AG884"/>
      <c r="AH884"/>
      <c r="AI884"/>
      <c r="AJ884"/>
      <c r="AK884"/>
      <c r="AL884"/>
      <c r="AM884"/>
      <c r="AN884"/>
      <c r="AO884"/>
      <c r="AP884"/>
      <c r="AQ884"/>
      <c r="AT884"/>
    </row>
    <row r="885" spans="1:46" s="196" customFormat="1" ht="12.75" x14ac:dyDescent="0.2">
      <c r="A885" s="10"/>
      <c r="B885" s="17"/>
      <c r="C885" s="10"/>
      <c r="D885" s="10"/>
      <c r="E885" s="10"/>
      <c r="F885" s="10"/>
      <c r="G885" s="10"/>
      <c r="H885" s="9"/>
      <c r="I885" s="9"/>
      <c r="J885" s="10"/>
      <c r="K885" s="10"/>
      <c r="L885" s="10"/>
      <c r="M885"/>
      <c r="N885"/>
      <c r="O885"/>
      <c r="P885"/>
      <c r="Q885"/>
      <c r="R885"/>
      <c r="S885"/>
      <c r="T885"/>
      <c r="U885"/>
      <c r="V885"/>
      <c r="W885"/>
      <c r="X885"/>
      <c r="Y885"/>
      <c r="Z885"/>
      <c r="AA885"/>
      <c r="AB885"/>
      <c r="AC885"/>
      <c r="AD885"/>
      <c r="AE885"/>
      <c r="AF885"/>
      <c r="AG885"/>
      <c r="AH885"/>
      <c r="AI885"/>
      <c r="AJ885"/>
      <c r="AK885"/>
      <c r="AL885"/>
      <c r="AM885"/>
      <c r="AN885"/>
      <c r="AO885"/>
      <c r="AP885"/>
      <c r="AQ885"/>
      <c r="AT885"/>
    </row>
    <row r="886" spans="1:46" s="196" customFormat="1" ht="12.75" x14ac:dyDescent="0.2">
      <c r="A886" s="10"/>
      <c r="B886" s="17"/>
      <c r="C886" s="10"/>
      <c r="D886" s="10"/>
      <c r="E886" s="10"/>
      <c r="F886" s="10"/>
      <c r="G886" s="10"/>
      <c r="H886" s="9"/>
      <c r="I886" s="9"/>
      <c r="J886" s="10"/>
      <c r="K886" s="10"/>
      <c r="L886" s="10"/>
      <c r="M886"/>
      <c r="N886"/>
      <c r="O886"/>
      <c r="P886"/>
      <c r="Q886"/>
      <c r="R886"/>
      <c r="S886"/>
      <c r="T886"/>
      <c r="U886"/>
      <c r="V886"/>
      <c r="W886"/>
      <c r="X886"/>
      <c r="Y886"/>
      <c r="Z886"/>
      <c r="AA886"/>
      <c r="AB886"/>
      <c r="AC886"/>
      <c r="AD886"/>
      <c r="AE886"/>
      <c r="AF886"/>
      <c r="AG886"/>
      <c r="AH886"/>
      <c r="AI886"/>
      <c r="AJ886"/>
      <c r="AK886"/>
      <c r="AL886"/>
      <c r="AM886"/>
      <c r="AN886"/>
      <c r="AO886"/>
      <c r="AP886"/>
      <c r="AQ886"/>
      <c r="AT886"/>
    </row>
    <row r="887" spans="1:46" s="196" customFormat="1" ht="12.75" x14ac:dyDescent="0.2">
      <c r="A887" s="10"/>
      <c r="B887" s="17"/>
      <c r="C887" s="10"/>
      <c r="D887" s="10"/>
      <c r="E887" s="10"/>
      <c r="F887" s="10"/>
      <c r="G887" s="10"/>
      <c r="H887" s="9"/>
      <c r="I887" s="9"/>
      <c r="J887" s="10"/>
      <c r="K887" s="10"/>
      <c r="L887" s="10"/>
      <c r="M887"/>
      <c r="N887"/>
      <c r="O887"/>
      <c r="P887"/>
      <c r="Q887"/>
      <c r="R887"/>
      <c r="S887"/>
      <c r="T887"/>
      <c r="U887"/>
      <c r="V887"/>
      <c r="W887"/>
      <c r="X887"/>
      <c r="Y887"/>
      <c r="Z887"/>
      <c r="AA887"/>
      <c r="AB887"/>
      <c r="AC887"/>
      <c r="AD887"/>
      <c r="AE887"/>
      <c r="AF887"/>
      <c r="AG887"/>
      <c r="AH887"/>
      <c r="AI887"/>
      <c r="AJ887"/>
      <c r="AK887"/>
      <c r="AL887"/>
      <c r="AM887"/>
      <c r="AN887"/>
      <c r="AO887"/>
      <c r="AP887"/>
      <c r="AQ887"/>
      <c r="AT887"/>
    </row>
    <row r="888" spans="1:46" s="196" customFormat="1" ht="12.75" x14ac:dyDescent="0.2">
      <c r="A888" s="10"/>
      <c r="B888" s="17"/>
      <c r="C888" s="10"/>
      <c r="D888" s="10"/>
      <c r="E888" s="10"/>
      <c r="F888" s="10"/>
      <c r="G888" s="10"/>
      <c r="H888" s="9"/>
      <c r="I888" s="9"/>
      <c r="J888" s="10"/>
      <c r="K888" s="10"/>
      <c r="L888" s="10"/>
      <c r="M888"/>
      <c r="N888"/>
      <c r="O888"/>
      <c r="P888"/>
      <c r="Q888"/>
      <c r="R888"/>
      <c r="S888"/>
      <c r="T888"/>
      <c r="U888"/>
      <c r="V888"/>
      <c r="W888"/>
      <c r="X888"/>
      <c r="Y888"/>
      <c r="Z888"/>
      <c r="AA888"/>
      <c r="AB888"/>
      <c r="AC888"/>
      <c r="AD888"/>
      <c r="AE888"/>
      <c r="AF888"/>
      <c r="AG888"/>
      <c r="AH888"/>
      <c r="AI888"/>
      <c r="AJ888"/>
      <c r="AK888"/>
      <c r="AL888"/>
      <c r="AM888"/>
      <c r="AN888"/>
      <c r="AO888"/>
      <c r="AP888"/>
      <c r="AQ888"/>
      <c r="AT888"/>
    </row>
    <row r="889" spans="1:46" s="196" customFormat="1" ht="12.75" x14ac:dyDescent="0.2">
      <c r="A889" s="10"/>
      <c r="B889" s="17"/>
      <c r="C889" s="10"/>
      <c r="D889" s="10"/>
      <c r="E889" s="10"/>
      <c r="F889" s="10"/>
      <c r="G889" s="10"/>
      <c r="H889" s="9"/>
      <c r="I889" s="9"/>
      <c r="J889" s="10"/>
      <c r="K889" s="10"/>
      <c r="L889" s="10"/>
      <c r="M889"/>
      <c r="N889"/>
      <c r="O889"/>
      <c r="P889"/>
      <c r="Q889"/>
      <c r="R889"/>
      <c r="S889"/>
      <c r="T889"/>
      <c r="U889"/>
      <c r="V889"/>
      <c r="W889"/>
      <c r="X889"/>
      <c r="Y889"/>
      <c r="Z889"/>
      <c r="AA889"/>
      <c r="AB889"/>
      <c r="AC889"/>
      <c r="AD889"/>
      <c r="AE889"/>
      <c r="AF889"/>
      <c r="AG889"/>
      <c r="AH889"/>
      <c r="AI889"/>
      <c r="AJ889"/>
      <c r="AK889"/>
      <c r="AL889"/>
      <c r="AM889"/>
      <c r="AN889"/>
      <c r="AO889"/>
      <c r="AP889"/>
      <c r="AQ889"/>
      <c r="AT889"/>
    </row>
    <row r="890" spans="1:46" s="196" customFormat="1" ht="12.75" x14ac:dyDescent="0.2">
      <c r="A890" s="10"/>
      <c r="B890" s="17"/>
      <c r="C890" s="10"/>
      <c r="D890" s="10"/>
      <c r="E890" s="10"/>
      <c r="F890" s="10"/>
      <c r="G890" s="10"/>
      <c r="H890" s="9"/>
      <c r="I890" s="9"/>
      <c r="J890" s="10"/>
      <c r="K890" s="10"/>
      <c r="L890" s="10"/>
      <c r="M890"/>
      <c r="N890"/>
      <c r="O890"/>
      <c r="P890"/>
      <c r="Q890"/>
      <c r="R890"/>
      <c r="S890"/>
      <c r="T890"/>
      <c r="U890"/>
      <c r="V890"/>
      <c r="W890"/>
      <c r="X890"/>
      <c r="Y890"/>
      <c r="Z890"/>
      <c r="AA890"/>
      <c r="AB890"/>
      <c r="AC890"/>
      <c r="AD890"/>
      <c r="AE890"/>
      <c r="AF890"/>
      <c r="AG890"/>
      <c r="AH890"/>
      <c r="AI890"/>
      <c r="AJ890"/>
      <c r="AK890"/>
      <c r="AL890"/>
      <c r="AM890"/>
      <c r="AN890"/>
      <c r="AO890"/>
      <c r="AP890"/>
      <c r="AQ890"/>
      <c r="AT890"/>
    </row>
    <row r="891" spans="1:46" s="196" customFormat="1" ht="12.75" x14ac:dyDescent="0.2">
      <c r="A891" s="10"/>
      <c r="B891" s="17"/>
      <c r="C891" s="10"/>
      <c r="D891" s="10"/>
      <c r="E891" s="10"/>
      <c r="F891" s="10"/>
      <c r="G891" s="10"/>
      <c r="H891" s="9"/>
      <c r="I891" s="9"/>
      <c r="J891" s="10"/>
      <c r="K891" s="10"/>
      <c r="L891" s="10"/>
      <c r="M891"/>
      <c r="N891"/>
      <c r="O891"/>
      <c r="P891"/>
      <c r="Q891"/>
      <c r="R891"/>
      <c r="S891"/>
      <c r="T891"/>
      <c r="U891"/>
      <c r="V891"/>
      <c r="W891"/>
      <c r="X891"/>
      <c r="Y891"/>
      <c r="Z891"/>
      <c r="AA891"/>
      <c r="AB891"/>
      <c r="AC891"/>
      <c r="AD891"/>
      <c r="AE891"/>
      <c r="AF891"/>
      <c r="AG891"/>
      <c r="AH891"/>
      <c r="AI891"/>
      <c r="AJ891"/>
      <c r="AK891"/>
      <c r="AL891"/>
      <c r="AM891"/>
      <c r="AN891"/>
      <c r="AO891"/>
      <c r="AP891"/>
      <c r="AQ891"/>
      <c r="AT891"/>
    </row>
    <row r="892" spans="1:46" s="196" customFormat="1" ht="12.75" x14ac:dyDescent="0.2">
      <c r="A892" s="10"/>
      <c r="B892" s="17"/>
      <c r="C892" s="10"/>
      <c r="D892" s="10"/>
      <c r="E892" s="10"/>
      <c r="F892" s="10"/>
      <c r="G892" s="10"/>
      <c r="H892" s="9"/>
      <c r="I892" s="9"/>
      <c r="J892" s="10"/>
      <c r="K892" s="10"/>
      <c r="L892" s="10"/>
      <c r="M892"/>
      <c r="N892"/>
      <c r="O892"/>
      <c r="P892"/>
      <c r="Q892"/>
      <c r="R892"/>
      <c r="S892"/>
      <c r="T892"/>
      <c r="U892"/>
      <c r="V892"/>
      <c r="W892"/>
      <c r="X892"/>
      <c r="Y892"/>
      <c r="Z892"/>
      <c r="AA892"/>
      <c r="AB892"/>
      <c r="AC892"/>
      <c r="AD892"/>
      <c r="AE892"/>
      <c r="AF892"/>
      <c r="AG892"/>
      <c r="AH892"/>
      <c r="AI892"/>
      <c r="AJ892"/>
      <c r="AK892"/>
      <c r="AL892"/>
      <c r="AM892"/>
      <c r="AN892"/>
      <c r="AO892"/>
      <c r="AP892"/>
      <c r="AQ892"/>
      <c r="AT892"/>
    </row>
    <row r="893" spans="1:46" s="196" customFormat="1" ht="12.75" x14ac:dyDescent="0.2">
      <c r="A893" s="10"/>
      <c r="B893" s="17"/>
      <c r="C893" s="10"/>
      <c r="D893" s="10"/>
      <c r="E893" s="10"/>
      <c r="F893" s="10"/>
      <c r="G893" s="10"/>
      <c r="H893" s="9"/>
      <c r="I893" s="9"/>
      <c r="J893" s="10"/>
      <c r="K893" s="10"/>
      <c r="L893" s="10"/>
      <c r="M893"/>
      <c r="N893"/>
      <c r="O893"/>
      <c r="P893"/>
      <c r="Q893"/>
      <c r="R893"/>
      <c r="S893"/>
      <c r="T893"/>
      <c r="U893"/>
      <c r="V893"/>
      <c r="W893"/>
      <c r="X893"/>
      <c r="Y893"/>
      <c r="Z893"/>
      <c r="AA893"/>
      <c r="AB893"/>
      <c r="AC893"/>
      <c r="AD893"/>
      <c r="AE893"/>
      <c r="AF893"/>
      <c r="AG893"/>
      <c r="AH893"/>
      <c r="AI893"/>
      <c r="AJ893"/>
      <c r="AK893"/>
      <c r="AL893"/>
      <c r="AM893"/>
      <c r="AN893"/>
      <c r="AO893"/>
      <c r="AP893"/>
      <c r="AQ893"/>
      <c r="AT893"/>
    </row>
    <row r="894" spans="1:46" s="196" customFormat="1" ht="12.75" x14ac:dyDescent="0.2">
      <c r="A894" s="10"/>
      <c r="B894" s="17"/>
      <c r="C894" s="10"/>
      <c r="D894" s="10"/>
      <c r="E894" s="10"/>
      <c r="F894" s="10"/>
      <c r="G894" s="10"/>
      <c r="H894" s="9"/>
      <c r="I894" s="9"/>
      <c r="J894" s="10"/>
      <c r="K894" s="10"/>
      <c r="L894" s="10"/>
      <c r="M894"/>
      <c r="N894"/>
      <c r="O894"/>
      <c r="P894"/>
      <c r="Q894"/>
      <c r="R894"/>
      <c r="S894"/>
      <c r="T894"/>
      <c r="U894"/>
      <c r="V894"/>
      <c r="W894"/>
      <c r="X894"/>
      <c r="Y894"/>
      <c r="Z894"/>
      <c r="AA894"/>
      <c r="AB894"/>
      <c r="AC894"/>
      <c r="AD894"/>
      <c r="AE894"/>
      <c r="AF894"/>
      <c r="AG894"/>
      <c r="AH894"/>
      <c r="AI894"/>
      <c r="AJ894"/>
      <c r="AK894"/>
      <c r="AL894"/>
      <c r="AM894"/>
      <c r="AN894"/>
      <c r="AO894"/>
      <c r="AP894"/>
      <c r="AQ894"/>
      <c r="AT894"/>
    </row>
    <row r="895" spans="1:46" s="196" customFormat="1" ht="12.75" x14ac:dyDescent="0.2">
      <c r="A895" s="10"/>
      <c r="B895" s="17"/>
      <c r="C895" s="10"/>
      <c r="D895" s="10"/>
      <c r="E895" s="10"/>
      <c r="F895" s="10"/>
      <c r="G895" s="10"/>
      <c r="H895" s="9"/>
      <c r="I895" s="9"/>
      <c r="J895" s="10"/>
      <c r="K895" s="10"/>
      <c r="L895" s="10"/>
      <c r="M895"/>
      <c r="N895"/>
      <c r="O895"/>
      <c r="P895"/>
      <c r="Q895"/>
      <c r="R895"/>
      <c r="S895"/>
      <c r="T895"/>
      <c r="U895"/>
      <c r="V895"/>
      <c r="W895"/>
      <c r="X895"/>
      <c r="Y895"/>
      <c r="Z895"/>
      <c r="AA895"/>
      <c r="AB895"/>
      <c r="AC895"/>
      <c r="AD895"/>
      <c r="AE895"/>
      <c r="AF895"/>
      <c r="AG895"/>
      <c r="AH895"/>
      <c r="AI895"/>
      <c r="AJ895"/>
      <c r="AK895"/>
      <c r="AL895"/>
      <c r="AM895"/>
      <c r="AN895"/>
      <c r="AO895"/>
      <c r="AP895"/>
      <c r="AQ895"/>
      <c r="AT895"/>
    </row>
    <row r="896" spans="1:46" s="196" customFormat="1" ht="12.75" x14ac:dyDescent="0.2">
      <c r="A896" s="10"/>
      <c r="B896" s="17"/>
      <c r="C896" s="10"/>
      <c r="D896" s="10"/>
      <c r="E896" s="10"/>
      <c r="F896" s="10"/>
      <c r="G896" s="10"/>
      <c r="H896" s="9"/>
      <c r="I896" s="9"/>
      <c r="J896" s="10"/>
      <c r="K896" s="10"/>
      <c r="L896" s="10"/>
      <c r="M896"/>
      <c r="N896"/>
      <c r="O896"/>
      <c r="P896"/>
      <c r="Q896"/>
      <c r="R896"/>
      <c r="S896"/>
      <c r="T896"/>
      <c r="U896"/>
      <c r="V896"/>
      <c r="W896"/>
      <c r="X896"/>
      <c r="Y896"/>
      <c r="Z896"/>
      <c r="AA896"/>
      <c r="AB896"/>
      <c r="AC896"/>
      <c r="AD896"/>
      <c r="AE896"/>
      <c r="AF896"/>
      <c r="AG896"/>
      <c r="AH896"/>
      <c r="AI896"/>
      <c r="AJ896"/>
      <c r="AK896"/>
      <c r="AL896"/>
      <c r="AM896"/>
      <c r="AN896"/>
      <c r="AO896"/>
      <c r="AP896"/>
      <c r="AQ896"/>
      <c r="AT896"/>
    </row>
    <row r="897" spans="1:46" s="196" customFormat="1" ht="12.75" x14ac:dyDescent="0.2">
      <c r="A897" s="10"/>
      <c r="B897" s="17"/>
      <c r="C897" s="10"/>
      <c r="D897" s="10"/>
      <c r="E897" s="10"/>
      <c r="F897" s="10"/>
      <c r="G897" s="10"/>
      <c r="H897" s="9"/>
      <c r="I897" s="9"/>
      <c r="J897" s="10"/>
      <c r="K897" s="10"/>
      <c r="L897" s="10"/>
      <c r="M897"/>
      <c r="N897"/>
      <c r="O897"/>
      <c r="P897"/>
      <c r="Q897"/>
      <c r="R897"/>
      <c r="S897"/>
      <c r="T897"/>
      <c r="U897"/>
      <c r="V897"/>
      <c r="W897"/>
      <c r="X897"/>
      <c r="Y897"/>
      <c r="Z897"/>
      <c r="AA897"/>
      <c r="AB897"/>
      <c r="AC897"/>
      <c r="AD897"/>
      <c r="AE897"/>
      <c r="AF897"/>
      <c r="AG897"/>
      <c r="AH897"/>
      <c r="AI897"/>
      <c r="AJ897"/>
      <c r="AK897"/>
      <c r="AL897"/>
      <c r="AM897"/>
      <c r="AN897"/>
      <c r="AO897"/>
      <c r="AP897"/>
      <c r="AQ897"/>
      <c r="AT897"/>
    </row>
    <row r="898" spans="1:46" s="196" customFormat="1" ht="12.75" x14ac:dyDescent="0.2">
      <c r="A898" s="10"/>
      <c r="B898" s="17"/>
      <c r="C898" s="10"/>
      <c r="D898" s="10"/>
      <c r="E898" s="10"/>
      <c r="F898" s="10"/>
      <c r="G898" s="10"/>
      <c r="H898" s="9"/>
      <c r="I898" s="9"/>
      <c r="J898" s="10"/>
      <c r="K898" s="10"/>
      <c r="L898" s="10"/>
      <c r="M898"/>
      <c r="N898"/>
      <c r="O898"/>
      <c r="P898"/>
      <c r="Q898"/>
      <c r="R898"/>
      <c r="S898"/>
      <c r="T898"/>
      <c r="U898"/>
      <c r="V898"/>
      <c r="W898"/>
      <c r="X898"/>
      <c r="Y898"/>
      <c r="Z898"/>
      <c r="AA898"/>
      <c r="AB898"/>
      <c r="AC898"/>
      <c r="AD898"/>
      <c r="AE898"/>
      <c r="AF898"/>
      <c r="AG898"/>
      <c r="AH898"/>
      <c r="AI898"/>
      <c r="AJ898"/>
      <c r="AK898"/>
      <c r="AL898"/>
      <c r="AM898"/>
      <c r="AN898"/>
      <c r="AO898"/>
      <c r="AP898"/>
      <c r="AQ898"/>
      <c r="AT898"/>
    </row>
    <row r="899" spans="1:46" s="196" customFormat="1" ht="12.75" x14ac:dyDescent="0.2">
      <c r="A899" s="10"/>
      <c r="B899" s="17"/>
      <c r="C899" s="10"/>
      <c r="D899" s="10"/>
      <c r="E899" s="10"/>
      <c r="F899" s="10"/>
      <c r="G899" s="10"/>
      <c r="H899" s="9"/>
      <c r="I899" s="9"/>
      <c r="J899" s="10"/>
      <c r="K899" s="10"/>
      <c r="L899" s="10"/>
      <c r="M899"/>
      <c r="N899"/>
      <c r="O899"/>
      <c r="P899"/>
      <c r="Q899"/>
      <c r="R899"/>
      <c r="S899"/>
      <c r="T899"/>
      <c r="U899"/>
      <c r="V899"/>
      <c r="W899"/>
      <c r="X899"/>
      <c r="Y899"/>
      <c r="Z899"/>
      <c r="AA899"/>
      <c r="AB899"/>
      <c r="AC899"/>
      <c r="AD899"/>
      <c r="AE899"/>
      <c r="AF899"/>
      <c r="AG899"/>
      <c r="AH899"/>
      <c r="AI899"/>
      <c r="AJ899"/>
      <c r="AK899"/>
      <c r="AL899"/>
      <c r="AM899"/>
      <c r="AN899"/>
      <c r="AO899"/>
      <c r="AP899"/>
      <c r="AQ899"/>
      <c r="AT899"/>
    </row>
    <row r="900" spans="1:46" s="196" customFormat="1" ht="12.75" x14ac:dyDescent="0.2">
      <c r="A900" s="10"/>
      <c r="B900" s="17"/>
      <c r="C900" s="10"/>
      <c r="D900" s="10"/>
      <c r="E900" s="10"/>
      <c r="F900" s="10"/>
      <c r="G900" s="10"/>
      <c r="H900" s="9"/>
      <c r="I900" s="9"/>
      <c r="J900" s="10"/>
      <c r="K900" s="10"/>
      <c r="L900" s="10"/>
      <c r="M900"/>
      <c r="N900"/>
      <c r="O900"/>
      <c r="P900"/>
      <c r="Q900"/>
      <c r="R900"/>
      <c r="S900"/>
      <c r="T900"/>
      <c r="U900"/>
      <c r="V900"/>
      <c r="W900"/>
      <c r="X900"/>
      <c r="Y900"/>
      <c r="Z900"/>
      <c r="AA900"/>
      <c r="AB900"/>
      <c r="AC900"/>
      <c r="AD900"/>
      <c r="AE900"/>
      <c r="AF900"/>
      <c r="AG900"/>
      <c r="AH900"/>
      <c r="AI900"/>
      <c r="AJ900"/>
      <c r="AK900"/>
      <c r="AL900"/>
      <c r="AM900"/>
      <c r="AN900"/>
      <c r="AO900"/>
      <c r="AP900"/>
      <c r="AQ900"/>
      <c r="AT900"/>
    </row>
    <row r="901" spans="1:46" s="196" customFormat="1" ht="12.75" x14ac:dyDescent="0.2">
      <c r="A901" s="10"/>
      <c r="B901" s="17"/>
      <c r="C901" s="10"/>
      <c r="D901" s="10"/>
      <c r="E901" s="10"/>
      <c r="F901" s="10"/>
      <c r="G901" s="10"/>
      <c r="H901" s="9"/>
      <c r="I901" s="9"/>
      <c r="J901" s="10"/>
      <c r="K901" s="10"/>
      <c r="L901" s="10"/>
      <c r="M901"/>
      <c r="N901"/>
      <c r="O901"/>
      <c r="P901"/>
      <c r="Q901"/>
      <c r="R901"/>
      <c r="S901"/>
      <c r="T901"/>
      <c r="U901"/>
      <c r="V901"/>
      <c r="W901"/>
      <c r="X901"/>
      <c r="Y901"/>
      <c r="Z901"/>
      <c r="AA901"/>
      <c r="AB901"/>
      <c r="AC901"/>
      <c r="AD901"/>
      <c r="AE901"/>
      <c r="AF901"/>
      <c r="AG901"/>
      <c r="AH901"/>
      <c r="AI901"/>
      <c r="AJ901"/>
      <c r="AK901"/>
      <c r="AL901"/>
      <c r="AM901"/>
      <c r="AN901"/>
      <c r="AO901"/>
      <c r="AP901"/>
      <c r="AQ901"/>
      <c r="AT901"/>
    </row>
    <row r="902" spans="1:46" s="196" customFormat="1" ht="12.75" x14ac:dyDescent="0.2">
      <c r="A902" s="10"/>
      <c r="B902" s="17"/>
      <c r="C902" s="10"/>
      <c r="D902" s="10"/>
      <c r="E902" s="10"/>
      <c r="F902" s="10"/>
      <c r="G902" s="10"/>
      <c r="H902" s="9"/>
      <c r="I902" s="9"/>
      <c r="J902" s="10"/>
      <c r="K902" s="10"/>
      <c r="L902" s="10"/>
      <c r="M902"/>
      <c r="N902"/>
      <c r="O902"/>
      <c r="P902"/>
      <c r="Q902"/>
      <c r="R902"/>
      <c r="S902"/>
      <c r="T902"/>
      <c r="U902"/>
      <c r="V902"/>
      <c r="W902"/>
      <c r="X902"/>
      <c r="Y902"/>
      <c r="Z902"/>
      <c r="AA902"/>
      <c r="AB902"/>
      <c r="AC902"/>
      <c r="AD902"/>
      <c r="AE902"/>
      <c r="AF902"/>
      <c r="AG902"/>
      <c r="AH902"/>
      <c r="AI902"/>
      <c r="AJ902"/>
      <c r="AK902"/>
      <c r="AL902"/>
      <c r="AM902"/>
      <c r="AN902"/>
      <c r="AO902"/>
      <c r="AP902"/>
      <c r="AQ902"/>
      <c r="AT902"/>
    </row>
    <row r="903" spans="1:46" s="196" customFormat="1" ht="12.75" x14ac:dyDescent="0.2">
      <c r="A903" s="10"/>
      <c r="B903" s="17"/>
      <c r="C903" s="10"/>
      <c r="D903" s="10"/>
      <c r="E903" s="10"/>
      <c r="F903" s="10"/>
      <c r="G903" s="10"/>
      <c r="H903" s="9"/>
      <c r="I903" s="9"/>
      <c r="J903" s="10"/>
      <c r="K903" s="10"/>
      <c r="L903" s="10"/>
      <c r="M903"/>
      <c r="N903"/>
      <c r="O903"/>
      <c r="P903"/>
      <c r="Q903"/>
      <c r="R903"/>
      <c r="S903"/>
      <c r="T903"/>
      <c r="U903"/>
      <c r="V903"/>
      <c r="W903"/>
      <c r="X903"/>
      <c r="Y903"/>
      <c r="Z903"/>
      <c r="AA903"/>
      <c r="AB903"/>
      <c r="AC903"/>
      <c r="AD903"/>
      <c r="AE903"/>
      <c r="AF903"/>
      <c r="AG903"/>
      <c r="AH903"/>
      <c r="AI903"/>
      <c r="AJ903"/>
      <c r="AK903"/>
      <c r="AL903"/>
      <c r="AM903"/>
      <c r="AN903"/>
      <c r="AO903"/>
      <c r="AP903"/>
      <c r="AQ903"/>
      <c r="AT903"/>
    </row>
    <row r="904" spans="1:46" s="196" customFormat="1" ht="12.75" x14ac:dyDescent="0.2">
      <c r="A904" s="10"/>
      <c r="B904" s="17"/>
      <c r="C904" s="10"/>
      <c r="D904" s="10"/>
      <c r="E904" s="10"/>
      <c r="F904" s="10"/>
      <c r="G904" s="10"/>
      <c r="H904" s="9"/>
      <c r="I904" s="9"/>
      <c r="J904" s="10"/>
      <c r="K904" s="10"/>
      <c r="L904" s="10"/>
      <c r="M904"/>
      <c r="N904"/>
      <c r="O904"/>
      <c r="P904"/>
      <c r="Q904"/>
      <c r="R904"/>
      <c r="S904"/>
      <c r="T904"/>
      <c r="U904"/>
      <c r="V904"/>
      <c r="W904"/>
      <c r="X904"/>
      <c r="Y904"/>
      <c r="Z904"/>
      <c r="AA904"/>
      <c r="AB904"/>
      <c r="AC904"/>
      <c r="AD904"/>
      <c r="AE904"/>
      <c r="AF904"/>
      <c r="AG904"/>
      <c r="AH904"/>
      <c r="AI904"/>
      <c r="AJ904"/>
      <c r="AK904"/>
      <c r="AL904"/>
      <c r="AM904"/>
      <c r="AN904"/>
      <c r="AO904"/>
      <c r="AP904"/>
      <c r="AQ904"/>
      <c r="AT904"/>
    </row>
    <row r="905" spans="1:46" s="196" customFormat="1" ht="12.75" x14ac:dyDescent="0.2">
      <c r="A905" s="10"/>
      <c r="B905" s="17"/>
      <c r="C905" s="10"/>
      <c r="D905" s="10"/>
      <c r="E905" s="10"/>
      <c r="F905" s="10"/>
      <c r="G905" s="10"/>
      <c r="H905" s="9"/>
      <c r="I905" s="9"/>
      <c r="J905" s="10"/>
      <c r="K905" s="10"/>
      <c r="L905" s="10"/>
      <c r="M905"/>
      <c r="N905"/>
      <c r="O905"/>
      <c r="P905"/>
      <c r="Q905"/>
      <c r="R905"/>
      <c r="S905"/>
      <c r="T905"/>
      <c r="U905"/>
      <c r="V905"/>
      <c r="W905"/>
      <c r="X905"/>
      <c r="Y905"/>
      <c r="Z905"/>
      <c r="AA905"/>
      <c r="AB905"/>
      <c r="AC905"/>
      <c r="AD905"/>
      <c r="AE905"/>
      <c r="AF905"/>
      <c r="AG905"/>
      <c r="AH905"/>
      <c r="AI905"/>
      <c r="AJ905"/>
      <c r="AK905"/>
      <c r="AL905"/>
      <c r="AM905"/>
      <c r="AN905"/>
      <c r="AO905"/>
      <c r="AP905"/>
      <c r="AQ905"/>
      <c r="AT905"/>
    </row>
    <row r="906" spans="1:46" s="196" customFormat="1" ht="12.75" x14ac:dyDescent="0.2">
      <c r="A906" s="10"/>
      <c r="B906" s="17"/>
      <c r="C906" s="10"/>
      <c r="D906" s="10"/>
      <c r="E906" s="10"/>
      <c r="F906" s="10"/>
      <c r="G906" s="10"/>
      <c r="H906" s="9"/>
      <c r="I906" s="9"/>
      <c r="J906" s="10"/>
      <c r="K906" s="10"/>
      <c r="L906" s="10"/>
      <c r="M906"/>
      <c r="N906"/>
      <c r="O906"/>
      <c r="P906"/>
      <c r="Q906"/>
      <c r="R906"/>
      <c r="S906"/>
      <c r="T906"/>
      <c r="U906"/>
      <c r="V906"/>
      <c r="W906"/>
      <c r="X906"/>
      <c r="Y906"/>
      <c r="Z906"/>
      <c r="AA906"/>
      <c r="AB906"/>
      <c r="AC906"/>
      <c r="AD906"/>
      <c r="AE906"/>
      <c r="AF906"/>
      <c r="AG906"/>
      <c r="AH906"/>
      <c r="AI906"/>
      <c r="AJ906"/>
      <c r="AK906"/>
      <c r="AL906"/>
      <c r="AM906"/>
      <c r="AN906"/>
      <c r="AO906"/>
      <c r="AP906"/>
      <c r="AQ906"/>
      <c r="AT906"/>
    </row>
    <row r="907" spans="1:46" s="196" customFormat="1" ht="12.75" x14ac:dyDescent="0.2">
      <c r="A907" s="10"/>
      <c r="B907" s="17"/>
      <c r="C907" s="10"/>
      <c r="D907" s="10"/>
      <c r="E907" s="10"/>
      <c r="F907" s="10"/>
      <c r="G907" s="10"/>
      <c r="H907" s="9"/>
      <c r="I907" s="9"/>
      <c r="J907" s="10"/>
      <c r="K907" s="10"/>
      <c r="L907" s="10"/>
      <c r="M907"/>
      <c r="N907"/>
      <c r="O907"/>
      <c r="P907"/>
      <c r="Q907"/>
      <c r="R907"/>
      <c r="S907"/>
      <c r="T907"/>
      <c r="U907"/>
      <c r="V907"/>
      <c r="W907"/>
      <c r="X907"/>
      <c r="Y907"/>
      <c r="Z907"/>
      <c r="AA907"/>
      <c r="AB907"/>
      <c r="AC907"/>
      <c r="AD907"/>
      <c r="AE907"/>
      <c r="AF907"/>
      <c r="AG907"/>
      <c r="AH907"/>
      <c r="AI907"/>
      <c r="AJ907"/>
      <c r="AK907"/>
      <c r="AL907"/>
      <c r="AM907"/>
      <c r="AN907"/>
      <c r="AO907"/>
      <c r="AP907"/>
      <c r="AQ907"/>
      <c r="AT907"/>
    </row>
    <row r="908" spans="1:46" s="196" customFormat="1" ht="12.75" x14ac:dyDescent="0.2">
      <c r="A908" s="10"/>
      <c r="B908" s="17"/>
      <c r="C908" s="10"/>
      <c r="D908" s="10"/>
      <c r="E908" s="10"/>
      <c r="F908" s="10"/>
      <c r="G908" s="10"/>
      <c r="H908" s="9"/>
      <c r="I908" s="9"/>
      <c r="J908" s="10"/>
      <c r="K908" s="10"/>
      <c r="L908" s="10"/>
      <c r="M908"/>
      <c r="N908"/>
      <c r="O908"/>
      <c r="P908"/>
      <c r="Q908"/>
      <c r="R908"/>
      <c r="S908"/>
      <c r="T908"/>
      <c r="U908"/>
      <c r="V908"/>
      <c r="W908"/>
      <c r="X908"/>
      <c r="Y908"/>
      <c r="Z908"/>
      <c r="AA908"/>
      <c r="AB908"/>
      <c r="AC908"/>
      <c r="AD908"/>
      <c r="AE908"/>
      <c r="AF908"/>
      <c r="AG908"/>
      <c r="AH908"/>
      <c r="AI908"/>
      <c r="AJ908"/>
      <c r="AK908"/>
      <c r="AL908"/>
      <c r="AM908"/>
      <c r="AN908"/>
      <c r="AO908"/>
      <c r="AP908"/>
      <c r="AQ908"/>
      <c r="AT908"/>
    </row>
    <row r="909" spans="1:46" s="196" customFormat="1" ht="12.75" x14ac:dyDescent="0.2">
      <c r="A909" s="10"/>
      <c r="B909" s="17"/>
      <c r="C909" s="10"/>
      <c r="D909" s="10"/>
      <c r="E909" s="10"/>
      <c r="F909" s="10"/>
      <c r="G909" s="10"/>
      <c r="H909" s="9"/>
      <c r="I909" s="9"/>
      <c r="J909" s="10"/>
      <c r="K909" s="10"/>
      <c r="L909" s="10"/>
      <c r="M909"/>
      <c r="N909"/>
      <c r="O909"/>
      <c r="P909"/>
      <c r="Q909"/>
      <c r="R909"/>
      <c r="S909"/>
      <c r="T909"/>
      <c r="U909"/>
      <c r="V909"/>
      <c r="W909"/>
      <c r="X909"/>
      <c r="Y909"/>
      <c r="Z909"/>
      <c r="AA909"/>
      <c r="AB909"/>
      <c r="AC909"/>
      <c r="AD909"/>
      <c r="AE909"/>
      <c r="AF909"/>
      <c r="AG909"/>
      <c r="AH909"/>
      <c r="AI909"/>
      <c r="AJ909"/>
      <c r="AK909"/>
      <c r="AL909"/>
      <c r="AM909"/>
      <c r="AN909"/>
      <c r="AO909"/>
      <c r="AP909"/>
      <c r="AQ909"/>
      <c r="AT909"/>
    </row>
    <row r="910" spans="1:46" s="196" customFormat="1" ht="12.75" x14ac:dyDescent="0.2">
      <c r="A910" s="10"/>
      <c r="B910" s="17"/>
      <c r="C910" s="10"/>
      <c r="D910" s="10"/>
      <c r="E910" s="10"/>
      <c r="F910" s="10"/>
      <c r="G910" s="10"/>
      <c r="H910" s="9"/>
      <c r="I910" s="9"/>
      <c r="J910" s="10"/>
      <c r="K910" s="10"/>
      <c r="L910" s="10"/>
      <c r="M910"/>
      <c r="N910"/>
      <c r="O910"/>
      <c r="P910"/>
      <c r="Q910"/>
      <c r="R910"/>
      <c r="S910"/>
      <c r="T910"/>
      <c r="U910"/>
      <c r="V910"/>
      <c r="W910"/>
      <c r="X910"/>
      <c r="Y910"/>
      <c r="Z910"/>
      <c r="AA910"/>
      <c r="AB910"/>
      <c r="AC910"/>
      <c r="AD910"/>
      <c r="AE910"/>
      <c r="AF910"/>
      <c r="AG910"/>
      <c r="AH910"/>
      <c r="AI910"/>
      <c r="AJ910"/>
      <c r="AK910"/>
      <c r="AL910"/>
      <c r="AM910"/>
      <c r="AN910"/>
      <c r="AO910"/>
      <c r="AP910"/>
      <c r="AQ910"/>
      <c r="AT910"/>
    </row>
    <row r="911" spans="1:46" s="196" customFormat="1" ht="12.75" x14ac:dyDescent="0.2">
      <c r="A911" s="10"/>
      <c r="B911" s="17"/>
      <c r="C911" s="10"/>
      <c r="D911" s="10"/>
      <c r="E911" s="10"/>
      <c r="F911" s="10"/>
      <c r="G911" s="10"/>
      <c r="H911" s="9"/>
      <c r="I911" s="9"/>
      <c r="J911" s="10"/>
      <c r="K911" s="10"/>
      <c r="L911" s="10"/>
      <c r="M911"/>
      <c r="N911"/>
      <c r="O911"/>
      <c r="P911"/>
      <c r="Q911"/>
      <c r="R911"/>
      <c r="S911"/>
      <c r="T911"/>
      <c r="U911"/>
      <c r="V911"/>
      <c r="W911"/>
      <c r="X911"/>
      <c r="Y911"/>
      <c r="Z911"/>
      <c r="AA911"/>
      <c r="AB911"/>
      <c r="AC911"/>
      <c r="AD911"/>
      <c r="AE911"/>
      <c r="AF911"/>
      <c r="AG911"/>
      <c r="AH911"/>
      <c r="AI911"/>
      <c r="AJ911"/>
      <c r="AK911"/>
      <c r="AL911"/>
      <c r="AM911"/>
      <c r="AN911"/>
      <c r="AO911"/>
      <c r="AP911"/>
      <c r="AQ911"/>
      <c r="AT911"/>
    </row>
    <row r="912" spans="1:46" s="196" customFormat="1" ht="12.75" x14ac:dyDescent="0.2">
      <c r="A912" s="10"/>
      <c r="B912" s="17"/>
      <c r="C912" s="10"/>
      <c r="D912" s="10"/>
      <c r="E912" s="10"/>
      <c r="F912" s="10"/>
      <c r="G912" s="10"/>
      <c r="H912" s="9"/>
      <c r="I912" s="9"/>
      <c r="J912" s="10"/>
      <c r="K912" s="10"/>
      <c r="L912" s="10"/>
      <c r="M912"/>
      <c r="N912"/>
      <c r="O912"/>
      <c r="P912"/>
      <c r="Q912"/>
      <c r="R912"/>
      <c r="S912"/>
      <c r="T912"/>
      <c r="U912"/>
      <c r="V912"/>
      <c r="W912"/>
      <c r="X912"/>
      <c r="Y912"/>
      <c r="Z912"/>
      <c r="AA912"/>
      <c r="AB912"/>
      <c r="AC912"/>
      <c r="AD912"/>
      <c r="AE912"/>
      <c r="AF912"/>
      <c r="AG912"/>
      <c r="AH912"/>
      <c r="AI912"/>
      <c r="AJ912"/>
      <c r="AK912"/>
      <c r="AL912"/>
      <c r="AM912"/>
      <c r="AN912"/>
      <c r="AO912"/>
      <c r="AP912"/>
      <c r="AQ912"/>
      <c r="AT912"/>
    </row>
    <row r="913" spans="1:46" s="196" customFormat="1" ht="12.75" x14ac:dyDescent="0.2">
      <c r="A913" s="10"/>
      <c r="B913" s="17"/>
      <c r="C913" s="10"/>
      <c r="D913" s="10"/>
      <c r="E913" s="10"/>
      <c r="F913" s="10"/>
      <c r="G913" s="10"/>
      <c r="H913" s="9"/>
      <c r="I913" s="9"/>
      <c r="J913" s="10"/>
      <c r="K913" s="10"/>
      <c r="L913" s="10"/>
      <c r="M913"/>
      <c r="N913"/>
      <c r="O913"/>
      <c r="P913"/>
      <c r="Q913"/>
      <c r="R913"/>
      <c r="S913"/>
      <c r="T913"/>
      <c r="U913"/>
      <c r="V913"/>
      <c r="W913"/>
      <c r="X913"/>
      <c r="Y913"/>
      <c r="Z913"/>
      <c r="AA913"/>
      <c r="AB913"/>
      <c r="AC913"/>
      <c r="AD913"/>
      <c r="AE913"/>
      <c r="AF913"/>
      <c r="AG913"/>
      <c r="AH913"/>
      <c r="AI913"/>
      <c r="AJ913"/>
      <c r="AK913"/>
      <c r="AL913"/>
      <c r="AM913"/>
      <c r="AN913"/>
      <c r="AO913"/>
      <c r="AP913"/>
      <c r="AQ913"/>
      <c r="AT913"/>
    </row>
    <row r="914" spans="1:46" s="196" customFormat="1" ht="12.75" x14ac:dyDescent="0.2">
      <c r="A914" s="10"/>
      <c r="B914" s="17"/>
      <c r="C914" s="10"/>
      <c r="D914" s="10"/>
      <c r="E914" s="10"/>
      <c r="F914" s="10"/>
      <c r="G914" s="10"/>
      <c r="H914" s="9"/>
      <c r="I914" s="9"/>
      <c r="J914" s="10"/>
      <c r="K914" s="10"/>
      <c r="L914" s="10"/>
      <c r="M914"/>
      <c r="N914"/>
      <c r="O914"/>
      <c r="P914"/>
      <c r="Q914"/>
      <c r="R914"/>
      <c r="S914"/>
      <c r="T914"/>
      <c r="U914"/>
      <c r="V914"/>
      <c r="W914"/>
      <c r="X914"/>
      <c r="Y914"/>
      <c r="Z914"/>
      <c r="AA914"/>
      <c r="AB914"/>
      <c r="AC914"/>
      <c r="AD914"/>
      <c r="AE914"/>
      <c r="AF914"/>
      <c r="AG914"/>
      <c r="AH914"/>
      <c r="AI914"/>
      <c r="AJ914"/>
      <c r="AK914"/>
      <c r="AL914"/>
      <c r="AM914"/>
      <c r="AN914"/>
      <c r="AO914"/>
      <c r="AP914"/>
      <c r="AQ914"/>
      <c r="AT914"/>
    </row>
    <row r="915" spans="1:46" s="196" customFormat="1" ht="12.75" x14ac:dyDescent="0.2">
      <c r="A915" s="10"/>
      <c r="B915" s="17"/>
      <c r="C915" s="10"/>
      <c r="D915" s="10"/>
      <c r="E915" s="10"/>
      <c r="F915" s="10"/>
      <c r="G915" s="10"/>
      <c r="H915" s="9"/>
      <c r="I915" s="9"/>
      <c r="J915" s="10"/>
      <c r="K915" s="10"/>
      <c r="L915" s="10"/>
      <c r="M915"/>
      <c r="N915"/>
      <c r="O915"/>
      <c r="P915"/>
      <c r="Q915"/>
      <c r="R915"/>
      <c r="S915"/>
      <c r="T915"/>
      <c r="U915"/>
      <c r="V915"/>
      <c r="W915"/>
      <c r="X915"/>
      <c r="Y915"/>
      <c r="Z915"/>
      <c r="AA915"/>
      <c r="AB915"/>
      <c r="AC915"/>
      <c r="AD915"/>
      <c r="AE915"/>
      <c r="AF915"/>
      <c r="AG915"/>
      <c r="AH915"/>
      <c r="AI915"/>
      <c r="AJ915"/>
      <c r="AK915"/>
      <c r="AL915"/>
      <c r="AM915"/>
      <c r="AN915"/>
      <c r="AO915"/>
      <c r="AP915"/>
      <c r="AQ915"/>
      <c r="AT915"/>
    </row>
    <row r="916" spans="1:46" s="196" customFormat="1" ht="12.75" x14ac:dyDescent="0.2">
      <c r="A916" s="10"/>
      <c r="B916" s="17"/>
      <c r="C916" s="10"/>
      <c r="D916" s="10"/>
      <c r="E916" s="10"/>
      <c r="F916" s="10"/>
      <c r="G916" s="10"/>
      <c r="H916" s="9"/>
      <c r="I916" s="9"/>
      <c r="J916" s="10"/>
      <c r="K916" s="10"/>
      <c r="L916" s="10"/>
      <c r="M916"/>
      <c r="N916"/>
      <c r="O916"/>
      <c r="P916"/>
      <c r="Q916"/>
      <c r="R916"/>
      <c r="S916"/>
      <c r="T916"/>
      <c r="U916"/>
      <c r="V916"/>
      <c r="W916"/>
      <c r="X916"/>
      <c r="Y916"/>
      <c r="Z916"/>
      <c r="AA916"/>
      <c r="AB916"/>
      <c r="AC916"/>
      <c r="AD916"/>
      <c r="AE916"/>
      <c r="AF916"/>
      <c r="AG916"/>
      <c r="AH916"/>
      <c r="AI916"/>
      <c r="AJ916"/>
      <c r="AK916"/>
      <c r="AL916"/>
      <c r="AM916"/>
      <c r="AN916"/>
      <c r="AO916"/>
      <c r="AP916"/>
      <c r="AQ916"/>
      <c r="AT916"/>
    </row>
    <row r="917" spans="1:46" s="196" customFormat="1" ht="12.75" x14ac:dyDescent="0.2">
      <c r="A917" s="10"/>
      <c r="B917" s="17"/>
      <c r="C917" s="10"/>
      <c r="D917" s="10"/>
      <c r="E917" s="10"/>
      <c r="F917" s="10"/>
      <c r="G917" s="10"/>
      <c r="H917" s="9"/>
      <c r="I917" s="9"/>
      <c r="J917" s="10"/>
      <c r="K917" s="10"/>
      <c r="L917" s="10"/>
      <c r="M917"/>
      <c r="N917"/>
      <c r="O917"/>
      <c r="P917"/>
      <c r="Q917"/>
      <c r="R917"/>
      <c r="S917"/>
      <c r="T917"/>
      <c r="U917"/>
      <c r="V917"/>
      <c r="W917"/>
      <c r="X917"/>
      <c r="Y917"/>
      <c r="Z917"/>
      <c r="AA917"/>
      <c r="AB917"/>
      <c r="AC917"/>
      <c r="AD917"/>
      <c r="AE917"/>
      <c r="AF917"/>
      <c r="AG917"/>
      <c r="AH917"/>
      <c r="AI917"/>
      <c r="AJ917"/>
      <c r="AK917"/>
      <c r="AL917"/>
      <c r="AM917"/>
      <c r="AN917"/>
      <c r="AO917"/>
      <c r="AP917"/>
      <c r="AQ917"/>
      <c r="AT917"/>
    </row>
    <row r="918" spans="1:46" s="196" customFormat="1" ht="12.75" x14ac:dyDescent="0.2">
      <c r="A918" s="10"/>
      <c r="B918" s="17"/>
      <c r="C918" s="10"/>
      <c r="D918" s="10"/>
      <c r="E918" s="10"/>
      <c r="F918" s="10"/>
      <c r="G918" s="10"/>
      <c r="H918" s="9"/>
      <c r="I918" s="9"/>
      <c r="J918" s="10"/>
      <c r="K918" s="10"/>
      <c r="L918" s="10"/>
      <c r="M918"/>
      <c r="N918"/>
      <c r="O918"/>
      <c r="P918"/>
      <c r="Q918"/>
      <c r="R918"/>
      <c r="S918"/>
      <c r="T918"/>
      <c r="U918"/>
      <c r="V918"/>
      <c r="W918"/>
      <c r="X918"/>
      <c r="Y918"/>
      <c r="Z918"/>
      <c r="AA918"/>
      <c r="AB918"/>
      <c r="AC918"/>
      <c r="AD918"/>
      <c r="AE918"/>
      <c r="AF918"/>
      <c r="AG918"/>
      <c r="AH918"/>
      <c r="AI918"/>
      <c r="AJ918"/>
      <c r="AK918"/>
      <c r="AL918"/>
      <c r="AM918"/>
      <c r="AN918"/>
      <c r="AO918"/>
      <c r="AP918"/>
      <c r="AQ918"/>
      <c r="AT918"/>
    </row>
    <row r="919" spans="1:46" s="196" customFormat="1" ht="12.75" x14ac:dyDescent="0.2">
      <c r="A919" s="10"/>
      <c r="B919" s="17"/>
      <c r="C919" s="10"/>
      <c r="D919" s="10"/>
      <c r="E919" s="10"/>
      <c r="F919" s="10"/>
      <c r="G919" s="10"/>
      <c r="H919" s="9"/>
      <c r="I919" s="9"/>
      <c r="J919" s="10"/>
      <c r="K919" s="10"/>
      <c r="L919" s="10"/>
      <c r="M919"/>
      <c r="N919"/>
      <c r="O919"/>
      <c r="P919"/>
      <c r="Q919"/>
      <c r="R919"/>
      <c r="S919"/>
      <c r="T919"/>
      <c r="U919"/>
      <c r="V919"/>
      <c r="W919"/>
      <c r="X919"/>
      <c r="Y919"/>
      <c r="Z919"/>
      <c r="AA919"/>
      <c r="AB919"/>
      <c r="AC919"/>
      <c r="AD919"/>
      <c r="AE919"/>
      <c r="AF919"/>
      <c r="AG919"/>
      <c r="AH919"/>
      <c r="AI919"/>
      <c r="AJ919"/>
      <c r="AK919"/>
      <c r="AL919"/>
      <c r="AM919"/>
      <c r="AN919"/>
      <c r="AO919"/>
      <c r="AP919"/>
      <c r="AQ919"/>
      <c r="AT919"/>
    </row>
    <row r="920" spans="1:46" s="196" customFormat="1" ht="12.75" x14ac:dyDescent="0.2">
      <c r="A920" s="10"/>
      <c r="B920" s="17"/>
      <c r="C920" s="10"/>
      <c r="D920" s="10"/>
      <c r="E920" s="10"/>
      <c r="F920" s="10"/>
      <c r="G920" s="10"/>
      <c r="H920" s="9"/>
      <c r="I920" s="9"/>
      <c r="J920" s="10"/>
      <c r="K920" s="10"/>
      <c r="L920" s="10"/>
      <c r="M920"/>
      <c r="N920"/>
      <c r="O920"/>
      <c r="P920"/>
      <c r="Q920"/>
      <c r="R920"/>
      <c r="S920"/>
      <c r="T920"/>
      <c r="U920"/>
      <c r="V920"/>
      <c r="W920"/>
      <c r="X920"/>
      <c r="Y920"/>
      <c r="Z920"/>
      <c r="AA920"/>
      <c r="AB920"/>
      <c r="AC920"/>
      <c r="AD920"/>
      <c r="AE920"/>
      <c r="AF920"/>
      <c r="AG920"/>
      <c r="AH920"/>
      <c r="AI920"/>
      <c r="AJ920"/>
      <c r="AK920"/>
      <c r="AL920"/>
      <c r="AM920"/>
      <c r="AN920"/>
      <c r="AO920"/>
      <c r="AP920"/>
      <c r="AQ920"/>
      <c r="AT920"/>
    </row>
    <row r="921" spans="1:46" s="196" customFormat="1" ht="12.75" x14ac:dyDescent="0.2">
      <c r="A921" s="10"/>
      <c r="B921" s="17"/>
      <c r="C921" s="10"/>
      <c r="D921" s="10"/>
      <c r="E921" s="10"/>
      <c r="F921" s="10"/>
      <c r="G921" s="10"/>
      <c r="H921" s="9"/>
      <c r="I921" s="9"/>
      <c r="J921" s="10"/>
      <c r="K921" s="10"/>
      <c r="L921" s="10"/>
      <c r="M921"/>
      <c r="N921"/>
      <c r="O921"/>
      <c r="P921"/>
      <c r="Q921"/>
      <c r="R921"/>
      <c r="S921"/>
      <c r="T921"/>
      <c r="U921"/>
      <c r="V921"/>
      <c r="W921"/>
      <c r="X921"/>
      <c r="Y921"/>
      <c r="Z921"/>
      <c r="AA921"/>
      <c r="AB921"/>
      <c r="AC921"/>
      <c r="AD921"/>
      <c r="AE921"/>
      <c r="AF921"/>
      <c r="AG921"/>
      <c r="AH921"/>
      <c r="AI921"/>
      <c r="AJ921"/>
      <c r="AK921"/>
      <c r="AL921"/>
      <c r="AM921"/>
      <c r="AN921"/>
      <c r="AO921"/>
      <c r="AP921"/>
      <c r="AQ921"/>
      <c r="AT921"/>
    </row>
    <row r="922" spans="1:46" s="196" customFormat="1" ht="12.75" x14ac:dyDescent="0.2">
      <c r="A922" s="10"/>
      <c r="B922" s="17"/>
      <c r="C922" s="10"/>
      <c r="D922" s="10"/>
      <c r="E922" s="10"/>
      <c r="F922" s="10"/>
      <c r="G922" s="10"/>
      <c r="H922" s="9"/>
      <c r="I922" s="9"/>
      <c r="J922" s="10"/>
      <c r="K922" s="10"/>
      <c r="L922" s="10"/>
      <c r="M922"/>
      <c r="N922"/>
      <c r="O922"/>
      <c r="P922"/>
      <c r="Q922"/>
      <c r="R922"/>
      <c r="S922"/>
      <c r="T922"/>
      <c r="U922"/>
      <c r="V922"/>
      <c r="W922"/>
      <c r="X922"/>
      <c r="Y922"/>
      <c r="Z922"/>
      <c r="AA922"/>
      <c r="AB922"/>
      <c r="AC922"/>
      <c r="AD922"/>
      <c r="AE922"/>
      <c r="AF922"/>
      <c r="AG922"/>
      <c r="AH922"/>
      <c r="AI922"/>
      <c r="AJ922"/>
      <c r="AK922"/>
      <c r="AL922"/>
      <c r="AM922"/>
      <c r="AN922"/>
      <c r="AO922"/>
      <c r="AP922"/>
      <c r="AQ922"/>
      <c r="AT922"/>
    </row>
    <row r="923" spans="1:46" s="196" customFormat="1" ht="12.75" x14ac:dyDescent="0.2">
      <c r="A923" s="10"/>
      <c r="B923" s="17"/>
      <c r="C923" s="10"/>
      <c r="D923" s="10"/>
      <c r="E923" s="10"/>
      <c r="F923" s="10"/>
      <c r="G923" s="10"/>
      <c r="H923" s="9"/>
      <c r="I923" s="9"/>
      <c r="J923" s="10"/>
      <c r="K923" s="10"/>
      <c r="L923" s="10"/>
      <c r="M923"/>
      <c r="N923"/>
      <c r="O923"/>
      <c r="P923"/>
      <c r="Q923"/>
      <c r="R923"/>
      <c r="S923"/>
      <c r="T923"/>
      <c r="U923"/>
      <c r="V923"/>
      <c r="W923"/>
      <c r="X923"/>
      <c r="Y923"/>
      <c r="Z923"/>
      <c r="AA923"/>
      <c r="AB923"/>
      <c r="AC923"/>
      <c r="AD923"/>
      <c r="AE923"/>
      <c r="AF923"/>
      <c r="AG923"/>
      <c r="AH923"/>
      <c r="AI923"/>
      <c r="AJ923"/>
      <c r="AK923"/>
      <c r="AL923"/>
      <c r="AM923"/>
      <c r="AN923"/>
      <c r="AO923"/>
      <c r="AP923"/>
      <c r="AQ923"/>
      <c r="AT923"/>
    </row>
    <row r="924" spans="1:46" s="196" customFormat="1" ht="12.75" x14ac:dyDescent="0.2">
      <c r="A924" s="10"/>
      <c r="B924" s="17"/>
      <c r="C924" s="10"/>
      <c r="D924" s="10"/>
      <c r="E924" s="10"/>
      <c r="F924" s="10"/>
      <c r="G924" s="10"/>
      <c r="H924" s="9"/>
      <c r="I924" s="9"/>
      <c r="J924" s="10"/>
      <c r="K924" s="10"/>
      <c r="L924" s="10"/>
      <c r="M924"/>
      <c r="N924"/>
      <c r="O924"/>
      <c r="P924"/>
      <c r="Q924"/>
      <c r="R924"/>
      <c r="S924"/>
      <c r="T924"/>
      <c r="U924"/>
      <c r="V924"/>
      <c r="W924"/>
      <c r="X924"/>
      <c r="Y924"/>
      <c r="Z924"/>
      <c r="AA924"/>
      <c r="AB924"/>
      <c r="AC924"/>
      <c r="AD924"/>
      <c r="AE924"/>
      <c r="AF924"/>
      <c r="AG924"/>
      <c r="AH924"/>
      <c r="AI924"/>
      <c r="AJ924"/>
      <c r="AK924"/>
      <c r="AL924"/>
      <c r="AM924"/>
      <c r="AN924"/>
      <c r="AO924"/>
      <c r="AP924"/>
      <c r="AQ924"/>
      <c r="AT924"/>
    </row>
    <row r="925" spans="1:46" s="196" customFormat="1" ht="12.75" x14ac:dyDescent="0.2">
      <c r="A925" s="10"/>
      <c r="B925" s="17"/>
      <c r="C925" s="10"/>
      <c r="D925" s="10"/>
      <c r="E925" s="10"/>
      <c r="F925" s="10"/>
      <c r="G925" s="10"/>
      <c r="H925" s="9"/>
      <c r="I925" s="9"/>
      <c r="J925" s="10"/>
      <c r="K925" s="10"/>
      <c r="L925" s="10"/>
      <c r="M925"/>
      <c r="N925"/>
      <c r="O925"/>
      <c r="P925"/>
      <c r="Q925"/>
      <c r="R925"/>
      <c r="S925"/>
      <c r="T925"/>
      <c r="U925"/>
      <c r="V925"/>
      <c r="W925"/>
      <c r="X925"/>
      <c r="Y925"/>
      <c r="Z925"/>
      <c r="AA925"/>
      <c r="AB925"/>
      <c r="AC925"/>
      <c r="AD925"/>
      <c r="AE925"/>
      <c r="AF925"/>
      <c r="AG925"/>
      <c r="AH925"/>
      <c r="AI925"/>
      <c r="AJ925"/>
      <c r="AK925"/>
      <c r="AL925"/>
      <c r="AM925"/>
      <c r="AN925"/>
      <c r="AO925"/>
      <c r="AP925"/>
      <c r="AQ925"/>
      <c r="AT925"/>
    </row>
    <row r="926" spans="1:46" s="196" customFormat="1" ht="12.75" x14ac:dyDescent="0.2">
      <c r="A926" s="10"/>
      <c r="B926" s="17"/>
      <c r="C926" s="10"/>
      <c r="D926" s="10"/>
      <c r="E926" s="10"/>
      <c r="F926" s="10"/>
      <c r="G926" s="10"/>
      <c r="H926" s="9"/>
      <c r="I926" s="9"/>
      <c r="J926" s="10"/>
      <c r="K926" s="10"/>
      <c r="L926" s="10"/>
      <c r="M926"/>
      <c r="N926"/>
      <c r="O926"/>
      <c r="P926"/>
      <c r="Q926"/>
      <c r="R926"/>
      <c r="S926"/>
      <c r="T926"/>
      <c r="U926"/>
      <c r="V926"/>
      <c r="W926"/>
      <c r="X926"/>
      <c r="Y926"/>
      <c r="Z926"/>
      <c r="AA926"/>
      <c r="AB926"/>
      <c r="AC926"/>
      <c r="AD926"/>
      <c r="AE926"/>
      <c r="AF926"/>
      <c r="AG926"/>
      <c r="AH926"/>
      <c r="AI926"/>
      <c r="AJ926"/>
      <c r="AK926"/>
      <c r="AL926"/>
      <c r="AM926"/>
      <c r="AN926"/>
      <c r="AO926"/>
      <c r="AP926"/>
      <c r="AQ926"/>
      <c r="AT926"/>
    </row>
    <row r="927" spans="1:46" s="196" customFormat="1" ht="12.75" x14ac:dyDescent="0.2">
      <c r="A927" s="10"/>
      <c r="B927" s="17"/>
      <c r="C927" s="10"/>
      <c r="D927" s="10"/>
      <c r="E927" s="10"/>
      <c r="F927" s="10"/>
      <c r="G927" s="10"/>
      <c r="H927" s="9"/>
      <c r="I927" s="9"/>
      <c r="J927" s="10"/>
      <c r="K927" s="10"/>
      <c r="L927" s="10"/>
      <c r="M927"/>
      <c r="N927"/>
      <c r="O927"/>
      <c r="P927"/>
      <c r="Q927"/>
      <c r="R927"/>
      <c r="S927"/>
      <c r="T927"/>
      <c r="U927"/>
      <c r="V927"/>
      <c r="W927"/>
      <c r="X927"/>
      <c r="Y927"/>
      <c r="Z927"/>
      <c r="AA927"/>
      <c r="AB927"/>
      <c r="AC927"/>
      <c r="AD927"/>
      <c r="AE927"/>
      <c r="AF927"/>
      <c r="AG927"/>
      <c r="AH927"/>
      <c r="AI927"/>
      <c r="AJ927"/>
      <c r="AK927"/>
      <c r="AL927"/>
      <c r="AM927"/>
      <c r="AN927"/>
      <c r="AO927"/>
      <c r="AP927"/>
      <c r="AQ927"/>
      <c r="AT927"/>
    </row>
    <row r="928" spans="1:46" s="196" customFormat="1" ht="12.75" x14ac:dyDescent="0.2">
      <c r="A928" s="10"/>
      <c r="B928" s="17"/>
      <c r="C928" s="10"/>
      <c r="D928" s="10"/>
      <c r="E928" s="10"/>
      <c r="F928" s="10"/>
      <c r="G928" s="10"/>
      <c r="H928" s="9"/>
      <c r="I928" s="9"/>
      <c r="J928" s="10"/>
      <c r="K928" s="10"/>
      <c r="L928" s="10"/>
      <c r="M928"/>
      <c r="N928"/>
      <c r="O928"/>
      <c r="P928"/>
      <c r="Q928"/>
      <c r="R928"/>
      <c r="S928"/>
      <c r="T928"/>
      <c r="U928"/>
      <c r="V928"/>
      <c r="W928"/>
      <c r="X928"/>
      <c r="Y928"/>
      <c r="Z928"/>
      <c r="AA928"/>
      <c r="AB928"/>
      <c r="AC928"/>
      <c r="AD928"/>
      <c r="AE928"/>
      <c r="AF928"/>
      <c r="AG928"/>
      <c r="AH928"/>
      <c r="AI928"/>
      <c r="AJ928"/>
      <c r="AK928"/>
      <c r="AL928"/>
      <c r="AM928"/>
      <c r="AN928"/>
      <c r="AO928"/>
      <c r="AP928"/>
      <c r="AQ928"/>
      <c r="AT928"/>
    </row>
    <row r="929" spans="1:46" s="196" customFormat="1" ht="12.75" x14ac:dyDescent="0.2">
      <c r="A929" s="10"/>
      <c r="B929" s="17"/>
      <c r="C929" s="10"/>
      <c r="D929" s="10"/>
      <c r="E929" s="10"/>
      <c r="F929" s="10"/>
      <c r="G929" s="10"/>
      <c r="H929" s="9"/>
      <c r="I929" s="9"/>
      <c r="J929" s="10"/>
      <c r="K929" s="10"/>
      <c r="L929" s="10"/>
      <c r="M929"/>
      <c r="N929"/>
      <c r="O929"/>
      <c r="P929"/>
      <c r="Q929"/>
      <c r="R929"/>
      <c r="S929"/>
      <c r="T929"/>
      <c r="U929"/>
      <c r="V929"/>
      <c r="W929"/>
      <c r="X929"/>
      <c r="Y929"/>
      <c r="Z929"/>
      <c r="AA929"/>
      <c r="AB929"/>
      <c r="AC929"/>
      <c r="AD929"/>
      <c r="AE929"/>
      <c r="AF929"/>
      <c r="AG929"/>
      <c r="AH929"/>
      <c r="AI929"/>
      <c r="AJ929"/>
      <c r="AK929"/>
      <c r="AL929"/>
      <c r="AM929"/>
      <c r="AN929"/>
      <c r="AO929"/>
      <c r="AP929"/>
      <c r="AQ929"/>
      <c r="AT929"/>
    </row>
    <row r="930" spans="1:46" s="196" customFormat="1" ht="12.75" x14ac:dyDescent="0.2">
      <c r="A930" s="10"/>
      <c r="B930" s="17"/>
      <c r="C930" s="10"/>
      <c r="D930" s="10"/>
      <c r="E930" s="10"/>
      <c r="F930" s="10"/>
      <c r="G930" s="10"/>
      <c r="H930" s="9"/>
      <c r="I930" s="9"/>
      <c r="J930" s="10"/>
      <c r="K930" s="10"/>
      <c r="L930" s="10"/>
      <c r="M930"/>
      <c r="N930"/>
      <c r="O930"/>
      <c r="P930"/>
      <c r="Q930"/>
      <c r="R930"/>
      <c r="S930"/>
      <c r="T930"/>
      <c r="U930"/>
      <c r="V930"/>
      <c r="W930"/>
      <c r="X930"/>
      <c r="Y930"/>
      <c r="Z930"/>
      <c r="AA930"/>
      <c r="AB930"/>
      <c r="AC930"/>
      <c r="AD930"/>
      <c r="AE930"/>
      <c r="AF930"/>
      <c r="AG930"/>
      <c r="AH930"/>
      <c r="AI930"/>
      <c r="AJ930"/>
      <c r="AK930"/>
      <c r="AL930"/>
      <c r="AM930"/>
      <c r="AN930"/>
      <c r="AO930"/>
      <c r="AP930"/>
      <c r="AQ930"/>
      <c r="AT930"/>
    </row>
    <row r="931" spans="1:46" s="196" customFormat="1" ht="12.75" x14ac:dyDescent="0.2">
      <c r="A931" s="10"/>
      <c r="B931" s="17"/>
      <c r="C931" s="10"/>
      <c r="D931" s="10"/>
      <c r="E931" s="10"/>
      <c r="F931" s="10"/>
      <c r="G931" s="10"/>
      <c r="H931" s="9"/>
      <c r="I931" s="9"/>
      <c r="J931" s="10"/>
      <c r="K931" s="10"/>
      <c r="L931" s="10"/>
      <c r="M931"/>
      <c r="N931"/>
      <c r="O931"/>
      <c r="P931"/>
      <c r="Q931"/>
      <c r="R931"/>
      <c r="S931"/>
      <c r="T931"/>
      <c r="U931"/>
      <c r="V931"/>
      <c r="W931"/>
      <c r="X931"/>
      <c r="Y931"/>
      <c r="Z931"/>
      <c r="AA931"/>
      <c r="AB931"/>
      <c r="AC931"/>
      <c r="AD931"/>
      <c r="AE931"/>
      <c r="AF931"/>
      <c r="AG931"/>
      <c r="AH931"/>
      <c r="AI931"/>
      <c r="AJ931"/>
      <c r="AK931"/>
      <c r="AL931"/>
      <c r="AM931"/>
      <c r="AN931"/>
      <c r="AO931"/>
      <c r="AP931"/>
      <c r="AQ931"/>
      <c r="AT931"/>
    </row>
    <row r="932" spans="1:46" s="196" customFormat="1" ht="12.75" x14ac:dyDescent="0.2">
      <c r="A932" s="10"/>
      <c r="B932" s="17"/>
      <c r="C932" s="10"/>
      <c r="D932" s="10"/>
      <c r="E932" s="10"/>
      <c r="F932" s="10"/>
      <c r="G932" s="10"/>
      <c r="H932" s="9"/>
      <c r="I932" s="9"/>
      <c r="J932" s="10"/>
      <c r="K932" s="10"/>
      <c r="L932" s="10"/>
      <c r="M932"/>
      <c r="N932"/>
      <c r="O932"/>
      <c r="P932"/>
      <c r="Q932"/>
      <c r="R932"/>
      <c r="S932"/>
      <c r="T932"/>
      <c r="U932"/>
      <c r="V932"/>
      <c r="W932"/>
      <c r="X932"/>
      <c r="Y932"/>
      <c r="Z932"/>
      <c r="AA932"/>
      <c r="AB932"/>
      <c r="AC932"/>
      <c r="AD932"/>
      <c r="AE932"/>
      <c r="AF932"/>
      <c r="AG932"/>
      <c r="AH932"/>
      <c r="AI932"/>
      <c r="AJ932"/>
      <c r="AK932"/>
      <c r="AL932"/>
      <c r="AM932"/>
      <c r="AN932"/>
      <c r="AO932"/>
      <c r="AP932"/>
      <c r="AQ932"/>
      <c r="AT932"/>
    </row>
    <row r="933" spans="1:46" s="196" customFormat="1" ht="12.75" x14ac:dyDescent="0.2">
      <c r="A933" s="10"/>
      <c r="B933" s="17"/>
      <c r="C933" s="10"/>
      <c r="D933" s="10"/>
      <c r="E933" s="10"/>
      <c r="F933" s="10"/>
      <c r="G933" s="10"/>
      <c r="H933" s="9"/>
      <c r="I933" s="9"/>
      <c r="J933" s="10"/>
      <c r="K933" s="10"/>
      <c r="L933" s="10"/>
      <c r="M933"/>
      <c r="N933"/>
      <c r="O933"/>
      <c r="P933"/>
      <c r="Q933"/>
      <c r="R933"/>
      <c r="S933"/>
      <c r="T933"/>
      <c r="U933"/>
      <c r="V933"/>
      <c r="W933"/>
      <c r="X933"/>
      <c r="Y933"/>
      <c r="Z933"/>
      <c r="AA933"/>
      <c r="AB933"/>
      <c r="AC933"/>
      <c r="AD933"/>
      <c r="AE933"/>
      <c r="AF933"/>
      <c r="AG933"/>
      <c r="AH933"/>
      <c r="AI933"/>
      <c r="AJ933"/>
      <c r="AK933"/>
      <c r="AL933"/>
      <c r="AM933"/>
      <c r="AN933"/>
      <c r="AO933"/>
      <c r="AP933"/>
      <c r="AQ933"/>
      <c r="AT933"/>
    </row>
    <row r="934" spans="1:46" s="196" customFormat="1" ht="12.75" x14ac:dyDescent="0.2">
      <c r="A934" s="10"/>
      <c r="B934" s="17"/>
      <c r="C934" s="10"/>
      <c r="D934" s="10"/>
      <c r="E934" s="10"/>
      <c r="F934" s="10"/>
      <c r="G934" s="10"/>
      <c r="H934" s="9"/>
      <c r="I934" s="9"/>
      <c r="J934" s="10"/>
      <c r="K934" s="10"/>
      <c r="L934" s="10"/>
      <c r="M934"/>
      <c r="N934"/>
      <c r="O934"/>
      <c r="P934"/>
      <c r="Q934"/>
      <c r="R934"/>
      <c r="S934"/>
      <c r="T934"/>
      <c r="U934"/>
      <c r="V934"/>
      <c r="W934"/>
      <c r="X934"/>
      <c r="Y934"/>
      <c r="Z934"/>
      <c r="AA934"/>
      <c r="AB934"/>
      <c r="AC934"/>
      <c r="AD934"/>
      <c r="AE934"/>
      <c r="AF934"/>
      <c r="AG934"/>
      <c r="AH934"/>
      <c r="AI934"/>
      <c r="AJ934"/>
      <c r="AK934"/>
      <c r="AL934"/>
      <c r="AM934"/>
      <c r="AN934"/>
      <c r="AO934"/>
      <c r="AP934"/>
      <c r="AQ934"/>
      <c r="AT934"/>
    </row>
    <row r="935" spans="1:46" s="196" customFormat="1" ht="12.75" x14ac:dyDescent="0.2">
      <c r="A935" s="10"/>
      <c r="B935" s="17"/>
      <c r="C935" s="10"/>
      <c r="D935" s="10"/>
      <c r="E935" s="10"/>
      <c r="F935" s="10"/>
      <c r="G935" s="10"/>
      <c r="H935" s="9"/>
      <c r="I935" s="9"/>
      <c r="J935" s="10"/>
      <c r="K935" s="10"/>
      <c r="L935" s="10"/>
      <c r="M935"/>
      <c r="N935"/>
      <c r="O935"/>
      <c r="P935"/>
      <c r="Q935"/>
      <c r="R935"/>
      <c r="S935"/>
      <c r="T935"/>
      <c r="U935"/>
      <c r="V935"/>
      <c r="W935"/>
      <c r="X935"/>
      <c r="Y935"/>
      <c r="Z935"/>
      <c r="AA935"/>
      <c r="AB935"/>
      <c r="AC935"/>
      <c r="AD935"/>
      <c r="AE935"/>
      <c r="AF935"/>
      <c r="AG935"/>
      <c r="AH935"/>
      <c r="AI935"/>
      <c r="AJ935"/>
      <c r="AK935"/>
      <c r="AL935"/>
      <c r="AM935"/>
      <c r="AN935"/>
      <c r="AO935"/>
      <c r="AP935"/>
      <c r="AQ935"/>
      <c r="AT935"/>
    </row>
    <row r="936" spans="1:46" s="196" customFormat="1" ht="12.75" x14ac:dyDescent="0.2">
      <c r="A936" s="10"/>
      <c r="B936" s="17"/>
      <c r="C936" s="10"/>
      <c r="D936" s="10"/>
      <c r="E936" s="10"/>
      <c r="F936" s="10"/>
      <c r="G936" s="10"/>
      <c r="H936" s="9"/>
      <c r="I936" s="9"/>
      <c r="J936" s="10"/>
      <c r="K936" s="10"/>
      <c r="L936" s="10"/>
      <c r="M936"/>
      <c r="N936"/>
      <c r="O936"/>
      <c r="P936"/>
      <c r="Q936"/>
      <c r="R936"/>
      <c r="S936"/>
      <c r="T936"/>
      <c r="U936"/>
      <c r="V936"/>
      <c r="W936"/>
      <c r="X936"/>
      <c r="Y936"/>
      <c r="Z936"/>
      <c r="AA936"/>
      <c r="AB936"/>
      <c r="AC936"/>
      <c r="AD936"/>
      <c r="AE936"/>
      <c r="AF936"/>
      <c r="AG936"/>
      <c r="AH936"/>
      <c r="AI936"/>
      <c r="AJ936"/>
      <c r="AK936"/>
      <c r="AL936"/>
      <c r="AM936"/>
      <c r="AN936"/>
      <c r="AO936"/>
      <c r="AP936"/>
      <c r="AQ936"/>
      <c r="AT936"/>
    </row>
    <row r="937" spans="1:46" s="196" customFormat="1" ht="12.75" x14ac:dyDescent="0.2">
      <c r="A937" s="10"/>
      <c r="B937" s="17"/>
      <c r="C937" s="10"/>
      <c r="D937" s="10"/>
      <c r="E937" s="10"/>
      <c r="F937" s="10"/>
      <c r="G937" s="10"/>
      <c r="H937" s="9"/>
      <c r="I937" s="9"/>
      <c r="J937" s="10"/>
      <c r="K937" s="10"/>
      <c r="L937" s="10"/>
      <c r="M937"/>
      <c r="N937"/>
      <c r="O937"/>
      <c r="P937"/>
      <c r="Q937"/>
      <c r="R937"/>
      <c r="S937"/>
      <c r="T937"/>
      <c r="U937"/>
      <c r="V937"/>
      <c r="W937"/>
      <c r="X937"/>
      <c r="Y937"/>
      <c r="Z937"/>
      <c r="AA937"/>
      <c r="AB937"/>
      <c r="AC937"/>
      <c r="AD937"/>
      <c r="AE937"/>
      <c r="AF937"/>
      <c r="AG937"/>
      <c r="AH937"/>
      <c r="AI937"/>
      <c r="AJ937"/>
      <c r="AK937"/>
      <c r="AL937"/>
      <c r="AM937"/>
      <c r="AN937"/>
      <c r="AO937"/>
      <c r="AP937"/>
      <c r="AQ937"/>
      <c r="AT937"/>
    </row>
    <row r="938" spans="1:46" s="196" customFormat="1" ht="12.75" x14ac:dyDescent="0.2">
      <c r="A938" s="10"/>
      <c r="B938" s="17"/>
      <c r="C938" s="10"/>
      <c r="D938" s="10"/>
      <c r="E938" s="10"/>
      <c r="F938" s="10"/>
      <c r="G938" s="10"/>
      <c r="H938" s="9"/>
      <c r="I938" s="9"/>
      <c r="J938" s="10"/>
      <c r="K938" s="10"/>
      <c r="L938" s="10"/>
      <c r="M938"/>
      <c r="N938"/>
      <c r="O938"/>
      <c r="P938"/>
      <c r="Q938"/>
      <c r="R938"/>
      <c r="S938"/>
      <c r="T938"/>
      <c r="U938"/>
      <c r="V938"/>
      <c r="W938"/>
      <c r="X938"/>
      <c r="Y938"/>
      <c r="Z938"/>
      <c r="AA938"/>
      <c r="AB938"/>
      <c r="AC938"/>
      <c r="AD938"/>
      <c r="AE938"/>
      <c r="AF938"/>
      <c r="AG938"/>
      <c r="AH938"/>
      <c r="AI938"/>
      <c r="AJ938"/>
      <c r="AK938"/>
      <c r="AL938"/>
      <c r="AM938"/>
      <c r="AN938"/>
      <c r="AO938"/>
      <c r="AP938"/>
      <c r="AQ938"/>
      <c r="AT938"/>
    </row>
    <row r="939" spans="1:46" s="196" customFormat="1" ht="12.75" x14ac:dyDescent="0.2">
      <c r="A939" s="10"/>
      <c r="B939" s="17"/>
      <c r="C939" s="10"/>
      <c r="D939" s="10"/>
      <c r="E939" s="10"/>
      <c r="F939" s="10"/>
      <c r="G939" s="10"/>
      <c r="H939" s="9"/>
      <c r="I939" s="9"/>
      <c r="J939" s="10"/>
      <c r="K939" s="10"/>
      <c r="L939" s="10"/>
      <c r="M939"/>
      <c r="N939"/>
      <c r="O939"/>
      <c r="P939"/>
      <c r="Q939"/>
      <c r="R939"/>
      <c r="S939"/>
      <c r="T939"/>
      <c r="U939"/>
      <c r="V939"/>
      <c r="W939"/>
      <c r="X939"/>
      <c r="Y939"/>
      <c r="Z939"/>
      <c r="AA939"/>
      <c r="AB939"/>
      <c r="AC939"/>
      <c r="AD939"/>
      <c r="AE939"/>
      <c r="AF939"/>
      <c r="AG939"/>
      <c r="AH939"/>
      <c r="AI939"/>
      <c r="AJ939"/>
      <c r="AK939"/>
      <c r="AL939"/>
      <c r="AM939"/>
      <c r="AN939"/>
      <c r="AO939"/>
      <c r="AP939"/>
      <c r="AQ939"/>
      <c r="AT939"/>
    </row>
    <row r="940" spans="1:46" s="196" customFormat="1" ht="12.75" x14ac:dyDescent="0.2">
      <c r="A940" s="10"/>
      <c r="B940" s="17"/>
      <c r="C940" s="10"/>
      <c r="D940" s="10"/>
      <c r="E940" s="10"/>
      <c r="F940" s="10"/>
      <c r="G940" s="10"/>
      <c r="H940" s="9"/>
      <c r="I940" s="9"/>
      <c r="J940" s="10"/>
      <c r="K940" s="10"/>
      <c r="L940" s="10"/>
      <c r="M940"/>
      <c r="N940"/>
      <c r="O940"/>
      <c r="P940"/>
      <c r="Q940"/>
      <c r="R940"/>
      <c r="S940"/>
      <c r="T940"/>
      <c r="U940"/>
      <c r="V940"/>
      <c r="W940"/>
      <c r="X940"/>
      <c r="Y940"/>
      <c r="Z940"/>
      <c r="AA940"/>
      <c r="AB940"/>
      <c r="AC940"/>
      <c r="AD940"/>
      <c r="AE940"/>
      <c r="AF940"/>
      <c r="AG940"/>
      <c r="AH940"/>
      <c r="AI940"/>
      <c r="AJ940"/>
      <c r="AK940"/>
      <c r="AL940"/>
      <c r="AM940"/>
      <c r="AN940"/>
      <c r="AO940"/>
      <c r="AP940"/>
      <c r="AQ940"/>
      <c r="AT940"/>
    </row>
    <row r="941" spans="1:46" s="196" customFormat="1" ht="12.75" x14ac:dyDescent="0.2">
      <c r="A941" s="10"/>
      <c r="B941" s="17"/>
      <c r="C941" s="10"/>
      <c r="D941" s="10"/>
      <c r="E941" s="10"/>
      <c r="F941" s="10"/>
      <c r="G941" s="10"/>
      <c r="H941" s="9"/>
      <c r="I941" s="9"/>
      <c r="J941" s="10"/>
      <c r="K941" s="10"/>
      <c r="L941" s="10"/>
      <c r="M941"/>
      <c r="N941"/>
      <c r="O941"/>
      <c r="P941"/>
      <c r="Q941"/>
      <c r="R941"/>
      <c r="S941"/>
      <c r="T941"/>
      <c r="U941"/>
      <c r="V941"/>
      <c r="W941"/>
      <c r="X941"/>
      <c r="Y941"/>
      <c r="Z941"/>
      <c r="AA941"/>
      <c r="AB941"/>
      <c r="AC941"/>
      <c r="AD941"/>
      <c r="AE941"/>
      <c r="AF941"/>
      <c r="AG941"/>
      <c r="AH941"/>
      <c r="AI941"/>
      <c r="AJ941"/>
      <c r="AK941"/>
      <c r="AL941"/>
      <c r="AM941"/>
      <c r="AN941"/>
      <c r="AO941"/>
      <c r="AP941"/>
      <c r="AQ941"/>
      <c r="AT941"/>
    </row>
    <row r="942" spans="1:46" s="196" customFormat="1" ht="12.75" x14ac:dyDescent="0.2">
      <c r="A942" s="10"/>
      <c r="B942" s="17"/>
      <c r="C942" s="10"/>
      <c r="D942" s="10"/>
      <c r="E942" s="10"/>
      <c r="F942" s="10"/>
      <c r="G942" s="10"/>
      <c r="H942" s="9"/>
      <c r="I942" s="9"/>
      <c r="J942" s="10"/>
      <c r="K942" s="10"/>
      <c r="L942" s="10"/>
      <c r="M942"/>
      <c r="N942"/>
      <c r="O942"/>
      <c r="P942"/>
      <c r="Q942"/>
      <c r="R942"/>
      <c r="S942"/>
      <c r="T942"/>
      <c r="U942"/>
      <c r="V942"/>
      <c r="W942"/>
      <c r="X942"/>
      <c r="Y942"/>
      <c r="Z942"/>
      <c r="AA942"/>
      <c r="AB942"/>
      <c r="AC942"/>
      <c r="AD942"/>
      <c r="AE942"/>
      <c r="AF942"/>
      <c r="AG942"/>
      <c r="AH942"/>
      <c r="AI942"/>
      <c r="AJ942"/>
      <c r="AK942"/>
      <c r="AL942"/>
      <c r="AM942"/>
      <c r="AN942"/>
      <c r="AO942"/>
      <c r="AP942"/>
      <c r="AQ942"/>
      <c r="AT942"/>
    </row>
    <row r="943" spans="1:46" s="196" customFormat="1" ht="12.75" x14ac:dyDescent="0.2">
      <c r="A943" s="10"/>
      <c r="B943" s="17"/>
      <c r="C943" s="10"/>
      <c r="D943" s="10"/>
      <c r="E943" s="10"/>
      <c r="F943" s="10"/>
      <c r="G943" s="10"/>
      <c r="H943" s="9"/>
      <c r="I943" s="9"/>
      <c r="J943" s="10"/>
      <c r="K943" s="10"/>
      <c r="L943" s="10"/>
      <c r="M943"/>
      <c r="N943"/>
      <c r="O943"/>
      <c r="P943"/>
      <c r="Q943"/>
      <c r="R943"/>
      <c r="S943"/>
      <c r="T943"/>
      <c r="U943"/>
      <c r="V943"/>
      <c r="W943"/>
      <c r="X943"/>
      <c r="Y943"/>
      <c r="Z943"/>
      <c r="AA943"/>
      <c r="AB943"/>
      <c r="AC943"/>
      <c r="AD943"/>
      <c r="AE943"/>
      <c r="AF943"/>
      <c r="AG943"/>
      <c r="AH943"/>
      <c r="AI943"/>
      <c r="AJ943"/>
      <c r="AK943"/>
      <c r="AL943"/>
      <c r="AM943"/>
      <c r="AN943"/>
      <c r="AO943"/>
      <c r="AP943"/>
      <c r="AQ943"/>
      <c r="AT943"/>
    </row>
    <row r="944" spans="1:46" s="196" customFormat="1" ht="12.75" x14ac:dyDescent="0.2">
      <c r="A944" s="10"/>
      <c r="B944" s="17"/>
      <c r="C944" s="10"/>
      <c r="D944" s="10"/>
      <c r="E944" s="10"/>
      <c r="F944" s="10"/>
      <c r="G944" s="10"/>
      <c r="H944" s="9"/>
      <c r="I944" s="9"/>
      <c r="J944" s="10"/>
      <c r="K944" s="10"/>
      <c r="L944" s="10"/>
      <c r="M944"/>
      <c r="N944"/>
      <c r="O944"/>
      <c r="P944"/>
      <c r="Q944"/>
      <c r="R944"/>
      <c r="S944"/>
      <c r="T944"/>
      <c r="U944"/>
      <c r="V944"/>
      <c r="W944"/>
      <c r="X944"/>
      <c r="Y944"/>
      <c r="Z944"/>
      <c r="AA944"/>
      <c r="AB944"/>
      <c r="AC944"/>
      <c r="AD944"/>
      <c r="AE944"/>
      <c r="AF944"/>
      <c r="AG944"/>
      <c r="AH944"/>
      <c r="AI944"/>
      <c r="AJ944"/>
      <c r="AK944"/>
      <c r="AL944"/>
      <c r="AM944"/>
      <c r="AN944"/>
      <c r="AO944"/>
      <c r="AP944"/>
      <c r="AQ944"/>
      <c r="AT944"/>
    </row>
    <row r="945" spans="1:46" s="196" customFormat="1" ht="12.75" x14ac:dyDescent="0.2">
      <c r="A945" s="10"/>
      <c r="B945" s="17"/>
      <c r="C945" s="10"/>
      <c r="D945" s="10"/>
      <c r="E945" s="10"/>
      <c r="F945" s="10"/>
      <c r="G945" s="10"/>
      <c r="H945" s="9"/>
      <c r="I945" s="9"/>
      <c r="J945" s="10"/>
      <c r="K945" s="10"/>
      <c r="L945" s="10"/>
      <c r="M945"/>
      <c r="N945"/>
      <c r="O945"/>
      <c r="P945"/>
      <c r="Q945"/>
      <c r="R945"/>
      <c r="S945"/>
      <c r="T945"/>
      <c r="U945"/>
      <c r="V945"/>
      <c r="W945"/>
      <c r="X945"/>
      <c r="Y945"/>
      <c r="Z945"/>
      <c r="AA945"/>
      <c r="AB945"/>
      <c r="AC945"/>
      <c r="AD945"/>
      <c r="AE945"/>
      <c r="AF945"/>
      <c r="AG945"/>
      <c r="AH945"/>
      <c r="AI945"/>
      <c r="AJ945"/>
      <c r="AK945"/>
      <c r="AL945"/>
      <c r="AM945"/>
      <c r="AN945"/>
      <c r="AO945"/>
      <c r="AP945"/>
      <c r="AQ945"/>
      <c r="AT945"/>
    </row>
    <row r="946" spans="1:46" s="196" customFormat="1" ht="12.75" x14ac:dyDescent="0.2">
      <c r="A946" s="10"/>
      <c r="B946" s="17"/>
      <c r="C946" s="10"/>
      <c r="D946" s="10"/>
      <c r="E946" s="10"/>
      <c r="F946" s="10"/>
      <c r="G946" s="10"/>
      <c r="H946" s="9"/>
      <c r="I946" s="9"/>
      <c r="J946" s="10"/>
      <c r="K946" s="10"/>
      <c r="L946" s="10"/>
      <c r="M946"/>
      <c r="N946"/>
      <c r="O946"/>
      <c r="P946"/>
      <c r="Q946"/>
      <c r="R946"/>
      <c r="S946"/>
      <c r="T946"/>
      <c r="U946"/>
      <c r="V946"/>
      <c r="W946"/>
      <c r="X946"/>
      <c r="Y946"/>
      <c r="Z946"/>
      <c r="AA946"/>
      <c r="AB946"/>
      <c r="AC946"/>
      <c r="AD946"/>
      <c r="AE946"/>
      <c r="AF946"/>
      <c r="AG946"/>
      <c r="AH946"/>
      <c r="AI946"/>
      <c r="AJ946"/>
      <c r="AK946"/>
      <c r="AL946"/>
      <c r="AM946"/>
      <c r="AN946"/>
      <c r="AO946"/>
      <c r="AP946"/>
      <c r="AQ946"/>
      <c r="AT946"/>
    </row>
    <row r="947" spans="1:46" s="196" customFormat="1" ht="12.75" x14ac:dyDescent="0.2">
      <c r="A947" s="10"/>
      <c r="B947" s="17"/>
      <c r="C947" s="10"/>
      <c r="D947" s="10"/>
      <c r="E947" s="10"/>
      <c r="F947" s="10"/>
      <c r="G947" s="10"/>
      <c r="H947" s="9"/>
      <c r="I947" s="9"/>
      <c r="J947" s="10"/>
      <c r="K947" s="10"/>
      <c r="L947" s="10"/>
      <c r="M947"/>
      <c r="N947"/>
      <c r="O947"/>
      <c r="P947"/>
      <c r="Q947"/>
      <c r="R947"/>
      <c r="S947"/>
      <c r="T947"/>
      <c r="U947"/>
      <c r="V947"/>
      <c r="W947"/>
      <c r="X947"/>
      <c r="Y947"/>
      <c r="Z947"/>
      <c r="AA947"/>
      <c r="AB947"/>
      <c r="AC947"/>
      <c r="AD947"/>
      <c r="AE947"/>
      <c r="AF947"/>
      <c r="AG947"/>
      <c r="AH947"/>
      <c r="AI947"/>
      <c r="AJ947"/>
      <c r="AK947"/>
      <c r="AL947"/>
      <c r="AM947"/>
      <c r="AN947"/>
      <c r="AO947"/>
      <c r="AP947"/>
      <c r="AQ947"/>
      <c r="AT947"/>
    </row>
    <row r="948" spans="1:46" s="196" customFormat="1" ht="12.75" x14ac:dyDescent="0.2">
      <c r="A948" s="10"/>
      <c r="B948" s="17"/>
      <c r="C948" s="10"/>
      <c r="D948" s="10"/>
      <c r="E948" s="10"/>
      <c r="F948" s="10"/>
      <c r="G948" s="10"/>
      <c r="H948" s="9"/>
      <c r="I948" s="9"/>
      <c r="J948" s="10"/>
      <c r="K948" s="10"/>
      <c r="L948" s="10"/>
      <c r="M948"/>
      <c r="N948"/>
      <c r="O948"/>
      <c r="P948"/>
      <c r="Q948"/>
      <c r="R948"/>
      <c r="S948"/>
      <c r="T948"/>
      <c r="U948"/>
      <c r="V948"/>
      <c r="W948"/>
      <c r="X948"/>
      <c r="Y948"/>
      <c r="Z948"/>
      <c r="AA948"/>
      <c r="AB948"/>
      <c r="AC948"/>
      <c r="AD948"/>
      <c r="AE948"/>
      <c r="AF948"/>
      <c r="AG948"/>
      <c r="AH948"/>
      <c r="AI948"/>
      <c r="AJ948"/>
      <c r="AK948"/>
      <c r="AL948"/>
      <c r="AM948"/>
      <c r="AN948"/>
      <c r="AO948"/>
      <c r="AP948"/>
      <c r="AQ948"/>
      <c r="AT948"/>
    </row>
    <row r="949" spans="1:46" s="196" customFormat="1" ht="12.75" x14ac:dyDescent="0.2">
      <c r="A949" s="10"/>
      <c r="B949" s="17"/>
      <c r="C949" s="10"/>
      <c r="D949" s="10"/>
      <c r="E949" s="10"/>
      <c r="F949" s="10"/>
      <c r="G949" s="10"/>
      <c r="H949" s="9"/>
      <c r="I949" s="9"/>
      <c r="J949" s="10"/>
      <c r="K949" s="10"/>
      <c r="L949" s="10"/>
      <c r="M949"/>
      <c r="N949"/>
      <c r="O949"/>
      <c r="P949"/>
      <c r="Q949"/>
      <c r="R949"/>
      <c r="S949"/>
      <c r="T949"/>
      <c r="U949"/>
      <c r="V949"/>
      <c r="W949"/>
      <c r="X949"/>
      <c r="Y949"/>
      <c r="Z949"/>
      <c r="AA949"/>
      <c r="AB949"/>
      <c r="AC949"/>
      <c r="AD949"/>
      <c r="AE949"/>
      <c r="AF949"/>
      <c r="AG949"/>
      <c r="AH949"/>
      <c r="AI949"/>
      <c r="AJ949"/>
      <c r="AK949"/>
      <c r="AL949"/>
      <c r="AM949"/>
      <c r="AN949"/>
      <c r="AO949"/>
      <c r="AP949"/>
      <c r="AQ949"/>
      <c r="AT949"/>
    </row>
    <row r="950" spans="1:46" s="196" customFormat="1" ht="12.75" x14ac:dyDescent="0.2">
      <c r="A950" s="10"/>
      <c r="B950" s="17"/>
      <c r="C950" s="10"/>
      <c r="D950" s="10"/>
      <c r="E950" s="10"/>
      <c r="F950" s="10"/>
      <c r="G950" s="10"/>
      <c r="H950" s="9"/>
      <c r="I950" s="9"/>
      <c r="J950" s="10"/>
      <c r="K950" s="10"/>
      <c r="L950" s="10"/>
      <c r="M950"/>
      <c r="N950"/>
      <c r="O950"/>
      <c r="P950"/>
      <c r="Q950"/>
      <c r="R950"/>
      <c r="S950"/>
      <c r="T950"/>
      <c r="U950"/>
      <c r="V950"/>
      <c r="W950"/>
      <c r="X950"/>
      <c r="Y950"/>
      <c r="Z950"/>
      <c r="AA950"/>
      <c r="AB950"/>
      <c r="AC950"/>
      <c r="AD950"/>
      <c r="AE950"/>
      <c r="AF950"/>
      <c r="AG950"/>
      <c r="AH950"/>
      <c r="AI950"/>
      <c r="AJ950"/>
      <c r="AK950"/>
      <c r="AL950"/>
      <c r="AM950"/>
      <c r="AN950"/>
      <c r="AO950"/>
      <c r="AP950"/>
      <c r="AQ950"/>
      <c r="AT950"/>
    </row>
    <row r="951" spans="1:46" s="196" customFormat="1" ht="12.75" x14ac:dyDescent="0.2">
      <c r="A951" s="10"/>
      <c r="B951" s="17"/>
      <c r="C951" s="10"/>
      <c r="D951" s="10"/>
      <c r="E951" s="10"/>
      <c r="F951" s="10"/>
      <c r="G951" s="10"/>
      <c r="H951" s="9"/>
      <c r="I951" s="9"/>
      <c r="J951" s="10"/>
      <c r="K951" s="10"/>
      <c r="L951" s="10"/>
      <c r="M951"/>
      <c r="N951"/>
      <c r="O951"/>
      <c r="P951"/>
      <c r="Q951"/>
      <c r="R951"/>
      <c r="S951"/>
      <c r="T951"/>
      <c r="U951"/>
      <c r="V951"/>
      <c r="W951"/>
      <c r="X951"/>
      <c r="Y951"/>
      <c r="Z951"/>
      <c r="AA951"/>
      <c r="AB951"/>
      <c r="AC951"/>
      <c r="AD951"/>
      <c r="AE951"/>
      <c r="AF951"/>
      <c r="AG951"/>
      <c r="AH951"/>
      <c r="AI951"/>
      <c r="AJ951"/>
      <c r="AK951"/>
      <c r="AL951"/>
      <c r="AM951"/>
      <c r="AN951"/>
      <c r="AO951"/>
      <c r="AP951"/>
      <c r="AQ951"/>
      <c r="AT951"/>
    </row>
    <row r="952" spans="1:46" s="196" customFormat="1" ht="12.75" x14ac:dyDescent="0.2">
      <c r="A952" s="10"/>
      <c r="B952" s="17"/>
      <c r="C952" s="10"/>
      <c r="D952" s="10"/>
      <c r="E952" s="10"/>
      <c r="F952" s="10"/>
      <c r="G952" s="10"/>
      <c r="H952" s="9"/>
      <c r="I952" s="9"/>
      <c r="J952" s="10"/>
      <c r="K952" s="10"/>
      <c r="L952" s="10"/>
      <c r="M952"/>
      <c r="N952"/>
      <c r="O952"/>
      <c r="P952"/>
      <c r="Q952"/>
      <c r="R952"/>
      <c r="S952"/>
      <c r="T952"/>
      <c r="U952"/>
      <c r="V952"/>
      <c r="W952"/>
      <c r="X952"/>
      <c r="Y952"/>
      <c r="Z952"/>
      <c r="AA952"/>
      <c r="AB952"/>
      <c r="AC952"/>
      <c r="AD952"/>
      <c r="AE952"/>
      <c r="AF952"/>
      <c r="AG952"/>
      <c r="AH952"/>
      <c r="AI952"/>
      <c r="AJ952"/>
      <c r="AK952"/>
      <c r="AL952"/>
      <c r="AM952"/>
      <c r="AN952"/>
      <c r="AO952"/>
      <c r="AP952"/>
      <c r="AQ952"/>
      <c r="AT952"/>
    </row>
    <row r="953" spans="1:46" s="196" customFormat="1" ht="12.75" x14ac:dyDescent="0.2">
      <c r="A953" s="10"/>
      <c r="B953" s="17"/>
      <c r="C953" s="10"/>
      <c r="D953" s="10"/>
      <c r="E953" s="10"/>
      <c r="F953" s="10"/>
      <c r="G953" s="10"/>
      <c r="H953" s="9"/>
      <c r="I953" s="9"/>
      <c r="J953" s="10"/>
      <c r="K953" s="10"/>
      <c r="L953" s="10"/>
      <c r="M953"/>
      <c r="N953"/>
      <c r="O953"/>
      <c r="P953"/>
      <c r="Q953"/>
      <c r="R953"/>
      <c r="S953"/>
      <c r="T953"/>
      <c r="U953"/>
      <c r="V953"/>
      <c r="W953"/>
      <c r="X953"/>
      <c r="Y953"/>
      <c r="Z953"/>
      <c r="AA953"/>
      <c r="AB953"/>
      <c r="AC953"/>
      <c r="AD953"/>
      <c r="AE953"/>
      <c r="AF953"/>
      <c r="AG953"/>
      <c r="AH953"/>
      <c r="AI953"/>
      <c r="AJ953"/>
      <c r="AK953"/>
      <c r="AL953"/>
      <c r="AM953"/>
      <c r="AN953"/>
      <c r="AO953"/>
      <c r="AP953"/>
      <c r="AQ953"/>
      <c r="AT953"/>
    </row>
    <row r="954" spans="1:46" s="196" customFormat="1" ht="12.75" x14ac:dyDescent="0.2">
      <c r="A954" s="10"/>
      <c r="B954" s="17"/>
      <c r="C954" s="10"/>
      <c r="D954" s="10"/>
      <c r="E954" s="10"/>
      <c r="F954" s="10"/>
      <c r="G954" s="10"/>
      <c r="H954" s="9"/>
      <c r="I954" s="9"/>
      <c r="J954" s="10"/>
      <c r="K954" s="10"/>
      <c r="L954" s="10"/>
      <c r="M954"/>
      <c r="N954"/>
      <c r="O954"/>
      <c r="P954"/>
      <c r="Q954"/>
      <c r="R954"/>
      <c r="S954"/>
      <c r="T954"/>
      <c r="U954"/>
      <c r="V954"/>
      <c r="W954"/>
      <c r="X954"/>
      <c r="Y954"/>
      <c r="Z954"/>
      <c r="AA954"/>
      <c r="AB954"/>
      <c r="AC954"/>
      <c r="AD954"/>
      <c r="AE954"/>
      <c r="AF954"/>
      <c r="AG954"/>
      <c r="AH954"/>
      <c r="AI954"/>
      <c r="AJ954"/>
      <c r="AK954"/>
      <c r="AL954"/>
      <c r="AM954"/>
      <c r="AN954"/>
      <c r="AO954"/>
      <c r="AP954"/>
      <c r="AQ954"/>
      <c r="AT954"/>
    </row>
    <row r="955" spans="1:46" s="196" customFormat="1" ht="12.75" x14ac:dyDescent="0.2">
      <c r="A955" s="10"/>
      <c r="B955" s="17"/>
      <c r="C955" s="10"/>
      <c r="D955" s="10"/>
      <c r="E955" s="10"/>
      <c r="F955" s="10"/>
      <c r="G955" s="10"/>
      <c r="H955" s="9"/>
      <c r="I955" s="9"/>
      <c r="J955" s="10"/>
      <c r="K955" s="10"/>
      <c r="L955" s="10"/>
      <c r="M955"/>
      <c r="N955"/>
      <c r="O955"/>
      <c r="P955"/>
      <c r="Q955"/>
      <c r="R955"/>
      <c r="S955"/>
      <c r="T955"/>
      <c r="U955"/>
      <c r="V955"/>
      <c r="W955"/>
      <c r="X955"/>
      <c r="Y955"/>
      <c r="Z955"/>
      <c r="AA955"/>
      <c r="AB955"/>
      <c r="AC955"/>
      <c r="AD955"/>
      <c r="AE955"/>
      <c r="AF955"/>
      <c r="AG955"/>
      <c r="AH955"/>
      <c r="AI955"/>
      <c r="AJ955"/>
      <c r="AK955"/>
      <c r="AL955"/>
      <c r="AM955"/>
      <c r="AN955"/>
      <c r="AO955"/>
      <c r="AP955"/>
      <c r="AQ955"/>
      <c r="AT955"/>
    </row>
    <row r="956" spans="1:46" s="196" customFormat="1" ht="12.75" x14ac:dyDescent="0.2">
      <c r="A956" s="10"/>
      <c r="B956" s="17"/>
      <c r="C956" s="10"/>
      <c r="D956" s="10"/>
      <c r="E956" s="10"/>
      <c r="F956" s="10"/>
      <c r="G956" s="10"/>
      <c r="H956" s="9"/>
      <c r="I956" s="9"/>
      <c r="J956" s="10"/>
      <c r="K956" s="10"/>
      <c r="L956" s="10"/>
      <c r="M956"/>
      <c r="N956"/>
      <c r="O956"/>
      <c r="P956"/>
      <c r="Q956"/>
      <c r="R956"/>
      <c r="S956"/>
      <c r="T956"/>
      <c r="U956"/>
      <c r="V956"/>
      <c r="W956"/>
      <c r="X956"/>
      <c r="Y956"/>
      <c r="Z956"/>
      <c r="AA956"/>
      <c r="AB956"/>
      <c r="AC956"/>
      <c r="AD956"/>
      <c r="AE956"/>
      <c r="AF956"/>
      <c r="AG956"/>
      <c r="AH956"/>
      <c r="AI956"/>
      <c r="AJ956"/>
      <c r="AK956"/>
      <c r="AL956"/>
      <c r="AM956"/>
      <c r="AN956"/>
      <c r="AO956"/>
      <c r="AP956"/>
      <c r="AQ956"/>
      <c r="AT956"/>
    </row>
    <row r="957" spans="1:46" s="196" customFormat="1" ht="12.75" x14ac:dyDescent="0.2">
      <c r="A957" s="10"/>
      <c r="B957" s="17"/>
      <c r="C957" s="10"/>
      <c r="D957" s="10"/>
      <c r="E957" s="10"/>
      <c r="F957" s="10"/>
      <c r="G957" s="10"/>
      <c r="H957" s="9"/>
      <c r="I957" s="9"/>
      <c r="J957" s="10"/>
      <c r="K957" s="10"/>
      <c r="L957" s="10"/>
      <c r="M957"/>
      <c r="N957"/>
      <c r="O957"/>
      <c r="P957"/>
      <c r="Q957"/>
      <c r="R957"/>
      <c r="S957"/>
      <c r="T957"/>
      <c r="U957"/>
      <c r="V957"/>
      <c r="W957"/>
      <c r="X957"/>
      <c r="Y957"/>
      <c r="Z957"/>
      <c r="AA957"/>
      <c r="AB957"/>
      <c r="AC957"/>
      <c r="AD957"/>
      <c r="AE957"/>
      <c r="AF957"/>
      <c r="AG957"/>
      <c r="AH957"/>
      <c r="AI957"/>
      <c r="AJ957"/>
      <c r="AK957"/>
      <c r="AL957"/>
      <c r="AM957"/>
      <c r="AN957"/>
      <c r="AO957"/>
      <c r="AP957"/>
      <c r="AQ957"/>
      <c r="AT957"/>
    </row>
    <row r="958" spans="1:46" s="196" customFormat="1" ht="12.75" x14ac:dyDescent="0.2">
      <c r="A958" s="10"/>
      <c r="B958" s="17"/>
      <c r="C958" s="10"/>
      <c r="D958" s="10"/>
      <c r="E958" s="10"/>
      <c r="F958" s="10"/>
      <c r="G958" s="10"/>
      <c r="H958" s="9"/>
      <c r="I958" s="9"/>
      <c r="J958" s="10"/>
      <c r="K958" s="10"/>
      <c r="L958" s="10"/>
      <c r="M958"/>
      <c r="N958"/>
      <c r="O958"/>
      <c r="P958"/>
      <c r="Q958"/>
      <c r="R958"/>
      <c r="S958"/>
      <c r="T958"/>
      <c r="U958"/>
      <c r="V958"/>
      <c r="W958"/>
      <c r="X958"/>
      <c r="Y958"/>
      <c r="Z958"/>
      <c r="AA958"/>
      <c r="AB958"/>
      <c r="AC958"/>
      <c r="AD958"/>
      <c r="AE958"/>
      <c r="AF958"/>
      <c r="AG958"/>
      <c r="AH958"/>
      <c r="AI958"/>
      <c r="AJ958"/>
      <c r="AK958"/>
      <c r="AL958"/>
      <c r="AM958"/>
      <c r="AN958"/>
      <c r="AO958"/>
      <c r="AP958"/>
      <c r="AQ958"/>
      <c r="AT958"/>
    </row>
    <row r="959" spans="1:46" s="196" customFormat="1" ht="12.75" x14ac:dyDescent="0.2">
      <c r="A959" s="10"/>
      <c r="B959" s="17"/>
      <c r="C959" s="10"/>
      <c r="D959" s="10"/>
      <c r="E959" s="10"/>
      <c r="F959" s="10"/>
      <c r="G959" s="10"/>
      <c r="H959" s="9"/>
      <c r="I959" s="9"/>
      <c r="J959" s="10"/>
      <c r="K959" s="10"/>
      <c r="L959" s="10"/>
      <c r="M959"/>
      <c r="N959"/>
      <c r="O959"/>
      <c r="P959"/>
      <c r="Q959"/>
      <c r="R959"/>
      <c r="S959"/>
      <c r="T959"/>
      <c r="U959"/>
      <c r="V959"/>
      <c r="W959"/>
      <c r="X959"/>
      <c r="Y959"/>
      <c r="Z959"/>
      <c r="AA959"/>
      <c r="AB959"/>
      <c r="AC959"/>
      <c r="AD959"/>
      <c r="AE959"/>
      <c r="AF959"/>
      <c r="AG959"/>
      <c r="AH959"/>
      <c r="AI959"/>
      <c r="AJ959"/>
      <c r="AK959"/>
      <c r="AL959"/>
      <c r="AM959"/>
      <c r="AN959"/>
      <c r="AO959"/>
      <c r="AP959"/>
      <c r="AQ959"/>
      <c r="AT959"/>
    </row>
    <row r="960" spans="1:46" s="196" customFormat="1" ht="12.75" x14ac:dyDescent="0.2">
      <c r="A960" s="10"/>
      <c r="B960" s="17"/>
      <c r="C960" s="10"/>
      <c r="D960" s="10"/>
      <c r="E960" s="10"/>
      <c r="F960" s="10"/>
      <c r="G960" s="10"/>
      <c r="H960" s="9"/>
      <c r="I960" s="9"/>
      <c r="J960" s="10"/>
      <c r="K960" s="10"/>
      <c r="L960" s="10"/>
      <c r="M960"/>
      <c r="N960"/>
      <c r="O960"/>
      <c r="P960"/>
      <c r="Q960"/>
      <c r="R960"/>
      <c r="S960"/>
      <c r="T960"/>
      <c r="U960"/>
      <c r="V960"/>
      <c r="W960"/>
      <c r="X960"/>
      <c r="Y960"/>
      <c r="Z960"/>
      <c r="AA960"/>
      <c r="AB960"/>
      <c r="AC960"/>
      <c r="AD960"/>
      <c r="AE960"/>
      <c r="AF960"/>
      <c r="AG960"/>
      <c r="AH960"/>
      <c r="AI960"/>
      <c r="AJ960"/>
      <c r="AK960"/>
      <c r="AL960"/>
      <c r="AM960"/>
      <c r="AN960"/>
      <c r="AO960"/>
      <c r="AP960"/>
      <c r="AQ960"/>
      <c r="AT960"/>
    </row>
    <row r="961" spans="1:46" s="196" customFormat="1" ht="12.75" x14ac:dyDescent="0.2">
      <c r="A961" s="10"/>
      <c r="B961" s="17"/>
      <c r="C961" s="10"/>
      <c r="D961" s="10"/>
      <c r="E961" s="10"/>
      <c r="F961" s="10"/>
      <c r="G961" s="10"/>
      <c r="H961" s="9"/>
      <c r="I961" s="9"/>
      <c r="J961" s="10"/>
      <c r="K961" s="10"/>
      <c r="L961" s="10"/>
      <c r="M961"/>
      <c r="N961"/>
      <c r="O961"/>
      <c r="P961"/>
      <c r="Q961"/>
      <c r="R961"/>
      <c r="S961"/>
      <c r="T961"/>
      <c r="U961"/>
      <c r="V961"/>
      <c r="W961"/>
      <c r="X961"/>
      <c r="Y961"/>
      <c r="Z961"/>
      <c r="AA961"/>
      <c r="AB961"/>
      <c r="AC961"/>
      <c r="AD961"/>
      <c r="AE961"/>
      <c r="AF961"/>
      <c r="AG961"/>
      <c r="AH961"/>
      <c r="AI961"/>
      <c r="AJ961"/>
      <c r="AK961"/>
      <c r="AL961"/>
      <c r="AM961"/>
      <c r="AN961"/>
      <c r="AO961"/>
      <c r="AP961"/>
      <c r="AQ961"/>
      <c r="AT961"/>
    </row>
    <row r="962" spans="1:46" s="196" customFormat="1" ht="12.75" x14ac:dyDescent="0.2">
      <c r="A962" s="10"/>
      <c r="B962" s="17"/>
      <c r="C962" s="10"/>
      <c r="D962" s="10"/>
      <c r="E962" s="10"/>
      <c r="F962" s="10"/>
      <c r="G962" s="10"/>
      <c r="H962" s="9"/>
      <c r="I962" s="9"/>
      <c r="J962" s="10"/>
      <c r="K962" s="10"/>
      <c r="L962" s="10"/>
      <c r="M962"/>
      <c r="N962"/>
      <c r="O962"/>
      <c r="P962"/>
      <c r="Q962"/>
      <c r="R962"/>
      <c r="S962"/>
      <c r="T962"/>
      <c r="U962"/>
      <c r="V962"/>
      <c r="W962"/>
      <c r="X962"/>
      <c r="Y962"/>
      <c r="Z962"/>
      <c r="AA962"/>
      <c r="AB962"/>
      <c r="AC962"/>
      <c r="AD962"/>
      <c r="AE962"/>
      <c r="AF962"/>
      <c r="AG962"/>
      <c r="AH962"/>
      <c r="AI962"/>
      <c r="AJ962"/>
      <c r="AK962"/>
      <c r="AL962"/>
      <c r="AM962"/>
      <c r="AN962"/>
      <c r="AO962"/>
      <c r="AP962"/>
      <c r="AQ962"/>
      <c r="AT962"/>
    </row>
    <row r="963" spans="1:46" s="196" customFormat="1" ht="12.75" x14ac:dyDescent="0.2">
      <c r="A963" s="10"/>
      <c r="B963" s="17"/>
      <c r="C963" s="10"/>
      <c r="D963" s="10"/>
      <c r="E963" s="10"/>
      <c r="F963" s="10"/>
      <c r="G963" s="10"/>
      <c r="H963" s="9"/>
      <c r="I963" s="9"/>
      <c r="J963" s="10"/>
      <c r="K963" s="10"/>
      <c r="L963" s="10"/>
      <c r="M963"/>
      <c r="N963"/>
      <c r="O963"/>
      <c r="P963"/>
      <c r="Q963"/>
      <c r="R963"/>
      <c r="S963"/>
      <c r="T963"/>
      <c r="U963"/>
      <c r="V963"/>
      <c r="W963"/>
      <c r="X963"/>
      <c r="Y963"/>
      <c r="Z963"/>
      <c r="AA963"/>
      <c r="AB963"/>
      <c r="AC963"/>
      <c r="AD963"/>
      <c r="AE963"/>
      <c r="AF963"/>
      <c r="AG963"/>
      <c r="AH963"/>
      <c r="AI963"/>
      <c r="AJ963"/>
      <c r="AK963"/>
      <c r="AL963"/>
      <c r="AM963"/>
      <c r="AN963"/>
      <c r="AO963"/>
      <c r="AP963"/>
      <c r="AQ963"/>
      <c r="AT963"/>
    </row>
    <row r="964" spans="1:46" s="196" customFormat="1" ht="12.75" x14ac:dyDescent="0.2">
      <c r="A964" s="10"/>
      <c r="B964" s="17"/>
      <c r="C964" s="10"/>
      <c r="D964" s="10"/>
      <c r="E964" s="10"/>
      <c r="F964" s="10"/>
      <c r="G964" s="10"/>
      <c r="H964" s="9"/>
      <c r="I964" s="9"/>
      <c r="J964" s="10"/>
      <c r="K964" s="10"/>
      <c r="L964" s="10"/>
      <c r="M964"/>
      <c r="N964"/>
      <c r="O964"/>
      <c r="P964"/>
      <c r="Q964"/>
      <c r="R964"/>
      <c r="S964"/>
      <c r="T964"/>
      <c r="U964"/>
      <c r="V964"/>
      <c r="W964"/>
      <c r="X964"/>
      <c r="Y964"/>
      <c r="Z964"/>
      <c r="AA964"/>
      <c r="AB964"/>
      <c r="AC964"/>
      <c r="AD964"/>
      <c r="AE964"/>
      <c r="AF964"/>
      <c r="AG964"/>
      <c r="AH964"/>
      <c r="AI964"/>
      <c r="AJ964"/>
      <c r="AK964"/>
      <c r="AL964"/>
      <c r="AM964"/>
      <c r="AN964"/>
      <c r="AO964"/>
      <c r="AP964"/>
      <c r="AQ964"/>
      <c r="AT964"/>
    </row>
    <row r="965" spans="1:46" s="196" customFormat="1" ht="12.75" x14ac:dyDescent="0.2">
      <c r="A965" s="10"/>
      <c r="B965" s="17"/>
      <c r="C965" s="10"/>
      <c r="D965" s="10"/>
      <c r="E965" s="10"/>
      <c r="F965" s="10"/>
      <c r="G965" s="10"/>
      <c r="H965" s="9"/>
      <c r="I965" s="9"/>
      <c r="J965" s="10"/>
      <c r="K965" s="10"/>
      <c r="L965" s="10"/>
      <c r="M965"/>
      <c r="N965"/>
      <c r="O965"/>
      <c r="P965"/>
      <c r="Q965"/>
      <c r="R965"/>
      <c r="S965"/>
      <c r="T965"/>
      <c r="U965"/>
      <c r="V965"/>
      <c r="W965"/>
      <c r="X965"/>
      <c r="Y965"/>
      <c r="Z965"/>
      <c r="AA965"/>
      <c r="AB965"/>
      <c r="AC965"/>
      <c r="AD965"/>
      <c r="AE965"/>
      <c r="AF965"/>
      <c r="AG965"/>
      <c r="AH965"/>
      <c r="AI965"/>
      <c r="AJ965"/>
      <c r="AK965"/>
      <c r="AL965"/>
      <c r="AM965"/>
      <c r="AN965"/>
      <c r="AO965"/>
      <c r="AP965"/>
      <c r="AQ965"/>
      <c r="AT965"/>
    </row>
    <row r="966" spans="1:46" s="196" customFormat="1" ht="12.75" x14ac:dyDescent="0.2">
      <c r="A966" s="10"/>
      <c r="B966" s="17"/>
      <c r="C966" s="10"/>
      <c r="D966" s="10"/>
      <c r="E966" s="10"/>
      <c r="F966" s="10"/>
      <c r="G966" s="10"/>
      <c r="H966" s="9"/>
      <c r="I966" s="9"/>
      <c r="J966" s="10"/>
      <c r="K966" s="10"/>
      <c r="L966" s="10"/>
      <c r="M966"/>
      <c r="N966"/>
      <c r="O966"/>
      <c r="P966"/>
      <c r="Q966"/>
      <c r="R966"/>
      <c r="S966"/>
      <c r="T966"/>
      <c r="U966"/>
      <c r="V966"/>
      <c r="W966"/>
      <c r="X966"/>
      <c r="Y966"/>
      <c r="Z966"/>
      <c r="AA966"/>
      <c r="AB966"/>
      <c r="AC966"/>
      <c r="AD966"/>
      <c r="AE966"/>
      <c r="AF966"/>
      <c r="AG966"/>
      <c r="AH966"/>
      <c r="AI966"/>
      <c r="AJ966"/>
      <c r="AK966"/>
      <c r="AL966"/>
      <c r="AM966"/>
      <c r="AN966"/>
      <c r="AO966"/>
      <c r="AP966"/>
      <c r="AQ966"/>
      <c r="AT966"/>
    </row>
    <row r="967" spans="1:46" s="196" customFormat="1" ht="12.75" x14ac:dyDescent="0.2">
      <c r="A967" s="10"/>
      <c r="B967" s="17"/>
      <c r="C967" s="10"/>
      <c r="D967" s="10"/>
      <c r="E967" s="10"/>
      <c r="F967" s="10"/>
      <c r="G967" s="10"/>
      <c r="H967" s="9"/>
      <c r="I967" s="9"/>
      <c r="J967" s="10"/>
      <c r="K967" s="10"/>
      <c r="L967" s="10"/>
      <c r="M967"/>
      <c r="N967"/>
      <c r="O967"/>
      <c r="P967"/>
      <c r="Q967"/>
      <c r="R967"/>
      <c r="S967"/>
      <c r="T967"/>
      <c r="U967"/>
      <c r="V967"/>
      <c r="W967"/>
      <c r="X967"/>
      <c r="Y967"/>
      <c r="Z967"/>
      <c r="AA967"/>
      <c r="AB967"/>
      <c r="AC967"/>
      <c r="AD967"/>
      <c r="AE967"/>
      <c r="AF967"/>
      <c r="AG967"/>
      <c r="AH967"/>
      <c r="AI967"/>
      <c r="AJ967"/>
      <c r="AK967"/>
      <c r="AL967"/>
      <c r="AM967"/>
      <c r="AN967"/>
      <c r="AO967"/>
      <c r="AP967"/>
      <c r="AQ967"/>
      <c r="AT967"/>
    </row>
    <row r="968" spans="1:46" s="196" customFormat="1" ht="12.75" x14ac:dyDescent="0.2">
      <c r="A968" s="10"/>
      <c r="B968" s="17"/>
      <c r="C968" s="10"/>
      <c r="D968" s="10"/>
      <c r="E968" s="10"/>
      <c r="F968" s="10"/>
      <c r="G968" s="10"/>
      <c r="H968" s="9"/>
      <c r="I968" s="9"/>
      <c r="J968" s="10"/>
      <c r="K968" s="10"/>
      <c r="L968" s="10"/>
      <c r="M968"/>
      <c r="N968"/>
      <c r="O968"/>
      <c r="P968"/>
      <c r="Q968"/>
      <c r="R968"/>
      <c r="S968"/>
      <c r="T968"/>
      <c r="U968"/>
      <c r="V968"/>
      <c r="W968"/>
      <c r="X968"/>
      <c r="Y968"/>
      <c r="Z968"/>
      <c r="AA968"/>
      <c r="AB968"/>
      <c r="AC968"/>
      <c r="AD968"/>
      <c r="AE968"/>
      <c r="AF968"/>
      <c r="AG968"/>
      <c r="AH968"/>
      <c r="AI968"/>
      <c r="AJ968"/>
      <c r="AK968"/>
      <c r="AL968"/>
      <c r="AM968"/>
      <c r="AN968"/>
      <c r="AO968"/>
      <c r="AP968"/>
      <c r="AQ968"/>
      <c r="AT968"/>
    </row>
    <row r="969" spans="1:46" s="196" customFormat="1" ht="12.75" x14ac:dyDescent="0.2">
      <c r="A969" s="10"/>
      <c r="B969" s="17"/>
      <c r="C969" s="10"/>
      <c r="D969" s="10"/>
      <c r="E969" s="10"/>
      <c r="F969" s="10"/>
      <c r="G969" s="10"/>
      <c r="H969" s="9"/>
      <c r="I969" s="9"/>
      <c r="J969" s="10"/>
      <c r="K969" s="10"/>
      <c r="L969" s="10"/>
      <c r="M969"/>
      <c r="N969"/>
      <c r="O969"/>
      <c r="P969"/>
      <c r="Q969"/>
      <c r="R969"/>
      <c r="S969"/>
      <c r="T969"/>
      <c r="U969"/>
      <c r="V969"/>
      <c r="W969"/>
      <c r="X969"/>
      <c r="Y969"/>
      <c r="Z969"/>
      <c r="AA969"/>
      <c r="AB969"/>
      <c r="AC969"/>
      <c r="AD969"/>
      <c r="AE969"/>
      <c r="AF969"/>
      <c r="AG969"/>
      <c r="AH969"/>
      <c r="AI969"/>
      <c r="AJ969"/>
      <c r="AK969"/>
      <c r="AL969"/>
      <c r="AM969"/>
      <c r="AN969"/>
      <c r="AO969"/>
      <c r="AP969"/>
      <c r="AQ969"/>
      <c r="AT969"/>
    </row>
    <row r="970" spans="1:46" s="196" customFormat="1" ht="12.75" x14ac:dyDescent="0.2">
      <c r="A970" s="10"/>
      <c r="B970" s="17"/>
      <c r="C970" s="10"/>
      <c r="D970" s="10"/>
      <c r="E970" s="10"/>
      <c r="F970" s="10"/>
      <c r="G970" s="10"/>
      <c r="H970" s="9"/>
      <c r="I970" s="9"/>
      <c r="J970" s="10"/>
      <c r="K970" s="10"/>
      <c r="L970" s="10"/>
      <c r="M970"/>
      <c r="N970"/>
      <c r="O970"/>
      <c r="P970"/>
      <c r="Q970"/>
      <c r="R970"/>
      <c r="S970"/>
      <c r="T970"/>
      <c r="U970"/>
      <c r="V970"/>
      <c r="W970"/>
      <c r="X970"/>
      <c r="Y970"/>
      <c r="Z970"/>
      <c r="AA970"/>
      <c r="AB970"/>
      <c r="AC970"/>
      <c r="AD970"/>
      <c r="AE970"/>
      <c r="AF970"/>
      <c r="AG970"/>
      <c r="AH970"/>
      <c r="AI970"/>
      <c r="AJ970"/>
      <c r="AK970"/>
      <c r="AL970"/>
      <c r="AM970"/>
      <c r="AN970"/>
      <c r="AO970"/>
      <c r="AP970"/>
      <c r="AQ970"/>
      <c r="AT970"/>
    </row>
    <row r="971" spans="1:46" s="196" customFormat="1" ht="15" customHeight="1" x14ac:dyDescent="0.2">
      <c r="A971" s="10"/>
      <c r="B971" s="10"/>
      <c r="C971" s="10"/>
      <c r="D971" s="10"/>
      <c r="E971" s="10"/>
      <c r="F971" s="10"/>
      <c r="G971" s="10"/>
      <c r="H971" s="9"/>
      <c r="I971" s="9"/>
      <c r="J971" s="10"/>
      <c r="K971" s="10"/>
      <c r="L971" s="10"/>
      <c r="M971"/>
      <c r="N971"/>
      <c r="O971"/>
      <c r="P971"/>
      <c r="Q971"/>
      <c r="R971"/>
      <c r="S971"/>
      <c r="T971"/>
      <c r="U971"/>
      <c r="V971"/>
      <c r="W971"/>
      <c r="X971"/>
      <c r="Y971"/>
      <c r="Z971"/>
      <c r="AA971"/>
      <c r="AB971"/>
      <c r="AC971"/>
      <c r="AD971"/>
      <c r="AE971"/>
      <c r="AF971"/>
      <c r="AG971"/>
      <c r="AH971"/>
      <c r="AI971"/>
      <c r="AJ971"/>
      <c r="AK971"/>
      <c r="AL971"/>
      <c r="AM971"/>
      <c r="AN971"/>
      <c r="AO971"/>
      <c r="AP971"/>
      <c r="AQ971"/>
      <c r="AT971"/>
    </row>
    <row r="972" spans="1:46" s="196" customFormat="1" ht="15" customHeight="1" x14ac:dyDescent="0.2">
      <c r="A972" s="10"/>
      <c r="B972" s="10"/>
      <c r="C972" s="10"/>
      <c r="D972" s="10"/>
      <c r="E972" s="10"/>
      <c r="F972" s="10"/>
      <c r="G972" s="10"/>
      <c r="H972" s="9"/>
      <c r="I972" s="9"/>
      <c r="J972" s="10"/>
      <c r="K972" s="10"/>
      <c r="L972" s="10"/>
      <c r="M972"/>
      <c r="N972"/>
      <c r="O972"/>
      <c r="P972"/>
      <c r="Q972"/>
      <c r="R972"/>
      <c r="S972"/>
      <c r="T972"/>
      <c r="U972"/>
      <c r="V972"/>
      <c r="W972"/>
      <c r="X972"/>
      <c r="Y972"/>
      <c r="Z972"/>
      <c r="AA972"/>
      <c r="AB972"/>
      <c r="AC972"/>
      <c r="AD972"/>
      <c r="AE972"/>
      <c r="AF972"/>
      <c r="AG972"/>
      <c r="AH972"/>
      <c r="AI972"/>
      <c r="AJ972"/>
      <c r="AK972"/>
      <c r="AL972"/>
      <c r="AM972"/>
      <c r="AN972"/>
      <c r="AO972"/>
      <c r="AP972"/>
      <c r="AQ972"/>
      <c r="AT972"/>
    </row>
  </sheetData>
  <autoFilter ref="A5:AS37" xr:uid="{63CC3BBF-B5BE-41AA-970B-20BF7157863F}">
    <sortState xmlns:xlrd2="http://schemas.microsoft.com/office/spreadsheetml/2017/richdata2" ref="A6:AS37">
      <sortCondition ref="M5:M37"/>
    </sortState>
  </autoFilter>
  <mergeCells count="4">
    <mergeCell ref="AF3:AI3"/>
    <mergeCell ref="AJ3:AM3"/>
    <mergeCell ref="AN3:AQ3"/>
    <mergeCell ref="D4:E4"/>
  </mergeCells>
  <conditionalFormatting sqref="H13:I13 H6:I11">
    <cfRule type="expression" dxfId="15" priority="16">
      <formula>H6&lt;&gt;AR6</formula>
    </cfRule>
  </conditionalFormatting>
  <conditionalFormatting sqref="H9:I9">
    <cfRule type="expression" dxfId="14" priority="15">
      <formula>H9&lt;&gt;AR9</formula>
    </cfRule>
  </conditionalFormatting>
  <conditionalFormatting sqref="H14:I17">
    <cfRule type="expression" dxfId="13" priority="14">
      <formula>H14&lt;&gt;AR14</formula>
    </cfRule>
  </conditionalFormatting>
  <conditionalFormatting sqref="H18:I18">
    <cfRule type="expression" dxfId="12" priority="13">
      <formula>H18&lt;&gt;AR18</formula>
    </cfRule>
  </conditionalFormatting>
  <conditionalFormatting sqref="H19:I19">
    <cfRule type="expression" dxfId="11" priority="12">
      <formula>H19&lt;&gt;AR19</formula>
    </cfRule>
  </conditionalFormatting>
  <conditionalFormatting sqref="H21:I21">
    <cfRule type="expression" dxfId="10" priority="11">
      <formula>H21&lt;&gt;AR21</formula>
    </cfRule>
  </conditionalFormatting>
  <conditionalFormatting sqref="H22:I22">
    <cfRule type="expression" dxfId="9" priority="10">
      <formula>H22&lt;&gt;AR22</formula>
    </cfRule>
  </conditionalFormatting>
  <conditionalFormatting sqref="H24:I24">
    <cfRule type="expression" dxfId="8" priority="8">
      <formula>H24&lt;&gt;AR24</formula>
    </cfRule>
  </conditionalFormatting>
  <conditionalFormatting sqref="H23:I23">
    <cfRule type="expression" dxfId="7" priority="9">
      <formula>H23&lt;&gt;AR23</formula>
    </cfRule>
  </conditionalFormatting>
  <conditionalFormatting sqref="H25:I25">
    <cfRule type="expression" dxfId="6" priority="7">
      <formula>H25&lt;&gt;AR25</formula>
    </cfRule>
  </conditionalFormatting>
  <conditionalFormatting sqref="H26:I26">
    <cfRule type="expression" dxfId="5" priority="6">
      <formula>H26&lt;&gt;AR26</formula>
    </cfRule>
  </conditionalFormatting>
  <conditionalFormatting sqref="H27:I27">
    <cfRule type="expression" dxfId="4" priority="5">
      <formula>H27&lt;&gt;AR27</formula>
    </cfRule>
  </conditionalFormatting>
  <conditionalFormatting sqref="H28:I28">
    <cfRule type="expression" dxfId="3" priority="4">
      <formula>H28&lt;&gt;AR28</formula>
    </cfRule>
  </conditionalFormatting>
  <conditionalFormatting sqref="H29:I29">
    <cfRule type="expression" dxfId="2" priority="3">
      <formula>H29&lt;&gt;AR29</formula>
    </cfRule>
  </conditionalFormatting>
  <conditionalFormatting sqref="H31:I31">
    <cfRule type="expression" dxfId="1" priority="2">
      <formula>H31&lt;&gt;AR31</formula>
    </cfRule>
  </conditionalFormatting>
  <conditionalFormatting sqref="H32:I32">
    <cfRule type="expression" dxfId="0" priority="1">
      <formula>H32&lt;&gt;AR32</formula>
    </cfRule>
  </conditionalFormatting>
  <dataValidations count="2">
    <dataValidation type="list" allowBlank="1" showInputMessage="1" prompt="Click and enter a value from range '2016'!AC2:AE2" sqref="E3" xr:uid="{8F0266A2-FFD1-4D0C-8662-953E5A06306F}">
      <formula1>$AF$2:$AH$2</formula1>
    </dataValidation>
    <dataValidation type="list" allowBlank="1" sqref="H31:I32 AR6:AS11 H6:I11 H21:I29 AR21:AS29 AR13:AS19 H13:I19 AR31:AS32" xr:uid="{E5B25032-F699-4DC1-8D29-C8EA10D6D88F}">
      <formula1>$AF$1:$AG$1</formula1>
    </dataValidation>
  </dataValidations>
  <pageMargins left="0.19685039370078741" right="0.19685039370078741" top="0.39370078740157483" bottom="0" header="0.31496062992125984" footer="0.31496062992125984"/>
  <pageSetup paperSize="9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4955D5-54C7-480F-9960-ECE1A56598CC}">
  <dimension ref="A1:AC44"/>
  <sheetViews>
    <sheetView workbookViewId="0">
      <selection activeCell="AB26" sqref="AB26"/>
    </sheetView>
  </sheetViews>
  <sheetFormatPr baseColWidth="10" defaultColWidth="15.140625" defaultRowHeight="15" customHeight="1" x14ac:dyDescent="0.25"/>
  <cols>
    <col min="1" max="1" width="5" style="206" customWidth="1"/>
    <col min="2" max="2" width="20.85546875" style="206" customWidth="1"/>
    <col min="3" max="3" width="19.140625" style="206" customWidth="1"/>
    <col min="4" max="4" width="11" style="206" customWidth="1"/>
    <col min="5" max="5" width="10.140625" style="206" customWidth="1"/>
    <col min="6" max="21" width="5.5703125" style="206" customWidth="1"/>
    <col min="22" max="28" width="7.5703125" style="206" customWidth="1"/>
    <col min="29" max="16384" width="15.140625" style="206"/>
  </cols>
  <sheetData>
    <row r="1" spans="1:25" ht="18.75" customHeight="1" x14ac:dyDescent="0.3">
      <c r="A1" s="198" t="s">
        <v>141</v>
      </c>
      <c r="B1" s="199"/>
      <c r="C1" s="199"/>
      <c r="D1" s="199"/>
      <c r="E1" s="199"/>
      <c r="F1" s="199"/>
      <c r="G1" s="200"/>
      <c r="H1" s="201"/>
      <c r="I1" s="201"/>
      <c r="J1" s="201"/>
      <c r="K1" s="201"/>
      <c r="L1" s="201"/>
      <c r="M1" s="201"/>
      <c r="N1" s="201"/>
      <c r="O1" s="201"/>
      <c r="P1" s="202"/>
      <c r="Q1" s="199"/>
      <c r="R1" s="203"/>
      <c r="S1" s="203"/>
      <c r="T1" s="203"/>
      <c r="U1" s="204"/>
      <c r="V1" s="205"/>
      <c r="W1" s="205"/>
      <c r="X1" s="205"/>
      <c r="Y1" s="205"/>
    </row>
    <row r="2" spans="1:25" ht="12.75" customHeight="1" x14ac:dyDescent="0.25">
      <c r="A2" s="207" t="s">
        <v>142</v>
      </c>
      <c r="B2" s="208"/>
      <c r="C2" s="208"/>
      <c r="D2" s="208"/>
      <c r="E2" s="209"/>
      <c r="F2" s="209"/>
      <c r="G2" s="210"/>
      <c r="H2" s="211"/>
      <c r="I2" s="211"/>
      <c r="J2" s="211"/>
      <c r="K2" s="211"/>
      <c r="L2" s="211"/>
      <c r="M2" s="211"/>
      <c r="N2" s="211"/>
      <c r="O2" s="211"/>
      <c r="P2" s="212"/>
      <c r="Q2" s="209"/>
      <c r="R2" s="213"/>
      <c r="S2" s="213"/>
      <c r="T2" s="213"/>
      <c r="U2" s="204"/>
      <c r="V2" s="214"/>
      <c r="W2" s="214"/>
      <c r="X2" s="214"/>
      <c r="Y2" s="214"/>
    </row>
    <row r="3" spans="1:25" ht="13.5" customHeight="1" x14ac:dyDescent="0.25">
      <c r="A3" s="215"/>
      <c r="B3" s="215"/>
      <c r="C3" s="215"/>
      <c r="D3" s="215"/>
      <c r="E3" s="215"/>
      <c r="F3" s="215"/>
      <c r="G3" s="216"/>
      <c r="H3" s="215"/>
      <c r="I3" s="215"/>
      <c r="J3" s="215"/>
      <c r="K3" s="215"/>
      <c r="L3" s="215"/>
      <c r="M3" s="215"/>
      <c r="N3" s="215"/>
      <c r="O3" s="215"/>
      <c r="P3" s="215"/>
      <c r="Q3" s="215"/>
      <c r="R3" s="213"/>
      <c r="S3" s="213"/>
      <c r="T3" s="213"/>
      <c r="U3" s="204"/>
      <c r="V3" s="214"/>
      <c r="W3" s="214"/>
      <c r="X3" s="214"/>
      <c r="Y3" s="214"/>
    </row>
    <row r="4" spans="1:25" ht="13.5" customHeight="1" x14ac:dyDescent="0.25">
      <c r="A4" s="217" t="s">
        <v>143</v>
      </c>
      <c r="B4" s="217" t="s">
        <v>23</v>
      </c>
      <c r="C4" s="217" t="s">
        <v>26</v>
      </c>
      <c r="D4" s="217" t="s">
        <v>144</v>
      </c>
      <c r="E4" s="217" t="s">
        <v>24</v>
      </c>
      <c r="F4" s="218" t="s">
        <v>145</v>
      </c>
      <c r="G4" s="218" t="s">
        <v>146</v>
      </c>
      <c r="H4" s="218" t="s">
        <v>147</v>
      </c>
      <c r="I4" s="219" t="s">
        <v>148</v>
      </c>
      <c r="J4" s="220" t="s">
        <v>149</v>
      </c>
      <c r="K4" s="218" t="s">
        <v>150</v>
      </c>
      <c r="L4" s="218" t="s">
        <v>151</v>
      </c>
      <c r="M4" s="221"/>
      <c r="N4" s="218" t="s">
        <v>152</v>
      </c>
      <c r="O4" s="218" t="s">
        <v>153</v>
      </c>
      <c r="P4" s="218" t="s">
        <v>154</v>
      </c>
      <c r="Q4" s="222" t="s">
        <v>155</v>
      </c>
      <c r="R4" s="220" t="s">
        <v>156</v>
      </c>
      <c r="S4" s="218" t="s">
        <v>157</v>
      </c>
      <c r="T4" s="220" t="s">
        <v>158</v>
      </c>
      <c r="U4" s="220" t="s">
        <v>159</v>
      </c>
      <c r="V4" s="214"/>
      <c r="W4" s="214"/>
      <c r="X4" s="214"/>
      <c r="Y4" s="214"/>
    </row>
    <row r="5" spans="1:25" ht="13.5" customHeight="1" x14ac:dyDescent="0.25">
      <c r="A5" s="217"/>
      <c r="B5" s="223"/>
      <c r="C5" s="223"/>
      <c r="D5" s="223"/>
      <c r="E5" s="223"/>
      <c r="F5" s="218"/>
      <c r="G5" s="218"/>
      <c r="H5" s="218"/>
      <c r="I5" s="219"/>
      <c r="J5" s="220"/>
      <c r="K5" s="218"/>
      <c r="L5" s="218"/>
      <c r="M5" s="221"/>
      <c r="N5" s="218"/>
      <c r="O5" s="218"/>
      <c r="P5" s="218"/>
      <c r="Q5" s="222"/>
      <c r="R5" s="220"/>
      <c r="S5" s="218"/>
      <c r="T5" s="220"/>
      <c r="U5" s="220"/>
      <c r="V5" s="214"/>
      <c r="W5" s="214"/>
      <c r="X5" s="214"/>
      <c r="Y5" s="214"/>
    </row>
    <row r="6" spans="1:25" s="213" customFormat="1" ht="13.35" customHeight="1" x14ac:dyDescent="0.2">
      <c r="A6" s="224">
        <v>1</v>
      </c>
      <c r="B6" s="105" t="s">
        <v>67</v>
      </c>
      <c r="C6" s="105" t="s">
        <v>69</v>
      </c>
      <c r="D6" s="225">
        <v>0.75</v>
      </c>
      <c r="E6" s="106" t="s">
        <v>53</v>
      </c>
      <c r="F6" s="226">
        <f>VLOOKUP($B6, '[1]0505'!$B$6:$N$40, 13, FALSE)</f>
        <v>6.6666666666666666E-2</v>
      </c>
      <c r="G6" s="226">
        <f>VLOOKUP($B6, '[1]1205'!$B$6:$N$38, 13, FALSE)</f>
        <v>0.26666666666666666</v>
      </c>
      <c r="H6" s="226">
        <f>VLOOKUP($B6, '[1]1905'!$B$6:$N$38, 13, FALSE)</f>
        <v>4.1666666666666664E-2</v>
      </c>
      <c r="I6" s="226">
        <f>VLOOKUP($B6, '[1]2605'!$B$6:$N$38, 13, FALSE)</f>
        <v>0.18518518518518517</v>
      </c>
      <c r="J6" s="226"/>
      <c r="K6" s="226"/>
      <c r="L6" s="226"/>
      <c r="M6" s="227"/>
      <c r="N6" s="226"/>
      <c r="O6" s="226"/>
      <c r="P6" s="226"/>
      <c r="Q6" s="226"/>
      <c r="R6" s="224"/>
      <c r="S6" s="224"/>
      <c r="T6" s="224"/>
      <c r="U6" s="228">
        <f t="shared" ref="U6:U38" si="0">SUM(F6:T6)</f>
        <v>0.56018518518518512</v>
      </c>
    </row>
    <row r="7" spans="1:25" s="213" customFormat="1" ht="13.35" customHeight="1" x14ac:dyDescent="0.2">
      <c r="A7" s="224">
        <v>2</v>
      </c>
      <c r="B7" s="229" t="s">
        <v>77</v>
      </c>
      <c r="C7" s="81" t="s">
        <v>78</v>
      </c>
      <c r="D7" s="225">
        <v>0.75694444444444453</v>
      </c>
      <c r="E7" s="82" t="s">
        <v>53</v>
      </c>
      <c r="F7" s="226">
        <f>VLOOKUP($B7, '[1]0505'!$B$6:$N$40, 13, FALSE)</f>
        <v>0.13333333333333333</v>
      </c>
      <c r="G7" s="226">
        <f>VLOOKUP($B7, '[1]1205'!$B$6:$N$38, 13, FALSE)</f>
        <v>0.33333333333333331</v>
      </c>
      <c r="H7" s="226">
        <f>VLOOKUP($B7, '[1]1905'!$B$6:$N$38, 13, FALSE)</f>
        <v>0.375</v>
      </c>
      <c r="I7" s="226">
        <f>VLOOKUP($B7, '[1]2605'!$B$6:$N$38, 13, FALSE)</f>
        <v>0.29629629629629628</v>
      </c>
      <c r="J7" s="226"/>
      <c r="K7" s="226"/>
      <c r="L7" s="226"/>
      <c r="M7" s="227"/>
      <c r="N7" s="226"/>
      <c r="O7" s="226"/>
      <c r="P7" s="226"/>
      <c r="Q7" s="226"/>
      <c r="R7" s="224"/>
      <c r="S7" s="224"/>
      <c r="T7" s="224"/>
      <c r="U7" s="228">
        <f t="shared" si="0"/>
        <v>1.1379629629629631</v>
      </c>
    </row>
    <row r="8" spans="1:25" s="213" customFormat="1" ht="12.75" x14ac:dyDescent="0.2">
      <c r="A8" s="224">
        <v>3</v>
      </c>
      <c r="B8" s="81" t="s">
        <v>64</v>
      </c>
      <c r="C8" s="85" t="s">
        <v>65</v>
      </c>
      <c r="D8" s="225">
        <v>0.75</v>
      </c>
      <c r="E8" s="82" t="s">
        <v>53</v>
      </c>
      <c r="F8" s="226">
        <f>VLOOKUP($B8, '[1]0505'!$B$6:$N$40, 13, FALSE)</f>
        <v>0.6</v>
      </c>
      <c r="G8" s="226">
        <f>VLOOKUP($B8, '[1]1205'!$B$6:$N$38, 13, FALSE)</f>
        <v>0.2</v>
      </c>
      <c r="H8" s="226">
        <f>VLOOKUP($B8, '[1]1905'!$B$6:$N$38, 13, FALSE)</f>
        <v>0.20833333333333334</v>
      </c>
      <c r="I8" s="226">
        <f>VLOOKUP($B8, '[1]2605'!$B$6:$N$38, 13, FALSE)</f>
        <v>0.14814814814814814</v>
      </c>
      <c r="J8" s="226"/>
      <c r="K8" s="226"/>
      <c r="L8" s="226"/>
      <c r="M8" s="227"/>
      <c r="N8" s="226"/>
      <c r="O8" s="226"/>
      <c r="P8" s="226"/>
      <c r="Q8" s="226"/>
      <c r="R8" s="224"/>
      <c r="S8" s="224"/>
      <c r="T8" s="224"/>
      <c r="U8" s="228">
        <f t="shared" si="0"/>
        <v>1.1564814814814814</v>
      </c>
    </row>
    <row r="9" spans="1:25" s="213" customFormat="1" ht="12.75" x14ac:dyDescent="0.2">
      <c r="A9" s="224">
        <v>4</v>
      </c>
      <c r="B9" s="81" t="s">
        <v>57</v>
      </c>
      <c r="C9" s="229" t="s">
        <v>59</v>
      </c>
      <c r="D9" s="225">
        <v>0.75</v>
      </c>
      <c r="E9" s="230" t="s">
        <v>58</v>
      </c>
      <c r="F9" s="226">
        <f>VLOOKUP($B9, '[1]0505'!$B$6:$N$40, 13, FALSE)</f>
        <v>0.8666666666666667</v>
      </c>
      <c r="G9" s="226">
        <f>VLOOKUP($B9, '[1]1205'!$B$6:$N$38, 13, FALSE)</f>
        <v>0.46666666666666667</v>
      </c>
      <c r="H9" s="226">
        <f>VLOOKUP($B9, '[1]1905'!$B$6:$N$38, 13, FALSE)</f>
        <v>0.16666666666666666</v>
      </c>
      <c r="I9" s="226">
        <f>VLOOKUP($B9, '[1]2605'!$B$6:$N$38, 13, FALSE)</f>
        <v>7.407407407407407E-2</v>
      </c>
      <c r="J9" s="226"/>
      <c r="K9" s="226"/>
      <c r="L9" s="226"/>
      <c r="M9" s="227"/>
      <c r="N9" s="226"/>
      <c r="O9" s="226"/>
      <c r="P9" s="226"/>
      <c r="Q9" s="226"/>
      <c r="R9" s="226"/>
      <c r="S9" s="226"/>
      <c r="T9" s="226"/>
      <c r="U9" s="228">
        <f t="shared" si="0"/>
        <v>1.5740740740740744</v>
      </c>
    </row>
    <row r="10" spans="1:25" s="213" customFormat="1" ht="12.75" x14ac:dyDescent="0.2">
      <c r="A10" s="224">
        <v>5</v>
      </c>
      <c r="B10" s="105" t="s">
        <v>52</v>
      </c>
      <c r="C10" s="105" t="s">
        <v>55</v>
      </c>
      <c r="D10" s="225">
        <v>0.75</v>
      </c>
      <c r="E10" s="106" t="s">
        <v>53</v>
      </c>
      <c r="F10" s="226">
        <v>1.5</v>
      </c>
      <c r="G10" s="226">
        <f>VLOOKUP($B10, '[1]1205'!$B$6:$N$38, 13, FALSE)</f>
        <v>6.6666666666666666E-2</v>
      </c>
      <c r="H10" s="226">
        <f>VLOOKUP($B10, '[1]1905'!$B$6:$N$38, 13, FALSE)</f>
        <v>8.3333333333333329E-2</v>
      </c>
      <c r="I10" s="226">
        <f>VLOOKUP($B10, '[1]2605'!$B$6:$N$38, 13, FALSE)</f>
        <v>3.7037037037037035E-2</v>
      </c>
      <c r="J10" s="226"/>
      <c r="K10" s="226"/>
      <c r="L10" s="226"/>
      <c r="M10" s="227"/>
      <c r="N10" s="226"/>
      <c r="O10" s="226"/>
      <c r="P10" s="226"/>
      <c r="Q10" s="226"/>
      <c r="R10" s="226"/>
      <c r="S10" s="226"/>
      <c r="T10" s="226"/>
      <c r="U10" s="228">
        <f t="shared" si="0"/>
        <v>1.6870370370370369</v>
      </c>
    </row>
    <row r="11" spans="1:25" s="213" customFormat="1" ht="12.75" x14ac:dyDescent="0.2">
      <c r="A11" s="224">
        <v>6</v>
      </c>
      <c r="B11" s="81" t="s">
        <v>98</v>
      </c>
      <c r="C11" s="81" t="s">
        <v>99</v>
      </c>
      <c r="D11" s="225">
        <v>0.75694444444444453</v>
      </c>
      <c r="E11" s="82" t="s">
        <v>53</v>
      </c>
      <c r="F11" s="226">
        <f>VLOOKUP($B11, '[1]0505'!$B$6:$N$40, 13, FALSE)</f>
        <v>0.33333333333333331</v>
      </c>
      <c r="G11" s="226">
        <f>VLOOKUP($B11, '[1]1205'!$B$6:$N$38, 13, FALSE)</f>
        <v>0.4</v>
      </c>
      <c r="H11" s="226">
        <f>VLOOKUP($B11, '[1]1905'!$B$6:$N$38, 13, FALSE)</f>
        <v>0.41666666666666669</v>
      </c>
      <c r="I11" s="226">
        <f>VLOOKUP($B11, '[1]2605'!$B$6:$N$38, 13, FALSE)</f>
        <v>0.55555555555555558</v>
      </c>
      <c r="J11" s="226"/>
      <c r="K11" s="226"/>
      <c r="L11" s="226"/>
      <c r="M11" s="227"/>
      <c r="N11" s="226"/>
      <c r="O11" s="226"/>
      <c r="P11" s="226"/>
      <c r="Q11" s="226"/>
      <c r="R11" s="226"/>
      <c r="S11" s="224"/>
      <c r="T11" s="224"/>
      <c r="U11" s="228">
        <f t="shared" si="0"/>
        <v>1.7055555555555557</v>
      </c>
    </row>
    <row r="12" spans="1:25" s="213" customFormat="1" ht="12.75" x14ac:dyDescent="0.2">
      <c r="A12" s="224">
        <v>7</v>
      </c>
      <c r="B12" s="81" t="s">
        <v>80</v>
      </c>
      <c r="C12" s="81" t="s">
        <v>81</v>
      </c>
      <c r="D12" s="225">
        <v>0.75694444444444453</v>
      </c>
      <c r="E12" s="82" t="s">
        <v>72</v>
      </c>
      <c r="F12" s="226">
        <f>VLOOKUP($B12, '[1]0505'!$B$6:$N$40, 13, FALSE)</f>
        <v>0.46666666666666667</v>
      </c>
      <c r="G12" s="226">
        <f>VLOOKUP($B12, '[1]1205'!$B$6:$N$38, 13, FALSE)</f>
        <v>0.8666666666666667</v>
      </c>
      <c r="H12" s="226">
        <f>VLOOKUP($B12, '[1]1905'!$B$6:$N$38, 13, FALSE)</f>
        <v>0.58333333333333337</v>
      </c>
      <c r="I12" s="226">
        <f>VLOOKUP($B12, '[1]2605'!$B$6:$N$38, 13, FALSE)</f>
        <v>0.33333333333333331</v>
      </c>
      <c r="J12" s="226"/>
      <c r="K12" s="226"/>
      <c r="L12" s="226"/>
      <c r="M12" s="227"/>
      <c r="N12" s="226"/>
      <c r="O12" s="226"/>
      <c r="P12" s="226"/>
      <c r="Q12" s="226"/>
      <c r="R12" s="226"/>
      <c r="S12" s="224"/>
      <c r="T12" s="224"/>
      <c r="U12" s="228">
        <f t="shared" si="0"/>
        <v>2.2500000000000004</v>
      </c>
    </row>
    <row r="13" spans="1:25" s="213" customFormat="1" ht="12.75" x14ac:dyDescent="0.2">
      <c r="A13" s="224">
        <v>8</v>
      </c>
      <c r="B13" s="81" t="s">
        <v>83</v>
      </c>
      <c r="C13" s="81" t="s">
        <v>62</v>
      </c>
      <c r="D13" s="225">
        <v>0.75</v>
      </c>
      <c r="E13" s="82" t="s">
        <v>53</v>
      </c>
      <c r="F13" s="226">
        <f>VLOOKUP($B13, '[1]0505'!$B$6:$N$40, 13, FALSE)</f>
        <v>0.2</v>
      </c>
      <c r="G13" s="226">
        <v>1.5</v>
      </c>
      <c r="H13" s="226">
        <f>VLOOKUP($B13, '[1]1905'!$B$6:$N$38, 13, FALSE)</f>
        <v>0.25</v>
      </c>
      <c r="I13" s="226">
        <f>VLOOKUP($B13, '[1]2605'!$B$6:$N$38, 13, FALSE)</f>
        <v>0.37037037037037035</v>
      </c>
      <c r="J13" s="226"/>
      <c r="K13" s="226"/>
      <c r="L13" s="226"/>
      <c r="M13" s="227"/>
      <c r="N13" s="226"/>
      <c r="O13" s="226"/>
      <c r="P13" s="226"/>
      <c r="Q13" s="226"/>
      <c r="R13" s="224"/>
      <c r="S13" s="224"/>
      <c r="T13" s="224"/>
      <c r="U13" s="228">
        <f t="shared" si="0"/>
        <v>2.3203703703703704</v>
      </c>
    </row>
    <row r="14" spans="1:25" s="213" customFormat="1" ht="12.75" x14ac:dyDescent="0.2">
      <c r="A14" s="224">
        <v>9</v>
      </c>
      <c r="B14" s="105" t="s">
        <v>160</v>
      </c>
      <c r="C14" s="105" t="s">
        <v>86</v>
      </c>
      <c r="D14" s="225">
        <v>0.75694444444444453</v>
      </c>
      <c r="E14" s="106" t="s">
        <v>53</v>
      </c>
      <c r="F14" s="226">
        <f>VLOOKUP($B14, '[1]0505'!$B$6:$N$40, 13, FALSE)</f>
        <v>0.26666666666666666</v>
      </c>
      <c r="G14" s="226">
        <f>VLOOKUP($B14, '[1]1205'!$B$6:$N$38, 13, FALSE)</f>
        <v>0.13333333333333333</v>
      </c>
      <c r="H14" s="226">
        <f>VLOOKUP($B14, '[1]1905'!$B$6:$N$38, 13, FALSE)</f>
        <v>0.54166666666666663</v>
      </c>
      <c r="I14" s="226">
        <v>1.5</v>
      </c>
      <c r="J14" s="226"/>
      <c r="K14" s="226"/>
      <c r="L14" s="226"/>
      <c r="M14" s="227"/>
      <c r="N14" s="226"/>
      <c r="O14" s="226"/>
      <c r="P14" s="226"/>
      <c r="Q14" s="226"/>
      <c r="R14" s="226"/>
      <c r="S14" s="226"/>
      <c r="T14" s="226"/>
      <c r="U14" s="228">
        <f t="shared" si="0"/>
        <v>2.4416666666666664</v>
      </c>
    </row>
    <row r="15" spans="1:25" s="213" customFormat="1" ht="14.45" customHeight="1" x14ac:dyDescent="0.2">
      <c r="A15" s="224">
        <v>10</v>
      </c>
      <c r="B15" s="105" t="s">
        <v>110</v>
      </c>
      <c r="C15" s="109" t="s">
        <v>111</v>
      </c>
      <c r="D15" s="225">
        <v>0.75</v>
      </c>
      <c r="E15" s="106" t="s">
        <v>53</v>
      </c>
      <c r="F15" s="226">
        <f>VLOOKUP($B15, '[1]0505'!$B$6:$N$40, 13, FALSE)</f>
        <v>0.73333333333333328</v>
      </c>
      <c r="G15" s="226">
        <f>VLOOKUP($B15, '[1]1205'!$B$6:$N$38, 13, FALSE)</f>
        <v>0.6</v>
      </c>
      <c r="H15" s="226">
        <f>VLOOKUP($B15, '[1]1905'!$B$6:$N$38, 13, FALSE)</f>
        <v>0.45833333333333331</v>
      </c>
      <c r="I15" s="226">
        <f>VLOOKUP($B15, '[1]2605'!$B$6:$N$38, 13, FALSE)</f>
        <v>0.70370370370370372</v>
      </c>
      <c r="J15" s="226"/>
      <c r="K15" s="226"/>
      <c r="L15" s="226"/>
      <c r="M15" s="227"/>
      <c r="N15" s="226"/>
      <c r="O15" s="226"/>
      <c r="P15" s="226"/>
      <c r="Q15" s="226"/>
      <c r="R15" s="224"/>
      <c r="S15" s="224"/>
      <c r="T15" s="224"/>
      <c r="U15" s="228">
        <f t="shared" si="0"/>
        <v>2.4953703703703702</v>
      </c>
    </row>
    <row r="16" spans="1:25" s="213" customFormat="1" ht="14.45" customHeight="1" x14ac:dyDescent="0.2">
      <c r="A16" s="224">
        <v>11</v>
      </c>
      <c r="B16" s="81" t="s">
        <v>88</v>
      </c>
      <c r="C16" s="231" t="s">
        <v>89</v>
      </c>
      <c r="D16" s="225">
        <v>0.75694444444444453</v>
      </c>
      <c r="E16" s="232" t="s">
        <v>53</v>
      </c>
      <c r="F16" s="226">
        <f>VLOOKUP($B16, '[1]0505'!$B$6:$N$40, 13, FALSE)</f>
        <v>0.4</v>
      </c>
      <c r="G16" s="226">
        <v>1.5</v>
      </c>
      <c r="H16" s="226">
        <f>VLOOKUP($B16, '[1]1905'!$B$6:$N$38, 13, FALSE)</f>
        <v>0.33333333333333331</v>
      </c>
      <c r="I16" s="226">
        <f>VLOOKUP($B16, '[1]2605'!$B$6:$N$38, 13, FALSE)</f>
        <v>0.44444444444444442</v>
      </c>
      <c r="J16" s="226"/>
      <c r="K16" s="226"/>
      <c r="L16" s="226"/>
      <c r="M16" s="227"/>
      <c r="N16" s="226"/>
      <c r="O16" s="226"/>
      <c r="P16" s="226"/>
      <c r="Q16" s="226"/>
      <c r="R16" s="224"/>
      <c r="S16" s="224"/>
      <c r="T16" s="224"/>
      <c r="U16" s="228">
        <f t="shared" si="0"/>
        <v>2.677777777777778</v>
      </c>
    </row>
    <row r="17" spans="1:29" s="213" customFormat="1" ht="14.45" customHeight="1" x14ac:dyDescent="0.2">
      <c r="A17" s="224">
        <v>12</v>
      </c>
      <c r="B17" s="81" t="s">
        <v>130</v>
      </c>
      <c r="C17" s="81" t="s">
        <v>131</v>
      </c>
      <c r="D17" s="225">
        <v>0.75</v>
      </c>
      <c r="E17" s="82" t="s">
        <v>53</v>
      </c>
      <c r="F17" s="226">
        <f>VLOOKUP($B17, '[1]0505'!$B$6:$N$40, 13, FALSE)</f>
        <v>0.8</v>
      </c>
      <c r="G17" s="226">
        <f>VLOOKUP($B17, '[1]1205'!$B$6:$N$38, 13, FALSE)</f>
        <v>0.53333333333333333</v>
      </c>
      <c r="H17" s="226">
        <f>VLOOKUP($B17, '[1]1905'!$B$6:$N$38, 13, FALSE)</f>
        <v>0.91666666666666663</v>
      </c>
      <c r="I17" s="226">
        <f>VLOOKUP($B17, '[1]2605'!$B$6:$N$38, 13, FALSE)</f>
        <v>0.96296296296296291</v>
      </c>
      <c r="J17" s="226"/>
      <c r="K17" s="226"/>
      <c r="L17" s="226"/>
      <c r="M17" s="227"/>
      <c r="N17" s="226"/>
      <c r="O17" s="226"/>
      <c r="P17" s="226"/>
      <c r="Q17" s="226"/>
      <c r="R17" s="224"/>
      <c r="S17" s="224"/>
      <c r="T17" s="224"/>
      <c r="U17" s="228">
        <f t="shared" si="0"/>
        <v>3.2129629629629628</v>
      </c>
    </row>
    <row r="18" spans="1:29" s="213" customFormat="1" ht="14.45" customHeight="1" x14ac:dyDescent="0.2">
      <c r="A18" s="224">
        <v>13</v>
      </c>
      <c r="B18" s="105" t="s">
        <v>107</v>
      </c>
      <c r="C18" s="105" t="s">
        <v>108</v>
      </c>
      <c r="D18" s="225">
        <v>0.75694444444444453</v>
      </c>
      <c r="E18" s="106" t="s">
        <v>53</v>
      </c>
      <c r="F18" s="226">
        <f>VLOOKUP($B18, '[1]0505'!$B$6:$N$40, 13, FALSE)</f>
        <v>0.53333333333333333</v>
      </c>
      <c r="G18" s="226">
        <v>1.5</v>
      </c>
      <c r="H18" s="226">
        <f>VLOOKUP($B18, '[1]1905'!$B$6:$N$38, 13, FALSE)</f>
        <v>0.625</v>
      </c>
      <c r="I18" s="226">
        <f>VLOOKUP($B18, '[1]2605'!$B$6:$N$38, 13, FALSE)</f>
        <v>0.66666666666666663</v>
      </c>
      <c r="J18" s="226"/>
      <c r="K18" s="226"/>
      <c r="L18" s="226"/>
      <c r="M18" s="227"/>
      <c r="N18" s="226"/>
      <c r="O18" s="226"/>
      <c r="P18" s="226"/>
      <c r="Q18" s="226"/>
      <c r="R18" s="224"/>
      <c r="S18" s="224"/>
      <c r="T18" s="224"/>
      <c r="U18" s="228">
        <f t="shared" si="0"/>
        <v>3.3249999999999997</v>
      </c>
    </row>
    <row r="19" spans="1:29" s="213" customFormat="1" ht="14.45" customHeight="1" x14ac:dyDescent="0.2">
      <c r="A19" s="224">
        <v>14</v>
      </c>
      <c r="B19" s="105" t="s">
        <v>74</v>
      </c>
      <c r="C19" s="188" t="s">
        <v>89</v>
      </c>
      <c r="D19" s="225">
        <v>0.75694444444444453</v>
      </c>
      <c r="E19" s="233" t="s">
        <v>72</v>
      </c>
      <c r="F19" s="226">
        <v>1.5</v>
      </c>
      <c r="G19" s="226">
        <v>1.5</v>
      </c>
      <c r="H19" s="226">
        <f>VLOOKUP($B19, '[1]1905'!$B$6:$N$38, 13, FALSE)</f>
        <v>0.125</v>
      </c>
      <c r="I19" s="226">
        <f>VLOOKUP($B19, '[1]2605'!$B$6:$N$38, 13, FALSE)</f>
        <v>0.25925925925925924</v>
      </c>
      <c r="J19" s="226"/>
      <c r="K19" s="226"/>
      <c r="L19" s="226"/>
      <c r="M19" s="227"/>
      <c r="N19" s="226"/>
      <c r="O19" s="226"/>
      <c r="P19" s="226"/>
      <c r="Q19" s="226"/>
      <c r="R19" s="224"/>
      <c r="S19" s="224"/>
      <c r="T19" s="224"/>
      <c r="U19" s="228">
        <f t="shared" si="0"/>
        <v>3.3842592592592591</v>
      </c>
      <c r="Y19" s="234"/>
    </row>
    <row r="20" spans="1:29" s="213" customFormat="1" ht="14.45" customHeight="1" x14ac:dyDescent="0.2">
      <c r="A20" s="224">
        <v>15</v>
      </c>
      <c r="B20" s="235" t="s">
        <v>61</v>
      </c>
      <c r="C20" s="161" t="s">
        <v>62</v>
      </c>
      <c r="D20" s="225">
        <v>0.75</v>
      </c>
      <c r="E20" s="236" t="s">
        <v>53</v>
      </c>
      <c r="F20" s="226">
        <v>1.5</v>
      </c>
      <c r="G20" s="226">
        <v>1.5</v>
      </c>
      <c r="H20" s="226">
        <f>VLOOKUP($B20, '[1]1905'!$B$6:$N$38, 13, FALSE)</f>
        <v>0.29166666666666669</v>
      </c>
      <c r="I20" s="226">
        <f>VLOOKUP($B20, '[1]2605'!$B$6:$N$38, 13, FALSE)</f>
        <v>0.1111111111111111</v>
      </c>
      <c r="J20" s="226"/>
      <c r="K20" s="226"/>
      <c r="L20" s="226"/>
      <c r="M20" s="227"/>
      <c r="N20" s="226"/>
      <c r="O20" s="226"/>
      <c r="P20" s="226"/>
      <c r="Q20" s="226"/>
      <c r="R20" s="224"/>
      <c r="S20" s="224"/>
      <c r="T20" s="224"/>
      <c r="U20" s="228">
        <f t="shared" si="0"/>
        <v>3.4027777777777777</v>
      </c>
    </row>
    <row r="21" spans="1:29" s="213" customFormat="1" ht="14.45" customHeight="1" x14ac:dyDescent="0.2">
      <c r="A21" s="224">
        <v>16</v>
      </c>
      <c r="B21" s="161" t="s">
        <v>101</v>
      </c>
      <c r="C21" s="237" t="s">
        <v>102</v>
      </c>
      <c r="D21" s="225">
        <v>0.75</v>
      </c>
      <c r="E21" s="162" t="s">
        <v>72</v>
      </c>
      <c r="F21" s="226">
        <v>1.5</v>
      </c>
      <c r="G21" s="226">
        <f>VLOOKUP($B21, '[1]1205'!$B$6:$N$38, 13, FALSE)</f>
        <v>0.8</v>
      </c>
      <c r="H21" s="226">
        <f>VLOOKUP($B21, '[1]1905'!$B$6:$N$38, 13, FALSE)</f>
        <v>0.75</v>
      </c>
      <c r="I21" s="226">
        <f>VLOOKUP($B21, '[1]2605'!$B$6:$N$38, 13, FALSE)</f>
        <v>0.59259259259259256</v>
      </c>
      <c r="J21" s="226"/>
      <c r="K21" s="226"/>
      <c r="L21" s="226"/>
      <c r="M21" s="227"/>
      <c r="N21" s="226"/>
      <c r="O21" s="226"/>
      <c r="P21" s="226"/>
      <c r="Q21" s="226"/>
      <c r="R21" s="224"/>
      <c r="S21" s="224"/>
      <c r="T21" s="224"/>
      <c r="U21" s="228">
        <f t="shared" si="0"/>
        <v>3.6425925925925924</v>
      </c>
    </row>
    <row r="22" spans="1:29" s="213" customFormat="1" ht="14.45" customHeight="1" x14ac:dyDescent="0.2">
      <c r="A22" s="224">
        <v>17</v>
      </c>
      <c r="B22" s="81" t="s">
        <v>122</v>
      </c>
      <c r="C22" s="85" t="s">
        <v>161</v>
      </c>
      <c r="D22" s="225">
        <v>0.75</v>
      </c>
      <c r="E22" s="82" t="s">
        <v>53</v>
      </c>
      <c r="F22" s="226">
        <f>VLOOKUP($B22, '[1]0505'!$B$6:$N$40, 13, FALSE)</f>
        <v>1</v>
      </c>
      <c r="G22" s="226">
        <f>VLOOKUP($B22, '[1]1205'!$B$6:$N$38, 13, FALSE)</f>
        <v>0.93333333333333335</v>
      </c>
      <c r="H22" s="226">
        <f>VLOOKUP($B22, '[1]1905'!$B$6:$N$38, 13, FALSE)</f>
        <v>0.95833333333333337</v>
      </c>
      <c r="I22" s="226">
        <f>VLOOKUP($B22, '[1]2605'!$B$6:$N$38, 13, FALSE)</f>
        <v>0.85185185185185186</v>
      </c>
      <c r="J22" s="226"/>
      <c r="K22" s="226"/>
      <c r="L22" s="226"/>
      <c r="M22" s="227"/>
      <c r="N22" s="226"/>
      <c r="O22" s="226"/>
      <c r="P22" s="226"/>
      <c r="Q22" s="226"/>
      <c r="R22" s="224"/>
      <c r="S22" s="224"/>
      <c r="T22" s="224"/>
      <c r="U22" s="228">
        <f t="shared" si="0"/>
        <v>3.7435185185185187</v>
      </c>
    </row>
    <row r="23" spans="1:29" s="213" customFormat="1" ht="14.45" customHeight="1" x14ac:dyDescent="0.2">
      <c r="A23" s="224">
        <v>18</v>
      </c>
      <c r="B23" s="85" t="s">
        <v>125</v>
      </c>
      <c r="C23" s="238" t="s">
        <v>126</v>
      </c>
      <c r="D23" s="225">
        <v>0.75</v>
      </c>
      <c r="E23" s="239" t="s">
        <v>53</v>
      </c>
      <c r="F23" s="226">
        <v>1.5</v>
      </c>
      <c r="G23" s="226">
        <f>VLOOKUP($B23, '[1]1205'!$B$6:$N$38, 13, FALSE)</f>
        <v>0.66666666666666663</v>
      </c>
      <c r="H23" s="226">
        <f>VLOOKUP($B23, '[1]1905'!$B$6:$N$38, 13, FALSE)</f>
        <v>0.875</v>
      </c>
      <c r="I23" s="226">
        <f>VLOOKUP($B23, '[1]2605'!$B$6:$N$38, 13, FALSE)</f>
        <v>0.88888888888888884</v>
      </c>
      <c r="J23" s="226"/>
      <c r="K23" s="226"/>
      <c r="L23" s="226"/>
      <c r="M23" s="227"/>
      <c r="N23" s="226"/>
      <c r="O23" s="226"/>
      <c r="P23" s="226"/>
      <c r="Q23" s="226"/>
      <c r="R23" s="224"/>
      <c r="S23" s="224"/>
      <c r="T23" s="224"/>
      <c r="U23" s="228">
        <f t="shared" si="0"/>
        <v>3.9305555555555554</v>
      </c>
    </row>
    <row r="24" spans="1:29" s="213" customFormat="1" ht="14.45" customHeight="1" x14ac:dyDescent="0.2">
      <c r="A24" s="224">
        <v>19</v>
      </c>
      <c r="B24" s="81" t="s">
        <v>162</v>
      </c>
      <c r="C24" s="237" t="s">
        <v>163</v>
      </c>
      <c r="D24" s="225">
        <v>0.75694444444444453</v>
      </c>
      <c r="E24" s="240" t="s">
        <v>72</v>
      </c>
      <c r="F24" s="226">
        <f>VLOOKUP($B24, '[1]0505'!$B$6:$N$40, 13, FALSE)</f>
        <v>0.66666666666666663</v>
      </c>
      <c r="G24" s="226">
        <v>1.5</v>
      </c>
      <c r="H24" s="226">
        <f>VLOOKUP($B24, '[1]1905'!$B$6:$N$38, 13, FALSE)</f>
        <v>0.5</v>
      </c>
      <c r="I24" s="226">
        <v>1.5</v>
      </c>
      <c r="J24" s="226"/>
      <c r="K24" s="226"/>
      <c r="L24" s="226"/>
      <c r="M24" s="227"/>
      <c r="N24" s="226"/>
      <c r="O24" s="226"/>
      <c r="P24" s="226"/>
      <c r="Q24" s="226"/>
      <c r="R24" s="224"/>
      <c r="S24" s="224"/>
      <c r="T24" s="224"/>
      <c r="U24" s="228">
        <f t="shared" si="0"/>
        <v>4.1666666666666661</v>
      </c>
    </row>
    <row r="25" spans="1:29" s="213" customFormat="1" ht="14.45" customHeight="1" x14ac:dyDescent="0.25">
      <c r="A25" s="224">
        <v>20</v>
      </c>
      <c r="B25" s="85" t="s">
        <v>116</v>
      </c>
      <c r="C25" s="241" t="s">
        <v>117</v>
      </c>
      <c r="D25" s="225">
        <v>0.75694444444444453</v>
      </c>
      <c r="E25" s="242" t="s">
        <v>72</v>
      </c>
      <c r="F25" s="226">
        <v>1.5</v>
      </c>
      <c r="G25" s="226">
        <f>VLOOKUP($B25, '[1]1205'!$B$6:$N$38, 13, FALSE)</f>
        <v>0.73333333333333328</v>
      </c>
      <c r="H25" s="226">
        <v>1.5</v>
      </c>
      <c r="I25" s="226">
        <f>VLOOKUP($B25, '[1]2605'!$B$6:$N$38, 13, FALSE)</f>
        <v>0.77777777777777779</v>
      </c>
      <c r="J25" s="226"/>
      <c r="K25" s="226"/>
      <c r="L25" s="226"/>
      <c r="M25" s="227"/>
      <c r="N25" s="226"/>
      <c r="O25" s="226"/>
      <c r="P25" s="226"/>
      <c r="Q25" s="226"/>
      <c r="R25" s="224"/>
      <c r="S25" s="224"/>
      <c r="T25" s="224"/>
      <c r="U25" s="228">
        <f t="shared" si="0"/>
        <v>4.5111111111111111</v>
      </c>
      <c r="AC25" s="206"/>
    </row>
    <row r="26" spans="1:29" ht="14.45" customHeight="1" x14ac:dyDescent="0.25">
      <c r="A26" s="224">
        <v>21</v>
      </c>
      <c r="B26" s="81" t="s">
        <v>113</v>
      </c>
      <c r="C26" s="85" t="s">
        <v>114</v>
      </c>
      <c r="D26" s="225">
        <v>0.75694444444444453</v>
      </c>
      <c r="E26" s="242" t="s">
        <v>53</v>
      </c>
      <c r="F26" s="226">
        <f>VLOOKUP($B26, '[1]0505'!$B$6:$N$40, 13, FALSE)</f>
        <v>1.5</v>
      </c>
      <c r="G26" s="226">
        <v>1.5</v>
      </c>
      <c r="H26" s="226">
        <f>VLOOKUP($B26, '[1]1905'!$B$6:$N$38, 13, FALSE)</f>
        <v>0.79166666666666663</v>
      </c>
      <c r="I26" s="226">
        <f>VLOOKUP($B26, '[1]2605'!$B$6:$N$38, 13, FALSE)</f>
        <v>0.7407407407407407</v>
      </c>
      <c r="J26" s="226"/>
      <c r="K26" s="226"/>
      <c r="L26" s="226"/>
      <c r="M26" s="227"/>
      <c r="N26" s="226"/>
      <c r="O26" s="226"/>
      <c r="P26" s="226"/>
      <c r="Q26" s="226"/>
      <c r="R26" s="224"/>
      <c r="S26" s="224"/>
      <c r="T26" s="224"/>
      <c r="U26" s="228">
        <f t="shared" si="0"/>
        <v>4.5324074074074074</v>
      </c>
      <c r="V26" s="213"/>
      <c r="W26" s="213"/>
      <c r="X26" s="213"/>
      <c r="Y26" s="213"/>
      <c r="Z26" s="213"/>
      <c r="AA26" s="213"/>
      <c r="AB26" s="213"/>
    </row>
    <row r="27" spans="1:29" ht="14.45" customHeight="1" x14ac:dyDescent="0.25">
      <c r="A27" s="224">
        <v>22</v>
      </c>
      <c r="B27" s="182" t="s">
        <v>119</v>
      </c>
      <c r="C27" s="81" t="s">
        <v>164</v>
      </c>
      <c r="D27" s="225">
        <v>0.75</v>
      </c>
      <c r="E27" s="224" t="s">
        <v>72</v>
      </c>
      <c r="F27" s="226">
        <v>1.5</v>
      </c>
      <c r="G27" s="226">
        <v>1.5</v>
      </c>
      <c r="H27" s="226">
        <f>VLOOKUP($B27, '[1]1905'!$B$6:$N$38, 13, FALSE)</f>
        <v>0.83333333333333337</v>
      </c>
      <c r="I27" s="226">
        <f>VLOOKUP($B27, '[1]2605'!$B$6:$N$38, 13, FALSE)</f>
        <v>0.81481481481481477</v>
      </c>
      <c r="J27" s="226"/>
      <c r="K27" s="226"/>
      <c r="L27" s="226"/>
      <c r="M27" s="227"/>
      <c r="N27" s="226"/>
      <c r="O27" s="226"/>
      <c r="P27" s="226"/>
      <c r="Q27" s="226"/>
      <c r="R27" s="224"/>
      <c r="S27" s="224"/>
      <c r="T27" s="224"/>
      <c r="U27" s="228">
        <f t="shared" si="0"/>
        <v>4.6481481481481479</v>
      </c>
      <c r="V27" s="213"/>
      <c r="W27" s="213"/>
      <c r="X27" s="213"/>
      <c r="Y27" s="213"/>
      <c r="Z27" s="213"/>
      <c r="AA27" s="213"/>
      <c r="AB27" s="213"/>
    </row>
    <row r="28" spans="1:29" ht="14.45" customHeight="1" x14ac:dyDescent="0.25">
      <c r="A28" s="224">
        <v>23</v>
      </c>
      <c r="B28" s="81" t="s">
        <v>71</v>
      </c>
      <c r="C28" s="81" t="s">
        <v>69</v>
      </c>
      <c r="D28" s="225">
        <v>0.75</v>
      </c>
      <c r="E28" s="242" t="s">
        <v>72</v>
      </c>
      <c r="F28" s="243">
        <v>1.5</v>
      </c>
      <c r="G28" s="226">
        <v>1.5</v>
      </c>
      <c r="H28" s="226">
        <v>1.5</v>
      </c>
      <c r="I28" s="226">
        <f>VLOOKUP($B28, '[1]2605'!$B$6:$N$38, 13, FALSE)</f>
        <v>0.22222222222222221</v>
      </c>
      <c r="J28" s="226"/>
      <c r="K28" s="226"/>
      <c r="L28" s="226"/>
      <c r="M28" s="227"/>
      <c r="N28" s="226"/>
      <c r="O28" s="226"/>
      <c r="P28" s="226"/>
      <c r="Q28" s="226"/>
      <c r="R28" s="224"/>
      <c r="S28" s="224"/>
      <c r="T28" s="224"/>
      <c r="U28" s="228">
        <f t="shared" si="0"/>
        <v>4.7222222222222223</v>
      </c>
      <c r="V28" s="213"/>
      <c r="W28" s="213"/>
      <c r="X28" s="213"/>
      <c r="Y28" s="213"/>
      <c r="Z28" s="213"/>
      <c r="AA28" s="213"/>
      <c r="AB28" s="213"/>
      <c r="AC28" s="213"/>
    </row>
    <row r="29" spans="1:29" ht="14.45" customHeight="1" x14ac:dyDescent="0.25">
      <c r="A29" s="224">
        <v>24</v>
      </c>
      <c r="B29" s="81" t="s">
        <v>85</v>
      </c>
      <c r="C29" s="81" t="s">
        <v>165</v>
      </c>
      <c r="D29" s="225">
        <v>0.75694444444444453</v>
      </c>
      <c r="E29" s="242" t="s">
        <v>53</v>
      </c>
      <c r="F29" s="243">
        <v>1.5</v>
      </c>
      <c r="G29" s="226">
        <v>1.5</v>
      </c>
      <c r="H29" s="226">
        <v>1.5</v>
      </c>
      <c r="I29" s="226">
        <f>VLOOKUP($B29, '[1]2605'!$B$6:$N$38, 13, FALSE)</f>
        <v>0.40740740740740738</v>
      </c>
      <c r="J29" s="226"/>
      <c r="K29" s="226"/>
      <c r="L29" s="226"/>
      <c r="M29" s="227"/>
      <c r="N29" s="226"/>
      <c r="O29" s="226"/>
      <c r="P29" s="226"/>
      <c r="Q29" s="226"/>
      <c r="R29" s="224"/>
      <c r="S29" s="224"/>
      <c r="T29" s="224"/>
      <c r="U29" s="228">
        <f t="shared" si="0"/>
        <v>4.9074074074074074</v>
      </c>
      <c r="V29" s="213"/>
      <c r="W29" s="213"/>
      <c r="X29" s="213"/>
      <c r="Y29" s="213"/>
      <c r="Z29" s="213"/>
      <c r="AA29" s="213"/>
      <c r="AB29" s="213"/>
    </row>
    <row r="30" spans="1:29" ht="14.45" customHeight="1" x14ac:dyDescent="0.25">
      <c r="A30" s="224">
        <v>25</v>
      </c>
      <c r="B30" s="81" t="s">
        <v>91</v>
      </c>
      <c r="C30" s="81" t="s">
        <v>92</v>
      </c>
      <c r="D30" s="225">
        <v>0.75694444444444453</v>
      </c>
      <c r="E30" s="242" t="s">
        <v>72</v>
      </c>
      <c r="F30" s="243">
        <v>1.5</v>
      </c>
      <c r="G30" s="226">
        <v>1.5</v>
      </c>
      <c r="H30" s="226">
        <v>1.5</v>
      </c>
      <c r="I30" s="226">
        <f>VLOOKUP($B30, '[1]2605'!$B$6:$N$38, 13, FALSE)</f>
        <v>0.48148148148148145</v>
      </c>
      <c r="J30" s="244"/>
      <c r="K30" s="244"/>
      <c r="L30" s="244"/>
      <c r="M30" s="227"/>
      <c r="N30" s="244"/>
      <c r="O30" s="244"/>
      <c r="P30" s="244"/>
      <c r="Q30" s="244"/>
      <c r="R30" s="244"/>
      <c r="S30" s="244"/>
      <c r="T30" s="244"/>
      <c r="U30" s="228">
        <f t="shared" si="0"/>
        <v>4.9814814814814818</v>
      </c>
      <c r="V30" s="213"/>
      <c r="W30" s="213"/>
      <c r="X30" s="213"/>
      <c r="Y30" s="213"/>
      <c r="Z30" s="213"/>
      <c r="AA30" s="213"/>
      <c r="AB30" s="213"/>
    </row>
    <row r="31" spans="1:29" ht="14.45" customHeight="1" x14ac:dyDescent="0.25">
      <c r="A31" s="224">
        <v>26</v>
      </c>
      <c r="B31" s="182" t="s">
        <v>133</v>
      </c>
      <c r="C31" s="188" t="s">
        <v>134</v>
      </c>
      <c r="D31" s="225">
        <v>0.75</v>
      </c>
      <c r="E31" s="224" t="s">
        <v>53</v>
      </c>
      <c r="F31" s="226">
        <v>1.5</v>
      </c>
      <c r="G31" s="226">
        <v>1.5</v>
      </c>
      <c r="H31" s="226">
        <f>VLOOKUP($B31, '[1]1905'!$B$6:$N$38, 13, FALSE)</f>
        <v>1</v>
      </c>
      <c r="I31" s="226">
        <f>VLOOKUP($B31, '[1]2605'!$B$6:$N$38, 13, FALSE)</f>
        <v>1</v>
      </c>
      <c r="J31" s="226"/>
      <c r="K31" s="226"/>
      <c r="L31" s="226"/>
      <c r="M31" s="227"/>
      <c r="N31" s="226"/>
      <c r="O31" s="226"/>
      <c r="P31" s="226"/>
      <c r="Q31" s="226"/>
      <c r="R31" s="224"/>
      <c r="S31" s="224"/>
      <c r="T31" s="224"/>
      <c r="U31" s="228">
        <f t="shared" si="0"/>
        <v>5</v>
      </c>
      <c r="V31" s="214"/>
      <c r="W31" s="214"/>
      <c r="X31" s="214"/>
      <c r="Y31" s="214"/>
    </row>
    <row r="32" spans="1:29" ht="14.45" customHeight="1" x14ac:dyDescent="0.25">
      <c r="A32" s="224">
        <v>27</v>
      </c>
      <c r="B32" s="81" t="s">
        <v>94</v>
      </c>
      <c r="C32" s="81" t="s">
        <v>166</v>
      </c>
      <c r="D32" s="225">
        <v>0.75</v>
      </c>
      <c r="E32" s="82" t="s">
        <v>95</v>
      </c>
      <c r="F32" s="243">
        <v>1.5</v>
      </c>
      <c r="G32" s="226">
        <v>1.5</v>
      </c>
      <c r="H32" s="226">
        <v>1.5</v>
      </c>
      <c r="I32" s="226">
        <f>VLOOKUP($B32, '[1]2605'!$B$6:$N$38, 13, FALSE)</f>
        <v>0.51851851851851849</v>
      </c>
      <c r="J32" s="226"/>
      <c r="K32" s="226"/>
      <c r="L32" s="226"/>
      <c r="M32" s="227"/>
      <c r="N32" s="226"/>
      <c r="O32" s="226"/>
      <c r="P32" s="226"/>
      <c r="Q32" s="226"/>
      <c r="R32" s="224"/>
      <c r="S32" s="224"/>
      <c r="T32" s="224"/>
      <c r="U32" s="228">
        <f t="shared" si="0"/>
        <v>5.0185185185185182</v>
      </c>
      <c r="V32" s="213"/>
      <c r="W32" s="213"/>
      <c r="X32" s="213"/>
      <c r="Y32" s="213"/>
      <c r="Z32" s="213"/>
      <c r="AA32" s="213"/>
      <c r="AB32" s="213"/>
    </row>
    <row r="33" spans="1:28" ht="14.45" customHeight="1" x14ac:dyDescent="0.25">
      <c r="A33" s="224">
        <v>28</v>
      </c>
      <c r="B33" s="81" t="s">
        <v>104</v>
      </c>
      <c r="C33" s="81" t="s">
        <v>105</v>
      </c>
      <c r="D33" s="225">
        <v>0.75</v>
      </c>
      <c r="E33" s="82" t="s">
        <v>95</v>
      </c>
      <c r="F33" s="243">
        <v>1.5</v>
      </c>
      <c r="G33" s="226">
        <v>1.5</v>
      </c>
      <c r="H33" s="226">
        <v>1.5</v>
      </c>
      <c r="I33" s="226">
        <f>VLOOKUP($B33, '[1]2605'!$B$6:$N$38, 13, FALSE)</f>
        <v>0.62962962962962965</v>
      </c>
      <c r="J33" s="226"/>
      <c r="K33" s="226"/>
      <c r="L33" s="226"/>
      <c r="M33" s="227"/>
      <c r="N33" s="226"/>
      <c r="O33" s="226"/>
      <c r="P33" s="226"/>
      <c r="Q33" s="226"/>
      <c r="R33" s="224"/>
      <c r="S33" s="224"/>
      <c r="T33" s="224"/>
      <c r="U33" s="228">
        <f t="shared" si="0"/>
        <v>5.1296296296296298</v>
      </c>
    </row>
    <row r="34" spans="1:28" ht="14.45" customHeight="1" x14ac:dyDescent="0.25">
      <c r="A34" s="224">
        <v>29</v>
      </c>
      <c r="B34" s="81" t="s">
        <v>167</v>
      </c>
      <c r="C34" s="81" t="s">
        <v>108</v>
      </c>
      <c r="D34" s="225">
        <v>0.75694444444444453</v>
      </c>
      <c r="E34" s="245" t="s">
        <v>72</v>
      </c>
      <c r="F34" s="226">
        <v>1.5</v>
      </c>
      <c r="G34" s="226">
        <v>1.5</v>
      </c>
      <c r="H34" s="226">
        <f>VLOOKUP($B34, '[1]1905'!$B$6:$N$38, 13, FALSE)</f>
        <v>0.66666666666666663</v>
      </c>
      <c r="I34" s="226">
        <v>1.5</v>
      </c>
      <c r="J34" s="226"/>
      <c r="K34" s="226"/>
      <c r="L34" s="226"/>
      <c r="M34" s="227"/>
      <c r="N34" s="226"/>
      <c r="O34" s="226"/>
      <c r="P34" s="226"/>
      <c r="Q34" s="226"/>
      <c r="R34" s="246"/>
      <c r="S34" s="246"/>
      <c r="T34" s="246"/>
      <c r="U34" s="228">
        <f t="shared" si="0"/>
        <v>5.1666666666666661</v>
      </c>
      <c r="V34" s="213"/>
      <c r="W34" s="213"/>
      <c r="X34" s="213"/>
      <c r="Y34" s="213"/>
      <c r="Z34" s="213"/>
      <c r="AA34" s="213"/>
      <c r="AB34" s="213"/>
    </row>
    <row r="35" spans="1:28" ht="14.45" customHeight="1" x14ac:dyDescent="0.25">
      <c r="A35" s="224">
        <v>30</v>
      </c>
      <c r="B35" s="182" t="s">
        <v>168</v>
      </c>
      <c r="C35" s="182" t="s">
        <v>169</v>
      </c>
      <c r="D35" s="225">
        <v>0.75694444444444453</v>
      </c>
      <c r="E35" s="232" t="s">
        <v>53</v>
      </c>
      <c r="F35" s="226">
        <v>1.5</v>
      </c>
      <c r="G35" s="226">
        <v>1.5</v>
      </c>
      <c r="H35" s="226">
        <f>VLOOKUP($B35, '[1]1905'!$B$6:$N$38, 13, FALSE)</f>
        <v>0.70833333333333337</v>
      </c>
      <c r="I35" s="226">
        <v>1.5</v>
      </c>
      <c r="J35" s="226"/>
      <c r="K35" s="226"/>
      <c r="L35" s="226"/>
      <c r="M35" s="227"/>
      <c r="N35" s="226"/>
      <c r="O35" s="226"/>
      <c r="P35" s="226"/>
      <c r="Q35" s="226"/>
      <c r="R35" s="224"/>
      <c r="S35" s="224"/>
      <c r="T35" s="224"/>
      <c r="U35" s="228">
        <f t="shared" si="0"/>
        <v>5.2083333333333339</v>
      </c>
    </row>
    <row r="36" spans="1:28" ht="14.45" customHeight="1" x14ac:dyDescent="0.25">
      <c r="A36" s="224">
        <v>31</v>
      </c>
      <c r="B36" s="81" t="s">
        <v>128</v>
      </c>
      <c r="C36" s="81" t="s">
        <v>69</v>
      </c>
      <c r="D36" s="225">
        <v>0.75</v>
      </c>
      <c r="E36" s="82" t="s">
        <v>53</v>
      </c>
      <c r="F36" s="243">
        <v>1.5</v>
      </c>
      <c r="G36" s="226">
        <v>1.5</v>
      </c>
      <c r="H36" s="226">
        <v>1.5</v>
      </c>
      <c r="I36" s="226">
        <f>VLOOKUP($B36, '[1]2605'!$B$6:$N$38, 13, FALSE)</f>
        <v>0.92592592592592593</v>
      </c>
      <c r="J36" s="244"/>
      <c r="K36" s="244"/>
      <c r="L36" s="244"/>
      <c r="M36" s="227"/>
      <c r="N36" s="244"/>
      <c r="O36" s="244"/>
      <c r="P36" s="244"/>
      <c r="Q36" s="244"/>
      <c r="R36" s="244"/>
      <c r="S36" s="244"/>
      <c r="T36" s="244"/>
      <c r="U36" s="228">
        <f t="shared" si="0"/>
        <v>5.4259259259259256</v>
      </c>
      <c r="V36" s="213"/>
      <c r="W36" s="213"/>
      <c r="X36" s="213"/>
      <c r="Y36" s="213"/>
      <c r="Z36" s="213"/>
      <c r="AA36" s="213"/>
      <c r="AB36" s="213"/>
    </row>
    <row r="37" spans="1:28" ht="14.45" customHeight="1" x14ac:dyDescent="0.25">
      <c r="A37" s="224">
        <v>32</v>
      </c>
      <c r="B37" s="105" t="s">
        <v>170</v>
      </c>
      <c r="C37" s="105" t="s">
        <v>171</v>
      </c>
      <c r="D37" s="225">
        <v>0.75694444444444453</v>
      </c>
      <c r="E37" s="106" t="s">
        <v>72</v>
      </c>
      <c r="F37" s="226">
        <v>1.5</v>
      </c>
      <c r="G37" s="226">
        <f>VLOOKUP($B37, '[1]1205'!$B$6:$N$38, 13, FALSE)</f>
        <v>1</v>
      </c>
      <c r="H37" s="226">
        <v>1.5</v>
      </c>
      <c r="I37" s="226">
        <v>1.5</v>
      </c>
      <c r="J37" s="226"/>
      <c r="K37" s="226"/>
      <c r="L37" s="226"/>
      <c r="M37" s="227"/>
      <c r="N37" s="226"/>
      <c r="O37" s="226"/>
      <c r="P37" s="226"/>
      <c r="Q37" s="226"/>
      <c r="R37" s="224"/>
      <c r="S37" s="224"/>
      <c r="T37" s="224"/>
      <c r="U37" s="228">
        <f t="shared" si="0"/>
        <v>5.5</v>
      </c>
    </row>
    <row r="38" spans="1:28" ht="14.45" customHeight="1" x14ac:dyDescent="0.25">
      <c r="A38" s="224">
        <v>33</v>
      </c>
      <c r="B38" s="85" t="s">
        <v>136</v>
      </c>
      <c r="C38" s="182" t="s">
        <v>138</v>
      </c>
      <c r="D38" s="225">
        <v>0.75694444444444453</v>
      </c>
      <c r="E38" s="180" t="s">
        <v>137</v>
      </c>
      <c r="F38" s="243">
        <v>1.5</v>
      </c>
      <c r="G38" s="226">
        <v>1.5</v>
      </c>
      <c r="H38" s="226">
        <v>1.5</v>
      </c>
      <c r="I38" s="226">
        <f>VLOOKUP($B38, '[1]2605'!$B$6:$N$38, 13, FALSE)</f>
        <v>1.5</v>
      </c>
      <c r="J38" s="244"/>
      <c r="K38" s="244"/>
      <c r="L38" s="244"/>
      <c r="M38" s="227"/>
      <c r="N38" s="244"/>
      <c r="O38" s="244"/>
      <c r="P38" s="244"/>
      <c r="Q38" s="244"/>
      <c r="R38" s="244"/>
      <c r="S38" s="244"/>
      <c r="T38" s="244"/>
      <c r="U38" s="228">
        <f t="shared" si="0"/>
        <v>6</v>
      </c>
      <c r="V38" s="213"/>
      <c r="W38" s="213"/>
      <c r="X38" s="213"/>
      <c r="Y38" s="213"/>
      <c r="Z38" s="213"/>
      <c r="AA38" s="213"/>
      <c r="AB38" s="213"/>
    </row>
    <row r="39" spans="1:28" ht="14.45" customHeight="1" x14ac:dyDescent="0.25">
      <c r="A39" s="182"/>
      <c r="B39" s="81"/>
      <c r="C39" s="182"/>
      <c r="D39" s="247"/>
      <c r="E39" s="224"/>
      <c r="F39" s="243"/>
      <c r="G39" s="226"/>
      <c r="H39" s="226"/>
      <c r="I39" s="226"/>
      <c r="J39" s="226"/>
      <c r="K39" s="226"/>
      <c r="L39" s="226"/>
      <c r="M39" s="226"/>
      <c r="N39" s="226"/>
      <c r="O39" s="226"/>
      <c r="P39" s="226"/>
      <c r="Q39" s="226"/>
      <c r="R39" s="224"/>
      <c r="S39" s="224"/>
      <c r="T39" s="224"/>
      <c r="U39" s="228"/>
      <c r="V39" s="213"/>
      <c r="W39" s="213"/>
      <c r="X39" s="213"/>
      <c r="Y39" s="213"/>
      <c r="Z39" s="213"/>
      <c r="AA39" s="213"/>
      <c r="AB39" s="213"/>
    </row>
    <row r="40" spans="1:28" ht="14.45" customHeight="1" x14ac:dyDescent="0.25">
      <c r="A40" s="182"/>
      <c r="B40" s="81"/>
      <c r="C40" s="182"/>
      <c r="D40" s="247"/>
      <c r="E40" s="224"/>
      <c r="F40" s="243"/>
      <c r="G40" s="226"/>
      <c r="H40" s="226"/>
      <c r="I40" s="226"/>
      <c r="J40" s="226"/>
      <c r="K40" s="226"/>
      <c r="L40" s="226"/>
      <c r="M40" s="226"/>
      <c r="N40" s="226"/>
      <c r="O40" s="226"/>
      <c r="P40" s="226"/>
      <c r="Q40" s="226"/>
      <c r="R40" s="224"/>
      <c r="S40" s="224"/>
      <c r="T40" s="224"/>
      <c r="U40" s="228"/>
      <c r="V40" s="213"/>
      <c r="W40" s="213"/>
      <c r="X40" s="213"/>
      <c r="Y40" s="213"/>
      <c r="Z40" s="213"/>
      <c r="AA40" s="213"/>
      <c r="AB40" s="213"/>
    </row>
    <row r="41" spans="1:28" ht="14.45" customHeight="1" x14ac:dyDescent="0.25">
      <c r="A41" s="182"/>
      <c r="B41" s="81"/>
      <c r="C41" s="182"/>
      <c r="D41" s="247"/>
      <c r="E41" s="224"/>
      <c r="F41" s="243"/>
      <c r="G41" s="226"/>
      <c r="H41" s="226"/>
      <c r="I41" s="226"/>
      <c r="J41" s="226"/>
      <c r="K41" s="226"/>
      <c r="L41" s="226"/>
      <c r="M41" s="226"/>
      <c r="N41" s="226"/>
      <c r="O41" s="226"/>
      <c r="P41" s="226"/>
      <c r="Q41" s="226"/>
      <c r="R41" s="224"/>
      <c r="S41" s="224"/>
      <c r="T41" s="224"/>
      <c r="U41" s="228"/>
      <c r="V41" s="213"/>
      <c r="W41" s="213"/>
      <c r="X41" s="213"/>
      <c r="Y41" s="213"/>
      <c r="Z41" s="213"/>
      <c r="AA41" s="213"/>
      <c r="AB41" s="213"/>
    </row>
    <row r="42" spans="1:28" ht="14.45" customHeight="1" x14ac:dyDescent="0.25">
      <c r="A42" s="182"/>
      <c r="B42" s="81"/>
      <c r="C42" s="182"/>
      <c r="D42" s="247"/>
      <c r="E42" s="224"/>
      <c r="F42" s="243"/>
      <c r="G42" s="226"/>
      <c r="H42" s="226"/>
      <c r="I42" s="226"/>
      <c r="J42" s="226"/>
      <c r="K42" s="226"/>
      <c r="L42" s="226"/>
      <c r="M42" s="226"/>
      <c r="N42" s="226"/>
      <c r="O42" s="226"/>
      <c r="P42" s="226"/>
      <c r="Q42" s="226"/>
      <c r="R42" s="224"/>
      <c r="S42" s="224"/>
      <c r="T42" s="224"/>
      <c r="U42" s="228"/>
      <c r="V42" s="213"/>
      <c r="W42" s="213"/>
      <c r="X42" s="213"/>
      <c r="Y42" s="213"/>
      <c r="Z42" s="213"/>
      <c r="AA42" s="213"/>
      <c r="AB42" s="213"/>
    </row>
    <row r="43" spans="1:28" ht="14.45" customHeight="1" x14ac:dyDescent="0.25">
      <c r="A43" s="182"/>
      <c r="B43" s="81"/>
      <c r="C43" s="182"/>
      <c r="D43" s="247"/>
      <c r="E43" s="224"/>
      <c r="F43" s="243"/>
      <c r="G43" s="226"/>
      <c r="H43" s="226"/>
      <c r="I43" s="226"/>
      <c r="J43" s="226"/>
      <c r="K43" s="226"/>
      <c r="L43" s="226"/>
      <c r="M43" s="226"/>
      <c r="N43" s="226"/>
      <c r="O43" s="226"/>
      <c r="P43" s="226"/>
      <c r="Q43" s="226"/>
      <c r="R43" s="224"/>
      <c r="S43" s="224"/>
      <c r="T43" s="224"/>
      <c r="U43" s="228"/>
      <c r="V43" s="213"/>
      <c r="W43" s="213"/>
      <c r="X43" s="213"/>
      <c r="Y43" s="213"/>
      <c r="Z43" s="213"/>
      <c r="AA43" s="213"/>
      <c r="AB43" s="213"/>
    </row>
    <row r="44" spans="1:28" ht="14.45" customHeight="1" x14ac:dyDescent="0.25">
      <c r="A44" s="182"/>
      <c r="B44" s="81"/>
      <c r="C44" s="182"/>
      <c r="D44" s="247"/>
      <c r="E44" s="224"/>
      <c r="F44" s="243"/>
      <c r="G44" s="226"/>
      <c r="H44" s="226"/>
      <c r="I44" s="226"/>
      <c r="J44" s="226"/>
      <c r="K44" s="226"/>
      <c r="L44" s="226"/>
      <c r="M44" s="226"/>
      <c r="N44" s="226"/>
      <c r="O44" s="226"/>
      <c r="P44" s="226"/>
      <c r="Q44" s="226"/>
      <c r="R44" s="224"/>
      <c r="S44" s="224"/>
      <c r="T44" s="224"/>
      <c r="U44" s="228"/>
      <c r="V44" s="213"/>
      <c r="W44" s="213"/>
      <c r="X44" s="213"/>
      <c r="Y44" s="213"/>
      <c r="Z44" s="213"/>
      <c r="AA44" s="213"/>
      <c r="AB44" s="213"/>
    </row>
  </sheetData>
  <autoFilter ref="A5:U38" xr:uid="{81B1231F-F1AB-4512-9EB5-B9D3053DCC9C}">
    <sortState xmlns:xlrd2="http://schemas.microsoft.com/office/spreadsheetml/2017/richdata2" ref="A6:U38">
      <sortCondition ref="U5:U38"/>
    </sortState>
  </autoFilter>
  <pageMargins left="0.70866141732283472" right="0.70866141732283472" top="0" bottom="0" header="0" footer="0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2605</vt:lpstr>
      <vt:lpstr>Sammendrag Master</vt:lpstr>
      <vt:lpstr>'2605'!Utskriftsområde</vt:lpstr>
      <vt:lpstr>'Sammendrag Master'!Utskriftsområde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Joachim Lyng-Olsen</dc:creator>
  <cp:lastModifiedBy>Stig Ulfsby</cp:lastModifiedBy>
  <dcterms:created xsi:type="dcterms:W3CDTF">2020-05-27T21:05:05Z</dcterms:created>
  <dcterms:modified xsi:type="dcterms:W3CDTF">2020-06-04T10:44:24Z</dcterms:modified>
</cp:coreProperties>
</file>