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e35114fe3b78ff/Documents/Ullerncupen/"/>
    </mc:Choice>
  </mc:AlternateContent>
  <xr:revisionPtr revIDLastSave="2" documentId="8_{874E854F-D42E-4779-84AA-1B1333CCD7E9}" xr6:coauthVersionLast="44" xr6:coauthVersionMax="44" xr10:uidLastSave="{50312071-CA62-4E2E-AAD6-71B796F19E1B}"/>
  <bookViews>
    <workbookView xWindow="-120" yWindow="-120" windowWidth="29040" windowHeight="17640" xr2:uid="{00000000-000D-0000-FFFF-FFFF00000000}"/>
  </bookViews>
  <sheets>
    <sheet name="2019" sheetId="1" r:id="rId1"/>
    <sheet name="07.05" sheetId="3" r:id="rId2"/>
    <sheet name="14.05" sheetId="5" r:id="rId3"/>
    <sheet name="21.05" sheetId="6" r:id="rId4"/>
    <sheet name="28.05" sheetId="7" r:id="rId5"/>
    <sheet name="04.06" sheetId="8" r:id="rId6"/>
    <sheet name="11.06" sheetId="2" r:id="rId7"/>
    <sheet name="18.06" sheetId="4" r:id="rId8"/>
    <sheet name="13.08" sheetId="9" r:id="rId9"/>
  </sheets>
  <externalReferences>
    <externalReference r:id="rId10"/>
    <externalReference r:id="rId11"/>
    <externalReference r:id="rId12"/>
  </externalReferences>
  <definedNames>
    <definedName name="_xlnm._FilterDatabase" localSheetId="0" hidden="1">'2019'!$A$5:$AP$30</definedName>
    <definedName name="_xlnm.Print_Area" localSheetId="0">'2019'!$A$1:$O$26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26" i="1" l="1"/>
  <c r="AG26" i="1"/>
  <c r="AC26" i="1"/>
  <c r="AA26" i="1"/>
  <c r="Z26" i="1"/>
  <c r="Y26" i="1"/>
  <c r="W26" i="1"/>
  <c r="V26" i="1"/>
  <c r="N26" i="1"/>
  <c r="J26" i="1"/>
  <c r="AK25" i="1"/>
  <c r="AG25" i="1"/>
  <c r="AC25" i="1"/>
  <c r="AA25" i="1"/>
  <c r="Z25" i="1"/>
  <c r="Y25" i="1"/>
  <c r="W25" i="1"/>
  <c r="V25" i="1"/>
  <c r="N25" i="1"/>
  <c r="J25" i="1"/>
  <c r="AK24" i="1"/>
  <c r="AG24" i="1"/>
  <c r="AC24" i="1"/>
  <c r="AA24" i="1"/>
  <c r="Z24" i="1"/>
  <c r="Y24" i="1"/>
  <c r="W24" i="1"/>
  <c r="V24" i="1"/>
  <c r="N24" i="1"/>
  <c r="J24" i="1"/>
  <c r="AM23" i="1"/>
  <c r="AK23" i="1"/>
  <c r="AG23" i="1"/>
  <c r="AI23" i="1" s="1"/>
  <c r="AC23" i="1"/>
  <c r="AE23" i="1" s="1"/>
  <c r="AA23" i="1"/>
  <c r="Z23" i="1"/>
  <c r="Y23" i="1"/>
  <c r="W23" i="1"/>
  <c r="V23" i="1"/>
  <c r="X23" i="1" s="1"/>
  <c r="AB23" i="1" s="1"/>
  <c r="N23" i="1"/>
  <c r="L23" i="1"/>
  <c r="J23" i="1"/>
  <c r="AK22" i="1"/>
  <c r="AG22" i="1"/>
  <c r="AC22" i="1"/>
  <c r="AA22" i="1"/>
  <c r="Z22" i="1"/>
  <c r="Y22" i="1"/>
  <c r="W22" i="1"/>
  <c r="V22" i="1"/>
  <c r="AL22" i="1" s="1"/>
  <c r="N22" i="1"/>
  <c r="L22" i="1"/>
  <c r="J22" i="1"/>
  <c r="AK21" i="1"/>
  <c r="AM21" i="1" s="1"/>
  <c r="AG21" i="1"/>
  <c r="AI21" i="1" s="1"/>
  <c r="AE21" i="1"/>
  <c r="AC21" i="1"/>
  <c r="AA21" i="1"/>
  <c r="Z21" i="1"/>
  <c r="Y21" i="1"/>
  <c r="W21" i="1"/>
  <c r="V21" i="1"/>
  <c r="X21" i="1" s="1"/>
  <c r="AB21" i="1" s="1"/>
  <c r="N21" i="1"/>
  <c r="J21" i="1"/>
  <c r="AK20" i="1"/>
  <c r="AG20" i="1"/>
  <c r="AH20" i="1" s="1"/>
  <c r="AC20" i="1"/>
  <c r="AA20" i="1"/>
  <c r="Z20" i="1"/>
  <c r="Y20" i="1"/>
  <c r="W20" i="1"/>
  <c r="V20" i="1"/>
  <c r="AL20" i="1" s="1"/>
  <c r="N20" i="1"/>
  <c r="J20" i="1"/>
  <c r="AK19" i="1"/>
  <c r="AG19" i="1"/>
  <c r="AC19" i="1"/>
  <c r="AA19" i="1"/>
  <c r="Z19" i="1"/>
  <c r="Y19" i="1"/>
  <c r="W19" i="1"/>
  <c r="V19" i="1"/>
  <c r="N19" i="1"/>
  <c r="J19" i="1"/>
  <c r="AK18" i="1"/>
  <c r="AM18" i="1" s="1"/>
  <c r="AG18" i="1"/>
  <c r="AI18" i="1" s="1"/>
  <c r="AC18" i="1"/>
  <c r="AA18" i="1"/>
  <c r="Z18" i="1"/>
  <c r="Y18" i="1"/>
  <c r="W18" i="1"/>
  <c r="V18" i="1"/>
  <c r="N18" i="1"/>
  <c r="J18" i="1"/>
  <c r="AK17" i="1"/>
  <c r="AG17" i="1"/>
  <c r="AC17" i="1"/>
  <c r="AA17" i="1"/>
  <c r="Z17" i="1"/>
  <c r="Y17" i="1"/>
  <c r="W17" i="1"/>
  <c r="V17" i="1"/>
  <c r="N17" i="1"/>
  <c r="J17" i="1"/>
  <c r="AK16" i="1"/>
  <c r="AM16" i="1" s="1"/>
  <c r="AG16" i="1"/>
  <c r="AI16" i="1" s="1"/>
  <c r="AC16" i="1"/>
  <c r="AE16" i="1" s="1"/>
  <c r="AA16" i="1"/>
  <c r="Z16" i="1"/>
  <c r="Y16" i="1"/>
  <c r="W16" i="1"/>
  <c r="V16" i="1"/>
  <c r="N16" i="1"/>
  <c r="L16" i="1"/>
  <c r="J16" i="1"/>
  <c r="AK15" i="1"/>
  <c r="AG15" i="1"/>
  <c r="AC15" i="1"/>
  <c r="AA15" i="1"/>
  <c r="Z15" i="1"/>
  <c r="Y15" i="1"/>
  <c r="W15" i="1"/>
  <c r="V15" i="1"/>
  <c r="AL15" i="1" s="1"/>
  <c r="N15" i="1"/>
  <c r="J15" i="1"/>
  <c r="AK14" i="1"/>
  <c r="AG14" i="1"/>
  <c r="AI14" i="1" s="1"/>
  <c r="AC14" i="1"/>
  <c r="AA14" i="1"/>
  <c r="Z14" i="1"/>
  <c r="Y14" i="1"/>
  <c r="W14" i="1"/>
  <c r="V14" i="1"/>
  <c r="N14" i="1"/>
  <c r="L14" i="1"/>
  <c r="J14" i="1"/>
  <c r="AK13" i="1"/>
  <c r="AG13" i="1"/>
  <c r="AC13" i="1"/>
  <c r="AA13" i="1"/>
  <c r="Z13" i="1"/>
  <c r="Y13" i="1"/>
  <c r="W13" i="1"/>
  <c r="V13" i="1"/>
  <c r="N13" i="1"/>
  <c r="J13" i="1"/>
  <c r="AK12" i="1"/>
  <c r="AG12" i="1"/>
  <c r="AC12" i="1"/>
  <c r="AA12" i="1"/>
  <c r="Z12" i="1"/>
  <c r="Y12" i="1"/>
  <c r="W12" i="1"/>
  <c r="V12" i="1"/>
  <c r="N12" i="1"/>
  <c r="J12" i="1"/>
  <c r="AK11" i="1"/>
  <c r="AG11" i="1"/>
  <c r="AC11" i="1"/>
  <c r="AA11" i="1"/>
  <c r="Z11" i="1"/>
  <c r="Y11" i="1"/>
  <c r="W11" i="1"/>
  <c r="V11" i="1"/>
  <c r="N11" i="1"/>
  <c r="J11" i="1"/>
  <c r="AK10" i="1"/>
  <c r="AG10" i="1"/>
  <c r="AC10" i="1"/>
  <c r="AA10" i="1"/>
  <c r="Z10" i="1"/>
  <c r="Y10" i="1"/>
  <c r="W10" i="1"/>
  <c r="V10" i="1"/>
  <c r="N10" i="1"/>
  <c r="J10" i="1"/>
  <c r="AK9" i="1"/>
  <c r="AG9" i="1"/>
  <c r="AC9" i="1"/>
  <c r="AA9" i="1"/>
  <c r="Z9" i="1"/>
  <c r="Y9" i="1"/>
  <c r="W9" i="1"/>
  <c r="V9" i="1"/>
  <c r="N9" i="1"/>
  <c r="L9" i="1"/>
  <c r="J9" i="1"/>
  <c r="AK8" i="1"/>
  <c r="AG8" i="1"/>
  <c r="AC8" i="1"/>
  <c r="AA8" i="1"/>
  <c r="Z8" i="1"/>
  <c r="Y8" i="1"/>
  <c r="W8" i="1"/>
  <c r="V8" i="1"/>
  <c r="N8" i="1"/>
  <c r="L8" i="1"/>
  <c r="M8" i="1" s="1"/>
  <c r="AK7" i="1"/>
  <c r="AG7" i="1"/>
  <c r="AI7" i="1" s="1"/>
  <c r="AC7" i="1"/>
  <c r="AA7" i="1"/>
  <c r="Z7" i="1"/>
  <c r="Y7" i="1"/>
  <c r="W7" i="1"/>
  <c r="V7" i="1"/>
  <c r="N7" i="1"/>
  <c r="J7" i="1"/>
  <c r="AK6" i="1"/>
  <c r="AG6" i="1"/>
  <c r="AC6" i="1"/>
  <c r="AA6" i="1"/>
  <c r="Z6" i="1"/>
  <c r="Y6" i="1"/>
  <c r="W6" i="1"/>
  <c r="V6" i="1"/>
  <c r="N6" i="1"/>
  <c r="J6" i="1"/>
  <c r="X9" i="1" l="1"/>
  <c r="AB9" i="1" s="1"/>
  <c r="AI10" i="1"/>
  <c r="X16" i="1"/>
  <c r="AB16" i="1" s="1"/>
  <c r="AM19" i="1"/>
  <c r="AI22" i="1"/>
  <c r="AL14" i="1"/>
  <c r="AH15" i="1"/>
  <c r="AM22" i="1"/>
  <c r="AE25" i="1"/>
  <c r="AL10" i="1"/>
  <c r="X11" i="1"/>
  <c r="AB11" i="1" s="1"/>
  <c r="AI25" i="1"/>
  <c r="AM25" i="1"/>
  <c r="AE19" i="1"/>
  <c r="AI6" i="1"/>
  <c r="AL18" i="1"/>
  <c r="AI19" i="1"/>
  <c r="AE8" i="1"/>
  <c r="AM8" i="1"/>
  <c r="AE12" i="1"/>
  <c r="AM12" i="1"/>
  <c r="M18" i="1"/>
  <c r="AE20" i="1"/>
  <c r="AE6" i="1"/>
  <c r="L6" i="1" s="1"/>
  <c r="AM6" i="1"/>
  <c r="AE7" i="1"/>
  <c r="AM7" i="1"/>
  <c r="AL8" i="1"/>
  <c r="AI8" i="1"/>
  <c r="M9" i="1"/>
  <c r="AF9" i="1"/>
  <c r="AN9" i="1"/>
  <c r="AE10" i="1"/>
  <c r="L10" i="1" s="1"/>
  <c r="M10" i="1" s="1"/>
  <c r="AM10" i="1"/>
  <c r="L12" i="1"/>
  <c r="M12" i="1" s="1"/>
  <c r="AL12" i="1"/>
  <c r="AI12" i="1"/>
  <c r="X13" i="1"/>
  <c r="AB13" i="1" s="1"/>
  <c r="M14" i="1"/>
  <c r="AE14" i="1"/>
  <c r="AM14" i="1"/>
  <c r="AE18" i="1"/>
  <c r="L18" i="1" s="1"/>
  <c r="AH18" i="1"/>
  <c r="X19" i="1"/>
  <c r="AB19" i="1" s="1"/>
  <c r="L20" i="1"/>
  <c r="M20" i="1" s="1"/>
  <c r="AI20" i="1"/>
  <c r="AM20" i="1"/>
  <c r="M22" i="1"/>
  <c r="AE22" i="1"/>
  <c r="AH22" i="1"/>
  <c r="X25" i="1"/>
  <c r="AB25" i="1" s="1"/>
  <c r="X6" i="1"/>
  <c r="AB6" i="1" s="1"/>
  <c r="AL7" i="1"/>
  <c r="AH7" i="1"/>
  <c r="AD7" i="1"/>
  <c r="X7" i="1"/>
  <c r="AJ9" i="1"/>
  <c r="AJ11" i="1"/>
  <c r="M6" i="1"/>
  <c r="AF6" i="1"/>
  <c r="AD6" i="1"/>
  <c r="AJ6" i="1"/>
  <c r="AH6" i="1"/>
  <c r="AN6" i="1"/>
  <c r="AL6" i="1"/>
  <c r="AF11" i="1"/>
  <c r="AN11" i="1"/>
  <c r="X8" i="1"/>
  <c r="AD8" i="1"/>
  <c r="AH8" i="1"/>
  <c r="AE9" i="1"/>
  <c r="AI9" i="1"/>
  <c r="AM9" i="1"/>
  <c r="X10" i="1"/>
  <c r="AD10" i="1"/>
  <c r="AH10" i="1"/>
  <c r="AE11" i="1"/>
  <c r="AI11" i="1"/>
  <c r="AM11" i="1"/>
  <c r="X12" i="1"/>
  <c r="AD12" i="1"/>
  <c r="AH12" i="1"/>
  <c r="AE13" i="1"/>
  <c r="L13" i="1" s="1"/>
  <c r="M13" i="1" s="1"/>
  <c r="AI13" i="1"/>
  <c r="AM13" i="1"/>
  <c r="X14" i="1"/>
  <c r="AD14" i="1"/>
  <c r="AH14" i="1"/>
  <c r="AE15" i="1"/>
  <c r="AM15" i="1"/>
  <c r="AD17" i="1"/>
  <c r="AH17" i="1"/>
  <c r="AL17" i="1"/>
  <c r="AD24" i="1"/>
  <c r="L24" i="1" s="1"/>
  <c r="AH24" i="1"/>
  <c r="AL24" i="1"/>
  <c r="AD26" i="1"/>
  <c r="AH26" i="1"/>
  <c r="AL26" i="1"/>
  <c r="AD9" i="1"/>
  <c r="AH9" i="1"/>
  <c r="AL9" i="1"/>
  <c r="AD11" i="1"/>
  <c r="L11" i="1" s="1"/>
  <c r="M11" i="1" s="1"/>
  <c r="AH11" i="1"/>
  <c r="AL11" i="1"/>
  <c r="AD13" i="1"/>
  <c r="AH13" i="1"/>
  <c r="AL13" i="1"/>
  <c r="X15" i="1"/>
  <c r="AD15" i="1"/>
  <c r="AI15" i="1"/>
  <c r="M16" i="1"/>
  <c r="AF16" i="1"/>
  <c r="AD16" i="1"/>
  <c r="AJ16" i="1"/>
  <c r="AH16" i="1"/>
  <c r="AN16" i="1"/>
  <c r="AL16" i="1"/>
  <c r="X17" i="1"/>
  <c r="AB17" i="1" s="1"/>
  <c r="AE17" i="1"/>
  <c r="AI17" i="1"/>
  <c r="AM17" i="1"/>
  <c r="X18" i="1"/>
  <c r="AD18" i="1"/>
  <c r="AF19" i="1"/>
  <c r="AD19" i="1"/>
  <c r="L19" i="1" s="1"/>
  <c r="M19" i="1" s="1"/>
  <c r="AJ19" i="1"/>
  <c r="AH19" i="1"/>
  <c r="AN19" i="1"/>
  <c r="AL19" i="1"/>
  <c r="X20" i="1"/>
  <c r="AD20" i="1"/>
  <c r="AF21" i="1"/>
  <c r="L21" i="1" s="1"/>
  <c r="M21" i="1" s="1"/>
  <c r="AD21" i="1"/>
  <c r="AJ21" i="1"/>
  <c r="AH21" i="1"/>
  <c r="AN21" i="1"/>
  <c r="AL21" i="1"/>
  <c r="X22" i="1"/>
  <c r="AD22" i="1"/>
  <c r="M23" i="1"/>
  <c r="AF23" i="1"/>
  <c r="AD23" i="1"/>
  <c r="AJ23" i="1"/>
  <c r="AH23" i="1"/>
  <c r="AN23" i="1"/>
  <c r="AL23" i="1"/>
  <c r="X24" i="1"/>
  <c r="AB24" i="1" s="1"/>
  <c r="AE24" i="1"/>
  <c r="AI24" i="1"/>
  <c r="AM24" i="1"/>
  <c r="AD25" i="1"/>
  <c r="AH25" i="1"/>
  <c r="AL25" i="1"/>
  <c r="X26" i="1"/>
  <c r="AB26" i="1" s="1"/>
  <c r="AE26" i="1"/>
  <c r="AI26" i="1"/>
  <c r="AM26" i="1"/>
  <c r="AF13" i="1" l="1"/>
  <c r="AJ13" i="1"/>
  <c r="AN25" i="1"/>
  <c r="AJ25" i="1"/>
  <c r="AF25" i="1"/>
  <c r="L25" i="1" s="1"/>
  <c r="AN13" i="1"/>
  <c r="AJ22" i="1"/>
  <c r="AB22" i="1"/>
  <c r="AN22" i="1"/>
  <c r="AF22" i="1"/>
  <c r="AJ18" i="1"/>
  <c r="AB18" i="1"/>
  <c r="AN18" i="1"/>
  <c r="AF18" i="1"/>
  <c r="AJ15" i="1"/>
  <c r="AB15" i="1"/>
  <c r="AN15" i="1"/>
  <c r="AN7" i="1"/>
  <c r="AJ7" i="1"/>
  <c r="AF7" i="1"/>
  <c r="L7" i="1" s="1"/>
  <c r="M7" i="1" s="1"/>
  <c r="AB7" i="1"/>
  <c r="AJ20" i="1"/>
  <c r="AB20" i="1"/>
  <c r="AN20" i="1"/>
  <c r="AF20" i="1"/>
  <c r="AN26" i="1"/>
  <c r="AJ26" i="1"/>
  <c r="AF26" i="1"/>
  <c r="L26" i="1" s="1"/>
  <c r="AN24" i="1"/>
  <c r="AJ24" i="1"/>
  <c r="AF24" i="1"/>
  <c r="AN17" i="1"/>
  <c r="AJ17" i="1"/>
  <c r="AF17" i="1"/>
  <c r="L17" i="1" s="1"/>
  <c r="M17" i="1" s="1"/>
  <c r="AF15" i="1"/>
  <c r="L15" i="1" s="1"/>
  <c r="M15" i="1" s="1"/>
  <c r="AN14" i="1"/>
  <c r="AJ14" i="1"/>
  <c r="AF14" i="1"/>
  <c r="AB14" i="1"/>
  <c r="AN12" i="1"/>
  <c r="AJ12" i="1"/>
  <c r="AF12" i="1"/>
  <c r="AB12" i="1"/>
  <c r="AN10" i="1"/>
  <c r="AJ10" i="1"/>
  <c r="AF10" i="1"/>
  <c r="AB10" i="1"/>
  <c r="AN8" i="1"/>
  <c r="AJ8" i="1"/>
  <c r="AF8" i="1"/>
  <c r="AB8" i="1"/>
  <c r="L6" i="6" l="1"/>
  <c r="M6" i="6" s="1"/>
  <c r="N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J7" i="6"/>
  <c r="N7" i="6"/>
  <c r="W7" i="6"/>
  <c r="X7" i="6"/>
  <c r="Y7" i="6" s="1"/>
  <c r="AC7" i="6" s="1"/>
  <c r="Z7" i="6"/>
  <c r="AA7" i="6"/>
  <c r="AB7" i="6"/>
  <c r="AD7" i="6"/>
  <c r="AE7" i="6" s="1"/>
  <c r="AF7" i="6"/>
  <c r="AH7" i="6"/>
  <c r="AI7" i="6" s="1"/>
  <c r="L7" i="6" s="1"/>
  <c r="M7" i="6" s="1"/>
  <c r="AJ7" i="6"/>
  <c r="AL7" i="6"/>
  <c r="AM7" i="6" s="1"/>
  <c r="AN7" i="6"/>
  <c r="J8" i="6"/>
  <c r="L8" i="6"/>
  <c r="M8" i="6"/>
  <c r="N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J9" i="6"/>
  <c r="N9" i="6"/>
  <c r="W9" i="6"/>
  <c r="X9" i="6"/>
  <c r="Y9" i="6" s="1"/>
  <c r="AC9" i="6" s="1"/>
  <c r="Z9" i="6"/>
  <c r="AA9" i="6"/>
  <c r="AB9" i="6"/>
  <c r="AD9" i="6"/>
  <c r="AE9" i="6" s="1"/>
  <c r="AF9" i="6"/>
  <c r="AH9" i="6"/>
  <c r="AI9" i="6" s="1"/>
  <c r="AJ9" i="6"/>
  <c r="AL9" i="6"/>
  <c r="AM9" i="6" s="1"/>
  <c r="AN9" i="6"/>
  <c r="J10" i="6"/>
  <c r="L10" i="6"/>
  <c r="M10" i="6"/>
  <c r="N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J11" i="6"/>
  <c r="N11" i="6"/>
  <c r="W11" i="6"/>
  <c r="X11" i="6"/>
  <c r="Y11" i="6" s="1"/>
  <c r="AC11" i="6" s="1"/>
  <c r="Z11" i="6"/>
  <c r="AA11" i="6"/>
  <c r="AB11" i="6"/>
  <c r="AD11" i="6"/>
  <c r="AE11" i="6" s="1"/>
  <c r="AF11" i="6"/>
  <c r="AH11" i="6"/>
  <c r="AI11" i="6" s="1"/>
  <c r="AJ11" i="6"/>
  <c r="AL11" i="6"/>
  <c r="AM11" i="6" s="1"/>
  <c r="AN11" i="6"/>
  <c r="J12" i="6"/>
  <c r="N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L12" i="6" s="1"/>
  <c r="M12" i="6" s="1"/>
  <c r="AL12" i="6"/>
  <c r="AM12" i="6"/>
  <c r="AN12" i="6"/>
  <c r="AO12" i="6"/>
  <c r="J13" i="6"/>
  <c r="N13" i="6"/>
  <c r="W13" i="6"/>
  <c r="X13" i="6"/>
  <c r="Y13" i="6" s="1"/>
  <c r="AC13" i="6" s="1"/>
  <c r="Z13" i="6"/>
  <c r="AA13" i="6"/>
  <c r="AB13" i="6"/>
  <c r="AD13" i="6"/>
  <c r="AE13" i="6" s="1"/>
  <c r="AF13" i="6"/>
  <c r="AH13" i="6"/>
  <c r="AI13" i="6" s="1"/>
  <c r="AJ13" i="6"/>
  <c r="AL13" i="6"/>
  <c r="AM13" i="6" s="1"/>
  <c r="AN13" i="6"/>
  <c r="J14" i="6"/>
  <c r="L14" i="6"/>
  <c r="M14" i="6"/>
  <c r="N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O14" i="6"/>
  <c r="J15" i="6"/>
  <c r="N15" i="6"/>
  <c r="W15" i="6"/>
  <c r="X15" i="6"/>
  <c r="Y15" i="6" s="1"/>
  <c r="AC15" i="6" s="1"/>
  <c r="Z15" i="6"/>
  <c r="AA15" i="6"/>
  <c r="AB15" i="6"/>
  <c r="AD15" i="6"/>
  <c r="AE15" i="6" s="1"/>
  <c r="AF15" i="6"/>
  <c r="AH15" i="6"/>
  <c r="AI15" i="6" s="1"/>
  <c r="AJ15" i="6"/>
  <c r="AL15" i="6"/>
  <c r="AM15" i="6" s="1"/>
  <c r="AN15" i="6"/>
  <c r="J16" i="6"/>
  <c r="N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L16" i="6" s="1"/>
  <c r="M16" i="6" s="1"/>
  <c r="AL16" i="6"/>
  <c r="AM16" i="6"/>
  <c r="AN16" i="6"/>
  <c r="AO16" i="6"/>
  <c r="J17" i="6"/>
  <c r="N17" i="6"/>
  <c r="W17" i="6"/>
  <c r="X17" i="6"/>
  <c r="Y17" i="6" s="1"/>
  <c r="AC17" i="6" s="1"/>
  <c r="Z17" i="6"/>
  <c r="AA17" i="6"/>
  <c r="AB17" i="6"/>
  <c r="AD17" i="6"/>
  <c r="AE17" i="6" s="1"/>
  <c r="AF17" i="6"/>
  <c r="AH17" i="6"/>
  <c r="AI17" i="6" s="1"/>
  <c r="L17" i="6" s="1"/>
  <c r="M17" i="6" s="1"/>
  <c r="AJ17" i="6"/>
  <c r="AL17" i="6"/>
  <c r="AM17" i="6" s="1"/>
  <c r="AN17" i="6"/>
  <c r="J18" i="6"/>
  <c r="N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L18" i="6" s="1"/>
  <c r="M18" i="6" s="1"/>
  <c r="AL18" i="6"/>
  <c r="AM18" i="6"/>
  <c r="AN18" i="6"/>
  <c r="AO18" i="6"/>
  <c r="J19" i="6"/>
  <c r="N19" i="6"/>
  <c r="W19" i="6"/>
  <c r="X19" i="6"/>
  <c r="Y19" i="6" s="1"/>
  <c r="AC19" i="6" s="1"/>
  <c r="Z19" i="6"/>
  <c r="AA19" i="6"/>
  <c r="AB19" i="6"/>
  <c r="AD19" i="6"/>
  <c r="AE19" i="6" s="1"/>
  <c r="AF19" i="6"/>
  <c r="AH19" i="6"/>
  <c r="AI19" i="6" s="1"/>
  <c r="AJ19" i="6"/>
  <c r="AL19" i="6"/>
  <c r="AM19" i="6" s="1"/>
  <c r="AN19" i="6"/>
  <c r="J20" i="6"/>
  <c r="L20" i="6"/>
  <c r="M20" i="6"/>
  <c r="N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J21" i="6"/>
  <c r="N21" i="6"/>
  <c r="W21" i="6"/>
  <c r="X21" i="6"/>
  <c r="Y21" i="6" s="1"/>
  <c r="AC21" i="6" s="1"/>
  <c r="Z21" i="6"/>
  <c r="AA21" i="6"/>
  <c r="AB21" i="6"/>
  <c r="AD21" i="6"/>
  <c r="AE21" i="6" s="1"/>
  <c r="AF21" i="6"/>
  <c r="AH21" i="6"/>
  <c r="AI21" i="6" s="1"/>
  <c r="AJ21" i="6"/>
  <c r="L21" i="6" s="1"/>
  <c r="M21" i="6" s="1"/>
  <c r="AL21" i="6"/>
  <c r="AM21" i="6" s="1"/>
  <c r="AN21" i="6"/>
  <c r="J22" i="6"/>
  <c r="L22" i="6"/>
  <c r="M22" i="6"/>
  <c r="N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J23" i="6"/>
  <c r="N23" i="6"/>
  <c r="W23" i="6"/>
  <c r="X23" i="6"/>
  <c r="Y23" i="6" s="1"/>
  <c r="AC23" i="6" s="1"/>
  <c r="Z23" i="6"/>
  <c r="AA23" i="6"/>
  <c r="AB23" i="6"/>
  <c r="AD23" i="6"/>
  <c r="AE23" i="6" s="1"/>
  <c r="AF23" i="6"/>
  <c r="AH23" i="6"/>
  <c r="AI23" i="6" s="1"/>
  <c r="AJ23" i="6"/>
  <c r="L23" i="6" s="1"/>
  <c r="M23" i="6" s="1"/>
  <c r="AL23" i="6"/>
  <c r="AM23" i="6" s="1"/>
  <c r="AN23" i="6"/>
  <c r="L19" i="6" l="1"/>
  <c r="M19" i="6" s="1"/>
  <c r="L15" i="6"/>
  <c r="M15" i="6" s="1"/>
  <c r="AO23" i="6"/>
  <c r="AK23" i="6"/>
  <c r="AG23" i="6"/>
  <c r="AO21" i="6"/>
  <c r="AK21" i="6"/>
  <c r="AG21" i="6"/>
  <c r="AO19" i="6"/>
  <c r="AK19" i="6"/>
  <c r="AG19" i="6"/>
  <c r="AO17" i="6"/>
  <c r="AK17" i="6"/>
  <c r="AG17" i="6"/>
  <c r="AO15" i="6"/>
  <c r="AK15" i="6"/>
  <c r="AG15" i="6"/>
  <c r="AO13" i="6"/>
  <c r="AK13" i="6"/>
  <c r="L13" i="6" s="1"/>
  <c r="M13" i="6" s="1"/>
  <c r="AG13" i="6"/>
  <c r="AO11" i="6"/>
  <c r="AK11" i="6"/>
  <c r="L11" i="6" s="1"/>
  <c r="M11" i="6" s="1"/>
  <c r="AG11" i="6"/>
  <c r="AO9" i="6"/>
  <c r="AK9" i="6"/>
  <c r="L9" i="6" s="1"/>
  <c r="M9" i="6" s="1"/>
  <c r="AG9" i="6"/>
  <c r="AO7" i="6"/>
  <c r="AK7" i="6"/>
  <c r="AG7" i="6"/>
  <c r="AL24" i="9" l="1"/>
  <c r="AH24" i="9"/>
  <c r="AD24" i="9"/>
  <c r="AB24" i="9"/>
  <c r="AA24" i="9"/>
  <c r="Z24" i="9"/>
  <c r="X24" i="9"/>
  <c r="W24" i="9"/>
  <c r="Y24" i="9" s="1"/>
  <c r="AC24" i="9" s="1"/>
  <c r="N24" i="9"/>
  <c r="J24" i="9"/>
  <c r="AL23" i="9"/>
  <c r="AH23" i="9"/>
  <c r="AJ23" i="9" s="1"/>
  <c r="L23" i="9" s="1"/>
  <c r="AD23" i="9"/>
  <c r="AB23" i="9"/>
  <c r="AA23" i="9"/>
  <c r="Z23" i="9"/>
  <c r="X23" i="9"/>
  <c r="W23" i="9"/>
  <c r="AM23" i="9" s="1"/>
  <c r="N23" i="9"/>
  <c r="J23" i="9"/>
  <c r="M23" i="9" s="1"/>
  <c r="AL21" i="9"/>
  <c r="AH21" i="9"/>
  <c r="AJ21" i="9" s="1"/>
  <c r="AD21" i="9"/>
  <c r="AB21" i="9"/>
  <c r="AA21" i="9"/>
  <c r="Z21" i="9"/>
  <c r="X21" i="9"/>
  <c r="W21" i="9"/>
  <c r="Y21" i="9" s="1"/>
  <c r="AC21" i="9" s="1"/>
  <c r="N21" i="9"/>
  <c r="J21" i="9"/>
  <c r="AL22" i="9"/>
  <c r="AH22" i="9"/>
  <c r="AJ22" i="9" s="1"/>
  <c r="L22" i="9" s="1"/>
  <c r="AD22" i="9"/>
  <c r="AB22" i="9"/>
  <c r="AA22" i="9"/>
  <c r="Z22" i="9"/>
  <c r="X22" i="9"/>
  <c r="W22" i="9"/>
  <c r="AM22" i="9" s="1"/>
  <c r="N22" i="9"/>
  <c r="J22" i="9"/>
  <c r="M22" i="9" s="1"/>
  <c r="AL20" i="9"/>
  <c r="AH20" i="9"/>
  <c r="AJ20" i="9" s="1"/>
  <c r="AD20" i="9"/>
  <c r="AB20" i="9"/>
  <c r="AA20" i="9"/>
  <c r="Z20" i="9"/>
  <c r="X20" i="9"/>
  <c r="W20" i="9"/>
  <c r="AE20" i="9" s="1"/>
  <c r="N20" i="9"/>
  <c r="L20" i="9"/>
  <c r="J20" i="9"/>
  <c r="AL19" i="9"/>
  <c r="AH19" i="9"/>
  <c r="AD19" i="9"/>
  <c r="AB19" i="9"/>
  <c r="AA19" i="9"/>
  <c r="Z19" i="9"/>
  <c r="X19" i="9"/>
  <c r="W19" i="9"/>
  <c r="N19" i="9"/>
  <c r="L19" i="9"/>
  <c r="J19" i="9"/>
  <c r="M19" i="9" s="1"/>
  <c r="AL18" i="9"/>
  <c r="AH18" i="9"/>
  <c r="AD18" i="9"/>
  <c r="AB18" i="9"/>
  <c r="AA18" i="9"/>
  <c r="Z18" i="9"/>
  <c r="X18" i="9"/>
  <c r="W18" i="9"/>
  <c r="N18" i="9"/>
  <c r="J18" i="9"/>
  <c r="AL17" i="9"/>
  <c r="AH17" i="9"/>
  <c r="AD17" i="9"/>
  <c r="AB17" i="9"/>
  <c r="AA17" i="9"/>
  <c r="Z17" i="9"/>
  <c r="X17" i="9"/>
  <c r="W17" i="9"/>
  <c r="AI17" i="9" s="1"/>
  <c r="P17" i="9"/>
  <c r="N17" i="9"/>
  <c r="J17" i="9"/>
  <c r="AL16" i="9"/>
  <c r="AH16" i="9"/>
  <c r="AD16" i="9"/>
  <c r="AB16" i="9"/>
  <c r="AA16" i="9"/>
  <c r="Z16" i="9"/>
  <c r="X16" i="9"/>
  <c r="W16" i="9"/>
  <c r="AI16" i="9" s="1"/>
  <c r="N16" i="9"/>
  <c r="J16" i="9"/>
  <c r="AL15" i="9"/>
  <c r="AH15" i="9"/>
  <c r="AJ15" i="9" s="1"/>
  <c r="AD15" i="9"/>
  <c r="AB15" i="9"/>
  <c r="AA15" i="9"/>
  <c r="Z15" i="9"/>
  <c r="X15" i="9"/>
  <c r="W15" i="9"/>
  <c r="N15" i="9"/>
  <c r="J15" i="9"/>
  <c r="AL14" i="9"/>
  <c r="AI14" i="9"/>
  <c r="AH14" i="9"/>
  <c r="AD14" i="9"/>
  <c r="AB14" i="9"/>
  <c r="AA14" i="9"/>
  <c r="Z14" i="9"/>
  <c r="X14" i="9"/>
  <c r="W14" i="9"/>
  <c r="AM14" i="9" s="1"/>
  <c r="N14" i="9"/>
  <c r="J14" i="9"/>
  <c r="AL13" i="9"/>
  <c r="AH13" i="9"/>
  <c r="AD13" i="9"/>
  <c r="AB13" i="9"/>
  <c r="AA13" i="9"/>
  <c r="Z13" i="9"/>
  <c r="X13" i="9"/>
  <c r="W13" i="9"/>
  <c r="N13" i="9"/>
  <c r="J13" i="9"/>
  <c r="AL12" i="9"/>
  <c r="AH12" i="9"/>
  <c r="AD12" i="9"/>
  <c r="AB12" i="9"/>
  <c r="AA12" i="9"/>
  <c r="Z12" i="9"/>
  <c r="X12" i="9"/>
  <c r="W12" i="9"/>
  <c r="AI12" i="9" s="1"/>
  <c r="N12" i="9"/>
  <c r="J12" i="9"/>
  <c r="AN11" i="9"/>
  <c r="AL11" i="9"/>
  <c r="AJ11" i="9"/>
  <c r="AH11" i="9"/>
  <c r="AF11" i="9"/>
  <c r="AD11" i="9"/>
  <c r="AB11" i="9"/>
  <c r="AA11" i="9"/>
  <c r="Z11" i="9"/>
  <c r="X11" i="9"/>
  <c r="W11" i="9"/>
  <c r="Y11" i="9" s="1"/>
  <c r="AC11" i="9" s="1"/>
  <c r="N11" i="9"/>
  <c r="J11" i="9"/>
  <c r="AL10" i="9"/>
  <c r="AH10" i="9"/>
  <c r="AD10" i="9"/>
  <c r="AB10" i="9"/>
  <c r="AA10" i="9"/>
  <c r="Z10" i="9"/>
  <c r="X10" i="9"/>
  <c r="W10" i="9"/>
  <c r="Y10" i="9" s="1"/>
  <c r="AC10" i="9" s="1"/>
  <c r="N10" i="9"/>
  <c r="J10" i="9"/>
  <c r="AL9" i="9"/>
  <c r="AH9" i="9"/>
  <c r="AJ9" i="9" s="1"/>
  <c r="AD9" i="9"/>
  <c r="AB9" i="9"/>
  <c r="AA9" i="9"/>
  <c r="Z9" i="9"/>
  <c r="X9" i="9"/>
  <c r="W9" i="9"/>
  <c r="AM9" i="9" s="1"/>
  <c r="N9" i="9"/>
  <c r="J9" i="9"/>
  <c r="AL8" i="9"/>
  <c r="AH8" i="9"/>
  <c r="AD8" i="9"/>
  <c r="AB8" i="9"/>
  <c r="AA8" i="9"/>
  <c r="Z8" i="9"/>
  <c r="X8" i="9"/>
  <c r="W8" i="9"/>
  <c r="Y8" i="9" s="1"/>
  <c r="AC8" i="9" s="1"/>
  <c r="N8" i="9"/>
  <c r="L8" i="9"/>
  <c r="J8" i="9"/>
  <c r="AL7" i="9"/>
  <c r="AH7" i="9"/>
  <c r="AD7" i="9"/>
  <c r="AB7" i="9"/>
  <c r="AA7" i="9"/>
  <c r="Z7" i="9"/>
  <c r="X7" i="9"/>
  <c r="W7" i="9"/>
  <c r="N7" i="9"/>
  <c r="J7" i="9"/>
  <c r="AL6" i="9"/>
  <c r="AH6" i="9"/>
  <c r="AD6" i="9"/>
  <c r="AB6" i="9"/>
  <c r="AA6" i="9"/>
  <c r="Z6" i="9"/>
  <c r="X6" i="9"/>
  <c r="W6" i="9"/>
  <c r="N6" i="9"/>
  <c r="L6" i="9"/>
  <c r="M6" i="9" s="1"/>
  <c r="AF7" i="9" l="1"/>
  <c r="AN7" i="9"/>
  <c r="AF14" i="9"/>
  <c r="AF16" i="9"/>
  <c r="AN16" i="9"/>
  <c r="Y6" i="9"/>
  <c r="AC6" i="9" s="1"/>
  <c r="AM7" i="9"/>
  <c r="AJ7" i="9"/>
  <c r="M8" i="9"/>
  <c r="AG8" i="9"/>
  <c r="AO8" i="9"/>
  <c r="AF9" i="9"/>
  <c r="AN9" i="9"/>
  <c r="AG10" i="9"/>
  <c r="AJ14" i="9"/>
  <c r="AN14" i="9"/>
  <c r="AF15" i="9"/>
  <c r="AN15" i="9"/>
  <c r="AJ16" i="9"/>
  <c r="L16" i="9" s="1"/>
  <c r="M16" i="9" s="1"/>
  <c r="AF22" i="9"/>
  <c r="AN22" i="9"/>
  <c r="AF21" i="9"/>
  <c r="AN21" i="9"/>
  <c r="AF23" i="9"/>
  <c r="AN23" i="9"/>
  <c r="AE19" i="9"/>
  <c r="L15" i="9"/>
  <c r="M15" i="9" s="1"/>
  <c r="Y15" i="9"/>
  <c r="AC15" i="9" s="1"/>
  <c r="AF12" i="9"/>
  <c r="AN12" i="9"/>
  <c r="AJ12" i="9"/>
  <c r="L12" i="9" s="1"/>
  <c r="M12" i="9" s="1"/>
  <c r="M20" i="9"/>
  <c r="AF20" i="9"/>
  <c r="AN20" i="9"/>
  <c r="AJ17" i="9"/>
  <c r="AF17" i="9"/>
  <c r="AN17" i="9"/>
  <c r="AK6" i="9"/>
  <c r="AG6" i="9"/>
  <c r="AO6" i="9"/>
  <c r="AK8" i="9"/>
  <c r="AK10" i="9"/>
  <c r="AF6" i="9"/>
  <c r="AJ6" i="9"/>
  <c r="AN6" i="9"/>
  <c r="Y7" i="9"/>
  <c r="AE7" i="9"/>
  <c r="AI7" i="9"/>
  <c r="AF8" i="9"/>
  <c r="Y12" i="9"/>
  <c r="AE12" i="9"/>
  <c r="AM12" i="9"/>
  <c r="AE13" i="9"/>
  <c r="AI13" i="9"/>
  <c r="AM13" i="9"/>
  <c r="Y16" i="9"/>
  <c r="AE16" i="9"/>
  <c r="AM16" i="9"/>
  <c r="Y17" i="9"/>
  <c r="AE17" i="9"/>
  <c r="AM17" i="9"/>
  <c r="AE18" i="9"/>
  <c r="AI18" i="9"/>
  <c r="AM18" i="9"/>
  <c r="Y19" i="9"/>
  <c r="AC19" i="9" s="1"/>
  <c r="AK24" i="9"/>
  <c r="L24" i="9" s="1"/>
  <c r="AJ8" i="9"/>
  <c r="AN8" i="9"/>
  <c r="Y9" i="9"/>
  <c r="AE9" i="9"/>
  <c r="AI9" i="9"/>
  <c r="L9" i="9" s="1"/>
  <c r="M9" i="9" s="1"/>
  <c r="AF10" i="9"/>
  <c r="AJ10" i="9"/>
  <c r="AN10" i="9"/>
  <c r="AO10" i="9"/>
  <c r="AE6" i="9"/>
  <c r="AI6" i="9"/>
  <c r="AM6" i="9"/>
  <c r="AE8" i="9"/>
  <c r="AI8" i="9"/>
  <c r="AM8" i="9"/>
  <c r="AE10" i="9"/>
  <c r="AI10" i="9"/>
  <c r="L10" i="9" s="1"/>
  <c r="M10" i="9" s="1"/>
  <c r="AM10" i="9"/>
  <c r="AG11" i="9"/>
  <c r="AE11" i="9"/>
  <c r="AK11" i="9"/>
  <c r="L11" i="9" s="1"/>
  <c r="M11" i="9" s="1"/>
  <c r="AI11" i="9"/>
  <c r="AO11" i="9"/>
  <c r="AM11" i="9"/>
  <c r="L13" i="9"/>
  <c r="M13" i="9" s="1"/>
  <c r="Y13" i="9"/>
  <c r="AC13" i="9" s="1"/>
  <c r="AF13" i="9"/>
  <c r="AJ13" i="9"/>
  <c r="AN13" i="9"/>
  <c r="Y14" i="9"/>
  <c r="AE14" i="9"/>
  <c r="AG15" i="9"/>
  <c r="AE15" i="9"/>
  <c r="AK15" i="9"/>
  <c r="AI15" i="9"/>
  <c r="AO15" i="9"/>
  <c r="AM15" i="9"/>
  <c r="Y18" i="9"/>
  <c r="AC18" i="9" s="1"/>
  <c r="AF18" i="9"/>
  <c r="AJ18" i="9"/>
  <c r="AN18" i="9"/>
  <c r="AG19" i="9"/>
  <c r="AG24" i="9"/>
  <c r="AO24" i="9"/>
  <c r="AF19" i="9"/>
  <c r="AJ19" i="9"/>
  <c r="AN19" i="9"/>
  <c r="Y20" i="9"/>
  <c r="AI20" i="9"/>
  <c r="AK20" i="9"/>
  <c r="AM20" i="9"/>
  <c r="AO20" i="9"/>
  <c r="AE21" i="9"/>
  <c r="AG21" i="9"/>
  <c r="AI21" i="9"/>
  <c r="AK21" i="9"/>
  <c r="L21" i="9" s="1"/>
  <c r="M21" i="9" s="1"/>
  <c r="AM21" i="9"/>
  <c r="AO21" i="9"/>
  <c r="AF24" i="9"/>
  <c r="AJ24" i="9"/>
  <c r="AN24" i="9"/>
  <c r="AI19" i="9"/>
  <c r="AM19" i="9"/>
  <c r="Y22" i="9"/>
  <c r="AE22" i="9"/>
  <c r="AI22" i="9"/>
  <c r="Y23" i="9"/>
  <c r="AE23" i="9"/>
  <c r="AI23" i="9"/>
  <c r="AE24" i="9"/>
  <c r="AI24" i="9"/>
  <c r="AM24" i="9"/>
  <c r="AK19" i="9" l="1"/>
  <c r="AO22" i="9"/>
  <c r="AK22" i="9"/>
  <c r="AG22" i="9"/>
  <c r="AC22" i="9"/>
  <c r="AO23" i="9"/>
  <c r="AK23" i="9"/>
  <c r="AG23" i="9"/>
  <c r="AC23" i="9"/>
  <c r="AO19" i="9"/>
  <c r="AG20" i="9"/>
  <c r="AC20" i="9"/>
  <c r="AK14" i="9"/>
  <c r="L14" i="9" s="1"/>
  <c r="M14" i="9" s="1"/>
  <c r="AC14" i="9"/>
  <c r="AO14" i="9"/>
  <c r="AG14" i="9"/>
  <c r="AO9" i="9"/>
  <c r="AK9" i="9"/>
  <c r="AG9" i="9"/>
  <c r="AC9" i="9"/>
  <c r="AO18" i="9"/>
  <c r="AK18" i="9"/>
  <c r="L18" i="9" s="1"/>
  <c r="M18" i="9" s="1"/>
  <c r="AG18" i="9"/>
  <c r="AO17" i="9"/>
  <c r="AG17" i="9"/>
  <c r="AK17" i="9"/>
  <c r="L17" i="9" s="1"/>
  <c r="M17" i="9" s="1"/>
  <c r="AC17" i="9"/>
  <c r="AO16" i="9"/>
  <c r="AG16" i="9"/>
  <c r="AK16" i="9"/>
  <c r="AC16" i="9"/>
  <c r="AO13" i="9"/>
  <c r="AK13" i="9"/>
  <c r="AG13" i="9"/>
  <c r="AO12" i="9"/>
  <c r="AG12" i="9"/>
  <c r="AK12" i="9"/>
  <c r="AC12" i="9"/>
  <c r="AO7" i="9"/>
  <c r="AK7" i="9"/>
  <c r="L7" i="9" s="1"/>
  <c r="M7" i="9" s="1"/>
  <c r="AG7" i="9"/>
  <c r="AC7" i="9"/>
  <c r="AL21" i="7" l="1"/>
  <c r="AH21" i="7"/>
  <c r="AD21" i="7"/>
  <c r="AB21" i="7"/>
  <c r="AA21" i="7"/>
  <c r="Z21" i="7"/>
  <c r="X21" i="7"/>
  <c r="W21" i="7"/>
  <c r="N21" i="7"/>
  <c r="J21" i="7"/>
  <c r="AN20" i="7"/>
  <c r="AL20" i="7"/>
  <c r="AJ20" i="7"/>
  <c r="AH20" i="7"/>
  <c r="AF20" i="7"/>
  <c r="AD20" i="7"/>
  <c r="AB20" i="7"/>
  <c r="AA20" i="7"/>
  <c r="Z20" i="7"/>
  <c r="X20" i="7"/>
  <c r="W20" i="7"/>
  <c r="Y20" i="7" s="1"/>
  <c r="AC20" i="7" s="1"/>
  <c r="N20" i="7"/>
  <c r="J20" i="7"/>
  <c r="AL19" i="7"/>
  <c r="AH19" i="7"/>
  <c r="AD19" i="7"/>
  <c r="AB19" i="7"/>
  <c r="AA19" i="7"/>
  <c r="Z19" i="7"/>
  <c r="X19" i="7"/>
  <c r="W19" i="7"/>
  <c r="N19" i="7"/>
  <c r="J19" i="7"/>
  <c r="AL18" i="7"/>
  <c r="AH18" i="7"/>
  <c r="AD18" i="7"/>
  <c r="AB18" i="7"/>
  <c r="AA18" i="7"/>
  <c r="Z18" i="7"/>
  <c r="X18" i="7"/>
  <c r="W18" i="7"/>
  <c r="AI18" i="7" s="1"/>
  <c r="N18" i="7"/>
  <c r="L18" i="7"/>
  <c r="J18" i="7"/>
  <c r="AL17" i="7"/>
  <c r="AH17" i="7"/>
  <c r="AD17" i="7"/>
  <c r="AB17" i="7"/>
  <c r="AA17" i="7"/>
  <c r="Z17" i="7"/>
  <c r="X17" i="7"/>
  <c r="W17" i="7"/>
  <c r="N17" i="7"/>
  <c r="J17" i="7"/>
  <c r="AL16" i="7"/>
  <c r="AN16" i="7" s="1"/>
  <c r="AH16" i="7"/>
  <c r="AJ16" i="7" s="1"/>
  <c r="AD16" i="7"/>
  <c r="AF16" i="7" s="1"/>
  <c r="AB16" i="7"/>
  <c r="AA16" i="7"/>
  <c r="Z16" i="7"/>
  <c r="X16" i="7"/>
  <c r="W16" i="7"/>
  <c r="AI16" i="7" s="1"/>
  <c r="N16" i="7"/>
  <c r="L16" i="7"/>
  <c r="J16" i="7"/>
  <c r="M16" i="7" s="1"/>
  <c r="AL15" i="7"/>
  <c r="AH15" i="7"/>
  <c r="AD15" i="7"/>
  <c r="AB15" i="7"/>
  <c r="AA15" i="7"/>
  <c r="Z15" i="7"/>
  <c r="X15" i="7"/>
  <c r="W15" i="7"/>
  <c r="N15" i="7"/>
  <c r="J15" i="7"/>
  <c r="AL14" i="7"/>
  <c r="AN14" i="7" s="1"/>
  <c r="AH14" i="7"/>
  <c r="AJ14" i="7" s="1"/>
  <c r="AD14" i="7"/>
  <c r="AF14" i="7" s="1"/>
  <c r="AB14" i="7"/>
  <c r="AA14" i="7"/>
  <c r="Z14" i="7"/>
  <c r="X14" i="7"/>
  <c r="W14" i="7"/>
  <c r="AI14" i="7" s="1"/>
  <c r="N14" i="7"/>
  <c r="L14" i="7"/>
  <c r="J14" i="7"/>
  <c r="M14" i="7" s="1"/>
  <c r="AL13" i="7"/>
  <c r="AH13" i="7"/>
  <c r="AD13" i="7"/>
  <c r="AB13" i="7"/>
  <c r="AA13" i="7"/>
  <c r="Z13" i="7"/>
  <c r="X13" i="7"/>
  <c r="W13" i="7"/>
  <c r="N13" i="7"/>
  <c r="J13" i="7"/>
  <c r="AL12" i="7"/>
  <c r="AN12" i="7" s="1"/>
  <c r="L12" i="7" s="1"/>
  <c r="AH12" i="7"/>
  <c r="AJ12" i="7" s="1"/>
  <c r="AD12" i="7"/>
  <c r="AF12" i="7" s="1"/>
  <c r="AB12" i="7"/>
  <c r="AA12" i="7"/>
  <c r="Z12" i="7"/>
  <c r="X12" i="7"/>
  <c r="W12" i="7"/>
  <c r="AI12" i="7" s="1"/>
  <c r="N12" i="7"/>
  <c r="M12" i="7"/>
  <c r="J12" i="7"/>
  <c r="AN11" i="7"/>
  <c r="AL11" i="7"/>
  <c r="AJ11" i="7"/>
  <c r="AH11" i="7"/>
  <c r="AF11" i="7"/>
  <c r="AD11" i="7"/>
  <c r="AB11" i="7"/>
  <c r="AA11" i="7"/>
  <c r="Z11" i="7"/>
  <c r="X11" i="7"/>
  <c r="W11" i="7"/>
  <c r="Y11" i="7" s="1"/>
  <c r="AC11" i="7" s="1"/>
  <c r="N11" i="7"/>
  <c r="L11" i="7"/>
  <c r="J11" i="7"/>
  <c r="AL10" i="7"/>
  <c r="AI10" i="7"/>
  <c r="AH10" i="7"/>
  <c r="AD10" i="7"/>
  <c r="AB10" i="7"/>
  <c r="AA10" i="7"/>
  <c r="Z10" i="7"/>
  <c r="X10" i="7"/>
  <c r="W10" i="7"/>
  <c r="AM10" i="7" s="1"/>
  <c r="N10" i="7"/>
  <c r="L10" i="7"/>
  <c r="J10" i="7"/>
  <c r="M10" i="7" s="1"/>
  <c r="AL9" i="7"/>
  <c r="AH9" i="7"/>
  <c r="AD9" i="7"/>
  <c r="AB9" i="7"/>
  <c r="AA9" i="7"/>
  <c r="Z9" i="7"/>
  <c r="X9" i="7"/>
  <c r="AN9" i="7" s="1"/>
  <c r="W9" i="7"/>
  <c r="N9" i="7"/>
  <c r="J9" i="7"/>
  <c r="AL8" i="7"/>
  <c r="AH8" i="7"/>
  <c r="AD8" i="7"/>
  <c r="AB8" i="7"/>
  <c r="AA8" i="7"/>
  <c r="Z8" i="7"/>
  <c r="X8" i="7"/>
  <c r="W8" i="7"/>
  <c r="N8" i="7"/>
  <c r="J8" i="7"/>
  <c r="AL7" i="7"/>
  <c r="AN7" i="7" s="1"/>
  <c r="AH7" i="7"/>
  <c r="AJ7" i="7" s="1"/>
  <c r="AD7" i="7"/>
  <c r="AF7" i="7" s="1"/>
  <c r="AB7" i="7"/>
  <c r="AA7" i="7"/>
  <c r="Z7" i="7"/>
  <c r="X7" i="7"/>
  <c r="W7" i="7"/>
  <c r="AM7" i="7" s="1"/>
  <c r="N7" i="7"/>
  <c r="J7" i="7"/>
  <c r="AL6" i="7"/>
  <c r="AH6" i="7"/>
  <c r="AD6" i="7"/>
  <c r="AB6" i="7"/>
  <c r="AA6" i="7"/>
  <c r="Z6" i="7"/>
  <c r="X6" i="7"/>
  <c r="W6" i="7"/>
  <c r="Y6" i="7" s="1"/>
  <c r="AC6" i="7" s="1"/>
  <c r="N6" i="7"/>
  <c r="J6" i="7"/>
  <c r="Y9" i="7" l="1"/>
  <c r="AC9" i="7" s="1"/>
  <c r="AF9" i="7"/>
  <c r="AJ9" i="7"/>
  <c r="Y8" i="7"/>
  <c r="AC8" i="7" s="1"/>
  <c r="AJ18" i="7"/>
  <c r="M18" i="7"/>
  <c r="AF18" i="7"/>
  <c r="AN18" i="7"/>
  <c r="AF10" i="7"/>
  <c r="AJ10" i="7"/>
  <c r="AN10" i="7"/>
  <c r="AK6" i="7"/>
  <c r="M8" i="7"/>
  <c r="AK8" i="7"/>
  <c r="AG6" i="7"/>
  <c r="AO6" i="7"/>
  <c r="AG8" i="7"/>
  <c r="AO8" i="7"/>
  <c r="AF6" i="7"/>
  <c r="AJ6" i="7"/>
  <c r="AN6" i="7"/>
  <c r="Y7" i="7"/>
  <c r="AE7" i="7"/>
  <c r="AI7" i="7"/>
  <c r="AF8" i="7"/>
  <c r="AJ8" i="7"/>
  <c r="AN8" i="7"/>
  <c r="Y12" i="7"/>
  <c r="AE12" i="7"/>
  <c r="AM12" i="7"/>
  <c r="AG13" i="7"/>
  <c r="AE13" i="7"/>
  <c r="AK13" i="7"/>
  <c r="AI13" i="7"/>
  <c r="AO13" i="7"/>
  <c r="AM13" i="7"/>
  <c r="L13" i="7" s="1"/>
  <c r="M13" i="7" s="1"/>
  <c r="Y14" i="7"/>
  <c r="AE14" i="7"/>
  <c r="AM14" i="7"/>
  <c r="AG15" i="7"/>
  <c r="AE15" i="7"/>
  <c r="AK15" i="7"/>
  <c r="AI15" i="7"/>
  <c r="AO15" i="7"/>
  <c r="L15" i="7" s="1"/>
  <c r="M15" i="7" s="1"/>
  <c r="AM15" i="7"/>
  <c r="Y16" i="7"/>
  <c r="AE16" i="7"/>
  <c r="AM16" i="7"/>
  <c r="AE17" i="7"/>
  <c r="AI17" i="7"/>
  <c r="AM17" i="7"/>
  <c r="Y18" i="7"/>
  <c r="AE18" i="7"/>
  <c r="AM18" i="7"/>
  <c r="AG19" i="7"/>
  <c r="AE19" i="7"/>
  <c r="AK19" i="7"/>
  <c r="AI19" i="7"/>
  <c r="AO19" i="7"/>
  <c r="AM19" i="7"/>
  <c r="AE21" i="7"/>
  <c r="AI21" i="7"/>
  <c r="AM21" i="7"/>
  <c r="AE6" i="7"/>
  <c r="AI6" i="7"/>
  <c r="AM6" i="7"/>
  <c r="L6" i="7" s="1"/>
  <c r="M6" i="7" s="1"/>
  <c r="AE8" i="7"/>
  <c r="AI8" i="7"/>
  <c r="AM8" i="7"/>
  <c r="L8" i="7" s="1"/>
  <c r="AG9" i="7"/>
  <c r="AE9" i="7"/>
  <c r="AK9" i="7"/>
  <c r="AI9" i="7"/>
  <c r="AO9" i="7"/>
  <c r="L9" i="7" s="1"/>
  <c r="M9" i="7" s="1"/>
  <c r="AM9" i="7"/>
  <c r="Y10" i="7"/>
  <c r="AE10" i="7"/>
  <c r="M11" i="7"/>
  <c r="AG11" i="7"/>
  <c r="AE11" i="7"/>
  <c r="AK11" i="7"/>
  <c r="AI11" i="7"/>
  <c r="AO11" i="7"/>
  <c r="AM11" i="7"/>
  <c r="Y13" i="7"/>
  <c r="AC13" i="7" s="1"/>
  <c r="AF13" i="7"/>
  <c r="AJ13" i="7"/>
  <c r="AN13" i="7"/>
  <c r="Y15" i="7"/>
  <c r="AC15" i="7" s="1"/>
  <c r="AF15" i="7"/>
  <c r="AJ15" i="7"/>
  <c r="AN15" i="7"/>
  <c r="L17" i="7"/>
  <c r="M17" i="7" s="1"/>
  <c r="Y17" i="7"/>
  <c r="AC17" i="7" s="1"/>
  <c r="AF17" i="7"/>
  <c r="AJ17" i="7"/>
  <c r="AN17" i="7"/>
  <c r="L19" i="7"/>
  <c r="M19" i="7" s="1"/>
  <c r="Y19" i="7"/>
  <c r="AC19" i="7" s="1"/>
  <c r="AF19" i="7"/>
  <c r="AJ19" i="7"/>
  <c r="AN19" i="7"/>
  <c r="AG20" i="7"/>
  <c r="AE20" i="7"/>
  <c r="AK20" i="7"/>
  <c r="AI20" i="7"/>
  <c r="AO20" i="7"/>
  <c r="L20" i="7" s="1"/>
  <c r="AM20" i="7"/>
  <c r="Y21" i="7"/>
  <c r="AC21" i="7" s="1"/>
  <c r="AF21" i="7"/>
  <c r="AJ21" i="7"/>
  <c r="AN21" i="7"/>
  <c r="L21" i="7" s="1"/>
  <c r="AO21" i="7" l="1"/>
  <c r="AK21" i="7"/>
  <c r="AG21" i="7"/>
  <c r="AK10" i="7"/>
  <c r="AC10" i="7"/>
  <c r="AO10" i="7"/>
  <c r="AG10" i="7"/>
  <c r="AO18" i="7"/>
  <c r="AG18" i="7"/>
  <c r="AK18" i="7"/>
  <c r="AC18" i="7"/>
  <c r="AO17" i="7"/>
  <c r="AK17" i="7"/>
  <c r="AG17" i="7"/>
  <c r="AO16" i="7"/>
  <c r="AG16" i="7"/>
  <c r="AK16" i="7"/>
  <c r="AC16" i="7"/>
  <c r="AO14" i="7"/>
  <c r="AG14" i="7"/>
  <c r="AK14" i="7"/>
  <c r="AC14" i="7"/>
  <c r="AO12" i="7"/>
  <c r="AG12" i="7"/>
  <c r="AK12" i="7"/>
  <c r="AC12" i="7"/>
  <c r="AO7" i="7"/>
  <c r="L7" i="7" s="1"/>
  <c r="M7" i="7" s="1"/>
  <c r="AK7" i="7"/>
  <c r="AG7" i="7"/>
  <c r="AC7" i="7"/>
  <c r="AL24" i="6" l="1"/>
  <c r="AH24" i="6"/>
  <c r="AD24" i="6"/>
  <c r="AB24" i="6"/>
  <c r="AA24" i="6"/>
  <c r="Z24" i="6"/>
  <c r="X24" i="6"/>
  <c r="W24" i="6"/>
  <c r="N24" i="6"/>
  <c r="L24" i="6"/>
  <c r="J24" i="6"/>
  <c r="M24" i="6" s="1"/>
  <c r="Y24" i="6" l="1"/>
  <c r="AC24" i="6" s="1"/>
  <c r="AK24" i="6"/>
  <c r="AG24" i="6"/>
  <c r="AO24" i="6"/>
  <c r="AF24" i="6"/>
  <c r="AJ24" i="6"/>
  <c r="AN24" i="6"/>
  <c r="AE24" i="6"/>
  <c r="AI24" i="6"/>
  <c r="AM24" i="6"/>
  <c r="AL23" i="5" l="1"/>
  <c r="AH23" i="5"/>
  <c r="AD23" i="5"/>
  <c r="AB23" i="5"/>
  <c r="AA23" i="5"/>
  <c r="Z23" i="5"/>
  <c r="X23" i="5"/>
  <c r="W23" i="5"/>
  <c r="N23" i="5"/>
  <c r="J23" i="5"/>
  <c r="AL22" i="5"/>
  <c r="AH22" i="5"/>
  <c r="AD22" i="5"/>
  <c r="AB22" i="5"/>
  <c r="AA22" i="5"/>
  <c r="Z22" i="5"/>
  <c r="X22" i="5"/>
  <c r="W22" i="5"/>
  <c r="AI22" i="5" s="1"/>
  <c r="N22" i="5"/>
  <c r="L22" i="5"/>
  <c r="J22" i="5"/>
  <c r="M22" i="5" s="1"/>
  <c r="AL21" i="5"/>
  <c r="AH21" i="5"/>
  <c r="AD21" i="5"/>
  <c r="AB21" i="5"/>
  <c r="AA21" i="5"/>
  <c r="Z21" i="5"/>
  <c r="X21" i="5"/>
  <c r="W21" i="5"/>
  <c r="N21" i="5"/>
  <c r="J21" i="5"/>
  <c r="AL20" i="5"/>
  <c r="AN20" i="5" s="1"/>
  <c r="AH20" i="5"/>
  <c r="AJ20" i="5" s="1"/>
  <c r="AD20" i="5"/>
  <c r="AF20" i="5" s="1"/>
  <c r="AB20" i="5"/>
  <c r="AA20" i="5"/>
  <c r="Z20" i="5"/>
  <c r="X20" i="5"/>
  <c r="W20" i="5"/>
  <c r="AI20" i="5" s="1"/>
  <c r="N20" i="5"/>
  <c r="J20" i="5"/>
  <c r="AN19" i="5"/>
  <c r="AL19" i="5"/>
  <c r="AJ19" i="5"/>
  <c r="AH19" i="5"/>
  <c r="AF19" i="5"/>
  <c r="AD19" i="5"/>
  <c r="AB19" i="5"/>
  <c r="AA19" i="5"/>
  <c r="Z19" i="5"/>
  <c r="X19" i="5"/>
  <c r="W19" i="5"/>
  <c r="Y19" i="5" s="1"/>
  <c r="AC19" i="5" s="1"/>
  <c r="N19" i="5"/>
  <c r="L19" i="5"/>
  <c r="J19" i="5"/>
  <c r="AL18" i="5"/>
  <c r="AI18" i="5"/>
  <c r="AH18" i="5"/>
  <c r="AD18" i="5"/>
  <c r="AB18" i="5"/>
  <c r="AA18" i="5"/>
  <c r="Z18" i="5"/>
  <c r="X18" i="5"/>
  <c r="W18" i="5"/>
  <c r="AM18" i="5" s="1"/>
  <c r="N18" i="5"/>
  <c r="L18" i="5"/>
  <c r="J18" i="5"/>
  <c r="M18" i="5" s="1"/>
  <c r="AN17" i="5"/>
  <c r="AL17" i="5"/>
  <c r="AJ17" i="5"/>
  <c r="AH17" i="5"/>
  <c r="AF17" i="5"/>
  <c r="AD17" i="5"/>
  <c r="AB17" i="5"/>
  <c r="AA17" i="5"/>
  <c r="Z17" i="5"/>
  <c r="X17" i="5"/>
  <c r="W17" i="5"/>
  <c r="Y17" i="5" s="1"/>
  <c r="AC17" i="5" s="1"/>
  <c r="N17" i="5"/>
  <c r="L17" i="5"/>
  <c r="J17" i="5"/>
  <c r="AL16" i="5"/>
  <c r="AN16" i="5" s="1"/>
  <c r="AI16" i="5"/>
  <c r="AH16" i="5"/>
  <c r="AJ16" i="5" s="1"/>
  <c r="AD16" i="5"/>
  <c r="AF16" i="5" s="1"/>
  <c r="AB16" i="5"/>
  <c r="AA16" i="5"/>
  <c r="Z16" i="5"/>
  <c r="X16" i="5"/>
  <c r="W16" i="5"/>
  <c r="AM16" i="5" s="1"/>
  <c r="N16" i="5"/>
  <c r="L16" i="5"/>
  <c r="J16" i="5"/>
  <c r="M16" i="5" s="1"/>
  <c r="AL15" i="5"/>
  <c r="AN15" i="5" s="1"/>
  <c r="AH15" i="5"/>
  <c r="AJ15" i="5" s="1"/>
  <c r="AD15" i="5"/>
  <c r="AF15" i="5" s="1"/>
  <c r="AB15" i="5"/>
  <c r="AA15" i="5"/>
  <c r="Z15" i="5"/>
  <c r="X15" i="5"/>
  <c r="W15" i="5"/>
  <c r="P15" i="5"/>
  <c r="N15" i="5"/>
  <c r="J15" i="5"/>
  <c r="AL14" i="5"/>
  <c r="AH14" i="5"/>
  <c r="AD14" i="5"/>
  <c r="AB14" i="5"/>
  <c r="AA14" i="5"/>
  <c r="Z14" i="5"/>
  <c r="X14" i="5"/>
  <c r="W14" i="5"/>
  <c r="N14" i="5"/>
  <c r="J14" i="5"/>
  <c r="AL13" i="5"/>
  <c r="AN13" i="5" s="1"/>
  <c r="AH13" i="5"/>
  <c r="AJ13" i="5" s="1"/>
  <c r="AD13" i="5"/>
  <c r="AF13" i="5" s="1"/>
  <c r="AB13" i="5"/>
  <c r="AA13" i="5"/>
  <c r="Z13" i="5"/>
  <c r="X13" i="5"/>
  <c r="W13" i="5"/>
  <c r="AI13" i="5" s="1"/>
  <c r="N13" i="5"/>
  <c r="J13" i="5"/>
  <c r="AL12" i="5"/>
  <c r="AN12" i="5" s="1"/>
  <c r="AH12" i="5"/>
  <c r="AJ12" i="5" s="1"/>
  <c r="AD12" i="5"/>
  <c r="AF12" i="5" s="1"/>
  <c r="AB12" i="5"/>
  <c r="AA12" i="5"/>
  <c r="Z12" i="5"/>
  <c r="X12" i="5"/>
  <c r="W12" i="5"/>
  <c r="N12" i="5"/>
  <c r="J12" i="5"/>
  <c r="AL11" i="5"/>
  <c r="AH11" i="5"/>
  <c r="AD11" i="5"/>
  <c r="AB11" i="5"/>
  <c r="AA11" i="5"/>
  <c r="Z11" i="5"/>
  <c r="X11" i="5"/>
  <c r="W11" i="5"/>
  <c r="N11" i="5"/>
  <c r="J11" i="5"/>
  <c r="AL10" i="5"/>
  <c r="AH10" i="5"/>
  <c r="AJ10" i="5" s="1"/>
  <c r="AD10" i="5"/>
  <c r="AF10" i="5" s="1"/>
  <c r="AB10" i="5"/>
  <c r="AA10" i="5"/>
  <c r="Z10" i="5"/>
  <c r="X10" i="5"/>
  <c r="W10" i="5"/>
  <c r="AM10" i="5" s="1"/>
  <c r="N10" i="5"/>
  <c r="L10" i="5"/>
  <c r="J10" i="5"/>
  <c r="M10" i="5" s="1"/>
  <c r="AL9" i="5"/>
  <c r="AO9" i="5" s="1"/>
  <c r="AH9" i="5"/>
  <c r="AD9" i="5"/>
  <c r="AG9" i="5" s="1"/>
  <c r="AB9" i="5"/>
  <c r="AA9" i="5"/>
  <c r="Z9" i="5"/>
  <c r="X9" i="5"/>
  <c r="W9" i="5"/>
  <c r="Y9" i="5" s="1"/>
  <c r="AC9" i="5" s="1"/>
  <c r="N9" i="5"/>
  <c r="J9" i="5"/>
  <c r="AL8" i="5"/>
  <c r="AH8" i="5"/>
  <c r="AD8" i="5"/>
  <c r="AB8" i="5"/>
  <c r="AA8" i="5"/>
  <c r="Z8" i="5"/>
  <c r="X8" i="5"/>
  <c r="W8" i="5"/>
  <c r="AM8" i="5" s="1"/>
  <c r="N8" i="5"/>
  <c r="J8" i="5"/>
  <c r="AL7" i="5"/>
  <c r="AO7" i="5" s="1"/>
  <c r="AH7" i="5"/>
  <c r="AD7" i="5"/>
  <c r="AG7" i="5" s="1"/>
  <c r="AB7" i="5"/>
  <c r="AA7" i="5"/>
  <c r="Z7" i="5"/>
  <c r="X7" i="5"/>
  <c r="W7" i="5"/>
  <c r="Y7" i="5" s="1"/>
  <c r="AC7" i="5" s="1"/>
  <c r="N7" i="5"/>
  <c r="L7" i="5"/>
  <c r="M7" i="5" s="1"/>
  <c r="AL6" i="5"/>
  <c r="AO6" i="5" s="1"/>
  <c r="AH6" i="5"/>
  <c r="AD6" i="5"/>
  <c r="AG6" i="5" s="1"/>
  <c r="AB6" i="5"/>
  <c r="AA6" i="5"/>
  <c r="Z6" i="5"/>
  <c r="X6" i="5"/>
  <c r="W6" i="5"/>
  <c r="Y6" i="5" s="1"/>
  <c r="AC6" i="5" s="1"/>
  <c r="N6" i="5"/>
  <c r="J6" i="5"/>
  <c r="AN11" i="5" l="1"/>
  <c r="AM11" i="5"/>
  <c r="AJ11" i="5"/>
  <c r="AF11" i="5"/>
  <c r="AI11" i="5"/>
  <c r="AF18" i="5"/>
  <c r="AJ18" i="5"/>
  <c r="AN18" i="5"/>
  <c r="AF22" i="5"/>
  <c r="AN22" i="5"/>
  <c r="AJ22" i="5"/>
  <c r="AF8" i="5"/>
  <c r="AN8" i="5"/>
  <c r="AJ8" i="5"/>
  <c r="Y15" i="5"/>
  <c r="AC15" i="5" s="1"/>
  <c r="L12" i="5"/>
  <c r="Y12" i="5"/>
  <c r="AC12" i="5" s="1"/>
  <c r="M6" i="5"/>
  <c r="AK6" i="5"/>
  <c r="AK7" i="5"/>
  <c r="M9" i="5"/>
  <c r="AK9" i="5"/>
  <c r="L9" i="5" s="1"/>
  <c r="AF6" i="5"/>
  <c r="AJ6" i="5"/>
  <c r="AN6" i="5"/>
  <c r="AF7" i="5"/>
  <c r="AJ7" i="5"/>
  <c r="AN7" i="5"/>
  <c r="Y8" i="5"/>
  <c r="AE8" i="5"/>
  <c r="AI8" i="5"/>
  <c r="AF9" i="5"/>
  <c r="AJ9" i="5"/>
  <c r="AN9" i="5"/>
  <c r="Y10" i="5"/>
  <c r="AE10" i="5"/>
  <c r="AI10" i="5"/>
  <c r="Y13" i="5"/>
  <c r="AE13" i="5"/>
  <c r="AM13" i="5"/>
  <c r="AG14" i="5"/>
  <c r="AE14" i="5"/>
  <c r="AK14" i="5"/>
  <c r="AI14" i="5"/>
  <c r="AO14" i="5"/>
  <c r="AM14" i="5"/>
  <c r="Y20" i="5"/>
  <c r="AE20" i="5"/>
  <c r="AM20" i="5"/>
  <c r="AG21" i="5"/>
  <c r="AE21" i="5"/>
  <c r="AK21" i="5"/>
  <c r="AI21" i="5"/>
  <c r="L21" i="5" s="1"/>
  <c r="M21" i="5" s="1"/>
  <c r="AO21" i="5"/>
  <c r="AM21" i="5"/>
  <c r="Y22" i="5"/>
  <c r="AE22" i="5"/>
  <c r="AM22" i="5"/>
  <c r="AG23" i="5"/>
  <c r="AE23" i="5"/>
  <c r="AK23" i="5"/>
  <c r="AI23" i="5"/>
  <c r="L23" i="5" s="1"/>
  <c r="M23" i="5" s="1"/>
  <c r="AO23" i="5"/>
  <c r="AM23" i="5"/>
  <c r="AE6" i="5"/>
  <c r="AI6" i="5"/>
  <c r="L6" i="5" s="1"/>
  <c r="AM6" i="5"/>
  <c r="AE7" i="5"/>
  <c r="AI7" i="5"/>
  <c r="AM7" i="5"/>
  <c r="AE9" i="5"/>
  <c r="AI9" i="5"/>
  <c r="AM9" i="5"/>
  <c r="AO10" i="5"/>
  <c r="AN10" i="5"/>
  <c r="Y11" i="5"/>
  <c r="AE11" i="5"/>
  <c r="M12" i="5"/>
  <c r="AE12" i="5"/>
  <c r="AI12" i="5"/>
  <c r="AM12" i="5"/>
  <c r="L14" i="5"/>
  <c r="M14" i="5" s="1"/>
  <c r="Y14" i="5"/>
  <c r="AC14" i="5" s="1"/>
  <c r="AF14" i="5"/>
  <c r="AJ14" i="5"/>
  <c r="AN14" i="5"/>
  <c r="AG15" i="5"/>
  <c r="AE15" i="5"/>
  <c r="AK15" i="5"/>
  <c r="L15" i="5" s="1"/>
  <c r="M15" i="5" s="1"/>
  <c r="AI15" i="5"/>
  <c r="AO15" i="5"/>
  <c r="AM15" i="5"/>
  <c r="Y16" i="5"/>
  <c r="AE16" i="5"/>
  <c r="M17" i="5"/>
  <c r="AG17" i="5"/>
  <c r="AE17" i="5"/>
  <c r="AK17" i="5"/>
  <c r="AI17" i="5"/>
  <c r="AO17" i="5"/>
  <c r="AM17" i="5"/>
  <c r="Y18" i="5"/>
  <c r="AE18" i="5"/>
  <c r="M19" i="5"/>
  <c r="AG19" i="5"/>
  <c r="AE19" i="5"/>
  <c r="AK19" i="5"/>
  <c r="AI19" i="5"/>
  <c r="AO19" i="5"/>
  <c r="AM19" i="5"/>
  <c r="Y21" i="5"/>
  <c r="AC21" i="5" s="1"/>
  <c r="AF21" i="5"/>
  <c r="AJ21" i="5"/>
  <c r="AN21" i="5"/>
  <c r="Y23" i="5"/>
  <c r="AC23" i="5" s="1"/>
  <c r="AF23" i="5"/>
  <c r="AJ23" i="5"/>
  <c r="AN23" i="5"/>
  <c r="AO12" i="5" l="1"/>
  <c r="AK12" i="5"/>
  <c r="AG12" i="5"/>
  <c r="AK18" i="5"/>
  <c r="AC18" i="5"/>
  <c r="AO18" i="5"/>
  <c r="AG18" i="5"/>
  <c r="AO22" i="5"/>
  <c r="AG22" i="5"/>
  <c r="AK22" i="5"/>
  <c r="AC22" i="5"/>
  <c r="AO20" i="5"/>
  <c r="AG20" i="5"/>
  <c r="AK20" i="5"/>
  <c r="L20" i="5" s="1"/>
  <c r="M20" i="5" s="1"/>
  <c r="AC20" i="5"/>
  <c r="AO13" i="5"/>
  <c r="AG13" i="5"/>
  <c r="AK13" i="5"/>
  <c r="L13" i="5" s="1"/>
  <c r="M13" i="5" s="1"/>
  <c r="AC13" i="5"/>
  <c r="AK16" i="5"/>
  <c r="AC16" i="5"/>
  <c r="AO16" i="5"/>
  <c r="AG16" i="5"/>
  <c r="AK11" i="5"/>
  <c r="L11" i="5" s="1"/>
  <c r="M11" i="5" s="1"/>
  <c r="AC11" i="5"/>
  <c r="AO11" i="5"/>
  <c r="AG11" i="5"/>
  <c r="AK10" i="5"/>
  <c r="AG10" i="5"/>
  <c r="AC10" i="5"/>
  <c r="AO8" i="5"/>
  <c r="AK8" i="5"/>
  <c r="L8" i="5" s="1"/>
  <c r="M8" i="5" s="1"/>
  <c r="AG8" i="5"/>
  <c r="AC8" i="5"/>
  <c r="AL19" i="3" l="1"/>
  <c r="AH19" i="3"/>
  <c r="AD19" i="3"/>
  <c r="AB19" i="3"/>
  <c r="AA19" i="3"/>
  <c r="Z19" i="3"/>
  <c r="X19" i="3"/>
  <c r="W19" i="3"/>
  <c r="N19" i="3"/>
  <c r="J19" i="3"/>
  <c r="AL18" i="3"/>
  <c r="AH18" i="3"/>
  <c r="AJ18" i="3" s="1"/>
  <c r="AD18" i="3"/>
  <c r="AB18" i="3"/>
  <c r="AA18" i="3"/>
  <c r="Z18" i="3"/>
  <c r="X18" i="3"/>
  <c r="W18" i="3"/>
  <c r="AI18" i="3" s="1"/>
  <c r="N18" i="3"/>
  <c r="L18" i="3"/>
  <c r="J18" i="3"/>
  <c r="AL17" i="3"/>
  <c r="AH17" i="3"/>
  <c r="AD17" i="3"/>
  <c r="AB17" i="3"/>
  <c r="AA17" i="3"/>
  <c r="Z17" i="3"/>
  <c r="X17" i="3"/>
  <c r="W17" i="3"/>
  <c r="N17" i="3"/>
  <c r="J17" i="3"/>
  <c r="AL16" i="3"/>
  <c r="AH16" i="3"/>
  <c r="AD16" i="3"/>
  <c r="AB16" i="3"/>
  <c r="AA16" i="3"/>
  <c r="Z16" i="3"/>
  <c r="X16" i="3"/>
  <c r="W16" i="3"/>
  <c r="AI16" i="3" s="1"/>
  <c r="N16" i="3"/>
  <c r="J16" i="3"/>
  <c r="AL15" i="3"/>
  <c r="AH15" i="3"/>
  <c r="AD15" i="3"/>
  <c r="AB15" i="3"/>
  <c r="AA15" i="3"/>
  <c r="Z15" i="3"/>
  <c r="X15" i="3"/>
  <c r="W15" i="3"/>
  <c r="N15" i="3"/>
  <c r="J15" i="3"/>
  <c r="AL13" i="3"/>
  <c r="AH13" i="3"/>
  <c r="AD13" i="3"/>
  <c r="AB13" i="3"/>
  <c r="AA13" i="3"/>
  <c r="Z13" i="3"/>
  <c r="X13" i="3"/>
  <c r="W13" i="3"/>
  <c r="N13" i="3"/>
  <c r="L13" i="3"/>
  <c r="J13" i="3"/>
  <c r="AL14" i="3"/>
  <c r="AN14" i="3" s="1"/>
  <c r="AH14" i="3"/>
  <c r="AJ14" i="3" s="1"/>
  <c r="L14" i="3" s="1"/>
  <c r="AD14" i="3"/>
  <c r="AF14" i="3" s="1"/>
  <c r="AB14" i="3"/>
  <c r="AA14" i="3"/>
  <c r="Z14" i="3"/>
  <c r="X14" i="3"/>
  <c r="W14" i="3"/>
  <c r="N14" i="3"/>
  <c r="J14" i="3"/>
  <c r="AL12" i="3"/>
  <c r="AH12" i="3"/>
  <c r="AJ12" i="3" s="1"/>
  <c r="AD12" i="3"/>
  <c r="AB12" i="3"/>
  <c r="AA12" i="3"/>
  <c r="Z12" i="3"/>
  <c r="X12" i="3"/>
  <c r="W12" i="3"/>
  <c r="AM12" i="3" s="1"/>
  <c r="N12" i="3"/>
  <c r="J12" i="3"/>
  <c r="AL11" i="3"/>
  <c r="AH11" i="3"/>
  <c r="AD11" i="3"/>
  <c r="AB11" i="3"/>
  <c r="AA11" i="3"/>
  <c r="Z11" i="3"/>
  <c r="X11" i="3"/>
  <c r="W11" i="3"/>
  <c r="N11" i="3"/>
  <c r="J11" i="3"/>
  <c r="AL9" i="3"/>
  <c r="AH9" i="3"/>
  <c r="AJ9" i="3" s="1"/>
  <c r="AD9" i="3"/>
  <c r="AB9" i="3"/>
  <c r="AA9" i="3"/>
  <c r="Z9" i="3"/>
  <c r="X9" i="3"/>
  <c r="W9" i="3"/>
  <c r="AI9" i="3" s="1"/>
  <c r="P9" i="3"/>
  <c r="N9" i="3"/>
  <c r="J9" i="3"/>
  <c r="AL10" i="3"/>
  <c r="AH10" i="3"/>
  <c r="AD10" i="3"/>
  <c r="AB10" i="3"/>
  <c r="AA10" i="3"/>
  <c r="Z10" i="3"/>
  <c r="X10" i="3"/>
  <c r="W10" i="3"/>
  <c r="AI10" i="3" s="1"/>
  <c r="N10" i="3"/>
  <c r="L10" i="3"/>
  <c r="J10" i="3"/>
  <c r="AL8" i="3"/>
  <c r="AH8" i="3"/>
  <c r="AD8" i="3"/>
  <c r="AB8" i="3"/>
  <c r="AA8" i="3"/>
  <c r="Z8" i="3"/>
  <c r="X8" i="3"/>
  <c r="W8" i="3"/>
  <c r="N8" i="3"/>
  <c r="J8" i="3"/>
  <c r="AL7" i="3"/>
  <c r="AH7" i="3"/>
  <c r="AD7" i="3"/>
  <c r="AB7" i="3"/>
  <c r="AA7" i="3"/>
  <c r="Z7" i="3"/>
  <c r="X7" i="3"/>
  <c r="W7" i="3"/>
  <c r="AI7" i="3" s="1"/>
  <c r="N7" i="3"/>
  <c r="J7" i="3"/>
  <c r="AL6" i="3"/>
  <c r="AH6" i="3"/>
  <c r="AD6" i="3"/>
  <c r="AB6" i="3"/>
  <c r="AA6" i="3"/>
  <c r="Z6" i="3"/>
  <c r="X6" i="3"/>
  <c r="AN6" i="3" s="1"/>
  <c r="W6" i="3"/>
  <c r="N6" i="3"/>
  <c r="L6" i="3"/>
  <c r="M6" i="3" s="1"/>
  <c r="AN12" i="3" l="1"/>
  <c r="Y14" i="3"/>
  <c r="AC14" i="3" s="1"/>
  <c r="AM13" i="3"/>
  <c r="AJ13" i="3"/>
  <c r="AF15" i="3"/>
  <c r="AN15" i="3"/>
  <c r="AJ15" i="3"/>
  <c r="Y6" i="3"/>
  <c r="AC6" i="3" s="1"/>
  <c r="AF6" i="3"/>
  <c r="AJ6" i="3"/>
  <c r="M10" i="3"/>
  <c r="AF16" i="3"/>
  <c r="AN16" i="3"/>
  <c r="AF12" i="3"/>
  <c r="AI12" i="3"/>
  <c r="L12" i="3" s="1"/>
  <c r="M12" i="3" s="1"/>
  <c r="AN13" i="3"/>
  <c r="L15" i="3"/>
  <c r="M15" i="3" s="1"/>
  <c r="Y15" i="3"/>
  <c r="AC15" i="3" s="1"/>
  <c r="AJ16" i="3"/>
  <c r="L16" i="3" s="1"/>
  <c r="M16" i="3" s="1"/>
  <c r="M18" i="3"/>
  <c r="AF18" i="3"/>
  <c r="AN18" i="3"/>
  <c r="AF7" i="3"/>
  <c r="AN7" i="3"/>
  <c r="AJ7" i="3"/>
  <c r="M13" i="3"/>
  <c r="AF13" i="3"/>
  <c r="AI13" i="3"/>
  <c r="AF9" i="3"/>
  <c r="AN9" i="3"/>
  <c r="AF10" i="3"/>
  <c r="AN10" i="3"/>
  <c r="AJ10" i="3"/>
  <c r="Y7" i="3"/>
  <c r="AE7" i="3"/>
  <c r="AM7" i="3"/>
  <c r="AE8" i="3"/>
  <c r="AI8" i="3"/>
  <c r="L8" i="3" s="1"/>
  <c r="M8" i="3" s="1"/>
  <c r="AM8" i="3"/>
  <c r="Y10" i="3"/>
  <c r="AE10" i="3"/>
  <c r="AM10" i="3"/>
  <c r="Y9" i="3"/>
  <c r="AE9" i="3"/>
  <c r="AM9" i="3"/>
  <c r="AE11" i="3"/>
  <c r="AI11" i="3"/>
  <c r="AM11" i="3"/>
  <c r="Y16" i="3"/>
  <c r="AE16" i="3"/>
  <c r="AM16" i="3"/>
  <c r="AE17" i="3"/>
  <c r="AI17" i="3"/>
  <c r="AM17" i="3"/>
  <c r="Y18" i="3"/>
  <c r="AE18" i="3"/>
  <c r="AM18" i="3"/>
  <c r="AE19" i="3"/>
  <c r="AI19" i="3"/>
  <c r="L19" i="3" s="1"/>
  <c r="M19" i="3" s="1"/>
  <c r="AM19" i="3"/>
  <c r="AG6" i="3"/>
  <c r="AE6" i="3"/>
  <c r="AK6" i="3"/>
  <c r="AI6" i="3"/>
  <c r="AO6" i="3"/>
  <c r="AM6" i="3"/>
  <c r="Y8" i="3"/>
  <c r="AC8" i="3" s="1"/>
  <c r="AF8" i="3"/>
  <c r="AJ8" i="3"/>
  <c r="AN8" i="3"/>
  <c r="Y11" i="3"/>
  <c r="AC11" i="3" s="1"/>
  <c r="AF11" i="3"/>
  <c r="AJ11" i="3"/>
  <c r="AN11" i="3"/>
  <c r="Y12" i="3"/>
  <c r="AE12" i="3"/>
  <c r="M14" i="3"/>
  <c r="AG14" i="3"/>
  <c r="AE14" i="3"/>
  <c r="AK14" i="3"/>
  <c r="AI14" i="3"/>
  <c r="AO14" i="3"/>
  <c r="AM14" i="3"/>
  <c r="Y13" i="3"/>
  <c r="AE13" i="3"/>
  <c r="AG15" i="3"/>
  <c r="AE15" i="3"/>
  <c r="AK15" i="3"/>
  <c r="AI15" i="3"/>
  <c r="AO15" i="3"/>
  <c r="AM15" i="3"/>
  <c r="L17" i="3"/>
  <c r="M17" i="3" s="1"/>
  <c r="Y17" i="3"/>
  <c r="AC17" i="3" s="1"/>
  <c r="AF17" i="3"/>
  <c r="AJ17" i="3"/>
  <c r="AN17" i="3"/>
  <c r="Y19" i="3"/>
  <c r="AC19" i="3" s="1"/>
  <c r="AF19" i="3"/>
  <c r="AJ19" i="3"/>
  <c r="AN19" i="3"/>
  <c r="AK13" i="3" l="1"/>
  <c r="AC13" i="3"/>
  <c r="AO13" i="3"/>
  <c r="AG13" i="3"/>
  <c r="AK12" i="3"/>
  <c r="AC12" i="3"/>
  <c r="AO12" i="3"/>
  <c r="AG12" i="3"/>
  <c r="AO19" i="3"/>
  <c r="AK19" i="3"/>
  <c r="AG19" i="3"/>
  <c r="AO18" i="3"/>
  <c r="AG18" i="3"/>
  <c r="AK18" i="3"/>
  <c r="AC18" i="3"/>
  <c r="AO17" i="3"/>
  <c r="AK17" i="3"/>
  <c r="AG17" i="3"/>
  <c r="AO16" i="3"/>
  <c r="AG16" i="3"/>
  <c r="AK16" i="3"/>
  <c r="AC16" i="3"/>
  <c r="AO11" i="3"/>
  <c r="AK11" i="3"/>
  <c r="L11" i="3" s="1"/>
  <c r="M11" i="3" s="1"/>
  <c r="AG11" i="3"/>
  <c r="AO9" i="3"/>
  <c r="AG9" i="3"/>
  <c r="AK9" i="3"/>
  <c r="L9" i="3" s="1"/>
  <c r="M9" i="3" s="1"/>
  <c r="AC9" i="3"/>
  <c r="AO10" i="3"/>
  <c r="AG10" i="3"/>
  <c r="AK10" i="3"/>
  <c r="AC10" i="3"/>
  <c r="AO8" i="3"/>
  <c r="AK8" i="3"/>
  <c r="AG8" i="3"/>
  <c r="AO7" i="3"/>
  <c r="AG7" i="3"/>
  <c r="AK7" i="3"/>
  <c r="L7" i="3" s="1"/>
  <c r="M7" i="3" s="1"/>
  <c r="AC7" i="3"/>
  <c r="AL22" i="8" l="1"/>
  <c r="AH22" i="8"/>
  <c r="AD22" i="8"/>
  <c r="AB22" i="8"/>
  <c r="AA22" i="8"/>
  <c r="Z22" i="8"/>
  <c r="X22" i="8"/>
  <c r="W22" i="8"/>
  <c r="N22" i="8"/>
  <c r="J22" i="8"/>
  <c r="AN21" i="8"/>
  <c r="AL21" i="8"/>
  <c r="AJ21" i="8"/>
  <c r="AH21" i="8"/>
  <c r="AF21" i="8"/>
  <c r="AD21" i="8"/>
  <c r="AB21" i="8"/>
  <c r="AA21" i="8"/>
  <c r="Z21" i="8"/>
  <c r="X21" i="8"/>
  <c r="W21" i="8"/>
  <c r="Y21" i="8" s="1"/>
  <c r="AC21" i="8" s="1"/>
  <c r="N21" i="8"/>
  <c r="L21" i="8"/>
  <c r="J21" i="8"/>
  <c r="AL20" i="8"/>
  <c r="AN20" i="8" s="1"/>
  <c r="AI20" i="8"/>
  <c r="L20" i="8" s="1"/>
  <c r="AH20" i="8"/>
  <c r="AJ20" i="8" s="1"/>
  <c r="AD20" i="8"/>
  <c r="AF20" i="8" s="1"/>
  <c r="AB20" i="8"/>
  <c r="AA20" i="8"/>
  <c r="Z20" i="8"/>
  <c r="X20" i="8"/>
  <c r="W20" i="8"/>
  <c r="AM20" i="8" s="1"/>
  <c r="N20" i="8"/>
  <c r="J20" i="8"/>
  <c r="M20" i="8" s="1"/>
  <c r="AL19" i="8"/>
  <c r="AH19" i="8"/>
  <c r="AD19" i="8"/>
  <c r="AB19" i="8"/>
  <c r="AA19" i="8"/>
  <c r="Z19" i="8"/>
  <c r="X19" i="8"/>
  <c r="W19" i="8"/>
  <c r="N19" i="8"/>
  <c r="J19" i="8"/>
  <c r="AL18" i="8"/>
  <c r="AN18" i="8" s="1"/>
  <c r="AH18" i="8"/>
  <c r="AJ18" i="8" s="1"/>
  <c r="AD18" i="8"/>
  <c r="AF18" i="8" s="1"/>
  <c r="AB18" i="8"/>
  <c r="AA18" i="8"/>
  <c r="Z18" i="8"/>
  <c r="X18" i="8"/>
  <c r="W18" i="8"/>
  <c r="AI18" i="8" s="1"/>
  <c r="L18" i="8" s="1"/>
  <c r="M18" i="8" s="1"/>
  <c r="N18" i="8"/>
  <c r="J18" i="8"/>
  <c r="AN17" i="8"/>
  <c r="AL17" i="8"/>
  <c r="AJ17" i="8"/>
  <c r="AH17" i="8"/>
  <c r="AF17" i="8"/>
  <c r="AD17" i="8"/>
  <c r="AB17" i="8"/>
  <c r="AA17" i="8"/>
  <c r="Z17" i="8"/>
  <c r="X17" i="8"/>
  <c r="W17" i="8"/>
  <c r="Y17" i="8" s="1"/>
  <c r="AC17" i="8" s="1"/>
  <c r="N17" i="8"/>
  <c r="L17" i="8"/>
  <c r="J17" i="8"/>
  <c r="AL16" i="8"/>
  <c r="AH16" i="8"/>
  <c r="AI16" i="8" s="1"/>
  <c r="AD16" i="8"/>
  <c r="AB16" i="8"/>
  <c r="AA16" i="8"/>
  <c r="Z16" i="8"/>
  <c r="X16" i="8"/>
  <c r="W16" i="8"/>
  <c r="AM16" i="8" s="1"/>
  <c r="N16" i="8"/>
  <c r="L16" i="8"/>
  <c r="J16" i="8"/>
  <c r="M16" i="8" s="1"/>
  <c r="AN15" i="8"/>
  <c r="AL15" i="8"/>
  <c r="AJ15" i="8"/>
  <c r="AH15" i="8"/>
  <c r="AF15" i="8"/>
  <c r="AD15" i="8"/>
  <c r="AB15" i="8"/>
  <c r="AA15" i="8"/>
  <c r="Z15" i="8"/>
  <c r="X15" i="8"/>
  <c r="W15" i="8"/>
  <c r="Y15" i="8" s="1"/>
  <c r="AC15" i="8" s="1"/>
  <c r="P15" i="8"/>
  <c r="N15" i="8"/>
  <c r="J15" i="8"/>
  <c r="AL14" i="8"/>
  <c r="AH14" i="8"/>
  <c r="AD14" i="8"/>
  <c r="AB14" i="8"/>
  <c r="AA14" i="8"/>
  <c r="Z14" i="8"/>
  <c r="X14" i="8"/>
  <c r="W14" i="8"/>
  <c r="N14" i="8"/>
  <c r="J14" i="8"/>
  <c r="AL13" i="8"/>
  <c r="AH13" i="8"/>
  <c r="AD13" i="8"/>
  <c r="AB13" i="8"/>
  <c r="AA13" i="8"/>
  <c r="Z13" i="8"/>
  <c r="X13" i="8"/>
  <c r="W13" i="8"/>
  <c r="AI13" i="8" s="1"/>
  <c r="N13" i="8"/>
  <c r="L13" i="8"/>
  <c r="J13" i="8"/>
  <c r="M13" i="8" s="1"/>
  <c r="AL12" i="8"/>
  <c r="AH12" i="8"/>
  <c r="AD12" i="8"/>
  <c r="AB12" i="8"/>
  <c r="AA12" i="8"/>
  <c r="Z12" i="8"/>
  <c r="X12" i="8"/>
  <c r="W12" i="8"/>
  <c r="N12" i="8"/>
  <c r="J12" i="8"/>
  <c r="AL11" i="8"/>
  <c r="AN11" i="8" s="1"/>
  <c r="AH11" i="8"/>
  <c r="AJ11" i="8" s="1"/>
  <c r="AD11" i="8"/>
  <c r="AF11" i="8" s="1"/>
  <c r="AB11" i="8"/>
  <c r="AA11" i="8"/>
  <c r="Z11" i="8"/>
  <c r="X11" i="8"/>
  <c r="W11" i="8"/>
  <c r="AI11" i="8" s="1"/>
  <c r="N11" i="8"/>
  <c r="J11" i="8"/>
  <c r="AN10" i="8"/>
  <c r="AL10" i="8"/>
  <c r="AJ10" i="8"/>
  <c r="AH10" i="8"/>
  <c r="AD10" i="8"/>
  <c r="AF10" i="8" s="1"/>
  <c r="AB10" i="8"/>
  <c r="AA10" i="8"/>
  <c r="Z10" i="8"/>
  <c r="X10" i="8"/>
  <c r="W10" i="8"/>
  <c r="AE10" i="8" s="1"/>
  <c r="N10" i="8"/>
  <c r="J10" i="8"/>
  <c r="AL9" i="8"/>
  <c r="AH9" i="8"/>
  <c r="AD9" i="8"/>
  <c r="AB9" i="8"/>
  <c r="AA9" i="8"/>
  <c r="Z9" i="8"/>
  <c r="X9" i="8"/>
  <c r="W9" i="8"/>
  <c r="Y9" i="8" s="1"/>
  <c r="AC9" i="8" s="1"/>
  <c r="N9" i="8"/>
  <c r="J9" i="8"/>
  <c r="AL8" i="8"/>
  <c r="AN8" i="8" s="1"/>
  <c r="AH8" i="8"/>
  <c r="AJ8" i="8" s="1"/>
  <c r="AD8" i="8"/>
  <c r="AF8" i="8" s="1"/>
  <c r="AB8" i="8"/>
  <c r="AA8" i="8"/>
  <c r="Z8" i="8"/>
  <c r="X8" i="8"/>
  <c r="W8" i="8"/>
  <c r="AM8" i="8" s="1"/>
  <c r="N8" i="8"/>
  <c r="J8" i="8"/>
  <c r="AL7" i="8"/>
  <c r="AH7" i="8"/>
  <c r="AD7" i="8"/>
  <c r="AB7" i="8"/>
  <c r="AA7" i="8"/>
  <c r="Z7" i="8"/>
  <c r="X7" i="8"/>
  <c r="W7" i="8"/>
  <c r="Y7" i="8" s="1"/>
  <c r="AC7" i="8" s="1"/>
  <c r="N7" i="8"/>
  <c r="J7" i="8"/>
  <c r="AL6" i="8"/>
  <c r="AN6" i="8" s="1"/>
  <c r="AH6" i="8"/>
  <c r="AJ6" i="8" s="1"/>
  <c r="AD6" i="8"/>
  <c r="AF6" i="8" s="1"/>
  <c r="AB6" i="8"/>
  <c r="AA6" i="8"/>
  <c r="Z6" i="8"/>
  <c r="X6" i="8"/>
  <c r="W6" i="8"/>
  <c r="AM6" i="8" s="1"/>
  <c r="N6" i="8"/>
  <c r="J6" i="8"/>
  <c r="AL19" i="4"/>
  <c r="AH19" i="4"/>
  <c r="AD19" i="4"/>
  <c r="AB19" i="4"/>
  <c r="AA19" i="4"/>
  <c r="Z19" i="4"/>
  <c r="X19" i="4"/>
  <c r="W19" i="4"/>
  <c r="N19" i="4"/>
  <c r="J19" i="4"/>
  <c r="AN18" i="4"/>
  <c r="AL18" i="4"/>
  <c r="AJ18" i="4"/>
  <c r="AH18" i="4"/>
  <c r="AF18" i="4"/>
  <c r="AD18" i="4"/>
  <c r="AB18" i="4"/>
  <c r="AA18" i="4"/>
  <c r="Z18" i="4"/>
  <c r="X18" i="4"/>
  <c r="W18" i="4"/>
  <c r="Y18" i="4" s="1"/>
  <c r="AC18" i="4" s="1"/>
  <c r="N18" i="4"/>
  <c r="J18" i="4"/>
  <c r="AL17" i="4"/>
  <c r="AN17" i="4" s="1"/>
  <c r="AI17" i="4"/>
  <c r="L17" i="4" s="1"/>
  <c r="AH17" i="4"/>
  <c r="AJ17" i="4" s="1"/>
  <c r="AD17" i="4"/>
  <c r="AF17" i="4" s="1"/>
  <c r="AB17" i="4"/>
  <c r="AA17" i="4"/>
  <c r="Z17" i="4"/>
  <c r="X17" i="4"/>
  <c r="W17" i="4"/>
  <c r="AM17" i="4" s="1"/>
  <c r="N17" i="4"/>
  <c r="J17" i="4"/>
  <c r="M17" i="4" s="1"/>
  <c r="AL16" i="4"/>
  <c r="AH16" i="4"/>
  <c r="AD16" i="4"/>
  <c r="AB16" i="4"/>
  <c r="AA16" i="4"/>
  <c r="Z16" i="4"/>
  <c r="X16" i="4"/>
  <c r="W16" i="4"/>
  <c r="N16" i="4"/>
  <c r="J16" i="4"/>
  <c r="AL15" i="4"/>
  <c r="AN15" i="4" s="1"/>
  <c r="AH15" i="4"/>
  <c r="AJ15" i="4" s="1"/>
  <c r="AD15" i="4"/>
  <c r="AF15" i="4" s="1"/>
  <c r="AB15" i="4"/>
  <c r="AA15" i="4"/>
  <c r="Z15" i="4"/>
  <c r="X15" i="4"/>
  <c r="W15" i="4"/>
  <c r="AI15" i="4" s="1"/>
  <c r="N15" i="4"/>
  <c r="L15" i="4"/>
  <c r="J15" i="4"/>
  <c r="M15" i="4" s="1"/>
  <c r="AL14" i="4"/>
  <c r="AH14" i="4"/>
  <c r="AD14" i="4"/>
  <c r="AB14" i="4"/>
  <c r="AA14" i="4"/>
  <c r="Z14" i="4"/>
  <c r="X14" i="4"/>
  <c r="W14" i="4"/>
  <c r="N14" i="4"/>
  <c r="J14" i="4"/>
  <c r="AL13" i="4"/>
  <c r="AN13" i="4" s="1"/>
  <c r="AH13" i="4"/>
  <c r="AJ13" i="4" s="1"/>
  <c r="AD13" i="4"/>
  <c r="AF13" i="4" s="1"/>
  <c r="AB13" i="4"/>
  <c r="AA13" i="4"/>
  <c r="Z13" i="4"/>
  <c r="X13" i="4"/>
  <c r="W13" i="4"/>
  <c r="AI13" i="4" s="1"/>
  <c r="L13" i="4" s="1"/>
  <c r="M13" i="4" s="1"/>
  <c r="N13" i="4"/>
  <c r="J13" i="4"/>
  <c r="AN12" i="4"/>
  <c r="AL12" i="4"/>
  <c r="AJ12" i="4"/>
  <c r="AH12" i="4"/>
  <c r="AF12" i="4"/>
  <c r="AD12" i="4"/>
  <c r="AB12" i="4"/>
  <c r="AA12" i="4"/>
  <c r="Z12" i="4"/>
  <c r="X12" i="4"/>
  <c r="W12" i="4"/>
  <c r="Y12" i="4" s="1"/>
  <c r="AC12" i="4" s="1"/>
  <c r="N12" i="4"/>
  <c r="L12" i="4"/>
  <c r="J12" i="4"/>
  <c r="AL11" i="4"/>
  <c r="AN11" i="4" s="1"/>
  <c r="AI11" i="4"/>
  <c r="L11" i="4" s="1"/>
  <c r="AH11" i="4"/>
  <c r="AJ11" i="4" s="1"/>
  <c r="AD11" i="4"/>
  <c r="AF11" i="4" s="1"/>
  <c r="AB11" i="4"/>
  <c r="AA11" i="4"/>
  <c r="Z11" i="4"/>
  <c r="X11" i="4"/>
  <c r="W11" i="4"/>
  <c r="AM11" i="4" s="1"/>
  <c r="N11" i="4"/>
  <c r="J11" i="4"/>
  <c r="M11" i="4" s="1"/>
  <c r="AL10" i="4"/>
  <c r="AH10" i="4"/>
  <c r="AD10" i="4"/>
  <c r="AB10" i="4"/>
  <c r="AA10" i="4"/>
  <c r="Z10" i="4"/>
  <c r="X10" i="4"/>
  <c r="W10" i="4"/>
  <c r="N10" i="4"/>
  <c r="J10" i="4"/>
  <c r="AL9" i="4"/>
  <c r="AN9" i="4" s="1"/>
  <c r="AH9" i="4"/>
  <c r="AJ9" i="4" s="1"/>
  <c r="AD9" i="4"/>
  <c r="AF9" i="4" s="1"/>
  <c r="AB9" i="4"/>
  <c r="AA9" i="4"/>
  <c r="Z9" i="4"/>
  <c r="X9" i="4"/>
  <c r="W9" i="4"/>
  <c r="AI9" i="4" s="1"/>
  <c r="L9" i="4" s="1"/>
  <c r="M9" i="4" s="1"/>
  <c r="N9" i="4"/>
  <c r="J9" i="4"/>
  <c r="AN8" i="4"/>
  <c r="AL8" i="4"/>
  <c r="AJ8" i="4"/>
  <c r="AH8" i="4"/>
  <c r="AF8" i="4"/>
  <c r="AD8" i="4"/>
  <c r="AB8" i="4"/>
  <c r="AA8" i="4"/>
  <c r="Z8" i="4"/>
  <c r="X8" i="4"/>
  <c r="W8" i="4"/>
  <c r="Y8" i="4" s="1"/>
  <c r="AC8" i="4" s="1"/>
  <c r="N8" i="4"/>
  <c r="J8" i="4"/>
  <c r="AL7" i="4"/>
  <c r="AH7" i="4"/>
  <c r="AI7" i="4" s="1"/>
  <c r="AD7" i="4"/>
  <c r="AB7" i="4"/>
  <c r="AA7" i="4"/>
  <c r="Z7" i="4"/>
  <c r="X7" i="4"/>
  <c r="W7" i="4"/>
  <c r="AM7" i="4" s="1"/>
  <c r="N7" i="4"/>
  <c r="L7" i="4"/>
  <c r="J7" i="4"/>
  <c r="AL6" i="4"/>
  <c r="AN6" i="4" s="1"/>
  <c r="AH6" i="4"/>
  <c r="AJ6" i="4" s="1"/>
  <c r="AD6" i="4"/>
  <c r="AF6" i="4" s="1"/>
  <c r="AB6" i="4"/>
  <c r="AA6" i="4"/>
  <c r="Z6" i="4"/>
  <c r="X6" i="4"/>
  <c r="W6" i="4"/>
  <c r="AM6" i="4" s="1"/>
  <c r="N6" i="4"/>
  <c r="J6" i="4"/>
  <c r="AF13" i="8" l="1"/>
  <c r="AN13" i="8"/>
  <c r="AJ13" i="8"/>
  <c r="M7" i="4"/>
  <c r="AF16" i="8"/>
  <c r="AJ16" i="8"/>
  <c r="AN16" i="8"/>
  <c r="M7" i="8"/>
  <c r="AK7" i="8"/>
  <c r="M8" i="8"/>
  <c r="AK9" i="8"/>
  <c r="AG7" i="8"/>
  <c r="AO7" i="8"/>
  <c r="AG9" i="8"/>
  <c r="AO9" i="8"/>
  <c r="Y6" i="8"/>
  <c r="AE6" i="8"/>
  <c r="AI6" i="8"/>
  <c r="AF7" i="8"/>
  <c r="AJ7" i="8"/>
  <c r="AN7" i="8"/>
  <c r="Y8" i="8"/>
  <c r="AE8" i="8"/>
  <c r="AI8" i="8"/>
  <c r="L8" i="8" s="1"/>
  <c r="AF9" i="8"/>
  <c r="AJ9" i="8"/>
  <c r="AN9" i="8"/>
  <c r="Y10" i="8"/>
  <c r="Y11" i="8"/>
  <c r="AE11" i="8"/>
  <c r="AM11" i="8"/>
  <c r="AE12" i="8"/>
  <c r="AI12" i="8"/>
  <c r="AM12" i="8"/>
  <c r="Y13" i="8"/>
  <c r="AE13" i="8"/>
  <c r="AM13" i="8"/>
  <c r="AG14" i="8"/>
  <c r="AE14" i="8"/>
  <c r="AK14" i="8"/>
  <c r="AI14" i="8"/>
  <c r="AO14" i="8"/>
  <c r="AM14" i="8"/>
  <c r="Y18" i="8"/>
  <c r="AE18" i="8"/>
  <c r="AM18" i="8"/>
  <c r="AE19" i="8"/>
  <c r="AI19" i="8"/>
  <c r="AM19" i="8"/>
  <c r="AG22" i="8"/>
  <c r="AE22" i="8"/>
  <c r="AK22" i="8"/>
  <c r="AI22" i="8"/>
  <c r="L22" i="8" s="1"/>
  <c r="AO22" i="8"/>
  <c r="AM22" i="8"/>
  <c r="AE7" i="8"/>
  <c r="AI7" i="8"/>
  <c r="L7" i="8" s="1"/>
  <c r="AM7" i="8"/>
  <c r="AE9" i="8"/>
  <c r="AI9" i="8"/>
  <c r="L9" i="8" s="1"/>
  <c r="M9" i="8" s="1"/>
  <c r="AM9" i="8"/>
  <c r="AK10" i="8"/>
  <c r="AI10" i="8"/>
  <c r="L10" i="8" s="1"/>
  <c r="M10" i="8" s="1"/>
  <c r="AO10" i="8"/>
  <c r="AM10" i="8"/>
  <c r="Y12" i="8"/>
  <c r="AC12" i="8" s="1"/>
  <c r="AF12" i="8"/>
  <c r="AJ12" i="8"/>
  <c r="L12" i="8" s="1"/>
  <c r="M12" i="8" s="1"/>
  <c r="AN12" i="8"/>
  <c r="L14" i="8"/>
  <c r="M14" i="8" s="1"/>
  <c r="Y14" i="8"/>
  <c r="AC14" i="8" s="1"/>
  <c r="AF14" i="8"/>
  <c r="AJ14" i="8"/>
  <c r="AN14" i="8"/>
  <c r="AG15" i="8"/>
  <c r="AE15" i="8"/>
  <c r="AK15" i="8"/>
  <c r="L15" i="8" s="1"/>
  <c r="M15" i="8" s="1"/>
  <c r="AI15" i="8"/>
  <c r="AO15" i="8"/>
  <c r="AM15" i="8"/>
  <c r="Y16" i="8"/>
  <c r="AE16" i="8"/>
  <c r="M17" i="8"/>
  <c r="AG17" i="8"/>
  <c r="AE17" i="8"/>
  <c r="AK17" i="8"/>
  <c r="AI17" i="8"/>
  <c r="AO17" i="8"/>
  <c r="AM17" i="8"/>
  <c r="Y19" i="8"/>
  <c r="AC19" i="8" s="1"/>
  <c r="AF19" i="8"/>
  <c r="AJ19" i="8"/>
  <c r="AN19" i="8"/>
  <c r="Y20" i="8"/>
  <c r="AE20" i="8"/>
  <c r="M21" i="8"/>
  <c r="AG21" i="8"/>
  <c r="AE21" i="8"/>
  <c r="AK21" i="8"/>
  <c r="AI21" i="8"/>
  <c r="AO21" i="8"/>
  <c r="AM21" i="8"/>
  <c r="Y22" i="8"/>
  <c r="AC22" i="8" s="1"/>
  <c r="AF22" i="8"/>
  <c r="AJ22" i="8"/>
  <c r="AN22" i="8"/>
  <c r="Y6" i="4"/>
  <c r="AE6" i="4"/>
  <c r="AI6" i="4"/>
  <c r="L6" i="4" s="1"/>
  <c r="M6" i="4" s="1"/>
  <c r="AF7" i="4"/>
  <c r="AG7" i="4"/>
  <c r="AN7" i="4"/>
  <c r="Y9" i="4"/>
  <c r="AE9" i="4"/>
  <c r="AM9" i="4"/>
  <c r="AG10" i="4"/>
  <c r="AE10" i="4"/>
  <c r="AK10" i="4"/>
  <c r="L10" i="4" s="1"/>
  <c r="M10" i="4" s="1"/>
  <c r="AI10" i="4"/>
  <c r="AO10" i="4"/>
  <c r="AM10" i="4"/>
  <c r="Y13" i="4"/>
  <c r="AE13" i="4"/>
  <c r="AM13" i="4"/>
  <c r="AE14" i="4"/>
  <c r="AI14" i="4"/>
  <c r="AM14" i="4"/>
  <c r="Y15" i="4"/>
  <c r="AE15" i="4"/>
  <c r="AM15" i="4"/>
  <c r="AG16" i="4"/>
  <c r="AE16" i="4"/>
  <c r="AK16" i="4"/>
  <c r="AI16" i="4"/>
  <c r="AO16" i="4"/>
  <c r="AM16" i="4"/>
  <c r="AE19" i="4"/>
  <c r="AI19" i="4"/>
  <c r="L19" i="4"/>
  <c r="AM19" i="4"/>
  <c r="Y7" i="4"/>
  <c r="AE7" i="4"/>
  <c r="AJ7" i="4"/>
  <c r="M8" i="4"/>
  <c r="AG8" i="4"/>
  <c r="AE8" i="4"/>
  <c r="AK8" i="4"/>
  <c r="L8" i="4" s="1"/>
  <c r="AI8" i="4"/>
  <c r="AO8" i="4"/>
  <c r="AM8" i="4"/>
  <c r="Y10" i="4"/>
  <c r="AC10" i="4" s="1"/>
  <c r="AF10" i="4"/>
  <c r="AJ10" i="4"/>
  <c r="AN10" i="4"/>
  <c r="Y11" i="4"/>
  <c r="AE11" i="4"/>
  <c r="M12" i="4"/>
  <c r="AG12" i="4"/>
  <c r="AE12" i="4"/>
  <c r="AK12" i="4"/>
  <c r="AI12" i="4"/>
  <c r="AO12" i="4"/>
  <c r="AM12" i="4"/>
  <c r="L14" i="4"/>
  <c r="M14" i="4" s="1"/>
  <c r="Y14" i="4"/>
  <c r="AC14" i="4" s="1"/>
  <c r="AF14" i="4"/>
  <c r="AJ14" i="4"/>
  <c r="AN14" i="4"/>
  <c r="Y16" i="4"/>
  <c r="AC16" i="4" s="1"/>
  <c r="AF16" i="4"/>
  <c r="AJ16" i="4"/>
  <c r="L16" i="4" s="1"/>
  <c r="M16" i="4" s="1"/>
  <c r="AN16" i="4"/>
  <c r="Y17" i="4"/>
  <c r="AE17" i="4"/>
  <c r="AG18" i="4"/>
  <c r="AE18" i="4"/>
  <c r="AK18" i="4"/>
  <c r="L18" i="4" s="1"/>
  <c r="M18" i="4" s="1"/>
  <c r="AI18" i="4"/>
  <c r="AO18" i="4"/>
  <c r="AM18" i="4"/>
  <c r="Y19" i="4"/>
  <c r="AC19" i="4" s="1"/>
  <c r="AF19" i="4"/>
  <c r="AJ19" i="4"/>
  <c r="AN19" i="4"/>
  <c r="AO14" i="4" l="1"/>
  <c r="AK14" i="4"/>
  <c r="AG14" i="4"/>
  <c r="AK20" i="8"/>
  <c r="AC20" i="8"/>
  <c r="AO20" i="8"/>
  <c r="AG20" i="8"/>
  <c r="AO19" i="8"/>
  <c r="AK19" i="8"/>
  <c r="L19" i="8" s="1"/>
  <c r="M19" i="8" s="1"/>
  <c r="AG19" i="8"/>
  <c r="AO18" i="8"/>
  <c r="AG18" i="8"/>
  <c r="AK18" i="8"/>
  <c r="AC18" i="8"/>
  <c r="AO13" i="8"/>
  <c r="AG13" i="8"/>
  <c r="AK13" i="8"/>
  <c r="AC13" i="8"/>
  <c r="AO12" i="8"/>
  <c r="AK12" i="8"/>
  <c r="AG12" i="8"/>
  <c r="AO11" i="8"/>
  <c r="AG11" i="8"/>
  <c r="AK11" i="8"/>
  <c r="L11" i="8" s="1"/>
  <c r="M11" i="8" s="1"/>
  <c r="AC11" i="8"/>
  <c r="AK16" i="8"/>
  <c r="AC16" i="8"/>
  <c r="AO16" i="8"/>
  <c r="AG16" i="8"/>
  <c r="AG10" i="8"/>
  <c r="AC10" i="8"/>
  <c r="AO8" i="8"/>
  <c r="AK8" i="8"/>
  <c r="AG8" i="8"/>
  <c r="AC8" i="8"/>
  <c r="AO6" i="8"/>
  <c r="AK6" i="8"/>
  <c r="L6" i="8" s="1"/>
  <c r="M6" i="8" s="1"/>
  <c r="AG6" i="8"/>
  <c r="AC6" i="8"/>
  <c r="AK19" i="4"/>
  <c r="AG19" i="4"/>
  <c r="AO15" i="4"/>
  <c r="AG15" i="4"/>
  <c r="AK15" i="4"/>
  <c r="AC15" i="4"/>
  <c r="AO13" i="4"/>
  <c r="AG13" i="4"/>
  <c r="AK13" i="4"/>
  <c r="AC13" i="4"/>
  <c r="AO9" i="4"/>
  <c r="AG9" i="4"/>
  <c r="AK9" i="4"/>
  <c r="AC9" i="4"/>
  <c r="AO6" i="4"/>
  <c r="AK6" i="4"/>
  <c r="AG6" i="4"/>
  <c r="AC6" i="4"/>
  <c r="AK17" i="4"/>
  <c r="AC17" i="4"/>
  <c r="AO17" i="4"/>
  <c r="AG17" i="4"/>
  <c r="AK11" i="4"/>
  <c r="AC11" i="4"/>
  <c r="AO11" i="4"/>
  <c r="AG11" i="4"/>
  <c r="AK7" i="4"/>
  <c r="AC7" i="4"/>
  <c r="AO7" i="4"/>
  <c r="AO19" i="4"/>
  <c r="AL24" i="2" l="1"/>
  <c r="AH24" i="2"/>
  <c r="AD24" i="2"/>
  <c r="AB24" i="2"/>
  <c r="AA24" i="2"/>
  <c r="Z24" i="2"/>
  <c r="X24" i="2"/>
  <c r="W24" i="2"/>
  <c r="N24" i="2"/>
  <c r="J24" i="2"/>
  <c r="AL23" i="2"/>
  <c r="AH23" i="2"/>
  <c r="AD23" i="2"/>
  <c r="AB23" i="2"/>
  <c r="AA23" i="2"/>
  <c r="Z23" i="2"/>
  <c r="X23" i="2"/>
  <c r="W23" i="2"/>
  <c r="AI23" i="2" s="1"/>
  <c r="N23" i="2"/>
  <c r="L23" i="2"/>
  <c r="J23" i="2"/>
  <c r="M23" i="2" s="1"/>
  <c r="AL22" i="2"/>
  <c r="AH22" i="2"/>
  <c r="AD22" i="2"/>
  <c r="AB22" i="2"/>
  <c r="AA22" i="2"/>
  <c r="Z22" i="2"/>
  <c r="X22" i="2"/>
  <c r="W22" i="2"/>
  <c r="N22" i="2"/>
  <c r="J22" i="2"/>
  <c r="AL21" i="2"/>
  <c r="AN21" i="2" s="1"/>
  <c r="AH21" i="2"/>
  <c r="AJ21" i="2" s="1"/>
  <c r="AD21" i="2"/>
  <c r="AF21" i="2" s="1"/>
  <c r="AB21" i="2"/>
  <c r="AA21" i="2"/>
  <c r="Z21" i="2"/>
  <c r="X21" i="2"/>
  <c r="W21" i="2"/>
  <c r="AI21" i="2" s="1"/>
  <c r="N21" i="2"/>
  <c r="L21" i="2"/>
  <c r="J21" i="2"/>
  <c r="M21" i="2" s="1"/>
  <c r="AL20" i="2"/>
  <c r="AH20" i="2"/>
  <c r="AD20" i="2"/>
  <c r="AB20" i="2"/>
  <c r="AA20" i="2"/>
  <c r="Z20" i="2"/>
  <c r="X20" i="2"/>
  <c r="W20" i="2"/>
  <c r="N20" i="2"/>
  <c r="J20" i="2"/>
  <c r="AL19" i="2"/>
  <c r="AN19" i="2" s="1"/>
  <c r="AH19" i="2"/>
  <c r="AJ19" i="2" s="1"/>
  <c r="AD19" i="2"/>
  <c r="AF19" i="2" s="1"/>
  <c r="AB19" i="2"/>
  <c r="AA19" i="2"/>
  <c r="Z19" i="2"/>
  <c r="X19" i="2"/>
  <c r="W19" i="2"/>
  <c r="AI19" i="2" s="1"/>
  <c r="L19" i="2" s="1"/>
  <c r="M19" i="2" s="1"/>
  <c r="N19" i="2"/>
  <c r="J19" i="2"/>
  <c r="AN18" i="2"/>
  <c r="AL18" i="2"/>
  <c r="AJ18" i="2"/>
  <c r="AH18" i="2"/>
  <c r="AF18" i="2"/>
  <c r="AD18" i="2"/>
  <c r="AB18" i="2"/>
  <c r="AA18" i="2"/>
  <c r="Z18" i="2"/>
  <c r="X18" i="2"/>
  <c r="W18" i="2"/>
  <c r="Y18" i="2" s="1"/>
  <c r="AC18" i="2" s="1"/>
  <c r="N18" i="2"/>
  <c r="L18" i="2"/>
  <c r="J18" i="2"/>
  <c r="AL17" i="2"/>
  <c r="AN17" i="2" s="1"/>
  <c r="AI17" i="2"/>
  <c r="AH17" i="2"/>
  <c r="AJ17" i="2" s="1"/>
  <c r="L17" i="2" s="1"/>
  <c r="AD17" i="2"/>
  <c r="AF17" i="2" s="1"/>
  <c r="AB17" i="2"/>
  <c r="AA17" i="2"/>
  <c r="Z17" i="2"/>
  <c r="X17" i="2"/>
  <c r="W17" i="2"/>
  <c r="AM17" i="2" s="1"/>
  <c r="N17" i="2"/>
  <c r="J17" i="2"/>
  <c r="M17" i="2" s="1"/>
  <c r="AL16" i="2"/>
  <c r="AH16" i="2"/>
  <c r="AD16" i="2"/>
  <c r="AB16" i="2"/>
  <c r="AA16" i="2"/>
  <c r="Z16" i="2"/>
  <c r="X16" i="2"/>
  <c r="W16" i="2"/>
  <c r="N16" i="2"/>
  <c r="J16" i="2"/>
  <c r="AL15" i="2"/>
  <c r="AH15" i="2"/>
  <c r="AD15" i="2"/>
  <c r="AB15" i="2"/>
  <c r="AA15" i="2"/>
  <c r="Z15" i="2"/>
  <c r="X15" i="2"/>
  <c r="W15" i="2"/>
  <c r="AI15" i="2" s="1"/>
  <c r="N15" i="2"/>
  <c r="L15" i="2"/>
  <c r="J15" i="2"/>
  <c r="AL14" i="2"/>
  <c r="AH14" i="2"/>
  <c r="AD14" i="2"/>
  <c r="AB14" i="2"/>
  <c r="AA14" i="2"/>
  <c r="Z14" i="2"/>
  <c r="X14" i="2"/>
  <c r="W14" i="2"/>
  <c r="N14" i="2"/>
  <c r="J14" i="2"/>
  <c r="AL13" i="2"/>
  <c r="AN13" i="2" s="1"/>
  <c r="AH13" i="2"/>
  <c r="AJ13" i="2" s="1"/>
  <c r="AD13" i="2"/>
  <c r="AF13" i="2" s="1"/>
  <c r="AB13" i="2"/>
  <c r="AA13" i="2"/>
  <c r="Z13" i="2"/>
  <c r="X13" i="2"/>
  <c r="W13" i="2"/>
  <c r="AI13" i="2" s="1"/>
  <c r="N13" i="2"/>
  <c r="J13" i="2"/>
  <c r="AN12" i="2"/>
  <c r="AL12" i="2"/>
  <c r="AJ12" i="2"/>
  <c r="AH12" i="2"/>
  <c r="AF12" i="2"/>
  <c r="AD12" i="2"/>
  <c r="AB12" i="2"/>
  <c r="AA12" i="2"/>
  <c r="Z12" i="2"/>
  <c r="X12" i="2"/>
  <c r="W12" i="2"/>
  <c r="Y12" i="2" s="1"/>
  <c r="AC12" i="2" s="1"/>
  <c r="N12" i="2"/>
  <c r="J12" i="2"/>
  <c r="AL11" i="2"/>
  <c r="AH11" i="2"/>
  <c r="AD11" i="2"/>
  <c r="AG11" i="2" s="1"/>
  <c r="AB11" i="2"/>
  <c r="AA11" i="2"/>
  <c r="Z11" i="2"/>
  <c r="X11" i="2"/>
  <c r="W11" i="2"/>
  <c r="Y11" i="2" s="1"/>
  <c r="AC11" i="2" s="1"/>
  <c r="N11" i="2"/>
  <c r="J11" i="2"/>
  <c r="AL10" i="2"/>
  <c r="AN10" i="2" s="1"/>
  <c r="AH10" i="2"/>
  <c r="AJ10" i="2" s="1"/>
  <c r="AD10" i="2"/>
  <c r="AF10" i="2" s="1"/>
  <c r="AB10" i="2"/>
  <c r="AA10" i="2"/>
  <c r="Z10" i="2"/>
  <c r="X10" i="2"/>
  <c r="W10" i="2"/>
  <c r="AM10" i="2" s="1"/>
  <c r="N10" i="2"/>
  <c r="J10" i="2"/>
  <c r="AL9" i="2"/>
  <c r="AO9" i="2" s="1"/>
  <c r="AH9" i="2"/>
  <c r="AD9" i="2"/>
  <c r="AG9" i="2" s="1"/>
  <c r="AB9" i="2"/>
  <c r="AA9" i="2"/>
  <c r="Z9" i="2"/>
  <c r="X9" i="2"/>
  <c r="W9" i="2"/>
  <c r="Y9" i="2" s="1"/>
  <c r="AC9" i="2" s="1"/>
  <c r="N9" i="2"/>
  <c r="J9" i="2"/>
  <c r="AL8" i="2"/>
  <c r="AN8" i="2" s="1"/>
  <c r="AH8" i="2"/>
  <c r="AJ8" i="2" s="1"/>
  <c r="AD8" i="2"/>
  <c r="AF8" i="2" s="1"/>
  <c r="AB8" i="2"/>
  <c r="AA8" i="2"/>
  <c r="Z8" i="2"/>
  <c r="X8" i="2"/>
  <c r="W8" i="2"/>
  <c r="AM8" i="2" s="1"/>
  <c r="N8" i="2"/>
  <c r="L8" i="2"/>
  <c r="J8" i="2"/>
  <c r="M8" i="2" s="1"/>
  <c r="AL7" i="2"/>
  <c r="AH7" i="2"/>
  <c r="AD7" i="2"/>
  <c r="AB7" i="2"/>
  <c r="AA7" i="2"/>
  <c r="Z7" i="2"/>
  <c r="X7" i="2"/>
  <c r="W7" i="2"/>
  <c r="Y7" i="2" s="1"/>
  <c r="AC7" i="2" s="1"/>
  <c r="N7" i="2"/>
  <c r="J7" i="2"/>
  <c r="AL6" i="2"/>
  <c r="AN6" i="2" s="1"/>
  <c r="AH6" i="2"/>
  <c r="AJ6" i="2" s="1"/>
  <c r="AD6" i="2"/>
  <c r="AF6" i="2" s="1"/>
  <c r="AB6" i="2"/>
  <c r="AA6" i="2"/>
  <c r="Z6" i="2"/>
  <c r="X6" i="2"/>
  <c r="W6" i="2"/>
  <c r="AM6" i="2" s="1"/>
  <c r="N6" i="2"/>
  <c r="M6" i="2"/>
  <c r="L6" i="2"/>
  <c r="M15" i="2" l="1"/>
  <c r="AF15" i="2"/>
  <c r="AN15" i="2"/>
  <c r="AJ15" i="2"/>
  <c r="AF23" i="2"/>
  <c r="AN23" i="2"/>
  <c r="AJ23" i="2"/>
  <c r="AK7" i="2"/>
  <c r="L7" i="2" s="1"/>
  <c r="M7" i="2" s="1"/>
  <c r="AG7" i="2"/>
  <c r="AO7" i="2"/>
  <c r="AK9" i="2"/>
  <c r="AK11" i="2"/>
  <c r="Y6" i="2"/>
  <c r="AE6" i="2"/>
  <c r="AI6" i="2"/>
  <c r="AF7" i="2"/>
  <c r="AJ7" i="2"/>
  <c r="AN7" i="2"/>
  <c r="Y8" i="2"/>
  <c r="AE8" i="2"/>
  <c r="AI8" i="2"/>
  <c r="AF9" i="2"/>
  <c r="AJ9" i="2"/>
  <c r="L9" i="2" s="1"/>
  <c r="M9" i="2" s="1"/>
  <c r="AN9" i="2"/>
  <c r="Y10" i="2"/>
  <c r="AE10" i="2"/>
  <c r="AI10" i="2"/>
  <c r="AF11" i="2"/>
  <c r="AJ11" i="2"/>
  <c r="AN11" i="2"/>
  <c r="AO11" i="2"/>
  <c r="Y13" i="2"/>
  <c r="AE13" i="2"/>
  <c r="AM13" i="2"/>
  <c r="AE14" i="2"/>
  <c r="AI14" i="2"/>
  <c r="AM14" i="2"/>
  <c r="Y15" i="2"/>
  <c r="AE15" i="2"/>
  <c r="AM15" i="2"/>
  <c r="AE16" i="2"/>
  <c r="AI16" i="2"/>
  <c r="AM16" i="2"/>
  <c r="Y19" i="2"/>
  <c r="AE19" i="2"/>
  <c r="AM19" i="2"/>
  <c r="AE20" i="2"/>
  <c r="AI20" i="2"/>
  <c r="AM20" i="2"/>
  <c r="Y21" i="2"/>
  <c r="AE21" i="2"/>
  <c r="AM21" i="2"/>
  <c r="M22" i="2"/>
  <c r="AE22" i="2"/>
  <c r="AI22" i="2"/>
  <c r="AM22" i="2"/>
  <c r="Y23" i="2"/>
  <c r="AE23" i="2"/>
  <c r="AM23" i="2"/>
  <c r="AE24" i="2"/>
  <c r="AI24" i="2"/>
  <c r="AM24" i="2"/>
  <c r="AE7" i="2"/>
  <c r="AI7" i="2"/>
  <c r="AM7" i="2"/>
  <c r="AE9" i="2"/>
  <c r="AI9" i="2"/>
  <c r="AM9" i="2"/>
  <c r="AE11" i="2"/>
  <c r="AI11" i="2"/>
  <c r="L11" i="2" s="1"/>
  <c r="M11" i="2" s="1"/>
  <c r="AM11" i="2"/>
  <c r="M12" i="2"/>
  <c r="AG12" i="2"/>
  <c r="AE12" i="2"/>
  <c r="AK12" i="2"/>
  <c r="L12" i="2" s="1"/>
  <c r="AI12" i="2"/>
  <c r="AO12" i="2"/>
  <c r="AM12" i="2"/>
  <c r="Y14" i="2"/>
  <c r="AC14" i="2" s="1"/>
  <c r="AF14" i="2"/>
  <c r="AJ14" i="2"/>
  <c r="AN14" i="2"/>
  <c r="Y16" i="2"/>
  <c r="AC16" i="2" s="1"/>
  <c r="AF16" i="2"/>
  <c r="AJ16" i="2"/>
  <c r="AN16" i="2"/>
  <c r="Y17" i="2"/>
  <c r="AE17" i="2"/>
  <c r="M18" i="2"/>
  <c r="AG18" i="2"/>
  <c r="AE18" i="2"/>
  <c r="AK18" i="2"/>
  <c r="AI18" i="2"/>
  <c r="AO18" i="2"/>
  <c r="AM18" i="2"/>
  <c r="L20" i="2"/>
  <c r="M20" i="2" s="1"/>
  <c r="Y20" i="2"/>
  <c r="AC20" i="2" s="1"/>
  <c r="AF20" i="2"/>
  <c r="AJ20" i="2"/>
  <c r="AN20" i="2"/>
  <c r="L22" i="2"/>
  <c r="Y22" i="2"/>
  <c r="AC22" i="2" s="1"/>
  <c r="AF22" i="2"/>
  <c r="AJ22" i="2"/>
  <c r="AN22" i="2"/>
  <c r="Y24" i="2"/>
  <c r="AC24" i="2" s="1"/>
  <c r="AF24" i="2"/>
  <c r="AJ24" i="2"/>
  <c r="AN24" i="2"/>
  <c r="AO10" i="2" l="1"/>
  <c r="AK10" i="2"/>
  <c r="L10" i="2" s="1"/>
  <c r="M10" i="2" s="1"/>
  <c r="AG10" i="2"/>
  <c r="AC10" i="2"/>
  <c r="AO8" i="2"/>
  <c r="AK8" i="2"/>
  <c r="AG8" i="2"/>
  <c r="AC8" i="2"/>
  <c r="AO6" i="2"/>
  <c r="AK6" i="2"/>
  <c r="AG6" i="2"/>
  <c r="AC6" i="2"/>
  <c r="AK17" i="2"/>
  <c r="AC17" i="2"/>
  <c r="AO17" i="2"/>
  <c r="AG17" i="2"/>
  <c r="AO24" i="2"/>
  <c r="AK24" i="2"/>
  <c r="L24" i="2" s="1"/>
  <c r="M24" i="2" s="1"/>
  <c r="AG24" i="2"/>
  <c r="AO23" i="2"/>
  <c r="AG23" i="2"/>
  <c r="AK23" i="2"/>
  <c r="AC23" i="2"/>
  <c r="AO22" i="2"/>
  <c r="AK22" i="2"/>
  <c r="AG22" i="2"/>
  <c r="AO21" i="2"/>
  <c r="AG21" i="2"/>
  <c r="AK21" i="2"/>
  <c r="AC21" i="2"/>
  <c r="AO20" i="2"/>
  <c r="AK20" i="2"/>
  <c r="AG20" i="2"/>
  <c r="AO19" i="2"/>
  <c r="AG19" i="2"/>
  <c r="AK19" i="2"/>
  <c r="AC19" i="2"/>
  <c r="AO16" i="2"/>
  <c r="AK16" i="2"/>
  <c r="L16" i="2" s="1"/>
  <c r="M16" i="2" s="1"/>
  <c r="AG16" i="2"/>
  <c r="AO15" i="2"/>
  <c r="AG15" i="2"/>
  <c r="AK15" i="2"/>
  <c r="AC15" i="2"/>
  <c r="AO14" i="2"/>
  <c r="AK14" i="2"/>
  <c r="L14" i="2" s="1"/>
  <c r="M14" i="2" s="1"/>
  <c r="AG14" i="2"/>
  <c r="AO13" i="2"/>
  <c r="AG13" i="2"/>
  <c r="AK13" i="2"/>
  <c r="L13" i="2" s="1"/>
  <c r="M13" i="2" s="1"/>
  <c r="AC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Y4" authorId="0" shapeId="0" xr:uid="{39B91B23-BED8-4E22-A4E7-23A0962FAD36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Z4" authorId="0" shapeId="0" xr:uid="{3453E4F4-4076-4A86-8EF9-98E9F7EF7151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A4" authorId="0" shapeId="0" xr:uid="{0F681990-54D1-4573-9044-A6E384E70D86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B4" authorId="0" shapeId="0" xr:uid="{EFEC0EB2-FFE8-4A87-A8D2-DEE1BADF33C7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Z4" authorId="0" shapeId="0" xr:uid="{BCC0816A-CD98-48A1-BA92-8F550ED67C74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A4" authorId="0" shapeId="0" xr:uid="{4CFA2EED-706B-463A-BBF9-80A3580602C5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B4" authorId="0" shapeId="0" xr:uid="{DF738198-8A21-4FC8-9054-6241A48E285B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C4" authorId="0" shapeId="0" xr:uid="{FC7D024B-A6A5-418E-86BB-BB8B219C5E1E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Z4" authorId="0" shapeId="0" xr:uid="{1832E74D-D72B-4209-BD7E-03F342E2715C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A4" authorId="0" shapeId="0" xr:uid="{272958A1-2B5F-4B56-B967-6C7851F395DC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B4" authorId="0" shapeId="0" xr:uid="{A8C1216B-5ACB-488E-8FBB-4610AE097748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C4" authorId="0" shapeId="0" xr:uid="{6B7C66A6-8B97-4F7B-BF21-CBCEB98D1C58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Z4" authorId="0" shapeId="0" xr:uid="{012F6DE0-985D-4F64-A831-3EA044D0B039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A4" authorId="0" shapeId="0" xr:uid="{090F4E6B-F812-44C1-9B28-9643CB47DC36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B4" authorId="0" shapeId="0" xr:uid="{E624E5B3-5B48-4609-850D-AB38D3CE205C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C4" authorId="0" shapeId="0" xr:uid="{8E591677-26DB-4DD1-82C8-A12FE4253532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Z4" authorId="0" shapeId="0" xr:uid="{462731DC-CD48-459A-A76E-BFC4B4D95437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A4" authorId="0" shapeId="0" xr:uid="{49E2B536-7571-4875-93A2-860BA0B2A92B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B4" authorId="0" shapeId="0" xr:uid="{AF2EFBB5-7518-4040-8035-DBA643FF6514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C4" authorId="0" shapeId="0" xr:uid="{F8DB5B4F-BB14-4677-9E95-1C861488FBF6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Z4" authorId="0" shapeId="0" xr:uid="{B106B00E-E1D8-4B8F-9A9A-CD4101C2C7A7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A4" authorId="0" shapeId="0" xr:uid="{896FB45E-D15A-4CFF-AC0B-AC045358F770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B4" authorId="0" shapeId="0" xr:uid="{AB665261-61DC-4B89-AF2D-F4336153CF01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C4" authorId="0" shapeId="0" xr:uid="{4FD7A341-87E7-427F-BF25-997555FBD4F8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Z4" authorId="0" shapeId="0" xr:uid="{7CD1F7EF-05A2-47E7-BD7C-D4D5C1F4D90D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A4" authorId="0" shapeId="0" xr:uid="{D974408F-B852-40C8-9487-F30C9A2147D9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B4" authorId="0" shapeId="0" xr:uid="{7B4BF87A-9F10-45D2-85EC-41D86AF0D274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C4" authorId="0" shapeId="0" xr:uid="{A7D5D40E-2040-4B06-AC91-C6EEE3A9C95E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Z4" authorId="0" shapeId="0" xr:uid="{88293238-21A3-4F65-9C36-D81CF51B6A54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A4" authorId="0" shapeId="0" xr:uid="{C2E90B6C-008D-4AC5-8641-3B17D245E579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B4" authorId="0" shapeId="0" xr:uid="{6949FFBD-6AF9-488D-8309-1A922B888E5F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C4" authorId="0" shapeId="0" xr:uid="{B287DF5A-2A97-41DD-8CD0-EC0DD266731F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Z4" authorId="0" shapeId="0" xr:uid="{29733F2D-0D07-49C8-BBD1-A8A7D66FBBC2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AA4" authorId="0" shapeId="0" xr:uid="{8BC2419B-9B3A-4FAA-80B5-B51D82F888C0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AB4" authorId="0" shapeId="0" xr:uid="{D05D1D2C-E8DC-4A6B-A8FC-A32BE44AD11D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AC4" authorId="0" shapeId="0" xr:uid="{23160028-CF2E-4196-8E82-D212BD413D38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sharedStrings.xml><?xml version="1.0" encoding="utf-8"?>
<sst xmlns="http://schemas.openxmlformats.org/spreadsheetml/2006/main" count="2141" uniqueCount="194">
  <si>
    <t>Ja</t>
  </si>
  <si>
    <t>Nei</t>
  </si>
  <si>
    <t>N-R 1 = N-R med spinnaker</t>
  </si>
  <si>
    <t>N-R 3 = N-R Shorthand med spinaker</t>
  </si>
  <si>
    <t>Vind</t>
  </si>
  <si>
    <t>Startet</t>
  </si>
  <si>
    <t>Fullført</t>
  </si>
  <si>
    <t>storm</t>
  </si>
  <si>
    <t>lite</t>
  </si>
  <si>
    <t xml:space="preserve">    Hoved</t>
  </si>
  <si>
    <t>rating</t>
  </si>
  <si>
    <t>middels</t>
  </si>
  <si>
    <t>mye</t>
  </si>
  <si>
    <t>Lite vind (4 m/s)</t>
  </si>
  <si>
    <t>N-R 2 = N-R uten spinnaker</t>
  </si>
  <si>
    <t>Middels vind (6 m/s)</t>
  </si>
  <si>
    <t>Mye vind (8 m/s)</t>
  </si>
  <si>
    <t>N-R 4 = N-R Shorthand uten spinnaker</t>
  </si>
  <si>
    <t>Plass</t>
  </si>
  <si>
    <t>Kaptein</t>
  </si>
  <si>
    <t>Deltagere:</t>
  </si>
  <si>
    <t>Forening</t>
  </si>
  <si>
    <t>Båtnr</t>
  </si>
  <si>
    <t>Båttype</t>
  </si>
  <si>
    <t>Innmelding (standard)</t>
  </si>
  <si>
    <t>N-R 1</t>
  </si>
  <si>
    <t>N-R 2</t>
  </si>
  <si>
    <t>N-R 3</t>
  </si>
  <si>
    <t>N-R 4</t>
  </si>
  <si>
    <t>Båtnavn</t>
  </si>
  <si>
    <t>Short</t>
  </si>
  <si>
    <t>Spin</t>
  </si>
  <si>
    <t>Starttid</t>
  </si>
  <si>
    <t>Tid mål</t>
  </si>
  <si>
    <t>Rating</t>
  </si>
  <si>
    <t>Korr. Tid</t>
  </si>
  <si>
    <t>Poeng</t>
  </si>
  <si>
    <t>Mobil</t>
  </si>
  <si>
    <t>Mail</t>
  </si>
  <si>
    <t>Måletall</t>
  </si>
  <si>
    <t>Uten sp</t>
  </si>
  <si>
    <t>S H</t>
  </si>
  <si>
    <t>Lite vind</t>
  </si>
  <si>
    <t xml:space="preserve">Mellom </t>
  </si>
  <si>
    <t>Mye vind</t>
  </si>
  <si>
    <t>US faktor</t>
  </si>
  <si>
    <t>SH faktor</t>
  </si>
  <si>
    <t>US SH faktor</t>
  </si>
  <si>
    <t>USF</t>
  </si>
  <si>
    <t>NOR</t>
  </si>
  <si>
    <t>FS</t>
  </si>
  <si>
    <t>Joachim Lyng-Olsen</t>
  </si>
  <si>
    <t>Aril Spetalen</t>
  </si>
  <si>
    <t>Express</t>
  </si>
  <si>
    <t>Mariatta</t>
  </si>
  <si>
    <t>lyngolsen@hotmail.com</t>
  </si>
  <si>
    <t>aril.spetalen@gmail.com</t>
  </si>
  <si>
    <t>Iver Iversen</t>
  </si>
  <si>
    <t>Lille My</t>
  </si>
  <si>
    <t>Stig Ulfsby</t>
  </si>
  <si>
    <t>Bavaria 32 Holiday</t>
  </si>
  <si>
    <t>Jon Vendelboe</t>
  </si>
  <si>
    <t>stig@ulfsby.no</t>
  </si>
  <si>
    <t>Christian Stensholt</t>
  </si>
  <si>
    <t>Magne K. Fagerhol</t>
  </si>
  <si>
    <t>Aphrodite 101</t>
  </si>
  <si>
    <t>Heim</t>
  </si>
  <si>
    <t>magnek@fagerhol.com</t>
  </si>
  <si>
    <t>Arild Vikse</t>
  </si>
  <si>
    <t>Caroline Grimsgaard</t>
  </si>
  <si>
    <t>First 31.7</t>
  </si>
  <si>
    <t>Finn Kr. Aamodt</t>
  </si>
  <si>
    <t>Kim Knudsen</t>
  </si>
  <si>
    <t>ZIGGY</t>
  </si>
  <si>
    <t>fhl@binghodneland.no</t>
  </si>
  <si>
    <t>N</t>
  </si>
  <si>
    <t>Pogo 8,50</t>
  </si>
  <si>
    <t>Vindtora</t>
  </si>
  <si>
    <t>christian.stensholt@me.com</t>
  </si>
  <si>
    <t>Hanse 350</t>
  </si>
  <si>
    <t>Eneste Søster</t>
  </si>
  <si>
    <t>Pål Saltvedt</t>
  </si>
  <si>
    <t>pal.arvid.saltvedt@dnvgl.com</t>
  </si>
  <si>
    <t>Bjørn Getz</t>
  </si>
  <si>
    <t>X 362 Sport</t>
  </si>
  <si>
    <t>The Target</t>
  </si>
  <si>
    <t>jon@vendelboe.no</t>
  </si>
  <si>
    <t>Reidar Hauge</t>
  </si>
  <si>
    <t>CB 365</t>
  </si>
  <si>
    <t>Chica</t>
  </si>
  <si>
    <t>reidar@rhauge.no</t>
  </si>
  <si>
    <t>IMX 38</t>
  </si>
  <si>
    <t>Braveheart</t>
  </si>
  <si>
    <t>X-35</t>
  </si>
  <si>
    <t>Akhillevs-X</t>
  </si>
  <si>
    <t>gya402@gmail.com</t>
  </si>
  <si>
    <t>Nils Parnemann</t>
  </si>
  <si>
    <t>11 MOD</t>
  </si>
  <si>
    <t>nilsp@broadpark.no</t>
  </si>
  <si>
    <t>Olivia</t>
  </si>
  <si>
    <t>J/109</t>
  </si>
  <si>
    <t>Marius Andersen</t>
  </si>
  <si>
    <t>X-35 OD</t>
  </si>
  <si>
    <t>Rune Søgnen</t>
  </si>
  <si>
    <t>Albin Delta</t>
  </si>
  <si>
    <t>Eir</t>
  </si>
  <si>
    <t>sognenrune@gmail.com</t>
  </si>
  <si>
    <t>John Moen</t>
  </si>
  <si>
    <t>johnmoen@gmail.com</t>
  </si>
  <si>
    <t>JJ Flash</t>
  </si>
  <si>
    <t>c.l.stokkeland@admin.uio.no</t>
  </si>
  <si>
    <t>Elan 40</t>
  </si>
  <si>
    <t>Jonna</t>
  </si>
  <si>
    <t>Wauquiez opium 39</t>
  </si>
  <si>
    <t>Pamina</t>
  </si>
  <si>
    <t>borism@live.no</t>
  </si>
  <si>
    <t>Mamba 33</t>
  </si>
  <si>
    <t>Martine</t>
  </si>
  <si>
    <t>ja</t>
  </si>
  <si>
    <t>Cecilia Stokkeland</t>
  </si>
  <si>
    <t>fiaam@innovasjonnorge.no</t>
  </si>
  <si>
    <t>Yngve Amundsen</t>
  </si>
  <si>
    <t>Johan Mowinckel</t>
  </si>
  <si>
    <t>Farr 30</t>
  </si>
  <si>
    <t>Pakalolo II</t>
  </si>
  <si>
    <t>pakalolosaing@gmail.com</t>
  </si>
  <si>
    <t>X-37</t>
  </si>
  <si>
    <t>MetaXa</t>
  </si>
  <si>
    <t>Espen Sunde</t>
  </si>
  <si>
    <t>Mars</t>
  </si>
  <si>
    <t>Grand Soleil 42 R</t>
  </si>
  <si>
    <t>Tango II</t>
  </si>
  <si>
    <t>Andreas Abildgaard</t>
  </si>
  <si>
    <t>Elan 310</t>
  </si>
  <si>
    <t>Kårstua</t>
  </si>
  <si>
    <t>aabildga@live.no</t>
  </si>
  <si>
    <t>Gunnar Gundersen</t>
  </si>
  <si>
    <t>Dehler 36 Jv</t>
  </si>
  <si>
    <t>Wendigo 2</t>
  </si>
  <si>
    <t>iveri.consult@gmail.com</t>
  </si>
  <si>
    <t>arild.vikse@gmail.com</t>
  </si>
  <si>
    <t>kim r knudsen@hotmail.com</t>
  </si>
  <si>
    <t>Andreas Haug</t>
  </si>
  <si>
    <t>Archambault A35</t>
  </si>
  <si>
    <t>Flaks</t>
  </si>
  <si>
    <t>andreas.haug@soprasteria.com</t>
  </si>
  <si>
    <t>Dehler 34</t>
  </si>
  <si>
    <t>Merlin II</t>
  </si>
  <si>
    <t>Egil Naustvik</t>
  </si>
  <si>
    <t>Fragancia</t>
  </si>
  <si>
    <t>egil.naustvik@gmail.com</t>
  </si>
  <si>
    <t>Per Chr. Andresen</t>
  </si>
  <si>
    <t>Bellini</t>
  </si>
  <si>
    <t>91357690@online.no</t>
  </si>
  <si>
    <t>Arild Andresen</t>
  </si>
  <si>
    <t>Babar</t>
  </si>
  <si>
    <t>arildja@gmail.com</t>
  </si>
  <si>
    <t>Tirsdagsseilaser 2019</t>
  </si>
  <si>
    <t>KNS</t>
  </si>
  <si>
    <t>Jan Sverre Reboli Paulsen</t>
  </si>
  <si>
    <t>J/80</t>
  </si>
  <si>
    <t>Fairytale 2</t>
  </si>
  <si>
    <t>jrsp@reboli.me</t>
  </si>
  <si>
    <t>Kvalnes/Hovland</t>
  </si>
  <si>
    <t>Archambault 40</t>
  </si>
  <si>
    <t>Shaka</t>
  </si>
  <si>
    <t>ove@ultra-design.no</t>
  </si>
  <si>
    <t>H-båt</t>
  </si>
  <si>
    <t>Nipa</t>
  </si>
  <si>
    <t>Lars Marius Valstad</t>
  </si>
  <si>
    <t>OSF</t>
  </si>
  <si>
    <t>Salona 38</t>
  </si>
  <si>
    <t>Havkatt S</t>
  </si>
  <si>
    <t>larsmariusvalstad@me.com</t>
  </si>
  <si>
    <t>Martin Høy</t>
  </si>
  <si>
    <t>Bærum</t>
  </si>
  <si>
    <t>marhoy@gmail.com</t>
  </si>
  <si>
    <t>bjorn,getz@advokat24.as</t>
  </si>
  <si>
    <t>Linjett 33</t>
  </si>
  <si>
    <t>Resultatliste 04.06.2019</t>
  </si>
  <si>
    <t>resultat</t>
  </si>
  <si>
    <t>Dsq</t>
  </si>
  <si>
    <t>Johan Mowinckel startet kl. 18:00 og ikke kl. 18:10 som han skulle ha gjort.</t>
  </si>
  <si>
    <t>Resultatliste 11.06.2019</t>
  </si>
  <si>
    <t>Resultatliste 18.06.2019</t>
  </si>
  <si>
    <t>Dnf</t>
  </si>
  <si>
    <t>Resultatliste 07.05.2019</t>
  </si>
  <si>
    <t>Resultatliste 14.05.2019</t>
  </si>
  <si>
    <t>Resultatliste 21.05.2019</t>
  </si>
  <si>
    <t>Resultatliste 28.05.2019</t>
  </si>
  <si>
    <t>Fareast 28 R</t>
  </si>
  <si>
    <t>Resultatliste 13.08.2019</t>
  </si>
  <si>
    <t>Magne K.Fagerhol</t>
  </si>
  <si>
    <t>Resultatliste 10.09.2019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</si>
</sst>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4" x14ac:knownFonts="1">
    <font>
      <sz val="10"/>
      <color rgb="FF000000"/>
      <name val="Arial"/>
    </font>
    <font>
      <b/>
      <sz val="12"/>
      <name val="Arial"/>
      <family val="2"/>
    </font>
    <font>
      <b/>
      <u/>
      <sz val="12"/>
      <color rgb="FF0000FF"/>
      <name val="Arial"/>
      <family val="2"/>
    </font>
    <font>
      <b/>
      <sz val="12"/>
      <color rgb="FFEEECE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EEECE1"/>
      <name val="Arial"/>
      <family val="2"/>
    </font>
    <font>
      <sz val="10"/>
      <color rgb="FFD9D9D9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8"/>
      <color rgb="FFEEECE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2"/>
      <color rgb="FF0000FF"/>
      <name val="Arial"/>
      <family val="2"/>
    </font>
    <font>
      <sz val="10"/>
      <color rgb="FFFFFFFF"/>
      <name val="Arial"/>
      <family val="2"/>
    </font>
    <font>
      <b/>
      <sz val="16"/>
      <name val="Arial"/>
      <family val="2"/>
    </font>
    <font>
      <sz val="10"/>
      <name val="Arial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EA9999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B6D7A8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475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6" fontId="4" fillId="0" borderId="2" xfId="0" applyNumberFormat="1" applyFont="1" applyBorder="1" applyAlignment="1">
      <alignment horizontal="center" vertical="center"/>
    </xf>
    <xf numFmtId="46" fontId="4" fillId="0" borderId="6" xfId="0" applyNumberFormat="1" applyFont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5" fillId="0" borderId="18" xfId="0" applyFont="1" applyBorder="1"/>
    <xf numFmtId="2" fontId="5" fillId="2" borderId="18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0" fillId="0" borderId="19" xfId="0" applyFont="1" applyBorder="1" applyAlignment="1"/>
    <xf numFmtId="0" fontId="5" fillId="0" borderId="0" xfId="0" applyFont="1"/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46" fontId="5" fillId="0" borderId="19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0" xfId="0" applyFont="1" applyAlignment="1">
      <alignment horizontal="center"/>
    </xf>
    <xf numFmtId="46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/>
    <xf numFmtId="46" fontId="5" fillId="0" borderId="0" xfId="0" applyNumberFormat="1" applyFont="1"/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46" fontId="6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27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6" fontId="4" fillId="0" borderId="26" xfId="0" applyNumberFormat="1" applyFont="1" applyBorder="1" applyAlignment="1">
      <alignment horizontal="center" vertical="center"/>
    </xf>
    <xf numFmtId="164" fontId="4" fillId="2" borderId="27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left"/>
    </xf>
    <xf numFmtId="0" fontId="5" fillId="2" borderId="22" xfId="0" applyFont="1" applyFill="1" applyBorder="1" applyAlignment="1">
      <alignment horizontal="center"/>
    </xf>
    <xf numFmtId="0" fontId="0" fillId="0" borderId="0" xfId="0" applyFont="1" applyAlignment="1"/>
    <xf numFmtId="0" fontId="14" fillId="3" borderId="18" xfId="0" applyFont="1" applyFill="1" applyBorder="1"/>
    <xf numFmtId="164" fontId="5" fillId="0" borderId="0" xfId="0" applyNumberFormat="1" applyFont="1" applyAlignment="1"/>
    <xf numFmtId="0" fontId="12" fillId="0" borderId="18" xfId="0" applyFont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/>
    </xf>
    <xf numFmtId="164" fontId="10" fillId="5" borderId="8" xfId="0" applyNumberFormat="1" applyFont="1" applyFill="1" applyBorder="1" applyAlignment="1">
      <alignment horizontal="center"/>
    </xf>
    <xf numFmtId="164" fontId="5" fillId="5" borderId="14" xfId="0" applyNumberFormat="1" applyFont="1" applyFill="1" applyBorder="1" applyAlignment="1">
      <alignment vertical="center" wrapText="1"/>
    </xf>
    <xf numFmtId="164" fontId="5" fillId="5" borderId="15" xfId="0" applyNumberFormat="1" applyFont="1" applyFill="1" applyBorder="1" applyAlignment="1">
      <alignment vertical="center" wrapText="1"/>
    </xf>
    <xf numFmtId="164" fontId="5" fillId="5" borderId="16" xfId="0" applyNumberFormat="1" applyFont="1" applyFill="1" applyBorder="1" applyAlignment="1">
      <alignment vertical="center" wrapText="1"/>
    </xf>
    <xf numFmtId="0" fontId="0" fillId="3" borderId="0" xfId="0" applyFont="1" applyFill="1" applyAlignment="1"/>
    <xf numFmtId="164" fontId="5" fillId="5" borderId="11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/>
    </xf>
    <xf numFmtId="164" fontId="5" fillId="5" borderId="10" xfId="0" applyNumberFormat="1" applyFont="1" applyFill="1" applyBorder="1" applyAlignment="1">
      <alignment horizontal="center" vertical="center" wrapText="1"/>
    </xf>
    <xf numFmtId="164" fontId="5" fillId="5" borderId="20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4" fontId="5" fillId="5" borderId="24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5" fillId="3" borderId="0" xfId="0" applyNumberFormat="1" applyFont="1" applyFill="1" applyAlignment="1"/>
    <xf numFmtId="164" fontId="6" fillId="0" borderId="0" xfId="0" applyNumberFormat="1" applyFont="1" applyAlignment="1"/>
    <xf numFmtId="164" fontId="5" fillId="5" borderId="23" xfId="0" applyNumberFormat="1" applyFont="1" applyFill="1" applyBorder="1" applyAlignment="1">
      <alignment horizontal="center"/>
    </xf>
    <xf numFmtId="164" fontId="5" fillId="5" borderId="24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wrapText="1"/>
    </xf>
    <xf numFmtId="164" fontId="0" fillId="5" borderId="10" xfId="0" applyNumberFormat="1" applyFont="1" applyFill="1" applyBorder="1" applyAlignment="1">
      <alignment horizontal="center"/>
    </xf>
    <xf numFmtId="164" fontId="5" fillId="5" borderId="11" xfId="0" applyNumberFormat="1" applyFont="1" applyFill="1" applyBorder="1" applyAlignment="1">
      <alignment horizontal="center" wrapText="1"/>
    </xf>
    <xf numFmtId="164" fontId="5" fillId="5" borderId="11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vertical="center"/>
    </xf>
    <xf numFmtId="0" fontId="17" fillId="3" borderId="0" xfId="0" applyFont="1" applyFill="1" applyAlignment="1">
      <alignment vertical="center"/>
    </xf>
    <xf numFmtId="0" fontId="14" fillId="3" borderId="0" xfId="0" applyFont="1" applyFill="1"/>
    <xf numFmtId="0" fontId="14" fillId="3" borderId="0" xfId="0" applyFont="1" applyFill="1" applyAlignment="1">
      <alignment vertical="center"/>
    </xf>
    <xf numFmtId="0" fontId="14" fillId="3" borderId="18" xfId="1" applyFont="1" applyFill="1" applyBorder="1" applyAlignment="1" applyProtection="1"/>
    <xf numFmtId="0" fontId="5" fillId="0" borderId="0" xfId="0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5" borderId="25" xfId="0" applyNumberFormat="1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/>
    </xf>
    <xf numFmtId="46" fontId="5" fillId="2" borderId="18" xfId="0" applyNumberFormat="1" applyFont="1" applyFill="1" applyBorder="1" applyAlignment="1">
      <alignment horizontal="center" vertical="center" wrapText="1"/>
    </xf>
    <xf numFmtId="0" fontId="16" fillId="3" borderId="18" xfId="1" applyFill="1" applyBorder="1" applyAlignment="1" applyProtection="1"/>
    <xf numFmtId="0" fontId="5" fillId="0" borderId="19" xfId="0" applyFont="1" applyBorder="1"/>
    <xf numFmtId="0" fontId="12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4" fontId="12" fillId="2" borderId="18" xfId="0" applyNumberFormat="1" applyFont="1" applyFill="1" applyBorder="1"/>
    <xf numFmtId="0" fontId="12" fillId="0" borderId="1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64" fontId="12" fillId="2" borderId="22" xfId="0" applyNumberFormat="1" applyFont="1" applyFill="1" applyBorder="1"/>
    <xf numFmtId="0" fontId="12" fillId="0" borderId="0" xfId="0" applyFont="1" applyAlignment="1">
      <alignment horizontal="right"/>
    </xf>
    <xf numFmtId="164" fontId="12" fillId="0" borderId="0" xfId="0" applyNumberFormat="1" applyFont="1" applyAlignment="1">
      <alignment horizontal="center"/>
    </xf>
    <xf numFmtId="0" fontId="16" fillId="4" borderId="18" xfId="1" applyFill="1" applyBorder="1" applyAlignment="1" applyProtection="1"/>
    <xf numFmtId="0" fontId="20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6" fontId="4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164" fontId="12" fillId="2" borderId="27" xfId="0" applyNumberFormat="1" applyFont="1" applyFill="1" applyBorder="1"/>
    <xf numFmtId="164" fontId="5" fillId="5" borderId="14" xfId="0" applyNumberFormat="1" applyFont="1" applyFill="1" applyBorder="1" applyAlignment="1">
      <alignment horizontal="center"/>
    </xf>
    <xf numFmtId="164" fontId="5" fillId="5" borderId="15" xfId="0" applyNumberFormat="1" applyFont="1" applyFill="1" applyBorder="1" applyAlignment="1">
      <alignment horizontal="center"/>
    </xf>
    <xf numFmtId="164" fontId="5" fillId="5" borderId="15" xfId="0" applyNumberFormat="1" applyFont="1" applyFill="1" applyBorder="1" applyAlignment="1">
      <alignment horizontal="center" vertical="center" wrapText="1"/>
    </xf>
    <xf numFmtId="164" fontId="5" fillId="5" borderId="16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46" fontId="5" fillId="2" borderId="27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left"/>
    </xf>
    <xf numFmtId="1" fontId="14" fillId="4" borderId="18" xfId="0" applyNumberFormat="1" applyFont="1" applyFill="1" applyBorder="1" applyAlignment="1">
      <alignment horizontal="right" vertical="center" wrapText="1"/>
    </xf>
    <xf numFmtId="0" fontId="14" fillId="3" borderId="18" xfId="0" applyFont="1" applyFill="1" applyBorder="1" applyAlignment="1">
      <alignment horizontal="right"/>
    </xf>
    <xf numFmtId="0" fontId="14" fillId="3" borderId="27" xfId="0" applyFont="1" applyFill="1" applyBorder="1"/>
    <xf numFmtId="0" fontId="16" fillId="3" borderId="27" xfId="1" applyFill="1" applyBorder="1" applyAlignment="1" applyProtection="1"/>
    <xf numFmtId="164" fontId="0" fillId="5" borderId="11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5" fillId="0" borderId="19" xfId="0" applyFont="1" applyBorder="1" applyAlignment="1">
      <alignment horizontal="right"/>
    </xf>
    <xf numFmtId="0" fontId="15" fillId="3" borderId="18" xfId="0" applyFont="1" applyFill="1" applyBorder="1"/>
    <xf numFmtId="0" fontId="21" fillId="0" borderId="0" xfId="0" applyFont="1" applyAlignment="1">
      <alignment vertical="center"/>
    </xf>
    <xf numFmtId="164" fontId="5" fillId="2" borderId="18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46" fontId="5" fillId="0" borderId="18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2" fontId="5" fillId="2" borderId="27" xfId="0" applyNumberFormat="1" applyFont="1" applyFill="1" applyBorder="1" applyAlignment="1">
      <alignment horizontal="center"/>
    </xf>
    <xf numFmtId="1" fontId="14" fillId="4" borderId="27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46" fontId="4" fillId="2" borderId="2" xfId="0" applyNumberFormat="1" applyFont="1" applyFill="1" applyBorder="1" applyAlignment="1">
      <alignment horizontal="center" vertical="center"/>
    </xf>
    <xf numFmtId="46" fontId="4" fillId="2" borderId="26" xfId="0" applyNumberFormat="1" applyFont="1" applyFill="1" applyBorder="1" applyAlignment="1">
      <alignment horizontal="center" vertical="center"/>
    </xf>
    <xf numFmtId="46" fontId="5" fillId="2" borderId="26" xfId="0" applyNumberFormat="1" applyFont="1" applyFill="1" applyBorder="1" applyAlignment="1">
      <alignment horizontal="center" vertical="center"/>
    </xf>
    <xf numFmtId="46" fontId="5" fillId="2" borderId="19" xfId="0" applyNumberFormat="1" applyFont="1" applyFill="1" applyBorder="1" applyAlignment="1">
      <alignment horizontal="center" vertical="center"/>
    </xf>
    <xf numFmtId="46" fontId="0" fillId="2" borderId="29" xfId="0" applyNumberFormat="1" applyFont="1" applyFill="1" applyBorder="1" applyAlignment="1">
      <alignment horizontal="center"/>
    </xf>
    <xf numFmtId="46" fontId="4" fillId="0" borderId="30" xfId="0" applyNumberFormat="1" applyFont="1" applyBorder="1" applyAlignment="1">
      <alignment horizontal="center" vertical="center"/>
    </xf>
    <xf numFmtId="46" fontId="5" fillId="0" borderId="26" xfId="0" applyNumberFormat="1" applyFont="1" applyBorder="1" applyAlignment="1">
      <alignment horizontal="center"/>
    </xf>
    <xf numFmtId="21" fontId="5" fillId="0" borderId="19" xfId="0" applyNumberFormat="1" applyFont="1" applyBorder="1" applyAlignment="1">
      <alignment horizontal="center"/>
    </xf>
    <xf numFmtId="21" fontId="5" fillId="0" borderId="26" xfId="0" applyNumberFormat="1" applyFont="1" applyBorder="1" applyAlignment="1">
      <alignment horizontal="center"/>
    </xf>
    <xf numFmtId="46" fontId="5" fillId="0" borderId="19" xfId="0" applyNumberFormat="1" applyFont="1" applyBorder="1" applyAlignment="1">
      <alignment horizontal="right"/>
    </xf>
    <xf numFmtId="46" fontId="5" fillId="0" borderId="19" xfId="0" applyNumberFormat="1" applyFont="1" applyBorder="1" applyAlignment="1">
      <alignment horizontal="center" vertical="center"/>
    </xf>
    <xf numFmtId="21" fontId="5" fillId="0" borderId="21" xfId="0" applyNumberFormat="1" applyFont="1" applyBorder="1" applyAlignment="1">
      <alignment horizontal="center"/>
    </xf>
    <xf numFmtId="20" fontId="5" fillId="2" borderId="27" xfId="0" applyNumberFormat="1" applyFont="1" applyFill="1" applyBorder="1" applyAlignment="1">
      <alignment horizontal="center" vertical="center" wrapText="1"/>
    </xf>
    <xf numFmtId="20" fontId="5" fillId="2" borderId="18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5" fillId="2" borderId="26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4" fillId="0" borderId="30" xfId="0" applyFont="1" applyBorder="1" applyAlignment="1">
      <alignment vertical="center"/>
    </xf>
    <xf numFmtId="0" fontId="5" fillId="0" borderId="26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5" fillId="0" borderId="1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2" fillId="0" borderId="19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/>
    <xf numFmtId="0" fontId="12" fillId="0" borderId="19" xfId="0" applyFont="1" applyBorder="1"/>
    <xf numFmtId="0" fontId="5" fillId="0" borderId="21" xfId="0" applyFont="1" applyBorder="1"/>
    <xf numFmtId="0" fontId="5" fillId="0" borderId="6" xfId="0" applyFont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17" fillId="4" borderId="6" xfId="0" applyFont="1" applyFill="1" applyBorder="1" applyAlignment="1">
      <alignment vertical="center" wrapText="1"/>
    </xf>
    <xf numFmtId="0" fontId="14" fillId="4" borderId="27" xfId="0" applyFont="1" applyFill="1" applyBorder="1" applyAlignment="1">
      <alignment vertical="center" wrapText="1"/>
    </xf>
    <xf numFmtId="0" fontId="14" fillId="3" borderId="18" xfId="0" applyFont="1" applyFill="1" applyBorder="1" applyAlignment="1">
      <alignment vertical="top"/>
    </xf>
    <xf numFmtId="0" fontId="16" fillId="4" borderId="18" xfId="1" applyFill="1" applyBorder="1" applyAlignment="1" applyProtection="1">
      <alignment vertical="center" wrapText="1"/>
    </xf>
    <xf numFmtId="0" fontId="14" fillId="3" borderId="22" xfId="0" applyFont="1" applyFill="1" applyBorder="1"/>
    <xf numFmtId="164" fontId="5" fillId="0" borderId="14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5" fillId="0" borderId="27" xfId="0" applyFont="1" applyBorder="1"/>
    <xf numFmtId="0" fontId="5" fillId="0" borderId="14" xfId="0" applyFont="1" applyBorder="1" applyAlignment="1">
      <alignment horizontal="center" wrapText="1"/>
    </xf>
    <xf numFmtId="0" fontId="5" fillId="0" borderId="27" xfId="0" applyFont="1" applyBorder="1" applyAlignment="1">
      <alignment horizontal="left" wrapText="1"/>
    </xf>
    <xf numFmtId="0" fontId="14" fillId="3" borderId="27" xfId="0" applyFont="1" applyFill="1" applyBorder="1" applyAlignment="1">
      <alignment horizontal="right"/>
    </xf>
    <xf numFmtId="0" fontId="18" fillId="0" borderId="27" xfId="0" applyFont="1" applyBorder="1"/>
    <xf numFmtId="164" fontId="5" fillId="5" borderId="20" xfId="0" applyNumberFormat="1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left" vertical="center"/>
    </xf>
    <xf numFmtId="0" fontId="12" fillId="0" borderId="26" xfId="0" applyFont="1" applyBorder="1"/>
    <xf numFmtId="0" fontId="12" fillId="0" borderId="14" xfId="0" applyFont="1" applyBorder="1" applyAlignment="1">
      <alignment horizontal="center"/>
    </xf>
    <xf numFmtId="164" fontId="0" fillId="5" borderId="15" xfId="0" applyNumberFormat="1" applyFont="1" applyFill="1" applyBorder="1" applyAlignment="1">
      <alignment horizontal="center"/>
    </xf>
    <xf numFmtId="164" fontId="5" fillId="5" borderId="1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22" fillId="4" borderId="14" xfId="0" applyNumberFormat="1" applyFont="1" applyFill="1" applyBorder="1" applyAlignment="1">
      <alignment horizontal="center"/>
    </xf>
    <xf numFmtId="164" fontId="22" fillId="6" borderId="15" xfId="0" applyNumberFormat="1" applyFont="1" applyFill="1" applyBorder="1" applyAlignment="1">
      <alignment horizontal="center"/>
    </xf>
    <xf numFmtId="164" fontId="22" fillId="4" borderId="15" xfId="0" applyNumberFormat="1" applyFont="1" applyFill="1" applyBorder="1" applyAlignment="1">
      <alignment horizontal="center"/>
    </xf>
    <xf numFmtId="164" fontId="22" fillId="7" borderId="15" xfId="0" applyNumberFormat="1" applyFont="1" applyFill="1" applyBorder="1" applyAlignment="1">
      <alignment horizontal="center"/>
    </xf>
    <xf numFmtId="164" fontId="22" fillId="6" borderId="11" xfId="0" applyNumberFormat="1" applyFont="1" applyFill="1" applyBorder="1" applyAlignment="1">
      <alignment horizontal="center" wrapText="1"/>
    </xf>
    <xf numFmtId="164" fontId="22" fillId="6" borderId="10" xfId="0" applyNumberFormat="1" applyFont="1" applyFill="1" applyBorder="1" applyAlignment="1">
      <alignment horizontal="center" wrapText="1"/>
    </xf>
    <xf numFmtId="164" fontId="22" fillId="4" borderId="11" xfId="0" applyNumberFormat="1" applyFont="1" applyFill="1" applyBorder="1" applyAlignment="1">
      <alignment horizontal="center"/>
    </xf>
    <xf numFmtId="164" fontId="22" fillId="6" borderId="10" xfId="0" applyNumberFormat="1" applyFont="1" applyFill="1" applyBorder="1" applyAlignment="1">
      <alignment horizontal="center"/>
    </xf>
    <xf numFmtId="164" fontId="22" fillId="4" borderId="10" xfId="0" applyNumberFormat="1" applyFont="1" applyFill="1" applyBorder="1" applyAlignment="1">
      <alignment horizontal="center"/>
    </xf>
    <xf numFmtId="164" fontId="22" fillId="6" borderId="14" xfId="0" applyNumberFormat="1" applyFont="1" applyFill="1" applyBorder="1" applyAlignment="1">
      <alignment horizontal="center"/>
    </xf>
    <xf numFmtId="164" fontId="22" fillId="6" borderId="11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horizontal="center" vertical="center"/>
    </xf>
    <xf numFmtId="46" fontId="1" fillId="2" borderId="0" xfId="0" applyNumberFormat="1" applyFont="1" applyFill="1" applyAlignment="1">
      <alignment horizontal="center" vertical="center"/>
    </xf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46" fontId="5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26" xfId="0" applyBorder="1"/>
    <xf numFmtId="46" fontId="0" fillId="2" borderId="26" xfId="0" applyNumberForma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46" fontId="0" fillId="2" borderId="19" xfId="0" applyNumberForma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9" xfId="0" applyBorder="1"/>
    <xf numFmtId="164" fontId="0" fillId="5" borderId="10" xfId="0" applyNumberFormat="1" applyFill="1" applyBorder="1" applyAlignment="1">
      <alignment horizontal="center"/>
    </xf>
    <xf numFmtId="0" fontId="16" fillId="3" borderId="27" xfId="1" applyFill="1" applyBorder="1" applyProtection="1">
      <alignment vertical="top"/>
    </xf>
    <xf numFmtId="0" fontId="5" fillId="0" borderId="19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8" xfId="0" applyFont="1" applyBorder="1" applyAlignment="1">
      <alignment horizontal="left" wrapText="1"/>
    </xf>
    <xf numFmtId="0" fontId="18" fillId="0" borderId="18" xfId="0" applyFont="1" applyBorder="1"/>
    <xf numFmtId="0" fontId="5" fillId="0" borderId="28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28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21" fontId="5" fillId="0" borderId="0" xfId="0" applyNumberFormat="1" applyFont="1" applyAlignment="1">
      <alignment horizontal="center"/>
    </xf>
    <xf numFmtId="0" fontId="14" fillId="3" borderId="28" xfId="0" applyFont="1" applyFill="1" applyBorder="1"/>
    <xf numFmtId="0" fontId="14" fillId="3" borderId="28" xfId="1" applyFont="1" applyFill="1" applyBorder="1" applyAlignment="1" applyProtection="1"/>
    <xf numFmtId="164" fontId="5" fillId="5" borderId="31" xfId="0" applyNumberFormat="1" applyFont="1" applyFill="1" applyBorder="1" applyAlignment="1">
      <alignment horizontal="center"/>
    </xf>
    <xf numFmtId="164" fontId="5" fillId="5" borderId="32" xfId="0" applyNumberFormat="1" applyFont="1" applyFill="1" applyBorder="1" applyAlignment="1">
      <alignment horizontal="center"/>
    </xf>
    <xf numFmtId="164" fontId="5" fillId="5" borderId="32" xfId="0" applyNumberFormat="1" applyFont="1" applyFill="1" applyBorder="1" applyAlignment="1">
      <alignment horizontal="center" wrapText="1"/>
    </xf>
    <xf numFmtId="0" fontId="20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6" fontId="4" fillId="0" borderId="33" xfId="0" applyNumberFormat="1" applyFont="1" applyBorder="1" applyAlignment="1">
      <alignment horizontal="center" vertical="center"/>
    </xf>
    <xf numFmtId="46" fontId="4" fillId="0" borderId="34" xfId="0" applyNumberFormat="1" applyFont="1" applyBorder="1" applyAlignment="1">
      <alignment horizontal="center" vertical="center"/>
    </xf>
    <xf numFmtId="164" fontId="4" fillId="2" borderId="33" xfId="0" applyNumberFormat="1" applyFont="1" applyFill="1" applyBorder="1" applyAlignment="1">
      <alignment horizontal="center" vertical="center"/>
    </xf>
    <xf numFmtId="46" fontId="4" fillId="2" borderId="34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6" fontId="5" fillId="0" borderId="26" xfId="0" applyNumberFormat="1" applyFont="1" applyBorder="1" applyAlignment="1">
      <alignment horizontal="center" vertical="center"/>
    </xf>
    <xf numFmtId="0" fontId="16" fillId="4" borderId="27" xfId="1" applyFill="1" applyBorder="1" applyAlignment="1" applyProtection="1">
      <alignment vertical="center" wrapText="1"/>
    </xf>
    <xf numFmtId="164" fontId="5" fillId="0" borderId="14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16" fillId="3" borderId="18" xfId="1" applyFill="1" applyBorder="1" applyProtection="1">
      <alignment vertical="top"/>
    </xf>
    <xf numFmtId="0" fontId="5" fillId="0" borderId="28" xfId="0" applyFont="1" applyBorder="1"/>
    <xf numFmtId="46" fontId="5" fillId="0" borderId="0" xfId="0" applyNumberFormat="1" applyFont="1" applyAlignment="1">
      <alignment horizontal="right"/>
    </xf>
    <xf numFmtId="0" fontId="14" fillId="3" borderId="28" xfId="0" applyFont="1" applyFill="1" applyBorder="1" applyAlignment="1">
      <alignment horizontal="right"/>
    </xf>
    <xf numFmtId="0" fontId="14" fillId="3" borderId="28" xfId="0" applyFont="1" applyFill="1" applyBorder="1" applyAlignment="1">
      <alignment vertical="top"/>
    </xf>
    <xf numFmtId="0" fontId="15" fillId="3" borderId="28" xfId="0" applyFont="1" applyFill="1" applyBorder="1"/>
    <xf numFmtId="0" fontId="16" fillId="3" borderId="28" xfId="1" applyFill="1" applyBorder="1" applyProtection="1">
      <alignment vertical="top"/>
    </xf>
    <xf numFmtId="0" fontId="5" fillId="0" borderId="2" xfId="0" applyFont="1" applyBorder="1" applyAlignment="1">
      <alignment horizontal="left" vertical="center"/>
    </xf>
    <xf numFmtId="46" fontId="4" fillId="2" borderId="6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vertical="center" wrapText="1"/>
    </xf>
    <xf numFmtId="0" fontId="4" fillId="0" borderId="2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6" fontId="4" fillId="0" borderId="13" xfId="0" applyNumberFormat="1" applyFont="1" applyBorder="1" applyAlignment="1">
      <alignment horizontal="center" vertical="center"/>
    </xf>
    <xf numFmtId="46" fontId="4" fillId="2" borderId="27" xfId="0" applyNumberFormat="1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vertical="center" wrapText="1"/>
    </xf>
    <xf numFmtId="164" fontId="4" fillId="0" borderId="3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5" fillId="2" borderId="27" xfId="0" applyFont="1" applyFill="1" applyBorder="1" applyAlignment="1">
      <alignment horizontal="left"/>
    </xf>
    <xf numFmtId="20" fontId="5" fillId="2" borderId="37" xfId="0" applyNumberFormat="1" applyFont="1" applyFill="1" applyBorder="1" applyAlignment="1">
      <alignment horizontal="center" vertical="center" wrapText="1"/>
    </xf>
    <xf numFmtId="46" fontId="5" fillId="0" borderId="27" xfId="0" applyNumberFormat="1" applyFont="1" applyBorder="1" applyAlignment="1">
      <alignment horizontal="center"/>
    </xf>
    <xf numFmtId="46" fontId="0" fillId="2" borderId="27" xfId="0" applyNumberFormat="1" applyFill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5" fillId="0" borderId="37" xfId="0" applyFont="1" applyBorder="1" applyAlignment="1">
      <alignment horizontal="right"/>
    </xf>
    <xf numFmtId="46" fontId="5" fillId="2" borderId="37" xfId="0" applyNumberFormat="1" applyFont="1" applyFill="1" applyBorder="1" applyAlignment="1">
      <alignment horizontal="center" vertical="center" wrapText="1"/>
    </xf>
    <xf numFmtId="46" fontId="5" fillId="0" borderId="18" xfId="0" applyNumberFormat="1" applyFont="1" applyBorder="1" applyAlignment="1">
      <alignment horizontal="center"/>
    </xf>
    <xf numFmtId="46" fontId="0" fillId="2" borderId="18" xfId="0" applyNumberFormat="1" applyFill="1" applyBorder="1" applyAlignment="1">
      <alignment horizontal="center"/>
    </xf>
    <xf numFmtId="0" fontId="14" fillId="3" borderId="39" xfId="0" applyFont="1" applyFill="1" applyBorder="1"/>
    <xf numFmtId="164" fontId="5" fillId="0" borderId="40" xfId="0" applyNumberFormat="1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46" fontId="5" fillId="0" borderId="18" xfId="0" applyNumberFormat="1" applyFont="1" applyBorder="1" applyAlignment="1">
      <alignment horizontal="right"/>
    </xf>
    <xf numFmtId="0" fontId="5" fillId="0" borderId="27" xfId="0" applyFont="1" applyBorder="1" applyAlignment="1">
      <alignment wrapText="1"/>
    </xf>
    <xf numFmtId="0" fontId="5" fillId="0" borderId="16" xfId="0" applyFont="1" applyBorder="1" applyAlignment="1">
      <alignment wrapText="1"/>
    </xf>
    <xf numFmtId="46" fontId="5" fillId="2" borderId="26" xfId="0" applyNumberFormat="1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wrapText="1"/>
    </xf>
    <xf numFmtId="0" fontId="5" fillId="0" borderId="37" xfId="0" applyFont="1" applyBorder="1" applyAlignment="1">
      <alignment vertical="center"/>
    </xf>
    <xf numFmtId="46" fontId="5" fillId="0" borderId="37" xfId="0" applyNumberFormat="1" applyFont="1" applyBorder="1" applyAlignment="1">
      <alignment horizontal="center" vertical="center"/>
    </xf>
    <xf numFmtId="46" fontId="5" fillId="2" borderId="18" xfId="0" applyNumberFormat="1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left"/>
    </xf>
    <xf numFmtId="164" fontId="5" fillId="0" borderId="41" xfId="0" applyNumberFormat="1" applyFont="1" applyBorder="1" applyAlignment="1">
      <alignment horizontal="center"/>
    </xf>
    <xf numFmtId="0" fontId="14" fillId="3" borderId="19" xfId="0" applyFont="1" applyFill="1" applyBorder="1"/>
    <xf numFmtId="164" fontId="5" fillId="0" borderId="27" xfId="0" applyNumberFormat="1" applyFont="1" applyBorder="1" applyAlignment="1">
      <alignment horizontal="center"/>
    </xf>
    <xf numFmtId="21" fontId="5" fillId="0" borderId="27" xfId="0" applyNumberFormat="1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21" fontId="5" fillId="0" borderId="18" xfId="0" applyNumberFormat="1" applyFont="1" applyBorder="1" applyAlignment="1">
      <alignment horizontal="center"/>
    </xf>
    <xf numFmtId="0" fontId="14" fillId="3" borderId="39" xfId="1" applyFont="1" applyFill="1" applyBorder="1" applyAlignment="1" applyProtection="1"/>
    <xf numFmtId="0" fontId="16" fillId="3" borderId="39" xfId="1" applyFill="1" applyBorder="1" applyAlignment="1" applyProtection="1"/>
    <xf numFmtId="0" fontId="16" fillId="3" borderId="19" xfId="1" applyFill="1" applyBorder="1" applyAlignment="1" applyProtection="1"/>
    <xf numFmtId="0" fontId="4" fillId="0" borderId="16" xfId="0" applyFont="1" applyBorder="1" applyAlignment="1">
      <alignment vertical="center"/>
    </xf>
    <xf numFmtId="164" fontId="4" fillId="0" borderId="38" xfId="0" applyNumberFormat="1" applyFont="1" applyBorder="1" applyAlignment="1">
      <alignment horizontal="center" vertical="center"/>
    </xf>
    <xf numFmtId="2" fontId="5" fillId="2" borderId="42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left" vertical="center"/>
    </xf>
    <xf numFmtId="0" fontId="12" fillId="0" borderId="18" xfId="0" applyFont="1" applyBorder="1"/>
    <xf numFmtId="0" fontId="12" fillId="0" borderId="20" xfId="0" applyFont="1" applyBorder="1" applyAlignment="1">
      <alignment horizontal="right"/>
    </xf>
    <xf numFmtId="0" fontId="14" fillId="3" borderId="26" xfId="0" applyFont="1" applyFill="1" applyBorder="1"/>
    <xf numFmtId="0" fontId="5" fillId="0" borderId="41" xfId="0" applyFont="1" applyBorder="1"/>
    <xf numFmtId="0" fontId="14" fillId="3" borderId="39" xfId="0" applyFont="1" applyFill="1" applyBorder="1" applyAlignment="1">
      <alignment vertical="top"/>
    </xf>
    <xf numFmtId="0" fontId="5" fillId="0" borderId="20" xfId="0" applyFont="1" applyBorder="1" applyAlignment="1">
      <alignment vertical="center"/>
    </xf>
    <xf numFmtId="2" fontId="5" fillId="2" borderId="41" xfId="0" applyNumberFormat="1" applyFont="1" applyFill="1" applyBorder="1" applyAlignment="1">
      <alignment horizontal="center"/>
    </xf>
    <xf numFmtId="0" fontId="16" fillId="4" borderId="19" xfId="1" applyFill="1" applyBorder="1" applyAlignment="1" applyProtection="1">
      <alignment vertical="center" wrapText="1"/>
    </xf>
    <xf numFmtId="0" fontId="5" fillId="0" borderId="41" xfId="0" applyFont="1" applyBorder="1" applyAlignment="1">
      <alignment horizontal="left"/>
    </xf>
    <xf numFmtId="0" fontId="16" fillId="3" borderId="19" xfId="1" applyFill="1" applyBorder="1" applyProtection="1">
      <alignment vertical="top"/>
    </xf>
    <xf numFmtId="0" fontId="14" fillId="3" borderId="19" xfId="1" applyFont="1" applyFill="1" applyBorder="1" applyAlignment="1" applyProtection="1"/>
    <xf numFmtId="0" fontId="14" fillId="3" borderId="41" xfId="1" applyFont="1" applyFill="1" applyBorder="1" applyAlignment="1" applyProtection="1"/>
    <xf numFmtId="0" fontId="16" fillId="3" borderId="26" xfId="1" applyFill="1" applyBorder="1" applyAlignment="1" applyProtection="1"/>
    <xf numFmtId="0" fontId="16" fillId="4" borderId="41" xfId="1" applyFill="1" applyBorder="1" applyAlignment="1" applyProtection="1">
      <alignment vertical="center" wrapText="1"/>
    </xf>
    <xf numFmtId="164" fontId="5" fillId="5" borderId="10" xfId="0" applyNumberFormat="1" applyFont="1" applyFill="1" applyBorder="1" applyAlignment="1">
      <alignment vertical="center" wrapText="1"/>
    </xf>
    <xf numFmtId="164" fontId="5" fillId="5" borderId="20" xfId="0" applyNumberFormat="1" applyFont="1" applyFill="1" applyBorder="1" applyAlignment="1">
      <alignment vertical="center" wrapText="1"/>
    </xf>
    <xf numFmtId="164" fontId="5" fillId="0" borderId="40" xfId="0" applyNumberFormat="1" applyFont="1" applyBorder="1" applyAlignment="1">
      <alignment horizontal="center" vertical="center"/>
    </xf>
    <xf numFmtId="46" fontId="4" fillId="2" borderId="1" xfId="0" applyNumberFormat="1" applyFont="1" applyFill="1" applyBorder="1" applyAlignment="1">
      <alignment horizontal="center" vertical="center"/>
    </xf>
    <xf numFmtId="46" fontId="4" fillId="2" borderId="42" xfId="0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20" fontId="5" fillId="2" borderId="19" xfId="0" applyNumberFormat="1" applyFont="1" applyFill="1" applyBorder="1" applyAlignment="1">
      <alignment horizontal="center" vertical="center" wrapText="1"/>
    </xf>
    <xf numFmtId="46" fontId="0" fillId="2" borderId="42" xfId="0" applyNumberFormat="1" applyFill="1" applyBorder="1" applyAlignment="1">
      <alignment horizontal="center"/>
    </xf>
    <xf numFmtId="46" fontId="5" fillId="2" borderId="19" xfId="0" applyNumberFormat="1" applyFont="1" applyFill="1" applyBorder="1" applyAlignment="1">
      <alignment horizontal="center" vertical="center" wrapText="1"/>
    </xf>
    <xf numFmtId="46" fontId="0" fillId="2" borderId="41" xfId="0" applyNumberFormat="1" applyFill="1" applyBorder="1" applyAlignment="1">
      <alignment horizontal="center"/>
    </xf>
    <xf numFmtId="0" fontId="14" fillId="3" borderId="44" xfId="0" applyFont="1" applyFill="1" applyBorder="1"/>
    <xf numFmtId="46" fontId="5" fillId="2" borderId="39" xfId="0" applyNumberFormat="1" applyFont="1" applyFill="1" applyBorder="1" applyAlignment="1">
      <alignment horizontal="center" vertical="center" wrapText="1"/>
    </xf>
    <xf numFmtId="46" fontId="5" fillId="2" borderId="41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12" fillId="2" borderId="27" xfId="0" applyFont="1" applyFill="1" applyBorder="1" applyAlignment="1">
      <alignment horizontal="center"/>
    </xf>
    <xf numFmtId="1" fontId="14" fillId="4" borderId="39" xfId="0" applyNumberFormat="1" applyFont="1" applyFill="1" applyBorder="1" applyAlignment="1">
      <alignment horizontal="right" vertical="center" wrapText="1"/>
    </xf>
    <xf numFmtId="0" fontId="15" fillId="3" borderId="39" xfId="0" applyFont="1" applyFill="1" applyBorder="1"/>
    <xf numFmtId="0" fontId="16" fillId="3" borderId="41" xfId="1" applyFill="1" applyBorder="1" applyProtection="1">
      <alignment vertical="top"/>
    </xf>
    <xf numFmtId="0" fontId="12" fillId="0" borderId="37" xfId="0" applyFont="1" applyBorder="1" applyAlignment="1">
      <alignment horizontal="right"/>
    </xf>
    <xf numFmtId="0" fontId="16" fillId="4" borderId="39" xfId="1" applyFill="1" applyBorder="1" applyAlignment="1" applyProtection="1">
      <alignment vertical="center" wrapText="1"/>
    </xf>
    <xf numFmtId="0" fontId="5" fillId="0" borderId="21" xfId="0" applyFont="1" applyBorder="1" applyAlignment="1">
      <alignment horizontal="left"/>
    </xf>
    <xf numFmtId="0" fontId="5" fillId="0" borderId="22" xfId="0" applyFont="1" applyBorder="1"/>
    <xf numFmtId="0" fontId="5" fillId="0" borderId="25" xfId="0" applyFont="1" applyBorder="1" applyAlignment="1">
      <alignment horizontal="right"/>
    </xf>
    <xf numFmtId="0" fontId="5" fillId="2" borderId="21" xfId="0" applyFont="1" applyFill="1" applyBorder="1" applyAlignment="1">
      <alignment horizontal="center"/>
    </xf>
    <xf numFmtId="46" fontId="5" fillId="2" borderId="21" xfId="0" applyNumberFormat="1" applyFont="1" applyFill="1" applyBorder="1" applyAlignment="1">
      <alignment horizontal="center" vertical="center" wrapText="1"/>
    </xf>
    <xf numFmtId="46" fontId="5" fillId="0" borderId="22" xfId="0" applyNumberFormat="1" applyFont="1" applyBorder="1" applyAlignment="1">
      <alignment horizontal="center"/>
    </xf>
    <xf numFmtId="46" fontId="0" fillId="2" borderId="45" xfId="0" applyNumberFormat="1" applyFill="1" applyBorder="1" applyAlignment="1">
      <alignment horizontal="center"/>
    </xf>
    <xf numFmtId="1" fontId="14" fillId="4" borderId="44" xfId="0" applyNumberFormat="1" applyFont="1" applyFill="1" applyBorder="1" applyAlignment="1">
      <alignment horizontal="right" vertical="center" wrapText="1"/>
    </xf>
    <xf numFmtId="46" fontId="5" fillId="0" borderId="27" xfId="0" applyNumberFormat="1" applyFont="1" applyBorder="1" applyAlignment="1">
      <alignment horizontal="center" vertical="center"/>
    </xf>
    <xf numFmtId="164" fontId="5" fillId="2" borderId="27" xfId="0" applyNumberFormat="1" applyFont="1" applyFill="1" applyBorder="1" applyAlignment="1">
      <alignment horizontal="right" vertical="center"/>
    </xf>
    <xf numFmtId="164" fontId="5" fillId="5" borderId="16" xfId="0" applyNumberFormat="1" applyFont="1" applyFill="1" applyBorder="1" applyAlignment="1">
      <alignment horizontal="center" wrapText="1"/>
    </xf>
    <xf numFmtId="0" fontId="12" fillId="0" borderId="11" xfId="0" applyFont="1" applyBorder="1"/>
    <xf numFmtId="21" fontId="12" fillId="0" borderId="19" xfId="0" applyNumberFormat="1" applyFont="1" applyBorder="1"/>
    <xf numFmtId="0" fontId="0" fillId="0" borderId="18" xfId="0" applyBorder="1"/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6" fillId="3" borderId="28" xfId="1" applyFill="1" applyBorder="1" applyAlignment="1" applyProtection="1"/>
    <xf numFmtId="0" fontId="14" fillId="3" borderId="27" xfId="1" applyFont="1" applyFill="1" applyBorder="1" applyAlignment="1" applyProtection="1"/>
    <xf numFmtId="164" fontId="5" fillId="0" borderId="19" xfId="0" applyNumberFormat="1" applyFont="1" applyBorder="1"/>
    <xf numFmtId="164" fontId="11" fillId="2" borderId="18" xfId="0" applyNumberFormat="1" applyFont="1" applyFill="1" applyBorder="1"/>
    <xf numFmtId="164" fontId="11" fillId="2" borderId="19" xfId="0" applyNumberFormat="1" applyFont="1" applyFill="1" applyBorder="1"/>
    <xf numFmtId="21" fontId="12" fillId="0" borderId="19" xfId="0" applyNumberFormat="1" applyFont="1" applyBorder="1" applyAlignment="1">
      <alignment horizontal="center"/>
    </xf>
    <xf numFmtId="0" fontId="14" fillId="4" borderId="18" xfId="0" applyFont="1" applyFill="1" applyBorder="1"/>
    <xf numFmtId="1" fontId="22" fillId="6" borderId="10" xfId="0" applyNumberFormat="1" applyFont="1" applyFill="1" applyBorder="1" applyAlignment="1">
      <alignment horizontal="right"/>
    </xf>
    <xf numFmtId="164" fontId="5" fillId="6" borderId="15" xfId="0" applyNumberFormat="1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23" fillId="6" borderId="10" xfId="0" applyNumberFormat="1" applyFont="1" applyFill="1" applyBorder="1" applyAlignment="1">
      <alignment horizontal="left"/>
    </xf>
    <xf numFmtId="164" fontId="5" fillId="6" borderId="10" xfId="0" applyNumberFormat="1" applyFont="1" applyFill="1" applyBorder="1" applyAlignment="1">
      <alignment horizontal="center"/>
    </xf>
    <xf numFmtId="164" fontId="5" fillId="4" borderId="10" xfId="0" applyNumberFormat="1" applyFont="1" applyFill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20" xfId="0" applyFont="1" applyBorder="1" applyAlignment="1">
      <alignment wrapText="1"/>
    </xf>
    <xf numFmtId="46" fontId="5" fillId="0" borderId="27" xfId="0" applyNumberFormat="1" applyFont="1" applyBorder="1" applyAlignment="1">
      <alignment horizontal="right"/>
    </xf>
    <xf numFmtId="0" fontId="14" fillId="3" borderId="26" xfId="0" applyFont="1" applyFill="1" applyBorder="1" applyAlignment="1">
      <alignment vertical="top"/>
    </xf>
    <xf numFmtId="164" fontId="22" fillId="6" borderId="14" xfId="0" applyNumberFormat="1" applyFont="1" applyFill="1" applyBorder="1" applyAlignment="1">
      <alignment horizontal="center" wrapText="1"/>
    </xf>
    <xf numFmtId="164" fontId="22" fillId="6" borderId="15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5" fillId="4" borderId="14" xfId="0" applyNumberFormat="1" applyFont="1" applyFill="1" applyBorder="1" applyAlignment="1">
      <alignment horizontal="center"/>
    </xf>
    <xf numFmtId="164" fontId="5" fillId="4" borderId="15" xfId="0" applyNumberFormat="1" applyFont="1" applyFill="1" applyBorder="1" applyAlignment="1">
      <alignment horizontal="center"/>
    </xf>
    <xf numFmtId="164" fontId="5" fillId="6" borderId="15" xfId="0" applyNumberFormat="1" applyFont="1" applyFill="1" applyBorder="1" applyAlignment="1">
      <alignment horizontal="center"/>
    </xf>
    <xf numFmtId="164" fontId="5" fillId="2" borderId="14" xfId="2" applyNumberFormat="1" applyFont="1" applyFill="1" applyBorder="1" applyAlignment="1">
      <alignment horizontal="center"/>
    </xf>
    <xf numFmtId="164" fontId="5" fillId="2" borderId="15" xfId="2" applyNumberFormat="1" applyFont="1" applyFill="1" applyBorder="1" applyAlignment="1">
      <alignment horizontal="center"/>
    </xf>
    <xf numFmtId="164" fontId="5" fillId="6" borderId="15" xfId="2" applyNumberFormat="1" applyFont="1" applyFill="1" applyBorder="1" applyAlignment="1">
      <alignment horizontal="center"/>
    </xf>
    <xf numFmtId="164" fontId="5" fillId="7" borderId="15" xfId="0" applyNumberFormat="1" applyFont="1" applyFill="1" applyBorder="1" applyAlignment="1">
      <alignment horizontal="center"/>
    </xf>
    <xf numFmtId="164" fontId="5" fillId="6" borderId="11" xfId="0" applyNumberFormat="1" applyFont="1" applyFill="1" applyBorder="1" applyAlignment="1">
      <alignment horizontal="center"/>
    </xf>
    <xf numFmtId="164" fontId="5" fillId="6" borderId="14" xfId="0" applyNumberFormat="1" applyFont="1" applyFill="1" applyBorder="1" applyAlignment="1">
      <alignment horizontal="center" wrapText="1"/>
    </xf>
    <xf numFmtId="164" fontId="5" fillId="6" borderId="15" xfId="0" applyNumberFormat="1" applyFont="1" applyFill="1" applyBorder="1" applyAlignment="1">
      <alignment horizontal="center" wrapText="1"/>
    </xf>
    <xf numFmtId="164" fontId="5" fillId="6" borderId="31" xfId="0" applyNumberFormat="1" applyFont="1" applyFill="1" applyBorder="1" applyAlignment="1">
      <alignment horizontal="center"/>
    </xf>
    <xf numFmtId="164" fontId="5" fillId="8" borderId="32" xfId="0" applyNumberFormat="1" applyFont="1" applyFill="1" applyBorder="1" applyAlignment="1">
      <alignment horizontal="center"/>
    </xf>
    <xf numFmtId="164" fontId="5" fillId="0" borderId="27" xfId="0" applyNumberFormat="1" applyFont="1" applyBorder="1" applyAlignment="1">
      <alignment horizontal="left"/>
    </xf>
    <xf numFmtId="164" fontId="5" fillId="0" borderId="26" xfId="0" applyNumberFormat="1" applyFont="1" applyBorder="1"/>
    <xf numFmtId="164" fontId="11" fillId="2" borderId="27" xfId="0" applyNumberFormat="1" applyFont="1" applyFill="1" applyBorder="1"/>
    <xf numFmtId="164" fontId="11" fillId="2" borderId="26" xfId="0" applyNumberFormat="1" applyFont="1" applyFill="1" applyBorder="1"/>
    <xf numFmtId="0" fontId="14" fillId="4" borderId="27" xfId="0" applyFont="1" applyFill="1" applyBorder="1"/>
    <xf numFmtId="0" fontId="5" fillId="0" borderId="46" xfId="0" applyFont="1" applyBorder="1" applyAlignment="1">
      <alignment horizontal="center"/>
    </xf>
    <xf numFmtId="0" fontId="5" fillId="0" borderId="46" xfId="0" applyFont="1" applyBorder="1" applyAlignment="1">
      <alignment horizontal="left"/>
    </xf>
    <xf numFmtId="0" fontId="5" fillId="0" borderId="47" xfId="0" applyFont="1" applyBorder="1"/>
    <xf numFmtId="0" fontId="5" fillId="0" borderId="48" xfId="0" applyFont="1" applyBorder="1" applyAlignment="1">
      <alignment horizontal="center"/>
    </xf>
    <xf numFmtId="0" fontId="5" fillId="0" borderId="47" xfId="0" applyFont="1" applyBorder="1" applyAlignment="1">
      <alignment horizontal="right"/>
    </xf>
    <xf numFmtId="0" fontId="5" fillId="2" borderId="47" xfId="0" applyFont="1" applyFill="1" applyBorder="1" applyAlignment="1">
      <alignment horizontal="left"/>
    </xf>
    <xf numFmtId="0" fontId="5" fillId="2" borderId="46" xfId="0" applyFont="1" applyFill="1" applyBorder="1" applyAlignment="1">
      <alignment horizontal="center"/>
    </xf>
    <xf numFmtId="0" fontId="12" fillId="2" borderId="47" xfId="0" applyFont="1" applyFill="1" applyBorder="1" applyAlignment="1">
      <alignment horizontal="center"/>
    </xf>
    <xf numFmtId="46" fontId="5" fillId="2" borderId="46" xfId="0" applyNumberFormat="1" applyFont="1" applyFill="1" applyBorder="1" applyAlignment="1">
      <alignment horizontal="center" vertical="center" wrapText="1"/>
    </xf>
    <xf numFmtId="21" fontId="5" fillId="0" borderId="47" xfId="0" applyNumberFormat="1" applyFont="1" applyBorder="1" applyAlignment="1">
      <alignment horizontal="center"/>
    </xf>
    <xf numFmtId="164" fontId="12" fillId="2" borderId="46" xfId="0" applyNumberFormat="1" applyFont="1" applyFill="1" applyBorder="1"/>
    <xf numFmtId="2" fontId="5" fillId="2" borderId="46" xfId="0" applyNumberFormat="1" applyFont="1" applyFill="1" applyBorder="1" applyAlignment="1">
      <alignment horizontal="center"/>
    </xf>
    <xf numFmtId="0" fontId="14" fillId="3" borderId="46" xfId="0" applyFont="1" applyFill="1" applyBorder="1"/>
    <xf numFmtId="46" fontId="5" fillId="2" borderId="2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/>
    <xf numFmtId="164" fontId="4" fillId="2" borderId="1" xfId="0" applyNumberFormat="1" applyFont="1" applyFill="1" applyBorder="1" applyAlignment="1">
      <alignment horizontal="center" vertical="center"/>
    </xf>
    <xf numFmtId="0" fontId="5" fillId="0" borderId="3" xfId="0" applyFont="1" applyBorder="1"/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3">
    <cellStyle name="Hyperkobling" xfId="1" builtinId="8"/>
    <cellStyle name="Normal" xfId="0" builtinId="0"/>
    <cellStyle name="Normal 2" xfId="2" xr:uid="{14A99406-F0A8-45D0-A6C8-01B882E40C23}"/>
  </cellStyles>
  <dxfs count="102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53" name="Rektangel 5" hidden="1">
          <a:extLst>
            <a:ext uri="{FF2B5EF4-FFF2-40B4-BE49-F238E27FC236}">
              <a16:creationId xmlns:a16="http://schemas.microsoft.com/office/drawing/2014/main" id="{BBB2C909-8BC4-4578-AD19-0664D9ABB85C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0B4DC53E-CD58-45E9-9365-A4B06EC244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B429F8E8-4502-4321-97CE-2A43125DA2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429CBA47-4589-4E83-BC82-CE8C2C9096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038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B15B82A2-82CD-464A-8120-10BFD068A5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1B0C5BCC-F542-48D2-B234-EA70648C1F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EA1CE01A-F294-4E45-B99C-647C35CFBB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B03193F3-FA9B-4709-ACF5-1F553F93EB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B29BCB09-DAEF-49B1-BA73-5928C582E6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6EA499B-7BAB-4432-A087-33B3CFFF63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50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666C09C2-6D7D-4582-91F9-3B6E6E99B2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A6528169-0FFC-4918-81D0-034F3F0004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8A4EA96E-D659-46F7-9375-446B5FC2D1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F9E1E6E0-811C-4DF7-A7EA-CA905E7E5C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4AD0A51D-2C37-47DF-A0AB-072925B2DF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2DFD9F48-FDB2-4D56-985C-1B7486A882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419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9504F83C-EE6C-4C5F-8440-80866E370D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C4ABC97E-68EB-486B-A007-33F653FAD4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20EE7E2D-9F80-4CB4-8332-C2165F1566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93726A0D-D952-4528-B8A0-65984E2D75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AE7E687D-D92F-44BB-AFDD-40043FA264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23B69562-0336-4A33-A0C4-8EC2F58796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5A445AB7-2C21-470F-8C68-158A6D28BA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D17ADA30-7B2E-4B60-89D1-92736FEE84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2F7C05D0-D7D2-4EC1-AB33-13DC099086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5933C49B-4991-4256-8A07-79D7836624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5CF58A53-2F89-4B93-83A3-9B92FE2CD0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4E89D7F1-06BA-47D1-B2C5-1E2EBE24EA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3A771ABD-961B-4DE1-A78B-E318B74EAE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FAE7F774-7AF9-4B3D-91AD-727C3CEA6D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0E7A4457-A4C3-4599-B978-004B4421AE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48" name="AutoShape 5">
          <a:extLst>
            <a:ext uri="{FF2B5EF4-FFF2-40B4-BE49-F238E27FC236}">
              <a16:creationId xmlns:a16="http://schemas.microsoft.com/office/drawing/2014/main" id="{0CE0E80F-8F53-49FD-8272-872021421B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49" name="AutoShape 5">
          <a:extLst>
            <a:ext uri="{FF2B5EF4-FFF2-40B4-BE49-F238E27FC236}">
              <a16:creationId xmlns:a16="http://schemas.microsoft.com/office/drawing/2014/main" id="{3498682E-D1FE-402B-BA01-0A42538501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50" name="AutoShape 5">
          <a:extLst>
            <a:ext uri="{FF2B5EF4-FFF2-40B4-BE49-F238E27FC236}">
              <a16:creationId xmlns:a16="http://schemas.microsoft.com/office/drawing/2014/main" id="{B9A6AC8C-3254-4764-B84D-E2F60F5CD7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51" name="AutoShape 5">
          <a:extLst>
            <a:ext uri="{FF2B5EF4-FFF2-40B4-BE49-F238E27FC236}">
              <a16:creationId xmlns:a16="http://schemas.microsoft.com/office/drawing/2014/main" id="{7C6F89D7-E736-4798-97C0-FFCB76F7EC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52" name="AutoShape 5">
          <a:extLst>
            <a:ext uri="{FF2B5EF4-FFF2-40B4-BE49-F238E27FC236}">
              <a16:creationId xmlns:a16="http://schemas.microsoft.com/office/drawing/2014/main" id="{0A7F458A-CC8A-49C9-B867-2B7DD8306F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54" name="AutoShape 5">
          <a:extLst>
            <a:ext uri="{FF2B5EF4-FFF2-40B4-BE49-F238E27FC236}">
              <a16:creationId xmlns:a16="http://schemas.microsoft.com/office/drawing/2014/main" id="{77CBBD1B-9577-47DA-B438-4AB28C9367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55" name="AutoShape 5">
          <a:extLst>
            <a:ext uri="{FF2B5EF4-FFF2-40B4-BE49-F238E27FC236}">
              <a16:creationId xmlns:a16="http://schemas.microsoft.com/office/drawing/2014/main" id="{4B4A9F69-A159-4CFB-BD04-87F516AAD4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56" name="AutoShape 5">
          <a:extLst>
            <a:ext uri="{FF2B5EF4-FFF2-40B4-BE49-F238E27FC236}">
              <a16:creationId xmlns:a16="http://schemas.microsoft.com/office/drawing/2014/main" id="{9FDCE62A-1715-41AE-954E-F716FBA045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57" name="AutoShape 5">
          <a:extLst>
            <a:ext uri="{FF2B5EF4-FFF2-40B4-BE49-F238E27FC236}">
              <a16:creationId xmlns:a16="http://schemas.microsoft.com/office/drawing/2014/main" id="{77FAEB03-2E30-4BF0-908E-F3F82D5EAC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58" name="AutoShape 5">
          <a:extLst>
            <a:ext uri="{FF2B5EF4-FFF2-40B4-BE49-F238E27FC236}">
              <a16:creationId xmlns:a16="http://schemas.microsoft.com/office/drawing/2014/main" id="{7E7AA63C-0DDA-4FC5-AA43-B8BE7CB0C6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59" name="AutoShape 5">
          <a:extLst>
            <a:ext uri="{FF2B5EF4-FFF2-40B4-BE49-F238E27FC236}">
              <a16:creationId xmlns:a16="http://schemas.microsoft.com/office/drawing/2014/main" id="{BA7EBA78-DF94-460B-8179-02F293AB0F2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60" name="AutoShape 5">
          <a:extLst>
            <a:ext uri="{FF2B5EF4-FFF2-40B4-BE49-F238E27FC236}">
              <a16:creationId xmlns:a16="http://schemas.microsoft.com/office/drawing/2014/main" id="{C03E68F7-B231-4347-A508-FD44BF4A6F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61" name="AutoShape 5">
          <a:extLst>
            <a:ext uri="{FF2B5EF4-FFF2-40B4-BE49-F238E27FC236}">
              <a16:creationId xmlns:a16="http://schemas.microsoft.com/office/drawing/2014/main" id="{A05767C5-CD28-44FB-A8B5-47D78E32CA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62" name="AutoShape 5">
          <a:extLst>
            <a:ext uri="{FF2B5EF4-FFF2-40B4-BE49-F238E27FC236}">
              <a16:creationId xmlns:a16="http://schemas.microsoft.com/office/drawing/2014/main" id="{1C6AB1D4-441C-4CA5-A629-066D4151D4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63" name="AutoShape 5">
          <a:extLst>
            <a:ext uri="{FF2B5EF4-FFF2-40B4-BE49-F238E27FC236}">
              <a16:creationId xmlns:a16="http://schemas.microsoft.com/office/drawing/2014/main" id="{716543F7-FB58-408E-8AC4-3CB66F9B8C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64" name="AutoShape 5">
          <a:extLst>
            <a:ext uri="{FF2B5EF4-FFF2-40B4-BE49-F238E27FC236}">
              <a16:creationId xmlns:a16="http://schemas.microsoft.com/office/drawing/2014/main" id="{F72F70F7-4934-49D2-B519-C61A76E6F0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65" name="AutoShape 5">
          <a:extLst>
            <a:ext uri="{FF2B5EF4-FFF2-40B4-BE49-F238E27FC236}">
              <a16:creationId xmlns:a16="http://schemas.microsoft.com/office/drawing/2014/main" id="{36497A46-305A-4A8C-8AE1-F55C9E7532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66" name="AutoShape 5">
          <a:extLst>
            <a:ext uri="{FF2B5EF4-FFF2-40B4-BE49-F238E27FC236}">
              <a16:creationId xmlns:a16="http://schemas.microsoft.com/office/drawing/2014/main" id="{0471D29C-AC01-470C-AAE5-9C601A7F59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67" name="AutoShape 5">
          <a:extLst>
            <a:ext uri="{FF2B5EF4-FFF2-40B4-BE49-F238E27FC236}">
              <a16:creationId xmlns:a16="http://schemas.microsoft.com/office/drawing/2014/main" id="{F31B994F-F898-4E54-96CB-039E7CF49C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68" name="AutoShape 5">
          <a:extLst>
            <a:ext uri="{FF2B5EF4-FFF2-40B4-BE49-F238E27FC236}">
              <a16:creationId xmlns:a16="http://schemas.microsoft.com/office/drawing/2014/main" id="{297432AB-DB5B-4EF9-8C07-B1626CB7F9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69" name="AutoShape 5">
          <a:extLst>
            <a:ext uri="{FF2B5EF4-FFF2-40B4-BE49-F238E27FC236}">
              <a16:creationId xmlns:a16="http://schemas.microsoft.com/office/drawing/2014/main" id="{807BD3B7-5FA2-4FF6-ABA1-7C4AA89018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70" name="AutoShape 5">
          <a:extLst>
            <a:ext uri="{FF2B5EF4-FFF2-40B4-BE49-F238E27FC236}">
              <a16:creationId xmlns:a16="http://schemas.microsoft.com/office/drawing/2014/main" id="{4B97A3B9-4158-4EF9-9F2F-ABCF02A886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71" name="AutoShape 5">
          <a:extLst>
            <a:ext uri="{FF2B5EF4-FFF2-40B4-BE49-F238E27FC236}">
              <a16:creationId xmlns:a16="http://schemas.microsoft.com/office/drawing/2014/main" id="{BFE91C7B-6FFD-476A-A027-7C8ECD515F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72" name="AutoShape 5">
          <a:extLst>
            <a:ext uri="{FF2B5EF4-FFF2-40B4-BE49-F238E27FC236}">
              <a16:creationId xmlns:a16="http://schemas.microsoft.com/office/drawing/2014/main" id="{6E3BAD37-7031-441A-B3F4-0708D771EE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73" name="AutoShape 5">
          <a:extLst>
            <a:ext uri="{FF2B5EF4-FFF2-40B4-BE49-F238E27FC236}">
              <a16:creationId xmlns:a16="http://schemas.microsoft.com/office/drawing/2014/main" id="{B17400C8-8813-4BF4-B398-ADE6B0E2D1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74" name="AutoShape 5">
          <a:extLst>
            <a:ext uri="{FF2B5EF4-FFF2-40B4-BE49-F238E27FC236}">
              <a16:creationId xmlns:a16="http://schemas.microsoft.com/office/drawing/2014/main" id="{B8525331-9351-43CB-96E5-E5B1FA9CC0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75" name="AutoShape 5">
          <a:extLst>
            <a:ext uri="{FF2B5EF4-FFF2-40B4-BE49-F238E27FC236}">
              <a16:creationId xmlns:a16="http://schemas.microsoft.com/office/drawing/2014/main" id="{D3835B36-6BD3-4174-8071-DE42349C78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76" name="AutoShape 5">
          <a:extLst>
            <a:ext uri="{FF2B5EF4-FFF2-40B4-BE49-F238E27FC236}">
              <a16:creationId xmlns:a16="http://schemas.microsoft.com/office/drawing/2014/main" id="{C705F46A-327E-4CFC-A7BC-655DCCC031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77" name="AutoShape 5">
          <a:extLst>
            <a:ext uri="{FF2B5EF4-FFF2-40B4-BE49-F238E27FC236}">
              <a16:creationId xmlns:a16="http://schemas.microsoft.com/office/drawing/2014/main" id="{A56573DE-785E-43E8-AA77-9E19D2AADE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78" name="AutoShape 5">
          <a:extLst>
            <a:ext uri="{FF2B5EF4-FFF2-40B4-BE49-F238E27FC236}">
              <a16:creationId xmlns:a16="http://schemas.microsoft.com/office/drawing/2014/main" id="{4710AA7E-C04B-4C27-8D5F-5139842DE2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79" name="AutoShape 5">
          <a:extLst>
            <a:ext uri="{FF2B5EF4-FFF2-40B4-BE49-F238E27FC236}">
              <a16:creationId xmlns:a16="http://schemas.microsoft.com/office/drawing/2014/main" id="{9652DFD3-4260-42B3-9E69-A100C21BA9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80" name="AutoShape 5">
          <a:extLst>
            <a:ext uri="{FF2B5EF4-FFF2-40B4-BE49-F238E27FC236}">
              <a16:creationId xmlns:a16="http://schemas.microsoft.com/office/drawing/2014/main" id="{95EBD545-7ADE-480F-836F-DD72719575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81" name="AutoShape 5">
          <a:extLst>
            <a:ext uri="{FF2B5EF4-FFF2-40B4-BE49-F238E27FC236}">
              <a16:creationId xmlns:a16="http://schemas.microsoft.com/office/drawing/2014/main" id="{08781A4B-1EDC-4D17-B5D2-D9874EC11E2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82" name="AutoShape 5">
          <a:extLst>
            <a:ext uri="{FF2B5EF4-FFF2-40B4-BE49-F238E27FC236}">
              <a16:creationId xmlns:a16="http://schemas.microsoft.com/office/drawing/2014/main" id="{64B5CBD2-1E74-48CC-9C2F-7CE345D0C2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83" name="AutoShape 5">
          <a:extLst>
            <a:ext uri="{FF2B5EF4-FFF2-40B4-BE49-F238E27FC236}">
              <a16:creationId xmlns:a16="http://schemas.microsoft.com/office/drawing/2014/main" id="{F3172C4D-1FD6-4300-9734-FCD0B02B47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84" name="AutoShape 5">
          <a:extLst>
            <a:ext uri="{FF2B5EF4-FFF2-40B4-BE49-F238E27FC236}">
              <a16:creationId xmlns:a16="http://schemas.microsoft.com/office/drawing/2014/main" id="{6C53ED28-D31E-4886-B357-661F10D6B1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85" name="AutoShape 5">
          <a:extLst>
            <a:ext uri="{FF2B5EF4-FFF2-40B4-BE49-F238E27FC236}">
              <a16:creationId xmlns:a16="http://schemas.microsoft.com/office/drawing/2014/main" id="{17DE00EB-24D4-44AD-ABF8-E5532D42B4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86" name="AutoShape 5">
          <a:extLst>
            <a:ext uri="{FF2B5EF4-FFF2-40B4-BE49-F238E27FC236}">
              <a16:creationId xmlns:a16="http://schemas.microsoft.com/office/drawing/2014/main" id="{CF961F9A-6496-4E32-8D60-77B90EFF8A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76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87" name="AutoShape 5">
          <a:extLst>
            <a:ext uri="{FF2B5EF4-FFF2-40B4-BE49-F238E27FC236}">
              <a16:creationId xmlns:a16="http://schemas.microsoft.com/office/drawing/2014/main" id="{8673B636-03D9-4DFF-96BD-FA46690A335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88" name="AutoShape 5">
          <a:extLst>
            <a:ext uri="{FF2B5EF4-FFF2-40B4-BE49-F238E27FC236}">
              <a16:creationId xmlns:a16="http://schemas.microsoft.com/office/drawing/2014/main" id="{51C801C9-0BE0-4E4F-83D4-27F1AA12BE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89" name="AutoShape 5">
          <a:extLst>
            <a:ext uri="{FF2B5EF4-FFF2-40B4-BE49-F238E27FC236}">
              <a16:creationId xmlns:a16="http://schemas.microsoft.com/office/drawing/2014/main" id="{457C2A96-25FA-4EC2-B09A-5FEB16965B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90" name="AutoShape 5">
          <a:extLst>
            <a:ext uri="{FF2B5EF4-FFF2-40B4-BE49-F238E27FC236}">
              <a16:creationId xmlns:a16="http://schemas.microsoft.com/office/drawing/2014/main" id="{C5141E67-1EB8-4DD5-BFBC-F74A55DCC5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91" name="AutoShape 5">
          <a:extLst>
            <a:ext uri="{FF2B5EF4-FFF2-40B4-BE49-F238E27FC236}">
              <a16:creationId xmlns:a16="http://schemas.microsoft.com/office/drawing/2014/main" id="{99AFC8BE-668D-44BB-B767-BB8423D7A9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92" name="AutoShape 5">
          <a:extLst>
            <a:ext uri="{FF2B5EF4-FFF2-40B4-BE49-F238E27FC236}">
              <a16:creationId xmlns:a16="http://schemas.microsoft.com/office/drawing/2014/main" id="{E166B940-3252-43C5-BF92-74E18CDB34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93" name="AutoShape 5">
          <a:extLst>
            <a:ext uri="{FF2B5EF4-FFF2-40B4-BE49-F238E27FC236}">
              <a16:creationId xmlns:a16="http://schemas.microsoft.com/office/drawing/2014/main" id="{CBBD546C-5B91-4244-8191-2C850351AC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94" name="AutoShape 5">
          <a:extLst>
            <a:ext uri="{FF2B5EF4-FFF2-40B4-BE49-F238E27FC236}">
              <a16:creationId xmlns:a16="http://schemas.microsoft.com/office/drawing/2014/main" id="{801F2EDE-07DC-4443-A392-5C0254E477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95" name="AutoShape 5">
          <a:extLst>
            <a:ext uri="{FF2B5EF4-FFF2-40B4-BE49-F238E27FC236}">
              <a16:creationId xmlns:a16="http://schemas.microsoft.com/office/drawing/2014/main" id="{BEDDBDBE-3F67-4BB6-B980-0F3651C2B2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96" name="AutoShape 5">
          <a:extLst>
            <a:ext uri="{FF2B5EF4-FFF2-40B4-BE49-F238E27FC236}">
              <a16:creationId xmlns:a16="http://schemas.microsoft.com/office/drawing/2014/main" id="{7A2CB6FD-2485-4268-98C5-9CFC5754CE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97" name="AutoShape 5">
          <a:extLst>
            <a:ext uri="{FF2B5EF4-FFF2-40B4-BE49-F238E27FC236}">
              <a16:creationId xmlns:a16="http://schemas.microsoft.com/office/drawing/2014/main" id="{3CC758C8-CB3E-47F8-8FD5-0AFFE97B84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98" name="AutoShape 5">
          <a:extLst>
            <a:ext uri="{FF2B5EF4-FFF2-40B4-BE49-F238E27FC236}">
              <a16:creationId xmlns:a16="http://schemas.microsoft.com/office/drawing/2014/main" id="{00DDE495-A5F9-4931-B647-6BB49F6EBF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99" name="AutoShape 5">
          <a:extLst>
            <a:ext uri="{FF2B5EF4-FFF2-40B4-BE49-F238E27FC236}">
              <a16:creationId xmlns:a16="http://schemas.microsoft.com/office/drawing/2014/main" id="{7F16A085-0E8A-4707-96F5-FA92C69293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428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84" name="Autofigur 5">
          <a:extLst>
            <a:ext uri="{FF2B5EF4-FFF2-40B4-BE49-F238E27FC236}">
              <a16:creationId xmlns:a16="http://schemas.microsoft.com/office/drawing/2014/main" id="{1C77312B-7734-4A2E-9C67-8F22947C6A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85" name="Autofigur 5">
          <a:extLst>
            <a:ext uri="{FF2B5EF4-FFF2-40B4-BE49-F238E27FC236}">
              <a16:creationId xmlns:a16="http://schemas.microsoft.com/office/drawing/2014/main" id="{C8390848-9A8B-4BEF-9EA3-D694E07440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86" name="Autofigur 5">
          <a:extLst>
            <a:ext uri="{FF2B5EF4-FFF2-40B4-BE49-F238E27FC236}">
              <a16:creationId xmlns:a16="http://schemas.microsoft.com/office/drawing/2014/main" id="{72B01C32-7CE5-4144-8865-0DC3FDF4CE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87" name="Autofigur 5">
          <a:extLst>
            <a:ext uri="{FF2B5EF4-FFF2-40B4-BE49-F238E27FC236}">
              <a16:creationId xmlns:a16="http://schemas.microsoft.com/office/drawing/2014/main" id="{634C0149-E910-475D-B542-E8D708BC3A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88" name="AutoShape 5">
          <a:extLst>
            <a:ext uri="{FF2B5EF4-FFF2-40B4-BE49-F238E27FC236}">
              <a16:creationId xmlns:a16="http://schemas.microsoft.com/office/drawing/2014/main" id="{1FC55A7C-053A-42B8-8BDB-2444BE01BB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89" name="AutoShape 5">
          <a:extLst>
            <a:ext uri="{FF2B5EF4-FFF2-40B4-BE49-F238E27FC236}">
              <a16:creationId xmlns:a16="http://schemas.microsoft.com/office/drawing/2014/main" id="{461CAEA0-E893-4540-89A6-CA38848533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90" name="AutoShape 5">
          <a:extLst>
            <a:ext uri="{FF2B5EF4-FFF2-40B4-BE49-F238E27FC236}">
              <a16:creationId xmlns:a16="http://schemas.microsoft.com/office/drawing/2014/main" id="{4F95589D-55A1-42BC-B29B-6DBE32AD64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91" name="AutoShape 5">
          <a:extLst>
            <a:ext uri="{FF2B5EF4-FFF2-40B4-BE49-F238E27FC236}">
              <a16:creationId xmlns:a16="http://schemas.microsoft.com/office/drawing/2014/main" id="{577BB009-B4B4-42E6-A346-02B3C385FC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92" name="AutoShape 5">
          <a:extLst>
            <a:ext uri="{FF2B5EF4-FFF2-40B4-BE49-F238E27FC236}">
              <a16:creationId xmlns:a16="http://schemas.microsoft.com/office/drawing/2014/main" id="{9E4C4F53-FDC9-436C-A759-623A9682CE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93" name="AutoShape 5">
          <a:extLst>
            <a:ext uri="{FF2B5EF4-FFF2-40B4-BE49-F238E27FC236}">
              <a16:creationId xmlns:a16="http://schemas.microsoft.com/office/drawing/2014/main" id="{67E20B14-E977-41A9-84D3-8FE35D339CA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94" name="AutoShape 5">
          <a:extLst>
            <a:ext uri="{FF2B5EF4-FFF2-40B4-BE49-F238E27FC236}">
              <a16:creationId xmlns:a16="http://schemas.microsoft.com/office/drawing/2014/main" id="{BFA55A52-D61A-4420-B08B-2F3D69F08C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95" name="AutoShape 5">
          <a:extLst>
            <a:ext uri="{FF2B5EF4-FFF2-40B4-BE49-F238E27FC236}">
              <a16:creationId xmlns:a16="http://schemas.microsoft.com/office/drawing/2014/main" id="{4C62865A-69C7-45C7-A85B-B12CAE1056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96" name="AutoShape 5">
          <a:extLst>
            <a:ext uri="{FF2B5EF4-FFF2-40B4-BE49-F238E27FC236}">
              <a16:creationId xmlns:a16="http://schemas.microsoft.com/office/drawing/2014/main" id="{0CA88CC1-46E7-42CE-BAF9-64BD28CC94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97" name="AutoShape 5">
          <a:extLst>
            <a:ext uri="{FF2B5EF4-FFF2-40B4-BE49-F238E27FC236}">
              <a16:creationId xmlns:a16="http://schemas.microsoft.com/office/drawing/2014/main" id="{8EDC6118-8E3E-4921-B113-394F62A1C24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98" name="AutoShape 5">
          <a:extLst>
            <a:ext uri="{FF2B5EF4-FFF2-40B4-BE49-F238E27FC236}">
              <a16:creationId xmlns:a16="http://schemas.microsoft.com/office/drawing/2014/main" id="{8E1B15AB-734F-4E58-B454-DFF1C25E6F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99" name="AutoShape 5">
          <a:extLst>
            <a:ext uri="{FF2B5EF4-FFF2-40B4-BE49-F238E27FC236}">
              <a16:creationId xmlns:a16="http://schemas.microsoft.com/office/drawing/2014/main" id="{8107E796-0D89-4347-8D09-096540A09C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00" name="AutoShape 5">
          <a:extLst>
            <a:ext uri="{FF2B5EF4-FFF2-40B4-BE49-F238E27FC236}">
              <a16:creationId xmlns:a16="http://schemas.microsoft.com/office/drawing/2014/main" id="{EA283A92-C2B4-421B-A46B-4FFD0BC2A2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01" name="AutoShape 5">
          <a:extLst>
            <a:ext uri="{FF2B5EF4-FFF2-40B4-BE49-F238E27FC236}">
              <a16:creationId xmlns:a16="http://schemas.microsoft.com/office/drawing/2014/main" id="{A9559A8F-88E8-44BC-93A2-A5777E9BCB0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02" name="AutoShape 5">
          <a:extLst>
            <a:ext uri="{FF2B5EF4-FFF2-40B4-BE49-F238E27FC236}">
              <a16:creationId xmlns:a16="http://schemas.microsoft.com/office/drawing/2014/main" id="{FE386FD7-1B11-4312-BEB8-961E343C35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03" name="AutoShape 5">
          <a:extLst>
            <a:ext uri="{FF2B5EF4-FFF2-40B4-BE49-F238E27FC236}">
              <a16:creationId xmlns:a16="http://schemas.microsoft.com/office/drawing/2014/main" id="{F7E426E5-C842-4223-AF5F-DFF12D802EB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04" name="AutoShape 5">
          <a:extLst>
            <a:ext uri="{FF2B5EF4-FFF2-40B4-BE49-F238E27FC236}">
              <a16:creationId xmlns:a16="http://schemas.microsoft.com/office/drawing/2014/main" id="{E7C8B3F5-021E-4A5C-A7C2-3EFE9A8AC7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05" name="AutoShape 5">
          <a:extLst>
            <a:ext uri="{FF2B5EF4-FFF2-40B4-BE49-F238E27FC236}">
              <a16:creationId xmlns:a16="http://schemas.microsoft.com/office/drawing/2014/main" id="{267D5972-1361-4D13-AE1D-DEDFCAE6D1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06" name="AutoShape 5">
          <a:extLst>
            <a:ext uri="{FF2B5EF4-FFF2-40B4-BE49-F238E27FC236}">
              <a16:creationId xmlns:a16="http://schemas.microsoft.com/office/drawing/2014/main" id="{2BDEEFFA-6FC5-47AD-B16A-1A26EB6118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07" name="AutoShape 5">
          <a:extLst>
            <a:ext uri="{FF2B5EF4-FFF2-40B4-BE49-F238E27FC236}">
              <a16:creationId xmlns:a16="http://schemas.microsoft.com/office/drawing/2014/main" id="{D1595670-F15C-4785-8AD9-A9EA3B45EE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08" name="AutoShape 5">
          <a:extLst>
            <a:ext uri="{FF2B5EF4-FFF2-40B4-BE49-F238E27FC236}">
              <a16:creationId xmlns:a16="http://schemas.microsoft.com/office/drawing/2014/main" id="{FED30402-86CC-4D5E-8E92-866BDCA253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09" name="AutoShape 5">
          <a:extLst>
            <a:ext uri="{FF2B5EF4-FFF2-40B4-BE49-F238E27FC236}">
              <a16:creationId xmlns:a16="http://schemas.microsoft.com/office/drawing/2014/main" id="{D84E0488-F35F-4A79-83D5-C86776E2B5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10" name="AutoShape 5">
          <a:extLst>
            <a:ext uri="{FF2B5EF4-FFF2-40B4-BE49-F238E27FC236}">
              <a16:creationId xmlns:a16="http://schemas.microsoft.com/office/drawing/2014/main" id="{E411B977-DA84-4B4A-9D3B-459590AA8A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11" name="AutoShape 5">
          <a:extLst>
            <a:ext uri="{FF2B5EF4-FFF2-40B4-BE49-F238E27FC236}">
              <a16:creationId xmlns:a16="http://schemas.microsoft.com/office/drawing/2014/main" id="{465BEEC6-B09B-44BB-9CEB-7841093A7A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12" name="AutoShape 5">
          <a:extLst>
            <a:ext uri="{FF2B5EF4-FFF2-40B4-BE49-F238E27FC236}">
              <a16:creationId xmlns:a16="http://schemas.microsoft.com/office/drawing/2014/main" id="{FF7DCD5C-CDC7-40A2-9693-2A00E00C41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13" name="AutoShape 5">
          <a:extLst>
            <a:ext uri="{FF2B5EF4-FFF2-40B4-BE49-F238E27FC236}">
              <a16:creationId xmlns:a16="http://schemas.microsoft.com/office/drawing/2014/main" id="{15CE6EEF-5815-4DE8-8C79-8765A00751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14" name="AutoShape 5">
          <a:extLst>
            <a:ext uri="{FF2B5EF4-FFF2-40B4-BE49-F238E27FC236}">
              <a16:creationId xmlns:a16="http://schemas.microsoft.com/office/drawing/2014/main" id="{001FB0C3-1055-479D-B1BA-A9126B619D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15" name="AutoShape 5">
          <a:extLst>
            <a:ext uri="{FF2B5EF4-FFF2-40B4-BE49-F238E27FC236}">
              <a16:creationId xmlns:a16="http://schemas.microsoft.com/office/drawing/2014/main" id="{B07654CA-8871-4F30-B457-DB4E88A294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16" name="AutoShape 5">
          <a:extLst>
            <a:ext uri="{FF2B5EF4-FFF2-40B4-BE49-F238E27FC236}">
              <a16:creationId xmlns:a16="http://schemas.microsoft.com/office/drawing/2014/main" id="{EBA96D5C-E885-4AB5-8C58-1DD241A567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17" name="AutoShape 5">
          <a:extLst>
            <a:ext uri="{FF2B5EF4-FFF2-40B4-BE49-F238E27FC236}">
              <a16:creationId xmlns:a16="http://schemas.microsoft.com/office/drawing/2014/main" id="{D4A9856E-B28B-4852-96AC-EAFE3EE17D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18" name="AutoShape 5">
          <a:extLst>
            <a:ext uri="{FF2B5EF4-FFF2-40B4-BE49-F238E27FC236}">
              <a16:creationId xmlns:a16="http://schemas.microsoft.com/office/drawing/2014/main" id="{90C4A58E-6771-4738-AEBA-51DCDC51B0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19" name="AutoShape 5">
          <a:extLst>
            <a:ext uri="{FF2B5EF4-FFF2-40B4-BE49-F238E27FC236}">
              <a16:creationId xmlns:a16="http://schemas.microsoft.com/office/drawing/2014/main" id="{0187A084-2095-44BC-A7A1-4ACA7B3B1C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20" name="AutoShape 5">
          <a:extLst>
            <a:ext uri="{FF2B5EF4-FFF2-40B4-BE49-F238E27FC236}">
              <a16:creationId xmlns:a16="http://schemas.microsoft.com/office/drawing/2014/main" id="{D2D1C951-ECDC-40FF-997C-F06623119C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21" name="AutoShape 5">
          <a:extLst>
            <a:ext uri="{FF2B5EF4-FFF2-40B4-BE49-F238E27FC236}">
              <a16:creationId xmlns:a16="http://schemas.microsoft.com/office/drawing/2014/main" id="{63413C5B-64F5-43BB-92FF-354AB467C64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22" name="AutoShape 5">
          <a:extLst>
            <a:ext uri="{FF2B5EF4-FFF2-40B4-BE49-F238E27FC236}">
              <a16:creationId xmlns:a16="http://schemas.microsoft.com/office/drawing/2014/main" id="{2A0C2225-F5E8-4D9E-8095-7984026807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23" name="AutoShape 5">
          <a:extLst>
            <a:ext uri="{FF2B5EF4-FFF2-40B4-BE49-F238E27FC236}">
              <a16:creationId xmlns:a16="http://schemas.microsoft.com/office/drawing/2014/main" id="{B37DC945-F1CB-4945-89EE-72D7C219D6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24" name="AutoShape 5">
          <a:extLst>
            <a:ext uri="{FF2B5EF4-FFF2-40B4-BE49-F238E27FC236}">
              <a16:creationId xmlns:a16="http://schemas.microsoft.com/office/drawing/2014/main" id="{D2623452-1883-42F8-AC97-D09A421AFC7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25" name="Autofigur 5">
          <a:extLst>
            <a:ext uri="{FF2B5EF4-FFF2-40B4-BE49-F238E27FC236}">
              <a16:creationId xmlns:a16="http://schemas.microsoft.com/office/drawing/2014/main" id="{0F62D073-CB25-4685-A0DB-9FA4BAE248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26" name="Autofigur 5">
          <a:extLst>
            <a:ext uri="{FF2B5EF4-FFF2-40B4-BE49-F238E27FC236}">
              <a16:creationId xmlns:a16="http://schemas.microsoft.com/office/drawing/2014/main" id="{5A219D63-02C5-4B93-B377-3C8126EEFC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27" name="Autofigur 5">
          <a:extLst>
            <a:ext uri="{FF2B5EF4-FFF2-40B4-BE49-F238E27FC236}">
              <a16:creationId xmlns:a16="http://schemas.microsoft.com/office/drawing/2014/main" id="{6F17E2B3-FD2C-462C-96B7-64BA25522BC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28" name="Autofigur 5">
          <a:extLst>
            <a:ext uri="{FF2B5EF4-FFF2-40B4-BE49-F238E27FC236}">
              <a16:creationId xmlns:a16="http://schemas.microsoft.com/office/drawing/2014/main" id="{365935C7-1570-4CB0-BC9F-64444AF2C1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29" name="AutoShape 5">
          <a:extLst>
            <a:ext uri="{FF2B5EF4-FFF2-40B4-BE49-F238E27FC236}">
              <a16:creationId xmlns:a16="http://schemas.microsoft.com/office/drawing/2014/main" id="{506EB94F-64E8-4112-BEB1-20FCC824BD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30" name="AutoShape 5">
          <a:extLst>
            <a:ext uri="{FF2B5EF4-FFF2-40B4-BE49-F238E27FC236}">
              <a16:creationId xmlns:a16="http://schemas.microsoft.com/office/drawing/2014/main" id="{10664BA7-5E33-4F55-9713-4C7A059CC3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31" name="AutoShape 5">
          <a:extLst>
            <a:ext uri="{FF2B5EF4-FFF2-40B4-BE49-F238E27FC236}">
              <a16:creationId xmlns:a16="http://schemas.microsoft.com/office/drawing/2014/main" id="{E8977F64-4513-417E-9385-B885F747187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32" name="AutoShape 5">
          <a:extLst>
            <a:ext uri="{FF2B5EF4-FFF2-40B4-BE49-F238E27FC236}">
              <a16:creationId xmlns:a16="http://schemas.microsoft.com/office/drawing/2014/main" id="{0C3D2AE8-9AF2-4986-A5AB-F90B43E05E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33" name="AutoShape 5">
          <a:extLst>
            <a:ext uri="{FF2B5EF4-FFF2-40B4-BE49-F238E27FC236}">
              <a16:creationId xmlns:a16="http://schemas.microsoft.com/office/drawing/2014/main" id="{CE814EAE-5AD5-4071-B581-6E9C813C6D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34" name="AutoShape 5">
          <a:extLst>
            <a:ext uri="{FF2B5EF4-FFF2-40B4-BE49-F238E27FC236}">
              <a16:creationId xmlns:a16="http://schemas.microsoft.com/office/drawing/2014/main" id="{6A837843-CFD0-4E4B-9E50-821F312807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35" name="AutoShape 5">
          <a:extLst>
            <a:ext uri="{FF2B5EF4-FFF2-40B4-BE49-F238E27FC236}">
              <a16:creationId xmlns:a16="http://schemas.microsoft.com/office/drawing/2014/main" id="{2430002F-DBBB-4AD6-BF8B-28AFC260ADD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36" name="AutoShape 5">
          <a:extLst>
            <a:ext uri="{FF2B5EF4-FFF2-40B4-BE49-F238E27FC236}">
              <a16:creationId xmlns:a16="http://schemas.microsoft.com/office/drawing/2014/main" id="{2557B686-D75D-45B6-96F0-D60C2742BAF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37" name="AutoShape 5">
          <a:extLst>
            <a:ext uri="{FF2B5EF4-FFF2-40B4-BE49-F238E27FC236}">
              <a16:creationId xmlns:a16="http://schemas.microsoft.com/office/drawing/2014/main" id="{2CB4CEC9-5866-453A-BADE-39895B012E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38" name="AutoShape 5">
          <a:extLst>
            <a:ext uri="{FF2B5EF4-FFF2-40B4-BE49-F238E27FC236}">
              <a16:creationId xmlns:a16="http://schemas.microsoft.com/office/drawing/2014/main" id="{393E7CCF-B797-4CDB-B751-C33F624A52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39" name="AutoShape 5">
          <a:extLst>
            <a:ext uri="{FF2B5EF4-FFF2-40B4-BE49-F238E27FC236}">
              <a16:creationId xmlns:a16="http://schemas.microsoft.com/office/drawing/2014/main" id="{8EAD9326-BB74-43FC-BF24-B708092FC9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40" name="AutoShape 5">
          <a:extLst>
            <a:ext uri="{FF2B5EF4-FFF2-40B4-BE49-F238E27FC236}">
              <a16:creationId xmlns:a16="http://schemas.microsoft.com/office/drawing/2014/main" id="{9DEEB510-00AC-4CE8-A230-31DBCC419B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41" name="AutoShape 5">
          <a:extLst>
            <a:ext uri="{FF2B5EF4-FFF2-40B4-BE49-F238E27FC236}">
              <a16:creationId xmlns:a16="http://schemas.microsoft.com/office/drawing/2014/main" id="{9EE91BA3-D1C4-44E2-8D5C-11FA7B8053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42" name="AutoShape 5">
          <a:extLst>
            <a:ext uri="{FF2B5EF4-FFF2-40B4-BE49-F238E27FC236}">
              <a16:creationId xmlns:a16="http://schemas.microsoft.com/office/drawing/2014/main" id="{7D107119-175B-4862-AA87-A77AE7C986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43" name="AutoShape 5">
          <a:extLst>
            <a:ext uri="{FF2B5EF4-FFF2-40B4-BE49-F238E27FC236}">
              <a16:creationId xmlns:a16="http://schemas.microsoft.com/office/drawing/2014/main" id="{43030E64-9505-4E35-B3D2-693E41655A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44" name="AutoShape 5">
          <a:extLst>
            <a:ext uri="{FF2B5EF4-FFF2-40B4-BE49-F238E27FC236}">
              <a16:creationId xmlns:a16="http://schemas.microsoft.com/office/drawing/2014/main" id="{9D927105-2851-41D1-8890-3EA98F0C0F5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45" name="AutoShape 5">
          <a:extLst>
            <a:ext uri="{FF2B5EF4-FFF2-40B4-BE49-F238E27FC236}">
              <a16:creationId xmlns:a16="http://schemas.microsoft.com/office/drawing/2014/main" id="{BCB7D7DD-5797-413B-BD60-8161124D027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46" name="AutoShape 5">
          <a:extLst>
            <a:ext uri="{FF2B5EF4-FFF2-40B4-BE49-F238E27FC236}">
              <a16:creationId xmlns:a16="http://schemas.microsoft.com/office/drawing/2014/main" id="{227C56B3-124E-4150-9D8D-D9E34EA522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47" name="AutoShape 5">
          <a:extLst>
            <a:ext uri="{FF2B5EF4-FFF2-40B4-BE49-F238E27FC236}">
              <a16:creationId xmlns:a16="http://schemas.microsoft.com/office/drawing/2014/main" id="{EABAB3AB-4417-475F-8235-B2E5AA3344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48" name="AutoShape 5">
          <a:extLst>
            <a:ext uri="{FF2B5EF4-FFF2-40B4-BE49-F238E27FC236}">
              <a16:creationId xmlns:a16="http://schemas.microsoft.com/office/drawing/2014/main" id="{07370A21-D842-462D-80F0-C5DE73CDEF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49" name="AutoShape 5">
          <a:extLst>
            <a:ext uri="{FF2B5EF4-FFF2-40B4-BE49-F238E27FC236}">
              <a16:creationId xmlns:a16="http://schemas.microsoft.com/office/drawing/2014/main" id="{6B7B1E27-62E0-4307-AED5-366E31CDF9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50" name="AutoShape 5">
          <a:extLst>
            <a:ext uri="{FF2B5EF4-FFF2-40B4-BE49-F238E27FC236}">
              <a16:creationId xmlns:a16="http://schemas.microsoft.com/office/drawing/2014/main" id="{C685CD45-CE5B-46D1-802F-7E691B006B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51" name="AutoShape 5">
          <a:extLst>
            <a:ext uri="{FF2B5EF4-FFF2-40B4-BE49-F238E27FC236}">
              <a16:creationId xmlns:a16="http://schemas.microsoft.com/office/drawing/2014/main" id="{431AF1D3-35F2-4ECF-A22C-B7B587B0CF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52" name="AutoShape 5">
          <a:extLst>
            <a:ext uri="{FF2B5EF4-FFF2-40B4-BE49-F238E27FC236}">
              <a16:creationId xmlns:a16="http://schemas.microsoft.com/office/drawing/2014/main" id="{BB29FD43-73FD-409F-82E9-0D8CD658FC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53" name="AutoShape 5">
          <a:extLst>
            <a:ext uri="{FF2B5EF4-FFF2-40B4-BE49-F238E27FC236}">
              <a16:creationId xmlns:a16="http://schemas.microsoft.com/office/drawing/2014/main" id="{BDA8684D-D023-4F94-A3D9-B21462A9ED1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54" name="AutoShape 5">
          <a:extLst>
            <a:ext uri="{FF2B5EF4-FFF2-40B4-BE49-F238E27FC236}">
              <a16:creationId xmlns:a16="http://schemas.microsoft.com/office/drawing/2014/main" id="{A9D85E09-0CAD-480D-BFA0-C10ECAF142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55" name="AutoShape 5">
          <a:extLst>
            <a:ext uri="{FF2B5EF4-FFF2-40B4-BE49-F238E27FC236}">
              <a16:creationId xmlns:a16="http://schemas.microsoft.com/office/drawing/2014/main" id="{73D2A56F-B5C2-4BAE-A763-506FB8392D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56" name="AutoShape 5">
          <a:extLst>
            <a:ext uri="{FF2B5EF4-FFF2-40B4-BE49-F238E27FC236}">
              <a16:creationId xmlns:a16="http://schemas.microsoft.com/office/drawing/2014/main" id="{98FFCB60-935B-487C-B0E9-8F2393947B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57" name="AutoShape 5">
          <a:extLst>
            <a:ext uri="{FF2B5EF4-FFF2-40B4-BE49-F238E27FC236}">
              <a16:creationId xmlns:a16="http://schemas.microsoft.com/office/drawing/2014/main" id="{87FE7ACE-5473-4EE3-A000-6C6B832680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58" name="AutoShape 5">
          <a:extLst>
            <a:ext uri="{FF2B5EF4-FFF2-40B4-BE49-F238E27FC236}">
              <a16:creationId xmlns:a16="http://schemas.microsoft.com/office/drawing/2014/main" id="{520ECD0B-E74C-4351-8E53-37D3B6C3D5A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59" name="AutoShape 5">
          <a:extLst>
            <a:ext uri="{FF2B5EF4-FFF2-40B4-BE49-F238E27FC236}">
              <a16:creationId xmlns:a16="http://schemas.microsoft.com/office/drawing/2014/main" id="{D524F840-7D72-49E0-8B65-34D094029B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60" name="AutoShape 5">
          <a:extLst>
            <a:ext uri="{FF2B5EF4-FFF2-40B4-BE49-F238E27FC236}">
              <a16:creationId xmlns:a16="http://schemas.microsoft.com/office/drawing/2014/main" id="{B2C2FCB9-44AA-4A8D-AB89-DB46FAAD32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61" name="AutoShape 5">
          <a:extLst>
            <a:ext uri="{FF2B5EF4-FFF2-40B4-BE49-F238E27FC236}">
              <a16:creationId xmlns:a16="http://schemas.microsoft.com/office/drawing/2014/main" id="{855508A2-56B2-4B07-8046-46BC2F326C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62" name="AutoShape 5">
          <a:extLst>
            <a:ext uri="{FF2B5EF4-FFF2-40B4-BE49-F238E27FC236}">
              <a16:creationId xmlns:a16="http://schemas.microsoft.com/office/drawing/2014/main" id="{95234A4E-F8C7-4195-A8CC-F48F984EAB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63" name="AutoShape 5">
          <a:extLst>
            <a:ext uri="{FF2B5EF4-FFF2-40B4-BE49-F238E27FC236}">
              <a16:creationId xmlns:a16="http://schemas.microsoft.com/office/drawing/2014/main" id="{818A362F-B3C5-4793-AF60-4872E4FA69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64" name="AutoShape 5">
          <a:extLst>
            <a:ext uri="{FF2B5EF4-FFF2-40B4-BE49-F238E27FC236}">
              <a16:creationId xmlns:a16="http://schemas.microsoft.com/office/drawing/2014/main" id="{5BA79D08-CA34-4D0C-BFAC-2F3B804833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65" name="AutoShape 5">
          <a:extLst>
            <a:ext uri="{FF2B5EF4-FFF2-40B4-BE49-F238E27FC236}">
              <a16:creationId xmlns:a16="http://schemas.microsoft.com/office/drawing/2014/main" id="{C9F6F657-4F9B-45D7-A90B-5305C94961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66" name="Autofigur 5">
          <a:extLst>
            <a:ext uri="{FF2B5EF4-FFF2-40B4-BE49-F238E27FC236}">
              <a16:creationId xmlns:a16="http://schemas.microsoft.com/office/drawing/2014/main" id="{0EA94653-CA62-43DA-A65C-9A5A8BA24F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67" name="Autofigur 5">
          <a:extLst>
            <a:ext uri="{FF2B5EF4-FFF2-40B4-BE49-F238E27FC236}">
              <a16:creationId xmlns:a16="http://schemas.microsoft.com/office/drawing/2014/main" id="{80ACEE23-D3FB-425C-B5DB-C1B379EE01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68" name="Autofigur 5">
          <a:extLst>
            <a:ext uri="{FF2B5EF4-FFF2-40B4-BE49-F238E27FC236}">
              <a16:creationId xmlns:a16="http://schemas.microsoft.com/office/drawing/2014/main" id="{DE1061BE-1BD5-4C77-A8EF-BA2412097C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69" name="Autofigur 5">
          <a:extLst>
            <a:ext uri="{FF2B5EF4-FFF2-40B4-BE49-F238E27FC236}">
              <a16:creationId xmlns:a16="http://schemas.microsoft.com/office/drawing/2014/main" id="{407EF682-6A08-40F6-809B-0D70352EB8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70" name="AutoShape 5">
          <a:extLst>
            <a:ext uri="{FF2B5EF4-FFF2-40B4-BE49-F238E27FC236}">
              <a16:creationId xmlns:a16="http://schemas.microsoft.com/office/drawing/2014/main" id="{61DCACFC-6073-4B36-873C-CFA26F137C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71" name="AutoShape 5">
          <a:extLst>
            <a:ext uri="{FF2B5EF4-FFF2-40B4-BE49-F238E27FC236}">
              <a16:creationId xmlns:a16="http://schemas.microsoft.com/office/drawing/2014/main" id="{63F232FF-A4D8-45CC-BE42-9275E5E266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72" name="AutoShape 5">
          <a:extLst>
            <a:ext uri="{FF2B5EF4-FFF2-40B4-BE49-F238E27FC236}">
              <a16:creationId xmlns:a16="http://schemas.microsoft.com/office/drawing/2014/main" id="{AF1EDBC5-47EB-4B97-AAAD-A11458E519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73" name="AutoShape 5">
          <a:extLst>
            <a:ext uri="{FF2B5EF4-FFF2-40B4-BE49-F238E27FC236}">
              <a16:creationId xmlns:a16="http://schemas.microsoft.com/office/drawing/2014/main" id="{467815C0-F6E4-470E-B8A9-698AEC8751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74" name="AutoShape 5">
          <a:extLst>
            <a:ext uri="{FF2B5EF4-FFF2-40B4-BE49-F238E27FC236}">
              <a16:creationId xmlns:a16="http://schemas.microsoft.com/office/drawing/2014/main" id="{68876F1A-9ECE-4F4A-8F3A-7418B57F76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75" name="AutoShape 5">
          <a:extLst>
            <a:ext uri="{FF2B5EF4-FFF2-40B4-BE49-F238E27FC236}">
              <a16:creationId xmlns:a16="http://schemas.microsoft.com/office/drawing/2014/main" id="{CEFDDF91-7764-41C8-AAA7-4CD4A15C1B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76" name="AutoShape 5">
          <a:extLst>
            <a:ext uri="{FF2B5EF4-FFF2-40B4-BE49-F238E27FC236}">
              <a16:creationId xmlns:a16="http://schemas.microsoft.com/office/drawing/2014/main" id="{C1B553FD-8067-4247-A4C8-8556F86E8A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77" name="AutoShape 5">
          <a:extLst>
            <a:ext uri="{FF2B5EF4-FFF2-40B4-BE49-F238E27FC236}">
              <a16:creationId xmlns:a16="http://schemas.microsoft.com/office/drawing/2014/main" id="{860E7D84-E925-4DA5-8E71-2864F36302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78" name="AutoShape 5">
          <a:extLst>
            <a:ext uri="{FF2B5EF4-FFF2-40B4-BE49-F238E27FC236}">
              <a16:creationId xmlns:a16="http://schemas.microsoft.com/office/drawing/2014/main" id="{865FE83C-6C36-434C-9934-AEE53A4F53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79" name="AutoShape 5">
          <a:extLst>
            <a:ext uri="{FF2B5EF4-FFF2-40B4-BE49-F238E27FC236}">
              <a16:creationId xmlns:a16="http://schemas.microsoft.com/office/drawing/2014/main" id="{FD514A97-C7D2-45B9-8E30-8AA99DBDB8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80" name="AutoShape 5">
          <a:extLst>
            <a:ext uri="{FF2B5EF4-FFF2-40B4-BE49-F238E27FC236}">
              <a16:creationId xmlns:a16="http://schemas.microsoft.com/office/drawing/2014/main" id="{921416FD-425D-4AED-86BA-BB83BEEA30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81" name="AutoShape 5">
          <a:extLst>
            <a:ext uri="{FF2B5EF4-FFF2-40B4-BE49-F238E27FC236}">
              <a16:creationId xmlns:a16="http://schemas.microsoft.com/office/drawing/2014/main" id="{9B59D61E-5F52-4FDC-9B64-7A0DCB4335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82" name="AutoShape 5">
          <a:extLst>
            <a:ext uri="{FF2B5EF4-FFF2-40B4-BE49-F238E27FC236}">
              <a16:creationId xmlns:a16="http://schemas.microsoft.com/office/drawing/2014/main" id="{EF7ADD39-E3BE-48C7-876B-9183DF830F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83" name="AutoShape 5">
          <a:extLst>
            <a:ext uri="{FF2B5EF4-FFF2-40B4-BE49-F238E27FC236}">
              <a16:creationId xmlns:a16="http://schemas.microsoft.com/office/drawing/2014/main" id="{A3BE1622-171D-48CA-AEFD-C9F599518D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84" name="AutoShape 5">
          <a:extLst>
            <a:ext uri="{FF2B5EF4-FFF2-40B4-BE49-F238E27FC236}">
              <a16:creationId xmlns:a16="http://schemas.microsoft.com/office/drawing/2014/main" id="{0CA016C8-899E-4681-9168-D1D70B0896D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85" name="AutoShape 5">
          <a:extLst>
            <a:ext uri="{FF2B5EF4-FFF2-40B4-BE49-F238E27FC236}">
              <a16:creationId xmlns:a16="http://schemas.microsoft.com/office/drawing/2014/main" id="{7E9F5331-E610-436C-8494-D32C8A3D71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86" name="AutoShape 5">
          <a:extLst>
            <a:ext uri="{FF2B5EF4-FFF2-40B4-BE49-F238E27FC236}">
              <a16:creationId xmlns:a16="http://schemas.microsoft.com/office/drawing/2014/main" id="{457F043A-C6C4-426B-B011-1A271CC474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87" name="AutoShape 5">
          <a:extLst>
            <a:ext uri="{FF2B5EF4-FFF2-40B4-BE49-F238E27FC236}">
              <a16:creationId xmlns:a16="http://schemas.microsoft.com/office/drawing/2014/main" id="{F78033F5-11C5-42D9-9848-6B446AE9BD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88" name="AutoShape 5">
          <a:extLst>
            <a:ext uri="{FF2B5EF4-FFF2-40B4-BE49-F238E27FC236}">
              <a16:creationId xmlns:a16="http://schemas.microsoft.com/office/drawing/2014/main" id="{6FD7F61E-C6AE-492B-9050-B09FA02B3E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89" name="AutoShape 5">
          <a:extLst>
            <a:ext uri="{FF2B5EF4-FFF2-40B4-BE49-F238E27FC236}">
              <a16:creationId xmlns:a16="http://schemas.microsoft.com/office/drawing/2014/main" id="{4111DD62-0EDB-4366-A6A7-232B8DA60E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90" name="AutoShape 5">
          <a:extLst>
            <a:ext uri="{FF2B5EF4-FFF2-40B4-BE49-F238E27FC236}">
              <a16:creationId xmlns:a16="http://schemas.microsoft.com/office/drawing/2014/main" id="{BA4B8232-F1C9-48FA-A6A2-2ECCAAF4BA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91" name="AutoShape 5">
          <a:extLst>
            <a:ext uri="{FF2B5EF4-FFF2-40B4-BE49-F238E27FC236}">
              <a16:creationId xmlns:a16="http://schemas.microsoft.com/office/drawing/2014/main" id="{94F45BE1-32C1-42C9-8D5B-66B31093D0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92" name="AutoShape 5">
          <a:extLst>
            <a:ext uri="{FF2B5EF4-FFF2-40B4-BE49-F238E27FC236}">
              <a16:creationId xmlns:a16="http://schemas.microsoft.com/office/drawing/2014/main" id="{49ACFB54-02CD-482D-9168-89E151B859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93" name="AutoShape 5">
          <a:extLst>
            <a:ext uri="{FF2B5EF4-FFF2-40B4-BE49-F238E27FC236}">
              <a16:creationId xmlns:a16="http://schemas.microsoft.com/office/drawing/2014/main" id="{7B64F6E5-6675-4A38-963B-AF19873429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94" name="AutoShape 5">
          <a:extLst>
            <a:ext uri="{FF2B5EF4-FFF2-40B4-BE49-F238E27FC236}">
              <a16:creationId xmlns:a16="http://schemas.microsoft.com/office/drawing/2014/main" id="{EA9CD763-C26C-4844-982C-DF29AC42AE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95" name="AutoShape 5">
          <a:extLst>
            <a:ext uri="{FF2B5EF4-FFF2-40B4-BE49-F238E27FC236}">
              <a16:creationId xmlns:a16="http://schemas.microsoft.com/office/drawing/2014/main" id="{AA841024-05D5-4226-98A5-E174048542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96" name="AutoShape 5">
          <a:extLst>
            <a:ext uri="{FF2B5EF4-FFF2-40B4-BE49-F238E27FC236}">
              <a16:creationId xmlns:a16="http://schemas.microsoft.com/office/drawing/2014/main" id="{6F496461-749F-4BE5-9EE9-F68F216D0B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97" name="AutoShape 5">
          <a:extLst>
            <a:ext uri="{FF2B5EF4-FFF2-40B4-BE49-F238E27FC236}">
              <a16:creationId xmlns:a16="http://schemas.microsoft.com/office/drawing/2014/main" id="{8BF37BC5-D731-436E-929B-76B0D0A828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98" name="AutoShape 5">
          <a:extLst>
            <a:ext uri="{FF2B5EF4-FFF2-40B4-BE49-F238E27FC236}">
              <a16:creationId xmlns:a16="http://schemas.microsoft.com/office/drawing/2014/main" id="{0CF9B42D-9050-4578-8C92-0DAAD0B42A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199" name="AutoShape 5">
          <a:extLst>
            <a:ext uri="{FF2B5EF4-FFF2-40B4-BE49-F238E27FC236}">
              <a16:creationId xmlns:a16="http://schemas.microsoft.com/office/drawing/2014/main" id="{79512399-ED50-45B7-9B50-B83E877F02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0" name="AutoShape 5">
          <a:extLst>
            <a:ext uri="{FF2B5EF4-FFF2-40B4-BE49-F238E27FC236}">
              <a16:creationId xmlns:a16="http://schemas.microsoft.com/office/drawing/2014/main" id="{0EF0C904-BD2C-4319-A0CC-3200DC26A0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1" name="AutoShape 5">
          <a:extLst>
            <a:ext uri="{FF2B5EF4-FFF2-40B4-BE49-F238E27FC236}">
              <a16:creationId xmlns:a16="http://schemas.microsoft.com/office/drawing/2014/main" id="{E18393AA-B018-4E89-98E6-433F79A1F5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2" name="AutoShape 5">
          <a:extLst>
            <a:ext uri="{FF2B5EF4-FFF2-40B4-BE49-F238E27FC236}">
              <a16:creationId xmlns:a16="http://schemas.microsoft.com/office/drawing/2014/main" id="{0B96A6C1-3C22-4A32-B6D8-E3F477E235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3" name="AutoShape 5">
          <a:extLst>
            <a:ext uri="{FF2B5EF4-FFF2-40B4-BE49-F238E27FC236}">
              <a16:creationId xmlns:a16="http://schemas.microsoft.com/office/drawing/2014/main" id="{5EA08F06-5AC0-4BBB-9B88-BC35084EB5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4" name="AutoShape 5">
          <a:extLst>
            <a:ext uri="{FF2B5EF4-FFF2-40B4-BE49-F238E27FC236}">
              <a16:creationId xmlns:a16="http://schemas.microsoft.com/office/drawing/2014/main" id="{3056EC8C-AEEA-4A76-ACB9-449BE8917A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5" name="AutoShape 5">
          <a:extLst>
            <a:ext uri="{FF2B5EF4-FFF2-40B4-BE49-F238E27FC236}">
              <a16:creationId xmlns:a16="http://schemas.microsoft.com/office/drawing/2014/main" id="{75C6A97F-B35E-41E6-9C0E-99F6A0CBCA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6" name="AutoShape 5">
          <a:extLst>
            <a:ext uri="{FF2B5EF4-FFF2-40B4-BE49-F238E27FC236}">
              <a16:creationId xmlns:a16="http://schemas.microsoft.com/office/drawing/2014/main" id="{E676A43A-8B19-467B-BEEE-EB1DE6C220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7" name="Autofigur 5">
          <a:extLst>
            <a:ext uri="{FF2B5EF4-FFF2-40B4-BE49-F238E27FC236}">
              <a16:creationId xmlns:a16="http://schemas.microsoft.com/office/drawing/2014/main" id="{1467F2FF-9F5A-44CC-BC0D-32BE62AA28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8" name="Autofigur 5">
          <a:extLst>
            <a:ext uri="{FF2B5EF4-FFF2-40B4-BE49-F238E27FC236}">
              <a16:creationId xmlns:a16="http://schemas.microsoft.com/office/drawing/2014/main" id="{B0E2FA71-6406-4C2D-AE0E-B5A42F891F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09" name="Autofigur 5">
          <a:extLst>
            <a:ext uri="{FF2B5EF4-FFF2-40B4-BE49-F238E27FC236}">
              <a16:creationId xmlns:a16="http://schemas.microsoft.com/office/drawing/2014/main" id="{D9CF2117-237C-49B4-867F-FC8C3F3FA2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10" name="Autofigur 5">
          <a:extLst>
            <a:ext uri="{FF2B5EF4-FFF2-40B4-BE49-F238E27FC236}">
              <a16:creationId xmlns:a16="http://schemas.microsoft.com/office/drawing/2014/main" id="{F91238DC-82C4-46B8-95E1-2F02572D69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11" name="AutoShape 5">
          <a:extLst>
            <a:ext uri="{FF2B5EF4-FFF2-40B4-BE49-F238E27FC236}">
              <a16:creationId xmlns:a16="http://schemas.microsoft.com/office/drawing/2014/main" id="{1E17441F-F056-43EA-BE7E-5AFA4E3101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12" name="AutoShape 5">
          <a:extLst>
            <a:ext uri="{FF2B5EF4-FFF2-40B4-BE49-F238E27FC236}">
              <a16:creationId xmlns:a16="http://schemas.microsoft.com/office/drawing/2014/main" id="{F7368E37-AD85-46B6-A08A-343844D65D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13" name="AutoShape 5">
          <a:extLst>
            <a:ext uri="{FF2B5EF4-FFF2-40B4-BE49-F238E27FC236}">
              <a16:creationId xmlns:a16="http://schemas.microsoft.com/office/drawing/2014/main" id="{1D76E81D-8C17-4DA8-843A-F36FBF3DC5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14" name="AutoShape 5">
          <a:extLst>
            <a:ext uri="{FF2B5EF4-FFF2-40B4-BE49-F238E27FC236}">
              <a16:creationId xmlns:a16="http://schemas.microsoft.com/office/drawing/2014/main" id="{F32C333E-3263-43F4-A511-8993B0FB4E6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15" name="AutoShape 5">
          <a:extLst>
            <a:ext uri="{FF2B5EF4-FFF2-40B4-BE49-F238E27FC236}">
              <a16:creationId xmlns:a16="http://schemas.microsoft.com/office/drawing/2014/main" id="{C3712768-11F2-4D55-8093-9103917A39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16" name="AutoShape 5">
          <a:extLst>
            <a:ext uri="{FF2B5EF4-FFF2-40B4-BE49-F238E27FC236}">
              <a16:creationId xmlns:a16="http://schemas.microsoft.com/office/drawing/2014/main" id="{3EFB885B-C9C5-4E93-A629-907A0F32E9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17" name="AutoShape 5">
          <a:extLst>
            <a:ext uri="{FF2B5EF4-FFF2-40B4-BE49-F238E27FC236}">
              <a16:creationId xmlns:a16="http://schemas.microsoft.com/office/drawing/2014/main" id="{14494E5D-F08D-45C6-9E26-C66C35DE26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18" name="AutoShape 5">
          <a:extLst>
            <a:ext uri="{FF2B5EF4-FFF2-40B4-BE49-F238E27FC236}">
              <a16:creationId xmlns:a16="http://schemas.microsoft.com/office/drawing/2014/main" id="{B9E2CC43-CE35-4979-A6BD-C0622FEF82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19" name="AutoShape 5">
          <a:extLst>
            <a:ext uri="{FF2B5EF4-FFF2-40B4-BE49-F238E27FC236}">
              <a16:creationId xmlns:a16="http://schemas.microsoft.com/office/drawing/2014/main" id="{5642F850-1BB0-4755-A451-CEA95156B8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20" name="AutoShape 5">
          <a:extLst>
            <a:ext uri="{FF2B5EF4-FFF2-40B4-BE49-F238E27FC236}">
              <a16:creationId xmlns:a16="http://schemas.microsoft.com/office/drawing/2014/main" id="{0CCF414F-DF74-4F43-81B1-EA30702DA6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21" name="AutoShape 5">
          <a:extLst>
            <a:ext uri="{FF2B5EF4-FFF2-40B4-BE49-F238E27FC236}">
              <a16:creationId xmlns:a16="http://schemas.microsoft.com/office/drawing/2014/main" id="{B4FA5722-ECF4-44AF-BCF2-8813556FBE3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22" name="AutoShape 5">
          <a:extLst>
            <a:ext uri="{FF2B5EF4-FFF2-40B4-BE49-F238E27FC236}">
              <a16:creationId xmlns:a16="http://schemas.microsoft.com/office/drawing/2014/main" id="{8CB432D9-E9E7-4741-9825-00EF3D4409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23" name="AutoShape 5">
          <a:extLst>
            <a:ext uri="{FF2B5EF4-FFF2-40B4-BE49-F238E27FC236}">
              <a16:creationId xmlns:a16="http://schemas.microsoft.com/office/drawing/2014/main" id="{E7958180-DB8C-4D41-9C95-CFF1B0987F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24" name="AutoShape 5">
          <a:extLst>
            <a:ext uri="{FF2B5EF4-FFF2-40B4-BE49-F238E27FC236}">
              <a16:creationId xmlns:a16="http://schemas.microsoft.com/office/drawing/2014/main" id="{1F33C8B3-2088-4CAC-AE81-6D17EE1BB8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25" name="AutoShape 5">
          <a:extLst>
            <a:ext uri="{FF2B5EF4-FFF2-40B4-BE49-F238E27FC236}">
              <a16:creationId xmlns:a16="http://schemas.microsoft.com/office/drawing/2014/main" id="{2493759C-85AD-4A6E-BBC1-A96808FC7B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26" name="AutoShape 5">
          <a:extLst>
            <a:ext uri="{FF2B5EF4-FFF2-40B4-BE49-F238E27FC236}">
              <a16:creationId xmlns:a16="http://schemas.microsoft.com/office/drawing/2014/main" id="{C9A0B4BA-B2CD-459C-8D62-651EC4D3BF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27" name="AutoShape 5">
          <a:extLst>
            <a:ext uri="{FF2B5EF4-FFF2-40B4-BE49-F238E27FC236}">
              <a16:creationId xmlns:a16="http://schemas.microsoft.com/office/drawing/2014/main" id="{1803517F-0745-416D-A313-10DCDEE682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28" name="AutoShape 5">
          <a:extLst>
            <a:ext uri="{FF2B5EF4-FFF2-40B4-BE49-F238E27FC236}">
              <a16:creationId xmlns:a16="http://schemas.microsoft.com/office/drawing/2014/main" id="{ACEE6F63-F41E-473A-A6E3-0385A9219C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29" name="AutoShape 5">
          <a:extLst>
            <a:ext uri="{FF2B5EF4-FFF2-40B4-BE49-F238E27FC236}">
              <a16:creationId xmlns:a16="http://schemas.microsoft.com/office/drawing/2014/main" id="{D207DCD1-D261-433D-9825-FFAA89E8F7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30" name="AutoShape 5">
          <a:extLst>
            <a:ext uri="{FF2B5EF4-FFF2-40B4-BE49-F238E27FC236}">
              <a16:creationId xmlns:a16="http://schemas.microsoft.com/office/drawing/2014/main" id="{05BBC613-63E9-4BEB-BD18-CD72623134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31" name="AutoShape 5">
          <a:extLst>
            <a:ext uri="{FF2B5EF4-FFF2-40B4-BE49-F238E27FC236}">
              <a16:creationId xmlns:a16="http://schemas.microsoft.com/office/drawing/2014/main" id="{8B550F6B-A3AF-4F55-9A15-07A1E2604E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32" name="AutoShape 5">
          <a:extLst>
            <a:ext uri="{FF2B5EF4-FFF2-40B4-BE49-F238E27FC236}">
              <a16:creationId xmlns:a16="http://schemas.microsoft.com/office/drawing/2014/main" id="{6366963D-6071-4744-875B-CC0995D767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33" name="AutoShape 5">
          <a:extLst>
            <a:ext uri="{FF2B5EF4-FFF2-40B4-BE49-F238E27FC236}">
              <a16:creationId xmlns:a16="http://schemas.microsoft.com/office/drawing/2014/main" id="{C45A4D35-6A77-4BB5-8930-104011A12F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34" name="AutoShape 5">
          <a:extLst>
            <a:ext uri="{FF2B5EF4-FFF2-40B4-BE49-F238E27FC236}">
              <a16:creationId xmlns:a16="http://schemas.microsoft.com/office/drawing/2014/main" id="{7FBDB867-13DA-4D88-9019-278621DEB5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35" name="AutoShape 5">
          <a:extLst>
            <a:ext uri="{FF2B5EF4-FFF2-40B4-BE49-F238E27FC236}">
              <a16:creationId xmlns:a16="http://schemas.microsoft.com/office/drawing/2014/main" id="{80FA1FD1-DDFA-448E-B6B4-909B7735C1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36" name="AutoShape 5">
          <a:extLst>
            <a:ext uri="{FF2B5EF4-FFF2-40B4-BE49-F238E27FC236}">
              <a16:creationId xmlns:a16="http://schemas.microsoft.com/office/drawing/2014/main" id="{57A5D3BC-2870-4260-8AC1-B461065FA1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37" name="AutoShape 5">
          <a:extLst>
            <a:ext uri="{FF2B5EF4-FFF2-40B4-BE49-F238E27FC236}">
              <a16:creationId xmlns:a16="http://schemas.microsoft.com/office/drawing/2014/main" id="{B6662234-0AD1-4D2C-A1A1-8B44549B016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38" name="AutoShape 5">
          <a:extLst>
            <a:ext uri="{FF2B5EF4-FFF2-40B4-BE49-F238E27FC236}">
              <a16:creationId xmlns:a16="http://schemas.microsoft.com/office/drawing/2014/main" id="{C3CB1360-87C7-401F-BC84-B4DE89B3F1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39" name="AutoShape 5">
          <a:extLst>
            <a:ext uri="{FF2B5EF4-FFF2-40B4-BE49-F238E27FC236}">
              <a16:creationId xmlns:a16="http://schemas.microsoft.com/office/drawing/2014/main" id="{69A68251-EAC3-4E12-A2FF-2A9888377B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40" name="AutoShape 5">
          <a:extLst>
            <a:ext uri="{FF2B5EF4-FFF2-40B4-BE49-F238E27FC236}">
              <a16:creationId xmlns:a16="http://schemas.microsoft.com/office/drawing/2014/main" id="{9182FF73-A5A6-4454-9914-CA5A3D1C07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41" name="AutoShape 5">
          <a:extLst>
            <a:ext uri="{FF2B5EF4-FFF2-40B4-BE49-F238E27FC236}">
              <a16:creationId xmlns:a16="http://schemas.microsoft.com/office/drawing/2014/main" id="{70B32D2E-0489-41CF-AA36-47DFA310A9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42" name="AutoShape 5">
          <a:extLst>
            <a:ext uri="{FF2B5EF4-FFF2-40B4-BE49-F238E27FC236}">
              <a16:creationId xmlns:a16="http://schemas.microsoft.com/office/drawing/2014/main" id="{7F56CABA-5E91-4F82-9B50-AEFF570E6F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43" name="AutoShape 5">
          <a:extLst>
            <a:ext uri="{FF2B5EF4-FFF2-40B4-BE49-F238E27FC236}">
              <a16:creationId xmlns:a16="http://schemas.microsoft.com/office/drawing/2014/main" id="{9DCCA437-28B9-4626-B41C-75DDACA8FE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44" name="AutoShape 5">
          <a:extLst>
            <a:ext uri="{FF2B5EF4-FFF2-40B4-BE49-F238E27FC236}">
              <a16:creationId xmlns:a16="http://schemas.microsoft.com/office/drawing/2014/main" id="{6BA24F7A-DC5C-4FFF-8C35-CA645E1506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45" name="AutoShape 5">
          <a:extLst>
            <a:ext uri="{FF2B5EF4-FFF2-40B4-BE49-F238E27FC236}">
              <a16:creationId xmlns:a16="http://schemas.microsoft.com/office/drawing/2014/main" id="{2DC26FFC-8BDF-44DC-A930-8810B366A8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46" name="AutoShape 5">
          <a:extLst>
            <a:ext uri="{FF2B5EF4-FFF2-40B4-BE49-F238E27FC236}">
              <a16:creationId xmlns:a16="http://schemas.microsoft.com/office/drawing/2014/main" id="{650D61BB-787A-42DC-81D4-0F133A0C37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47" name="AutoShape 5">
          <a:extLst>
            <a:ext uri="{FF2B5EF4-FFF2-40B4-BE49-F238E27FC236}">
              <a16:creationId xmlns:a16="http://schemas.microsoft.com/office/drawing/2014/main" id="{421700BB-3A0D-4BB1-9E30-A49C60D7BD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48" name="AutoShape 5">
          <a:extLst>
            <a:ext uri="{FF2B5EF4-FFF2-40B4-BE49-F238E27FC236}">
              <a16:creationId xmlns:a16="http://schemas.microsoft.com/office/drawing/2014/main" id="{BD865B3B-A9BB-4492-8886-6D4520EF70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49" name="AutoShape 5">
          <a:extLst>
            <a:ext uri="{FF2B5EF4-FFF2-40B4-BE49-F238E27FC236}">
              <a16:creationId xmlns:a16="http://schemas.microsoft.com/office/drawing/2014/main" id="{0B312DA4-8CFF-43DC-B12D-91978D362D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50" name="AutoShape 5">
          <a:extLst>
            <a:ext uri="{FF2B5EF4-FFF2-40B4-BE49-F238E27FC236}">
              <a16:creationId xmlns:a16="http://schemas.microsoft.com/office/drawing/2014/main" id="{A9DCAA37-DB34-448F-9487-983EE37776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51" name="AutoShape 5">
          <a:extLst>
            <a:ext uri="{FF2B5EF4-FFF2-40B4-BE49-F238E27FC236}">
              <a16:creationId xmlns:a16="http://schemas.microsoft.com/office/drawing/2014/main" id="{00AD41B3-ACF3-4724-BCFF-FBA532C819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52" name="AutoShape 5">
          <a:extLst>
            <a:ext uri="{FF2B5EF4-FFF2-40B4-BE49-F238E27FC236}">
              <a16:creationId xmlns:a16="http://schemas.microsoft.com/office/drawing/2014/main" id="{40DD9631-AC68-41A7-8B87-B5DE784DF6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53" name="AutoShape 5">
          <a:extLst>
            <a:ext uri="{FF2B5EF4-FFF2-40B4-BE49-F238E27FC236}">
              <a16:creationId xmlns:a16="http://schemas.microsoft.com/office/drawing/2014/main" id="{49E92D3C-6828-4E44-95FB-3838590E95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54" name="AutoShape 5">
          <a:extLst>
            <a:ext uri="{FF2B5EF4-FFF2-40B4-BE49-F238E27FC236}">
              <a16:creationId xmlns:a16="http://schemas.microsoft.com/office/drawing/2014/main" id="{D1A3349F-325C-42D1-8E3A-684BEEE40D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55" name="AutoShape 5">
          <a:extLst>
            <a:ext uri="{FF2B5EF4-FFF2-40B4-BE49-F238E27FC236}">
              <a16:creationId xmlns:a16="http://schemas.microsoft.com/office/drawing/2014/main" id="{A4818FB6-45F4-4986-94ED-B13BA080ED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56" name="AutoShape 5">
          <a:extLst>
            <a:ext uri="{FF2B5EF4-FFF2-40B4-BE49-F238E27FC236}">
              <a16:creationId xmlns:a16="http://schemas.microsoft.com/office/drawing/2014/main" id="{ACF2C95E-FE8B-48CD-A36A-C6455FBE43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57" name="AutoShape 5">
          <a:extLst>
            <a:ext uri="{FF2B5EF4-FFF2-40B4-BE49-F238E27FC236}">
              <a16:creationId xmlns:a16="http://schemas.microsoft.com/office/drawing/2014/main" id="{101FFB42-395E-40BA-B711-0D61E7CEA3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58" name="AutoShape 5">
          <a:extLst>
            <a:ext uri="{FF2B5EF4-FFF2-40B4-BE49-F238E27FC236}">
              <a16:creationId xmlns:a16="http://schemas.microsoft.com/office/drawing/2014/main" id="{36B7BBAB-81EC-4013-A497-00E6A8D65F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59" name="AutoShape 5">
          <a:extLst>
            <a:ext uri="{FF2B5EF4-FFF2-40B4-BE49-F238E27FC236}">
              <a16:creationId xmlns:a16="http://schemas.microsoft.com/office/drawing/2014/main" id="{D6A4D22D-575E-4B86-B9E3-2573AE953B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60" name="AutoShape 5">
          <a:extLst>
            <a:ext uri="{FF2B5EF4-FFF2-40B4-BE49-F238E27FC236}">
              <a16:creationId xmlns:a16="http://schemas.microsoft.com/office/drawing/2014/main" id="{3C498083-7738-48E3-AFBF-29A1D2B9ED0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61" name="AutoShape 5">
          <a:extLst>
            <a:ext uri="{FF2B5EF4-FFF2-40B4-BE49-F238E27FC236}">
              <a16:creationId xmlns:a16="http://schemas.microsoft.com/office/drawing/2014/main" id="{D5D86BF7-2D7E-42AF-8746-481C25D565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62" name="AutoShape 5">
          <a:extLst>
            <a:ext uri="{FF2B5EF4-FFF2-40B4-BE49-F238E27FC236}">
              <a16:creationId xmlns:a16="http://schemas.microsoft.com/office/drawing/2014/main" id="{B1D83EDB-5B4E-4DD6-843B-61E3F256FA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63" name="AutoShape 5">
          <a:extLst>
            <a:ext uri="{FF2B5EF4-FFF2-40B4-BE49-F238E27FC236}">
              <a16:creationId xmlns:a16="http://schemas.microsoft.com/office/drawing/2014/main" id="{479022C1-0050-4521-AE0F-58D98A7684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64" name="AutoShape 5">
          <a:extLst>
            <a:ext uri="{FF2B5EF4-FFF2-40B4-BE49-F238E27FC236}">
              <a16:creationId xmlns:a16="http://schemas.microsoft.com/office/drawing/2014/main" id="{EF26EC49-2F59-4DAF-8255-1F19CBB3EB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65" name="AutoShape 5">
          <a:extLst>
            <a:ext uri="{FF2B5EF4-FFF2-40B4-BE49-F238E27FC236}">
              <a16:creationId xmlns:a16="http://schemas.microsoft.com/office/drawing/2014/main" id="{24F5097E-BB17-4CEC-B4BE-3704145178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66" name="AutoShape 5">
          <a:extLst>
            <a:ext uri="{FF2B5EF4-FFF2-40B4-BE49-F238E27FC236}">
              <a16:creationId xmlns:a16="http://schemas.microsoft.com/office/drawing/2014/main" id="{8B82D286-775A-455C-A844-2249B62156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67" name="AutoShape 5">
          <a:extLst>
            <a:ext uri="{FF2B5EF4-FFF2-40B4-BE49-F238E27FC236}">
              <a16:creationId xmlns:a16="http://schemas.microsoft.com/office/drawing/2014/main" id="{B3B533F8-56FC-44E4-BC6C-BC75E27E55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68" name="AutoShape 5">
          <a:extLst>
            <a:ext uri="{FF2B5EF4-FFF2-40B4-BE49-F238E27FC236}">
              <a16:creationId xmlns:a16="http://schemas.microsoft.com/office/drawing/2014/main" id="{4E16C1E9-88C1-4CF5-88DF-5CC5DC2B06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69" name="AutoShape 5">
          <a:extLst>
            <a:ext uri="{FF2B5EF4-FFF2-40B4-BE49-F238E27FC236}">
              <a16:creationId xmlns:a16="http://schemas.microsoft.com/office/drawing/2014/main" id="{9118939A-8AA7-403C-BCED-430EDC2219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70" name="AutoShape 5">
          <a:extLst>
            <a:ext uri="{FF2B5EF4-FFF2-40B4-BE49-F238E27FC236}">
              <a16:creationId xmlns:a16="http://schemas.microsoft.com/office/drawing/2014/main" id="{2FC21A68-AB17-48A9-B8C5-77674FFE1C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71" name="AutoShape 5">
          <a:extLst>
            <a:ext uri="{FF2B5EF4-FFF2-40B4-BE49-F238E27FC236}">
              <a16:creationId xmlns:a16="http://schemas.microsoft.com/office/drawing/2014/main" id="{93B55573-E71B-4045-9E64-ACF2F1C582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72" name="AutoShape 5">
          <a:extLst>
            <a:ext uri="{FF2B5EF4-FFF2-40B4-BE49-F238E27FC236}">
              <a16:creationId xmlns:a16="http://schemas.microsoft.com/office/drawing/2014/main" id="{A6BE1BCF-B0E0-4B4D-8A30-88C3888DB3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73" name="AutoShape 5">
          <a:extLst>
            <a:ext uri="{FF2B5EF4-FFF2-40B4-BE49-F238E27FC236}">
              <a16:creationId xmlns:a16="http://schemas.microsoft.com/office/drawing/2014/main" id="{0BF0AF79-C08C-47A7-ACE2-B843BEFF57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74" name="AutoShape 5">
          <a:extLst>
            <a:ext uri="{FF2B5EF4-FFF2-40B4-BE49-F238E27FC236}">
              <a16:creationId xmlns:a16="http://schemas.microsoft.com/office/drawing/2014/main" id="{3031BC11-EBCD-42C8-AC54-1B25E11217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75" name="AutoShape 5">
          <a:extLst>
            <a:ext uri="{FF2B5EF4-FFF2-40B4-BE49-F238E27FC236}">
              <a16:creationId xmlns:a16="http://schemas.microsoft.com/office/drawing/2014/main" id="{3A3B4F30-BEC4-4BC0-BD32-B2B88E15C4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76" name="AutoShape 5">
          <a:extLst>
            <a:ext uri="{FF2B5EF4-FFF2-40B4-BE49-F238E27FC236}">
              <a16:creationId xmlns:a16="http://schemas.microsoft.com/office/drawing/2014/main" id="{A49CACAC-3553-43BE-BF57-758616EAFA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77" name="AutoShape 5">
          <a:extLst>
            <a:ext uri="{FF2B5EF4-FFF2-40B4-BE49-F238E27FC236}">
              <a16:creationId xmlns:a16="http://schemas.microsoft.com/office/drawing/2014/main" id="{935A75BA-F9BE-46E4-ABC3-40C2F9F795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78" name="AutoShape 5">
          <a:extLst>
            <a:ext uri="{FF2B5EF4-FFF2-40B4-BE49-F238E27FC236}">
              <a16:creationId xmlns:a16="http://schemas.microsoft.com/office/drawing/2014/main" id="{F4F0FD58-D902-4024-902B-E3E79004C6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79" name="AutoShape 5">
          <a:extLst>
            <a:ext uri="{FF2B5EF4-FFF2-40B4-BE49-F238E27FC236}">
              <a16:creationId xmlns:a16="http://schemas.microsoft.com/office/drawing/2014/main" id="{0C738781-AD6F-4805-AB3C-CD765B73BE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80" name="AutoShape 5">
          <a:extLst>
            <a:ext uri="{FF2B5EF4-FFF2-40B4-BE49-F238E27FC236}">
              <a16:creationId xmlns:a16="http://schemas.microsoft.com/office/drawing/2014/main" id="{F18CB6A4-0DD3-471C-AC0E-A44019BA12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81" name="AutoShape 5">
          <a:extLst>
            <a:ext uri="{FF2B5EF4-FFF2-40B4-BE49-F238E27FC236}">
              <a16:creationId xmlns:a16="http://schemas.microsoft.com/office/drawing/2014/main" id="{4C6F07AF-F0D3-471A-A240-A88D76FE7F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82" name="AutoShape 5">
          <a:extLst>
            <a:ext uri="{FF2B5EF4-FFF2-40B4-BE49-F238E27FC236}">
              <a16:creationId xmlns:a16="http://schemas.microsoft.com/office/drawing/2014/main" id="{F57B2E5F-D318-4293-B51D-2AA5B34279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83" name="AutoShape 5">
          <a:extLst>
            <a:ext uri="{FF2B5EF4-FFF2-40B4-BE49-F238E27FC236}">
              <a16:creationId xmlns:a16="http://schemas.microsoft.com/office/drawing/2014/main" id="{B479D517-D230-455D-8E9B-0763E676696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84" name="AutoShape 5">
          <a:extLst>
            <a:ext uri="{FF2B5EF4-FFF2-40B4-BE49-F238E27FC236}">
              <a16:creationId xmlns:a16="http://schemas.microsoft.com/office/drawing/2014/main" id="{840F72AF-D2F3-45A5-93BB-6979C8368DD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85" name="AutoShape 5">
          <a:extLst>
            <a:ext uri="{FF2B5EF4-FFF2-40B4-BE49-F238E27FC236}">
              <a16:creationId xmlns:a16="http://schemas.microsoft.com/office/drawing/2014/main" id="{0CD9803E-3FA6-4FFC-961D-A8C080CD0A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26</xdr:row>
      <xdr:rowOff>0</xdr:rowOff>
    </xdr:to>
    <xdr:sp macro="" textlink="">
      <xdr:nvSpPr>
        <xdr:cNvPr id="286" name="AutoShape 5">
          <a:extLst>
            <a:ext uri="{FF2B5EF4-FFF2-40B4-BE49-F238E27FC236}">
              <a16:creationId xmlns:a16="http://schemas.microsoft.com/office/drawing/2014/main" id="{804C18B8-4F04-48D7-9F3B-5233DB5C43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99220" cy="4602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51" name="Autofigur 5">
          <a:extLst>
            <a:ext uri="{FF2B5EF4-FFF2-40B4-BE49-F238E27FC236}">
              <a16:creationId xmlns:a16="http://schemas.microsoft.com/office/drawing/2014/main" id="{82F2724E-5FAB-482C-AF9D-8FC5CA1DBB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52" name="Autofigur 5">
          <a:extLst>
            <a:ext uri="{FF2B5EF4-FFF2-40B4-BE49-F238E27FC236}">
              <a16:creationId xmlns:a16="http://schemas.microsoft.com/office/drawing/2014/main" id="{1876AE7B-52BB-4C08-B7E6-36D89CFF45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53" name="Autofigur 5">
          <a:extLst>
            <a:ext uri="{FF2B5EF4-FFF2-40B4-BE49-F238E27FC236}">
              <a16:creationId xmlns:a16="http://schemas.microsoft.com/office/drawing/2014/main" id="{C62910B0-3B1F-4B2E-B29D-6B2AD0F895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54" name="Autofigur 5">
          <a:extLst>
            <a:ext uri="{FF2B5EF4-FFF2-40B4-BE49-F238E27FC236}">
              <a16:creationId xmlns:a16="http://schemas.microsoft.com/office/drawing/2014/main" id="{0F2F94D1-730E-4FE3-82C1-9CE625E64A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55" name="AutoShape 5">
          <a:extLst>
            <a:ext uri="{FF2B5EF4-FFF2-40B4-BE49-F238E27FC236}">
              <a16:creationId xmlns:a16="http://schemas.microsoft.com/office/drawing/2014/main" id="{576E504A-2617-472E-A268-F8AC1B91A9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56" name="AutoShape 5">
          <a:extLst>
            <a:ext uri="{FF2B5EF4-FFF2-40B4-BE49-F238E27FC236}">
              <a16:creationId xmlns:a16="http://schemas.microsoft.com/office/drawing/2014/main" id="{B24ECA40-77A7-4759-8E4C-10059E329D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B3F6F77E-916D-4677-9A10-81270F4CCA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58" name="AutoShape 5">
          <a:extLst>
            <a:ext uri="{FF2B5EF4-FFF2-40B4-BE49-F238E27FC236}">
              <a16:creationId xmlns:a16="http://schemas.microsoft.com/office/drawing/2014/main" id="{A8346E6D-7BAA-4E6C-B1A9-0A6593E1A2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59" name="AutoShape 5">
          <a:extLst>
            <a:ext uri="{FF2B5EF4-FFF2-40B4-BE49-F238E27FC236}">
              <a16:creationId xmlns:a16="http://schemas.microsoft.com/office/drawing/2014/main" id="{39EDA425-FD40-4C94-BFC0-E45AA954BC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60" name="AutoShape 5">
          <a:extLst>
            <a:ext uri="{FF2B5EF4-FFF2-40B4-BE49-F238E27FC236}">
              <a16:creationId xmlns:a16="http://schemas.microsoft.com/office/drawing/2014/main" id="{72FDD338-6B2B-459C-84A6-F298AEFD97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61" name="AutoShape 5">
          <a:extLst>
            <a:ext uri="{FF2B5EF4-FFF2-40B4-BE49-F238E27FC236}">
              <a16:creationId xmlns:a16="http://schemas.microsoft.com/office/drawing/2014/main" id="{D40FAF08-2626-45F1-A881-86947D7BAC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62" name="AutoShape 5">
          <a:extLst>
            <a:ext uri="{FF2B5EF4-FFF2-40B4-BE49-F238E27FC236}">
              <a16:creationId xmlns:a16="http://schemas.microsoft.com/office/drawing/2014/main" id="{40BA84DD-9F39-4C81-94AC-1646FED205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63" name="AutoShape 5">
          <a:extLst>
            <a:ext uri="{FF2B5EF4-FFF2-40B4-BE49-F238E27FC236}">
              <a16:creationId xmlns:a16="http://schemas.microsoft.com/office/drawing/2014/main" id="{D1F59484-1772-4882-89AD-B1F03438CA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64" name="AutoShape 5">
          <a:extLst>
            <a:ext uri="{FF2B5EF4-FFF2-40B4-BE49-F238E27FC236}">
              <a16:creationId xmlns:a16="http://schemas.microsoft.com/office/drawing/2014/main" id="{EF865C26-92A9-4C1C-9C57-E99C3591F5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65" name="AutoShape 5">
          <a:extLst>
            <a:ext uri="{FF2B5EF4-FFF2-40B4-BE49-F238E27FC236}">
              <a16:creationId xmlns:a16="http://schemas.microsoft.com/office/drawing/2014/main" id="{84F64827-99D4-4418-92C0-AB6882244E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66" name="AutoShape 5">
          <a:extLst>
            <a:ext uri="{FF2B5EF4-FFF2-40B4-BE49-F238E27FC236}">
              <a16:creationId xmlns:a16="http://schemas.microsoft.com/office/drawing/2014/main" id="{B1413410-60B0-4100-AFDB-85FBDFA1DB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67" name="AutoShape 5">
          <a:extLst>
            <a:ext uri="{FF2B5EF4-FFF2-40B4-BE49-F238E27FC236}">
              <a16:creationId xmlns:a16="http://schemas.microsoft.com/office/drawing/2014/main" id="{F3215796-FCD6-430C-B400-FF486998D7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68" name="AutoShape 5">
          <a:extLst>
            <a:ext uri="{FF2B5EF4-FFF2-40B4-BE49-F238E27FC236}">
              <a16:creationId xmlns:a16="http://schemas.microsoft.com/office/drawing/2014/main" id="{1D8A8016-5E33-43EC-A8D0-BB6B6846D6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69" name="AutoShape 5">
          <a:extLst>
            <a:ext uri="{FF2B5EF4-FFF2-40B4-BE49-F238E27FC236}">
              <a16:creationId xmlns:a16="http://schemas.microsoft.com/office/drawing/2014/main" id="{CA45A438-1678-4AE1-A9D4-EFF7641E9B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70" name="AutoShape 5">
          <a:extLst>
            <a:ext uri="{FF2B5EF4-FFF2-40B4-BE49-F238E27FC236}">
              <a16:creationId xmlns:a16="http://schemas.microsoft.com/office/drawing/2014/main" id="{3E4EBABD-6F53-4338-AC3D-B7446EE72C4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E7F76350-178A-4D43-B38B-EDCF3BAC80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72" name="AutoShape 5">
          <a:extLst>
            <a:ext uri="{FF2B5EF4-FFF2-40B4-BE49-F238E27FC236}">
              <a16:creationId xmlns:a16="http://schemas.microsoft.com/office/drawing/2014/main" id="{DB014534-8B2E-43BA-9EB5-BB1C0BC651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C162CA94-395D-48E9-BE3B-862BD95F23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74" name="AutoShape 5">
          <a:extLst>
            <a:ext uri="{FF2B5EF4-FFF2-40B4-BE49-F238E27FC236}">
              <a16:creationId xmlns:a16="http://schemas.microsoft.com/office/drawing/2014/main" id="{FAD049AB-0E1E-4C4A-A29E-1061B441E1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75" name="AutoShape 5">
          <a:extLst>
            <a:ext uri="{FF2B5EF4-FFF2-40B4-BE49-F238E27FC236}">
              <a16:creationId xmlns:a16="http://schemas.microsoft.com/office/drawing/2014/main" id="{BEA49F16-61EB-4DE1-800A-CBEB85D4CF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76" name="AutoShape 5">
          <a:extLst>
            <a:ext uri="{FF2B5EF4-FFF2-40B4-BE49-F238E27FC236}">
              <a16:creationId xmlns:a16="http://schemas.microsoft.com/office/drawing/2014/main" id="{7D1BF316-3BA5-4AFD-B91C-4C887D0406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77" name="AutoShape 5">
          <a:extLst>
            <a:ext uri="{FF2B5EF4-FFF2-40B4-BE49-F238E27FC236}">
              <a16:creationId xmlns:a16="http://schemas.microsoft.com/office/drawing/2014/main" id="{6AD0C137-9FE0-45EF-867E-3B21FFE0E3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78" name="AutoShape 5">
          <a:extLst>
            <a:ext uri="{FF2B5EF4-FFF2-40B4-BE49-F238E27FC236}">
              <a16:creationId xmlns:a16="http://schemas.microsoft.com/office/drawing/2014/main" id="{67C01F04-CB72-41A6-A533-19EE9FFDD7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E23B47DF-9999-46F6-8103-F2F5F849F1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80" name="AutoShape 5">
          <a:extLst>
            <a:ext uri="{FF2B5EF4-FFF2-40B4-BE49-F238E27FC236}">
              <a16:creationId xmlns:a16="http://schemas.microsoft.com/office/drawing/2014/main" id="{BF9F8086-7665-4E46-A725-80DAE03B06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FBC1CC0B-98BC-4238-8C3F-E9C33CC573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82" name="AutoShape 5">
          <a:extLst>
            <a:ext uri="{FF2B5EF4-FFF2-40B4-BE49-F238E27FC236}">
              <a16:creationId xmlns:a16="http://schemas.microsoft.com/office/drawing/2014/main" id="{F5369A39-C759-424B-A496-382B9EC56D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522C929C-23E4-4413-A144-FF2A42CD09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84" name="AutoShape 5">
          <a:extLst>
            <a:ext uri="{FF2B5EF4-FFF2-40B4-BE49-F238E27FC236}">
              <a16:creationId xmlns:a16="http://schemas.microsoft.com/office/drawing/2014/main" id="{07195AD9-334D-4BB9-96ED-EF002635877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1CCF2F88-668E-4528-A261-87FDC676F1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86" name="AutoShape 5">
          <a:extLst>
            <a:ext uri="{FF2B5EF4-FFF2-40B4-BE49-F238E27FC236}">
              <a16:creationId xmlns:a16="http://schemas.microsoft.com/office/drawing/2014/main" id="{64504739-FC3B-4C38-8AC4-12C81D9A42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87" name="AutoShape 5">
          <a:extLst>
            <a:ext uri="{FF2B5EF4-FFF2-40B4-BE49-F238E27FC236}">
              <a16:creationId xmlns:a16="http://schemas.microsoft.com/office/drawing/2014/main" id="{C9180A0D-AB5F-49F6-898B-4ECA20BD0C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88" name="AutoShape 5">
          <a:extLst>
            <a:ext uri="{FF2B5EF4-FFF2-40B4-BE49-F238E27FC236}">
              <a16:creationId xmlns:a16="http://schemas.microsoft.com/office/drawing/2014/main" id="{2F58F74B-893A-4859-BAD6-582A5276E4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89" name="AutoShape 5">
          <a:extLst>
            <a:ext uri="{FF2B5EF4-FFF2-40B4-BE49-F238E27FC236}">
              <a16:creationId xmlns:a16="http://schemas.microsoft.com/office/drawing/2014/main" id="{3FF43B81-DCC9-4E17-AA67-97438716D4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90" name="AutoShape 5">
          <a:extLst>
            <a:ext uri="{FF2B5EF4-FFF2-40B4-BE49-F238E27FC236}">
              <a16:creationId xmlns:a16="http://schemas.microsoft.com/office/drawing/2014/main" id="{D6C4F2D9-D9EA-485F-8F63-BB76AFC272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91" name="AutoShape 5">
          <a:extLst>
            <a:ext uri="{FF2B5EF4-FFF2-40B4-BE49-F238E27FC236}">
              <a16:creationId xmlns:a16="http://schemas.microsoft.com/office/drawing/2014/main" id="{196134F8-5AE0-4766-8CE7-009074275D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92" name="AutoShape 5">
          <a:extLst>
            <a:ext uri="{FF2B5EF4-FFF2-40B4-BE49-F238E27FC236}">
              <a16:creationId xmlns:a16="http://schemas.microsoft.com/office/drawing/2014/main" id="{A34C91E9-D17C-4DC1-977B-1B98C31DBD8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93" name="AutoShape 5">
          <a:extLst>
            <a:ext uri="{FF2B5EF4-FFF2-40B4-BE49-F238E27FC236}">
              <a16:creationId xmlns:a16="http://schemas.microsoft.com/office/drawing/2014/main" id="{AF6438EA-3B79-41EF-99A3-CA6C55D2F6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94" name="AutoShape 5">
          <a:extLst>
            <a:ext uri="{FF2B5EF4-FFF2-40B4-BE49-F238E27FC236}">
              <a16:creationId xmlns:a16="http://schemas.microsoft.com/office/drawing/2014/main" id="{66AFB181-91B4-4E09-8AE3-60F5CB846EC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95" name="AutoShape 5">
          <a:extLst>
            <a:ext uri="{FF2B5EF4-FFF2-40B4-BE49-F238E27FC236}">
              <a16:creationId xmlns:a16="http://schemas.microsoft.com/office/drawing/2014/main" id="{8F042C74-FCA9-4273-8F78-68F865CA0F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96" name="AutoShape 5">
          <a:extLst>
            <a:ext uri="{FF2B5EF4-FFF2-40B4-BE49-F238E27FC236}">
              <a16:creationId xmlns:a16="http://schemas.microsoft.com/office/drawing/2014/main" id="{D30D4FFC-7FB4-4A6C-9CD7-FBF7238E41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97" name="AutoShape 5">
          <a:extLst>
            <a:ext uri="{FF2B5EF4-FFF2-40B4-BE49-F238E27FC236}">
              <a16:creationId xmlns:a16="http://schemas.microsoft.com/office/drawing/2014/main" id="{6809A378-752E-4206-8C23-65B78044C2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98" name="AutoShape 5">
          <a:extLst>
            <a:ext uri="{FF2B5EF4-FFF2-40B4-BE49-F238E27FC236}">
              <a16:creationId xmlns:a16="http://schemas.microsoft.com/office/drawing/2014/main" id="{7965C412-C518-40B0-9009-197A69E971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20</xdr:row>
      <xdr:rowOff>0</xdr:rowOff>
    </xdr:to>
    <xdr:sp macro="" textlink="">
      <xdr:nvSpPr>
        <xdr:cNvPr id="99" name="AutoShape 5">
          <a:extLst>
            <a:ext uri="{FF2B5EF4-FFF2-40B4-BE49-F238E27FC236}">
              <a16:creationId xmlns:a16="http://schemas.microsoft.com/office/drawing/2014/main" id="{54DF77C7-1999-45F0-A549-0790080DFF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37795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827A717B-DFA0-48B1-8540-755796FC50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96EED5C1-F558-473B-A7F5-7DF736B774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73EA2D57-352B-49B4-8513-C7E3B4866CF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496E0BFD-79C0-468A-B9ED-B5DCF39439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B096F140-834C-4DB4-B547-2E89615D7C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2E306089-4C8A-48AF-A011-3CFF5627B57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C6922B3E-5343-443B-AA11-58CC2F9FDB3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9A11230B-2E15-42DB-81CC-5E087A9E3E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129B113E-8A56-425B-8B03-080DCF29DF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29A2F151-5F8B-4923-88EC-70C6FA4FE4F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64DB6E56-58DE-4682-95AC-BC8003DFED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66AFA939-9DD5-434B-989D-31C0E40794D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5D28906B-292D-4683-9424-30B7ED5FF5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9C1361E6-BC7E-4DD0-94B5-CE06789D98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7635A409-6B3E-4FE2-ABC7-2F03F1647A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B792F43B-9103-404F-9D94-3380DB29F8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1507C0A2-A7D0-4ADF-9D5D-EDE73BDC6B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80D2652F-00CB-4B36-9D61-29F375626D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B62D6F73-4F13-44BC-89F4-50D8F9568A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E3497248-16E3-4E8D-B55C-9D2F70BF532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7521480C-BA71-4FC5-8FE6-A07D4D3ACF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6EAAA425-EC90-4475-832B-290B75958F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29FADECC-EC7C-4C5D-BD52-56DFEDF5BA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965AD4FF-8541-408D-852E-4F5BB384B7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AED434CE-6DFD-4C1E-8CE7-C346D7A879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7298B29D-F031-4280-8C42-7DB10E3EE77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218EF03C-9B25-4CFF-B407-5269C6517B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A4BD180A-42A1-4437-A9B2-77DBAE3CFF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CE9809E8-C502-49BB-A07F-02EEAC5DC4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13B0DB1F-024E-4B50-A3EA-1F40236C3F2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32" name="AutoShape 5">
          <a:extLst>
            <a:ext uri="{FF2B5EF4-FFF2-40B4-BE49-F238E27FC236}">
              <a16:creationId xmlns:a16="http://schemas.microsoft.com/office/drawing/2014/main" id="{121CBFB5-BE51-4D75-8A0D-85696ABC0F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33" name="AutoShape 5">
          <a:extLst>
            <a:ext uri="{FF2B5EF4-FFF2-40B4-BE49-F238E27FC236}">
              <a16:creationId xmlns:a16="http://schemas.microsoft.com/office/drawing/2014/main" id="{A615A16C-63CB-45B3-883C-E9398EE6CC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34" name="AutoShape 5">
          <a:extLst>
            <a:ext uri="{FF2B5EF4-FFF2-40B4-BE49-F238E27FC236}">
              <a16:creationId xmlns:a16="http://schemas.microsoft.com/office/drawing/2014/main" id="{E1C6E705-E784-4A2B-A6CF-C947696E85C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09011FF9-7E9B-4CF9-B9A0-AB36FA61B31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36" name="AutoShape 5">
          <a:extLst>
            <a:ext uri="{FF2B5EF4-FFF2-40B4-BE49-F238E27FC236}">
              <a16:creationId xmlns:a16="http://schemas.microsoft.com/office/drawing/2014/main" id="{9BF176D6-D4D8-4CA7-AC81-31627A267D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DCB80447-094E-41C4-8337-7F358CC404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38" name="AutoShape 5">
          <a:extLst>
            <a:ext uri="{FF2B5EF4-FFF2-40B4-BE49-F238E27FC236}">
              <a16:creationId xmlns:a16="http://schemas.microsoft.com/office/drawing/2014/main" id="{EB6329A8-36C6-47BB-AE57-40DC760E79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39" name="AutoShape 5">
          <a:extLst>
            <a:ext uri="{FF2B5EF4-FFF2-40B4-BE49-F238E27FC236}">
              <a16:creationId xmlns:a16="http://schemas.microsoft.com/office/drawing/2014/main" id="{5C730FBA-0640-4CCB-97F2-6249C13EAF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40" name="AutoShape 5">
          <a:extLst>
            <a:ext uri="{FF2B5EF4-FFF2-40B4-BE49-F238E27FC236}">
              <a16:creationId xmlns:a16="http://schemas.microsoft.com/office/drawing/2014/main" id="{0C268421-2053-4600-A5E6-3D482A4F83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41" name="AutoShape 5">
          <a:extLst>
            <a:ext uri="{FF2B5EF4-FFF2-40B4-BE49-F238E27FC236}">
              <a16:creationId xmlns:a16="http://schemas.microsoft.com/office/drawing/2014/main" id="{26329093-4F01-4907-B2A2-F1E9832310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42" name="AutoShape 5">
          <a:extLst>
            <a:ext uri="{FF2B5EF4-FFF2-40B4-BE49-F238E27FC236}">
              <a16:creationId xmlns:a16="http://schemas.microsoft.com/office/drawing/2014/main" id="{2D99DE53-D4DD-4CED-AD78-310D9301236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43" name="AutoShape 5">
          <a:extLst>
            <a:ext uri="{FF2B5EF4-FFF2-40B4-BE49-F238E27FC236}">
              <a16:creationId xmlns:a16="http://schemas.microsoft.com/office/drawing/2014/main" id="{64969FDE-5DBD-4755-9BC7-D00366A7AF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44" name="AutoShape 5">
          <a:extLst>
            <a:ext uri="{FF2B5EF4-FFF2-40B4-BE49-F238E27FC236}">
              <a16:creationId xmlns:a16="http://schemas.microsoft.com/office/drawing/2014/main" id="{EDE71B25-9E54-4E28-B225-AF51655409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45" name="AutoShape 5">
          <a:extLst>
            <a:ext uri="{FF2B5EF4-FFF2-40B4-BE49-F238E27FC236}">
              <a16:creationId xmlns:a16="http://schemas.microsoft.com/office/drawing/2014/main" id="{99480C60-1202-4A20-A9F1-0EB2CC8179D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46" name="AutoShape 5">
          <a:extLst>
            <a:ext uri="{FF2B5EF4-FFF2-40B4-BE49-F238E27FC236}">
              <a16:creationId xmlns:a16="http://schemas.microsoft.com/office/drawing/2014/main" id="{6D36C741-3BBD-4462-A4DE-02E940CF60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47" name="AutoShape 5">
          <a:extLst>
            <a:ext uri="{FF2B5EF4-FFF2-40B4-BE49-F238E27FC236}">
              <a16:creationId xmlns:a16="http://schemas.microsoft.com/office/drawing/2014/main" id="{3FD618E2-F911-45A4-B962-29C6F866BE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48" name="AutoShape 5">
          <a:extLst>
            <a:ext uri="{FF2B5EF4-FFF2-40B4-BE49-F238E27FC236}">
              <a16:creationId xmlns:a16="http://schemas.microsoft.com/office/drawing/2014/main" id="{E295DABB-631B-4BE3-8477-AB98982DED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49" name="AutoShape 5">
          <a:extLst>
            <a:ext uri="{FF2B5EF4-FFF2-40B4-BE49-F238E27FC236}">
              <a16:creationId xmlns:a16="http://schemas.microsoft.com/office/drawing/2014/main" id="{1686CF50-B81B-408E-807A-8FC2CF0FE9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50" name="AutoShape 5">
          <a:extLst>
            <a:ext uri="{FF2B5EF4-FFF2-40B4-BE49-F238E27FC236}">
              <a16:creationId xmlns:a16="http://schemas.microsoft.com/office/drawing/2014/main" id="{CE2BABF1-4480-470D-8910-5B89121C200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51" name="AutoShape 5">
          <a:extLst>
            <a:ext uri="{FF2B5EF4-FFF2-40B4-BE49-F238E27FC236}">
              <a16:creationId xmlns:a16="http://schemas.microsoft.com/office/drawing/2014/main" id="{916FD161-B843-4982-8C38-BD0ED9B016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52" name="AutoShape 5">
          <a:extLst>
            <a:ext uri="{FF2B5EF4-FFF2-40B4-BE49-F238E27FC236}">
              <a16:creationId xmlns:a16="http://schemas.microsoft.com/office/drawing/2014/main" id="{963A1268-7B82-4167-9B61-C837124526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53" name="AutoShape 5">
          <a:extLst>
            <a:ext uri="{FF2B5EF4-FFF2-40B4-BE49-F238E27FC236}">
              <a16:creationId xmlns:a16="http://schemas.microsoft.com/office/drawing/2014/main" id="{697D5DD8-0436-4E3D-8D68-31CAD4B53A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54" name="AutoShape 5">
          <a:extLst>
            <a:ext uri="{FF2B5EF4-FFF2-40B4-BE49-F238E27FC236}">
              <a16:creationId xmlns:a16="http://schemas.microsoft.com/office/drawing/2014/main" id="{59F5F548-990B-48EB-97D6-B51FCBA576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68" name="Autofigur 5">
          <a:extLst>
            <a:ext uri="{FF2B5EF4-FFF2-40B4-BE49-F238E27FC236}">
              <a16:creationId xmlns:a16="http://schemas.microsoft.com/office/drawing/2014/main" id="{AF0FD688-DB87-4771-8D66-DB45047FFB8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69" name="Autofigur 5">
          <a:extLst>
            <a:ext uri="{FF2B5EF4-FFF2-40B4-BE49-F238E27FC236}">
              <a16:creationId xmlns:a16="http://schemas.microsoft.com/office/drawing/2014/main" id="{95DB9784-AA84-4D02-992F-5D2903507D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70" name="Autofigur 5">
          <a:extLst>
            <a:ext uri="{FF2B5EF4-FFF2-40B4-BE49-F238E27FC236}">
              <a16:creationId xmlns:a16="http://schemas.microsoft.com/office/drawing/2014/main" id="{3C29D549-1786-4339-8462-1C80C5832C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71" name="Autofigur 5">
          <a:extLst>
            <a:ext uri="{FF2B5EF4-FFF2-40B4-BE49-F238E27FC236}">
              <a16:creationId xmlns:a16="http://schemas.microsoft.com/office/drawing/2014/main" id="{606EFCD9-F684-4D0B-AD76-ECAECA66D8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72" name="AutoShape 5">
          <a:extLst>
            <a:ext uri="{FF2B5EF4-FFF2-40B4-BE49-F238E27FC236}">
              <a16:creationId xmlns:a16="http://schemas.microsoft.com/office/drawing/2014/main" id="{A729AC08-8E71-49F9-B091-D9235D4FEA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3E1DB24E-6B9C-45CA-8C02-80EA3CFA0D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74" name="AutoShape 5">
          <a:extLst>
            <a:ext uri="{FF2B5EF4-FFF2-40B4-BE49-F238E27FC236}">
              <a16:creationId xmlns:a16="http://schemas.microsoft.com/office/drawing/2014/main" id="{1EDBF445-09FE-472D-A302-BCA7A0962D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75" name="AutoShape 5">
          <a:extLst>
            <a:ext uri="{FF2B5EF4-FFF2-40B4-BE49-F238E27FC236}">
              <a16:creationId xmlns:a16="http://schemas.microsoft.com/office/drawing/2014/main" id="{70BF5ABA-969E-4191-8A75-A34369EBC8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76" name="AutoShape 5">
          <a:extLst>
            <a:ext uri="{FF2B5EF4-FFF2-40B4-BE49-F238E27FC236}">
              <a16:creationId xmlns:a16="http://schemas.microsoft.com/office/drawing/2014/main" id="{7BC6D6FD-C5D6-48C8-BD78-B69AA353195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77" name="AutoShape 5">
          <a:extLst>
            <a:ext uri="{FF2B5EF4-FFF2-40B4-BE49-F238E27FC236}">
              <a16:creationId xmlns:a16="http://schemas.microsoft.com/office/drawing/2014/main" id="{886313B8-0AFF-4196-9121-B9D7181A41F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78" name="AutoShape 5">
          <a:extLst>
            <a:ext uri="{FF2B5EF4-FFF2-40B4-BE49-F238E27FC236}">
              <a16:creationId xmlns:a16="http://schemas.microsoft.com/office/drawing/2014/main" id="{1E990C58-D588-44C7-B64C-33390914A7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70E297DF-872D-465B-8327-F3C7E1ABE3B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80" name="AutoShape 5">
          <a:extLst>
            <a:ext uri="{FF2B5EF4-FFF2-40B4-BE49-F238E27FC236}">
              <a16:creationId xmlns:a16="http://schemas.microsoft.com/office/drawing/2014/main" id="{694E66B2-9C2C-4CFD-AC69-21E086CC688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F2E1199A-1DB2-4B45-A51E-97F5375586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82" name="AutoShape 5">
          <a:extLst>
            <a:ext uri="{FF2B5EF4-FFF2-40B4-BE49-F238E27FC236}">
              <a16:creationId xmlns:a16="http://schemas.microsoft.com/office/drawing/2014/main" id="{6CE4DE9E-B255-41B4-A9C2-23A6B76781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35363CEE-8DF8-400A-816C-871DE0C30C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84" name="AutoShape 5">
          <a:extLst>
            <a:ext uri="{FF2B5EF4-FFF2-40B4-BE49-F238E27FC236}">
              <a16:creationId xmlns:a16="http://schemas.microsoft.com/office/drawing/2014/main" id="{46253F2F-B3E0-49C8-BFE2-E4FAB5CF55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BF0FE42B-712A-47AC-A5DE-D2342D5B1A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86" name="AutoShape 5">
          <a:extLst>
            <a:ext uri="{FF2B5EF4-FFF2-40B4-BE49-F238E27FC236}">
              <a16:creationId xmlns:a16="http://schemas.microsoft.com/office/drawing/2014/main" id="{64BF288F-E2D3-4ACE-961C-2651A2A4E4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87" name="AutoShape 5">
          <a:extLst>
            <a:ext uri="{FF2B5EF4-FFF2-40B4-BE49-F238E27FC236}">
              <a16:creationId xmlns:a16="http://schemas.microsoft.com/office/drawing/2014/main" id="{6B7AC654-6799-4BDA-A026-7AB204DDD5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88" name="AutoShape 5">
          <a:extLst>
            <a:ext uri="{FF2B5EF4-FFF2-40B4-BE49-F238E27FC236}">
              <a16:creationId xmlns:a16="http://schemas.microsoft.com/office/drawing/2014/main" id="{92F2A742-1649-4159-8485-C0F83BE016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89" name="AutoShape 5">
          <a:extLst>
            <a:ext uri="{FF2B5EF4-FFF2-40B4-BE49-F238E27FC236}">
              <a16:creationId xmlns:a16="http://schemas.microsoft.com/office/drawing/2014/main" id="{A8EED1BF-4B82-446E-BAA1-89938E3130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90" name="AutoShape 5">
          <a:extLst>
            <a:ext uri="{FF2B5EF4-FFF2-40B4-BE49-F238E27FC236}">
              <a16:creationId xmlns:a16="http://schemas.microsoft.com/office/drawing/2014/main" id="{D0EBEB71-B7E3-4882-8684-C1842D38CA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91" name="AutoShape 5">
          <a:extLst>
            <a:ext uri="{FF2B5EF4-FFF2-40B4-BE49-F238E27FC236}">
              <a16:creationId xmlns:a16="http://schemas.microsoft.com/office/drawing/2014/main" id="{3852F5FF-1B96-45C7-8F29-214A63459A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92" name="AutoShape 5">
          <a:extLst>
            <a:ext uri="{FF2B5EF4-FFF2-40B4-BE49-F238E27FC236}">
              <a16:creationId xmlns:a16="http://schemas.microsoft.com/office/drawing/2014/main" id="{6BFBFC45-C35A-44E7-AB8E-8FFAFFBA874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93" name="AutoShape 5">
          <a:extLst>
            <a:ext uri="{FF2B5EF4-FFF2-40B4-BE49-F238E27FC236}">
              <a16:creationId xmlns:a16="http://schemas.microsoft.com/office/drawing/2014/main" id="{2EB9B0B0-7DD0-4F4C-BB0B-046201FBAC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94" name="AutoShape 5">
          <a:extLst>
            <a:ext uri="{FF2B5EF4-FFF2-40B4-BE49-F238E27FC236}">
              <a16:creationId xmlns:a16="http://schemas.microsoft.com/office/drawing/2014/main" id="{6A53B072-F292-4588-8A73-B7D3DCFCE9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95" name="AutoShape 5">
          <a:extLst>
            <a:ext uri="{FF2B5EF4-FFF2-40B4-BE49-F238E27FC236}">
              <a16:creationId xmlns:a16="http://schemas.microsoft.com/office/drawing/2014/main" id="{877355BD-8299-4234-91E8-4B9238D65E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96" name="AutoShape 5">
          <a:extLst>
            <a:ext uri="{FF2B5EF4-FFF2-40B4-BE49-F238E27FC236}">
              <a16:creationId xmlns:a16="http://schemas.microsoft.com/office/drawing/2014/main" id="{26DE0A89-C02B-4ABA-9E7E-E4015B57D46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97" name="AutoShape 5">
          <a:extLst>
            <a:ext uri="{FF2B5EF4-FFF2-40B4-BE49-F238E27FC236}">
              <a16:creationId xmlns:a16="http://schemas.microsoft.com/office/drawing/2014/main" id="{19916EB9-2F9B-4B64-AE89-AF8D0C9DC9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98" name="AutoShape 5">
          <a:extLst>
            <a:ext uri="{FF2B5EF4-FFF2-40B4-BE49-F238E27FC236}">
              <a16:creationId xmlns:a16="http://schemas.microsoft.com/office/drawing/2014/main" id="{CD5C3BD0-7372-43C5-92D4-9DC91EFF53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99" name="AutoShape 5">
          <a:extLst>
            <a:ext uri="{FF2B5EF4-FFF2-40B4-BE49-F238E27FC236}">
              <a16:creationId xmlns:a16="http://schemas.microsoft.com/office/drawing/2014/main" id="{65AC3907-4F5B-40F6-BC95-33B5EAA688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00" name="AutoShape 5">
          <a:extLst>
            <a:ext uri="{FF2B5EF4-FFF2-40B4-BE49-F238E27FC236}">
              <a16:creationId xmlns:a16="http://schemas.microsoft.com/office/drawing/2014/main" id="{7AEB8DAA-7F54-4465-B5E9-EAB8C06190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01" name="AutoShape 5">
          <a:extLst>
            <a:ext uri="{FF2B5EF4-FFF2-40B4-BE49-F238E27FC236}">
              <a16:creationId xmlns:a16="http://schemas.microsoft.com/office/drawing/2014/main" id="{06E9529D-BF16-4AA9-89B8-BE422C562A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02" name="AutoShape 5">
          <a:extLst>
            <a:ext uri="{FF2B5EF4-FFF2-40B4-BE49-F238E27FC236}">
              <a16:creationId xmlns:a16="http://schemas.microsoft.com/office/drawing/2014/main" id="{6B17F1A4-9080-44DE-A094-BDEC3A1B349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03" name="AutoShape 5">
          <a:extLst>
            <a:ext uri="{FF2B5EF4-FFF2-40B4-BE49-F238E27FC236}">
              <a16:creationId xmlns:a16="http://schemas.microsoft.com/office/drawing/2014/main" id="{B3693B22-3621-4833-A6E3-B00891D7B7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04" name="AutoShape 5">
          <a:extLst>
            <a:ext uri="{FF2B5EF4-FFF2-40B4-BE49-F238E27FC236}">
              <a16:creationId xmlns:a16="http://schemas.microsoft.com/office/drawing/2014/main" id="{566C824E-780A-4788-A66A-AB45006584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05" name="AutoShape 5">
          <a:extLst>
            <a:ext uri="{FF2B5EF4-FFF2-40B4-BE49-F238E27FC236}">
              <a16:creationId xmlns:a16="http://schemas.microsoft.com/office/drawing/2014/main" id="{1A4FB655-8893-477E-8B0A-56E830DAA0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06" name="AutoShape 5">
          <a:extLst>
            <a:ext uri="{FF2B5EF4-FFF2-40B4-BE49-F238E27FC236}">
              <a16:creationId xmlns:a16="http://schemas.microsoft.com/office/drawing/2014/main" id="{DC8909F8-27EE-4F81-BACE-6D79466690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07" name="AutoShape 5">
          <a:extLst>
            <a:ext uri="{FF2B5EF4-FFF2-40B4-BE49-F238E27FC236}">
              <a16:creationId xmlns:a16="http://schemas.microsoft.com/office/drawing/2014/main" id="{D38A78F5-2C76-496D-8EA1-5DA789820F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08" name="AutoShape 5">
          <a:extLst>
            <a:ext uri="{FF2B5EF4-FFF2-40B4-BE49-F238E27FC236}">
              <a16:creationId xmlns:a16="http://schemas.microsoft.com/office/drawing/2014/main" id="{4A43323C-7380-42A6-8687-E6327A0AAC4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09" name="AutoShape 5">
          <a:extLst>
            <a:ext uri="{FF2B5EF4-FFF2-40B4-BE49-F238E27FC236}">
              <a16:creationId xmlns:a16="http://schemas.microsoft.com/office/drawing/2014/main" id="{FB3A552A-90A8-48D8-83D8-2DF0FD93DF3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10" name="AutoShape 5">
          <a:extLst>
            <a:ext uri="{FF2B5EF4-FFF2-40B4-BE49-F238E27FC236}">
              <a16:creationId xmlns:a16="http://schemas.microsoft.com/office/drawing/2014/main" id="{E07D2F78-A7FE-48C5-98C0-E9F2075E5B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11" name="AutoShape 5">
          <a:extLst>
            <a:ext uri="{FF2B5EF4-FFF2-40B4-BE49-F238E27FC236}">
              <a16:creationId xmlns:a16="http://schemas.microsoft.com/office/drawing/2014/main" id="{5A76631C-7654-4986-87CF-56E95053FD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12" name="AutoShape 5">
          <a:extLst>
            <a:ext uri="{FF2B5EF4-FFF2-40B4-BE49-F238E27FC236}">
              <a16:creationId xmlns:a16="http://schemas.microsoft.com/office/drawing/2014/main" id="{E8C6207A-EAD4-4C6D-B53E-F63F89E368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13" name="AutoShape 5">
          <a:extLst>
            <a:ext uri="{FF2B5EF4-FFF2-40B4-BE49-F238E27FC236}">
              <a16:creationId xmlns:a16="http://schemas.microsoft.com/office/drawing/2014/main" id="{0EDD9812-FF63-4D00-B3EB-AEF97B49C9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14" name="AutoShape 5">
          <a:extLst>
            <a:ext uri="{FF2B5EF4-FFF2-40B4-BE49-F238E27FC236}">
              <a16:creationId xmlns:a16="http://schemas.microsoft.com/office/drawing/2014/main" id="{404E3CE3-B1A1-4423-9491-0F378CE04B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15" name="AutoShape 5">
          <a:extLst>
            <a:ext uri="{FF2B5EF4-FFF2-40B4-BE49-F238E27FC236}">
              <a16:creationId xmlns:a16="http://schemas.microsoft.com/office/drawing/2014/main" id="{5C9439EA-A3B2-46E5-82EB-654D93ADA8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16" name="AutoShape 5">
          <a:extLst>
            <a:ext uri="{FF2B5EF4-FFF2-40B4-BE49-F238E27FC236}">
              <a16:creationId xmlns:a16="http://schemas.microsoft.com/office/drawing/2014/main" id="{B9AC8A2D-C1A6-4E90-A861-EF26BBBB65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17" name="AutoShape 5">
          <a:extLst>
            <a:ext uri="{FF2B5EF4-FFF2-40B4-BE49-F238E27FC236}">
              <a16:creationId xmlns:a16="http://schemas.microsoft.com/office/drawing/2014/main" id="{31FF87F0-8FC7-4C43-9D0A-FEA823BDC01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18" name="AutoShape 5">
          <a:extLst>
            <a:ext uri="{FF2B5EF4-FFF2-40B4-BE49-F238E27FC236}">
              <a16:creationId xmlns:a16="http://schemas.microsoft.com/office/drawing/2014/main" id="{F267A2BD-6D28-4D92-8D4C-A173CB4F072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19" name="AutoShape 5">
          <a:extLst>
            <a:ext uri="{FF2B5EF4-FFF2-40B4-BE49-F238E27FC236}">
              <a16:creationId xmlns:a16="http://schemas.microsoft.com/office/drawing/2014/main" id="{D2359937-CF80-41D2-985D-A1E870AABD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20" name="AutoShape 5">
          <a:extLst>
            <a:ext uri="{FF2B5EF4-FFF2-40B4-BE49-F238E27FC236}">
              <a16:creationId xmlns:a16="http://schemas.microsoft.com/office/drawing/2014/main" id="{15F8D1FB-22B8-4D58-9E0C-5BD1D4F83B6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21" name="AutoShape 5">
          <a:extLst>
            <a:ext uri="{FF2B5EF4-FFF2-40B4-BE49-F238E27FC236}">
              <a16:creationId xmlns:a16="http://schemas.microsoft.com/office/drawing/2014/main" id="{65DB9681-04C9-4AA3-8AB4-2A9A7B0D253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22" name="AutoShape 5">
          <a:extLst>
            <a:ext uri="{FF2B5EF4-FFF2-40B4-BE49-F238E27FC236}">
              <a16:creationId xmlns:a16="http://schemas.microsoft.com/office/drawing/2014/main" id="{A687C759-6939-4DC4-8D93-A4F68CBDC7D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23" name="AutoShape 5">
          <a:extLst>
            <a:ext uri="{FF2B5EF4-FFF2-40B4-BE49-F238E27FC236}">
              <a16:creationId xmlns:a16="http://schemas.microsoft.com/office/drawing/2014/main" id="{8A90C5C3-F9F3-4E47-9ABD-53DEA00151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24" name="AutoShape 5">
          <a:extLst>
            <a:ext uri="{FF2B5EF4-FFF2-40B4-BE49-F238E27FC236}">
              <a16:creationId xmlns:a16="http://schemas.microsoft.com/office/drawing/2014/main" id="{D95EE93C-48C1-462E-90B4-1B2F9B3FD1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25" name="AutoShape 5">
          <a:extLst>
            <a:ext uri="{FF2B5EF4-FFF2-40B4-BE49-F238E27FC236}">
              <a16:creationId xmlns:a16="http://schemas.microsoft.com/office/drawing/2014/main" id="{11F53705-0D2A-4F12-8CA5-6F58A3C55D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26" name="AutoShape 5">
          <a:extLst>
            <a:ext uri="{FF2B5EF4-FFF2-40B4-BE49-F238E27FC236}">
              <a16:creationId xmlns:a16="http://schemas.microsoft.com/office/drawing/2014/main" id="{07142A6C-7EF9-49A7-80B2-9400850A578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27" name="AutoShape 5">
          <a:extLst>
            <a:ext uri="{FF2B5EF4-FFF2-40B4-BE49-F238E27FC236}">
              <a16:creationId xmlns:a16="http://schemas.microsoft.com/office/drawing/2014/main" id="{EEE2B786-511F-4D5C-81D8-6A414823BF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28" name="AutoShape 5">
          <a:extLst>
            <a:ext uri="{FF2B5EF4-FFF2-40B4-BE49-F238E27FC236}">
              <a16:creationId xmlns:a16="http://schemas.microsoft.com/office/drawing/2014/main" id="{5C57264D-21C2-40E3-B570-1DD7883576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29" name="AutoShape 5">
          <a:extLst>
            <a:ext uri="{FF2B5EF4-FFF2-40B4-BE49-F238E27FC236}">
              <a16:creationId xmlns:a16="http://schemas.microsoft.com/office/drawing/2014/main" id="{2A2FCA2A-6F98-4851-BEFA-44187B06AFB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30" name="AutoShape 5">
          <a:extLst>
            <a:ext uri="{FF2B5EF4-FFF2-40B4-BE49-F238E27FC236}">
              <a16:creationId xmlns:a16="http://schemas.microsoft.com/office/drawing/2014/main" id="{9AB916E6-D01C-4145-967D-AEF8F20F4D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31" name="AutoShape 5">
          <a:extLst>
            <a:ext uri="{FF2B5EF4-FFF2-40B4-BE49-F238E27FC236}">
              <a16:creationId xmlns:a16="http://schemas.microsoft.com/office/drawing/2014/main" id="{C6628573-50AF-4AC1-A328-9A5FE000214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32" name="AutoShape 5">
          <a:extLst>
            <a:ext uri="{FF2B5EF4-FFF2-40B4-BE49-F238E27FC236}">
              <a16:creationId xmlns:a16="http://schemas.microsoft.com/office/drawing/2014/main" id="{7903A91B-619F-4FCF-ADE4-457D267BDC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25</xdr:row>
      <xdr:rowOff>0</xdr:rowOff>
    </xdr:to>
    <xdr:sp macro="" textlink="">
      <xdr:nvSpPr>
        <xdr:cNvPr id="133" name="AutoShape 5">
          <a:extLst>
            <a:ext uri="{FF2B5EF4-FFF2-40B4-BE49-F238E27FC236}">
              <a16:creationId xmlns:a16="http://schemas.microsoft.com/office/drawing/2014/main" id="{B4D8E7A8-37C0-4652-9F41-DE0719CAEF0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419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69" name="Autofigur 5">
          <a:extLst>
            <a:ext uri="{FF2B5EF4-FFF2-40B4-BE49-F238E27FC236}">
              <a16:creationId xmlns:a16="http://schemas.microsoft.com/office/drawing/2014/main" id="{517F4B4B-08FA-486D-A1BA-272A7B4448F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70" name="Autofigur 5">
          <a:extLst>
            <a:ext uri="{FF2B5EF4-FFF2-40B4-BE49-F238E27FC236}">
              <a16:creationId xmlns:a16="http://schemas.microsoft.com/office/drawing/2014/main" id="{6EF9F3D9-3EC5-43E1-B1E5-01507BA294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71" name="Autofigur 5">
          <a:extLst>
            <a:ext uri="{FF2B5EF4-FFF2-40B4-BE49-F238E27FC236}">
              <a16:creationId xmlns:a16="http://schemas.microsoft.com/office/drawing/2014/main" id="{DA42EDC4-60B8-4152-9D19-B601263018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72" name="Autofigur 5">
          <a:extLst>
            <a:ext uri="{FF2B5EF4-FFF2-40B4-BE49-F238E27FC236}">
              <a16:creationId xmlns:a16="http://schemas.microsoft.com/office/drawing/2014/main" id="{078928FA-E768-46C2-89AE-77080E5C3D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73" name="AutoShape 5">
          <a:extLst>
            <a:ext uri="{FF2B5EF4-FFF2-40B4-BE49-F238E27FC236}">
              <a16:creationId xmlns:a16="http://schemas.microsoft.com/office/drawing/2014/main" id="{0379486E-169E-4272-BC0F-4DC23A7E27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74" name="AutoShape 5">
          <a:extLst>
            <a:ext uri="{FF2B5EF4-FFF2-40B4-BE49-F238E27FC236}">
              <a16:creationId xmlns:a16="http://schemas.microsoft.com/office/drawing/2014/main" id="{68EAF02F-4CFA-425B-8EFC-92DBA1F2D0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75" name="AutoShape 5">
          <a:extLst>
            <a:ext uri="{FF2B5EF4-FFF2-40B4-BE49-F238E27FC236}">
              <a16:creationId xmlns:a16="http://schemas.microsoft.com/office/drawing/2014/main" id="{598D7194-BA3E-4744-8061-89DBD0A76C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76" name="AutoShape 5">
          <a:extLst>
            <a:ext uri="{FF2B5EF4-FFF2-40B4-BE49-F238E27FC236}">
              <a16:creationId xmlns:a16="http://schemas.microsoft.com/office/drawing/2014/main" id="{BBF488ED-5374-4A34-BEF1-5E5FBE54DD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77" name="AutoShape 5">
          <a:extLst>
            <a:ext uri="{FF2B5EF4-FFF2-40B4-BE49-F238E27FC236}">
              <a16:creationId xmlns:a16="http://schemas.microsoft.com/office/drawing/2014/main" id="{3697B023-267E-467C-9676-CF7DB58F0E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78" name="AutoShape 5">
          <a:extLst>
            <a:ext uri="{FF2B5EF4-FFF2-40B4-BE49-F238E27FC236}">
              <a16:creationId xmlns:a16="http://schemas.microsoft.com/office/drawing/2014/main" id="{BE2B7C74-E112-4930-AF28-E2D2750988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79" name="AutoShape 5">
          <a:extLst>
            <a:ext uri="{FF2B5EF4-FFF2-40B4-BE49-F238E27FC236}">
              <a16:creationId xmlns:a16="http://schemas.microsoft.com/office/drawing/2014/main" id="{9B5B0CAC-C564-4DB5-9D3D-133B1555CC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80" name="AutoShape 5">
          <a:extLst>
            <a:ext uri="{FF2B5EF4-FFF2-40B4-BE49-F238E27FC236}">
              <a16:creationId xmlns:a16="http://schemas.microsoft.com/office/drawing/2014/main" id="{38882148-39A9-44ED-AB3E-C6ED546ED4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81" name="AutoShape 5">
          <a:extLst>
            <a:ext uri="{FF2B5EF4-FFF2-40B4-BE49-F238E27FC236}">
              <a16:creationId xmlns:a16="http://schemas.microsoft.com/office/drawing/2014/main" id="{42899534-4C95-4F76-8F86-EFF65000B6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82" name="AutoShape 5">
          <a:extLst>
            <a:ext uri="{FF2B5EF4-FFF2-40B4-BE49-F238E27FC236}">
              <a16:creationId xmlns:a16="http://schemas.microsoft.com/office/drawing/2014/main" id="{80782AC9-4AE3-4781-8C22-E0D75BFCA8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83" name="AutoShape 5">
          <a:extLst>
            <a:ext uri="{FF2B5EF4-FFF2-40B4-BE49-F238E27FC236}">
              <a16:creationId xmlns:a16="http://schemas.microsoft.com/office/drawing/2014/main" id="{CC2CD784-B081-49FA-A105-9B083ED765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84" name="AutoShape 5">
          <a:extLst>
            <a:ext uri="{FF2B5EF4-FFF2-40B4-BE49-F238E27FC236}">
              <a16:creationId xmlns:a16="http://schemas.microsoft.com/office/drawing/2014/main" id="{914CA693-30F0-4956-B09E-864716FF1FD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5A9BEEB2-E08A-4430-8E21-DB73735FD2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86" name="AutoShape 5">
          <a:extLst>
            <a:ext uri="{FF2B5EF4-FFF2-40B4-BE49-F238E27FC236}">
              <a16:creationId xmlns:a16="http://schemas.microsoft.com/office/drawing/2014/main" id="{25C7395F-B4A5-4A44-BC16-A3DDAB9CB5B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87" name="AutoShape 5">
          <a:extLst>
            <a:ext uri="{FF2B5EF4-FFF2-40B4-BE49-F238E27FC236}">
              <a16:creationId xmlns:a16="http://schemas.microsoft.com/office/drawing/2014/main" id="{69076693-5D53-4C05-90A3-FBD979EEA2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88" name="AutoShape 5">
          <a:extLst>
            <a:ext uri="{FF2B5EF4-FFF2-40B4-BE49-F238E27FC236}">
              <a16:creationId xmlns:a16="http://schemas.microsoft.com/office/drawing/2014/main" id="{AB58373D-9B5D-4EA4-ABA2-D779E85830B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89" name="AutoShape 5">
          <a:extLst>
            <a:ext uri="{FF2B5EF4-FFF2-40B4-BE49-F238E27FC236}">
              <a16:creationId xmlns:a16="http://schemas.microsoft.com/office/drawing/2014/main" id="{0A2D79F5-7645-4B68-89A5-AF99F37762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90" name="AutoShape 5">
          <a:extLst>
            <a:ext uri="{FF2B5EF4-FFF2-40B4-BE49-F238E27FC236}">
              <a16:creationId xmlns:a16="http://schemas.microsoft.com/office/drawing/2014/main" id="{73A0E056-6D52-4914-B751-CE3D604D14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91" name="AutoShape 5">
          <a:extLst>
            <a:ext uri="{FF2B5EF4-FFF2-40B4-BE49-F238E27FC236}">
              <a16:creationId xmlns:a16="http://schemas.microsoft.com/office/drawing/2014/main" id="{6B27D9CE-1AC4-48EE-9479-8B7E4B42BA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92" name="AutoShape 5">
          <a:extLst>
            <a:ext uri="{FF2B5EF4-FFF2-40B4-BE49-F238E27FC236}">
              <a16:creationId xmlns:a16="http://schemas.microsoft.com/office/drawing/2014/main" id="{FF927A38-BC1B-4F31-A779-9E24180E89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93" name="AutoShape 5">
          <a:extLst>
            <a:ext uri="{FF2B5EF4-FFF2-40B4-BE49-F238E27FC236}">
              <a16:creationId xmlns:a16="http://schemas.microsoft.com/office/drawing/2014/main" id="{C7422D3C-D7C7-4ECC-918A-E707063FB75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94" name="AutoShape 5">
          <a:extLst>
            <a:ext uri="{FF2B5EF4-FFF2-40B4-BE49-F238E27FC236}">
              <a16:creationId xmlns:a16="http://schemas.microsoft.com/office/drawing/2014/main" id="{01F4FE85-1291-4DDE-AC09-EDB108C243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95" name="AutoShape 5">
          <a:extLst>
            <a:ext uri="{FF2B5EF4-FFF2-40B4-BE49-F238E27FC236}">
              <a16:creationId xmlns:a16="http://schemas.microsoft.com/office/drawing/2014/main" id="{F3926E03-B9CF-41C1-AB42-56A6B85DEB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96" name="AutoShape 5">
          <a:extLst>
            <a:ext uri="{FF2B5EF4-FFF2-40B4-BE49-F238E27FC236}">
              <a16:creationId xmlns:a16="http://schemas.microsoft.com/office/drawing/2014/main" id="{3B98C6E8-9702-49F3-B3B0-8E73F1A8D8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97" name="AutoShape 5">
          <a:extLst>
            <a:ext uri="{FF2B5EF4-FFF2-40B4-BE49-F238E27FC236}">
              <a16:creationId xmlns:a16="http://schemas.microsoft.com/office/drawing/2014/main" id="{81A5F5EF-34D9-4BC6-95C3-C83ED5255B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98" name="AutoShape 5">
          <a:extLst>
            <a:ext uri="{FF2B5EF4-FFF2-40B4-BE49-F238E27FC236}">
              <a16:creationId xmlns:a16="http://schemas.microsoft.com/office/drawing/2014/main" id="{A8E6484D-D7EF-443B-9C9A-A77A43C0BF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99" name="AutoShape 5">
          <a:extLst>
            <a:ext uri="{FF2B5EF4-FFF2-40B4-BE49-F238E27FC236}">
              <a16:creationId xmlns:a16="http://schemas.microsoft.com/office/drawing/2014/main" id="{1D363B86-BDD8-4A75-AFCA-5058B64CFE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00" name="AutoShape 5">
          <a:extLst>
            <a:ext uri="{FF2B5EF4-FFF2-40B4-BE49-F238E27FC236}">
              <a16:creationId xmlns:a16="http://schemas.microsoft.com/office/drawing/2014/main" id="{B66F2921-38D1-450C-8535-95E9044F3A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01" name="AutoShape 5">
          <a:extLst>
            <a:ext uri="{FF2B5EF4-FFF2-40B4-BE49-F238E27FC236}">
              <a16:creationId xmlns:a16="http://schemas.microsoft.com/office/drawing/2014/main" id="{28EDD232-1EBA-4DF1-BDA4-CCA8BF55759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02" name="AutoShape 5">
          <a:extLst>
            <a:ext uri="{FF2B5EF4-FFF2-40B4-BE49-F238E27FC236}">
              <a16:creationId xmlns:a16="http://schemas.microsoft.com/office/drawing/2014/main" id="{2128AA81-9728-432A-A7FD-EA167340BF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03" name="AutoShape 5">
          <a:extLst>
            <a:ext uri="{FF2B5EF4-FFF2-40B4-BE49-F238E27FC236}">
              <a16:creationId xmlns:a16="http://schemas.microsoft.com/office/drawing/2014/main" id="{C7E5E4E5-334C-4D8C-AF96-32EA1ADD0D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04" name="AutoShape 5">
          <a:extLst>
            <a:ext uri="{FF2B5EF4-FFF2-40B4-BE49-F238E27FC236}">
              <a16:creationId xmlns:a16="http://schemas.microsoft.com/office/drawing/2014/main" id="{3571941E-28CF-4ABA-9ED2-FAD2D925E52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05" name="AutoShape 5">
          <a:extLst>
            <a:ext uri="{FF2B5EF4-FFF2-40B4-BE49-F238E27FC236}">
              <a16:creationId xmlns:a16="http://schemas.microsoft.com/office/drawing/2014/main" id="{8DCB7F9C-3365-4686-8F07-59D65307E4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06" name="AutoShape 5">
          <a:extLst>
            <a:ext uri="{FF2B5EF4-FFF2-40B4-BE49-F238E27FC236}">
              <a16:creationId xmlns:a16="http://schemas.microsoft.com/office/drawing/2014/main" id="{645ADF0A-2E53-4408-88EC-85FF54BC9E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07" name="AutoShape 5">
          <a:extLst>
            <a:ext uri="{FF2B5EF4-FFF2-40B4-BE49-F238E27FC236}">
              <a16:creationId xmlns:a16="http://schemas.microsoft.com/office/drawing/2014/main" id="{158469E6-8C6D-4C9D-99BE-CCFE57B6052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08" name="AutoShape 5">
          <a:extLst>
            <a:ext uri="{FF2B5EF4-FFF2-40B4-BE49-F238E27FC236}">
              <a16:creationId xmlns:a16="http://schemas.microsoft.com/office/drawing/2014/main" id="{D34DFBFC-BCAA-40A3-8E54-438B5FA969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09" name="AutoShape 5">
          <a:extLst>
            <a:ext uri="{FF2B5EF4-FFF2-40B4-BE49-F238E27FC236}">
              <a16:creationId xmlns:a16="http://schemas.microsoft.com/office/drawing/2014/main" id="{77A6B556-EE27-4403-9CC1-05E35D4C7F0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10" name="AutoShape 5">
          <a:extLst>
            <a:ext uri="{FF2B5EF4-FFF2-40B4-BE49-F238E27FC236}">
              <a16:creationId xmlns:a16="http://schemas.microsoft.com/office/drawing/2014/main" id="{43DC41D1-4C2E-4E3A-ADD6-3DEE0C9D99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11" name="AutoShape 5">
          <a:extLst>
            <a:ext uri="{FF2B5EF4-FFF2-40B4-BE49-F238E27FC236}">
              <a16:creationId xmlns:a16="http://schemas.microsoft.com/office/drawing/2014/main" id="{3B32DEBE-3296-4BD8-821F-B8EF85C996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12" name="AutoShape 5">
          <a:extLst>
            <a:ext uri="{FF2B5EF4-FFF2-40B4-BE49-F238E27FC236}">
              <a16:creationId xmlns:a16="http://schemas.microsoft.com/office/drawing/2014/main" id="{94DA981E-772E-4477-9DB6-41AF236319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13" name="AutoShape 5">
          <a:extLst>
            <a:ext uri="{FF2B5EF4-FFF2-40B4-BE49-F238E27FC236}">
              <a16:creationId xmlns:a16="http://schemas.microsoft.com/office/drawing/2014/main" id="{EBA77D00-457C-40AF-BC73-8D31C88B5E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14" name="AutoShape 5">
          <a:extLst>
            <a:ext uri="{FF2B5EF4-FFF2-40B4-BE49-F238E27FC236}">
              <a16:creationId xmlns:a16="http://schemas.microsoft.com/office/drawing/2014/main" id="{E4232EE4-7265-4EB9-AED3-B44371AAC5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15" name="AutoShape 5">
          <a:extLst>
            <a:ext uri="{FF2B5EF4-FFF2-40B4-BE49-F238E27FC236}">
              <a16:creationId xmlns:a16="http://schemas.microsoft.com/office/drawing/2014/main" id="{A22F8557-F5DD-4548-87C5-86BC57E46D9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16" name="AutoShape 5">
          <a:extLst>
            <a:ext uri="{FF2B5EF4-FFF2-40B4-BE49-F238E27FC236}">
              <a16:creationId xmlns:a16="http://schemas.microsoft.com/office/drawing/2014/main" id="{0042AE8D-26DC-4281-8470-8AE4F2118C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17" name="AutoShape 5">
          <a:extLst>
            <a:ext uri="{FF2B5EF4-FFF2-40B4-BE49-F238E27FC236}">
              <a16:creationId xmlns:a16="http://schemas.microsoft.com/office/drawing/2014/main" id="{DF0D868F-8069-4AD1-BC60-E835E12AAF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18" name="AutoShape 5">
          <a:extLst>
            <a:ext uri="{FF2B5EF4-FFF2-40B4-BE49-F238E27FC236}">
              <a16:creationId xmlns:a16="http://schemas.microsoft.com/office/drawing/2014/main" id="{330B9ABB-0203-45AC-9125-34C2717595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19" name="AutoShape 5">
          <a:extLst>
            <a:ext uri="{FF2B5EF4-FFF2-40B4-BE49-F238E27FC236}">
              <a16:creationId xmlns:a16="http://schemas.microsoft.com/office/drawing/2014/main" id="{46D1569B-D5DE-484C-A24D-6BADD1692A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20" name="AutoShape 5">
          <a:extLst>
            <a:ext uri="{FF2B5EF4-FFF2-40B4-BE49-F238E27FC236}">
              <a16:creationId xmlns:a16="http://schemas.microsoft.com/office/drawing/2014/main" id="{EEFCA5A5-D814-48F0-83EF-34997F744F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21" name="AutoShape 5">
          <a:extLst>
            <a:ext uri="{FF2B5EF4-FFF2-40B4-BE49-F238E27FC236}">
              <a16:creationId xmlns:a16="http://schemas.microsoft.com/office/drawing/2014/main" id="{8D4CE612-EBB2-46FB-9D43-54784130B76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22" name="AutoShape 5">
          <a:extLst>
            <a:ext uri="{FF2B5EF4-FFF2-40B4-BE49-F238E27FC236}">
              <a16:creationId xmlns:a16="http://schemas.microsoft.com/office/drawing/2014/main" id="{EDB74A67-0EB5-43D0-AC86-1A0281E9393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23" name="AutoShape 5">
          <a:extLst>
            <a:ext uri="{FF2B5EF4-FFF2-40B4-BE49-F238E27FC236}">
              <a16:creationId xmlns:a16="http://schemas.microsoft.com/office/drawing/2014/main" id="{0C09AC1A-A156-44D8-889E-597FECD095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24" name="AutoShape 5">
          <a:extLst>
            <a:ext uri="{FF2B5EF4-FFF2-40B4-BE49-F238E27FC236}">
              <a16:creationId xmlns:a16="http://schemas.microsoft.com/office/drawing/2014/main" id="{94A8353A-7184-48E2-ADA9-C44DEF4425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25" name="AutoShape 5">
          <a:extLst>
            <a:ext uri="{FF2B5EF4-FFF2-40B4-BE49-F238E27FC236}">
              <a16:creationId xmlns:a16="http://schemas.microsoft.com/office/drawing/2014/main" id="{1084074E-D852-4B82-A5C2-126FAAA5B5E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26" name="AutoShape 5">
          <a:extLst>
            <a:ext uri="{FF2B5EF4-FFF2-40B4-BE49-F238E27FC236}">
              <a16:creationId xmlns:a16="http://schemas.microsoft.com/office/drawing/2014/main" id="{3CC82A17-CDC3-4ED0-8D8A-8574B0F5D3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27" name="AutoShape 5">
          <a:extLst>
            <a:ext uri="{FF2B5EF4-FFF2-40B4-BE49-F238E27FC236}">
              <a16:creationId xmlns:a16="http://schemas.microsoft.com/office/drawing/2014/main" id="{61F513D5-879D-4818-8F5F-2591387C36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28" name="AutoShape 5">
          <a:extLst>
            <a:ext uri="{FF2B5EF4-FFF2-40B4-BE49-F238E27FC236}">
              <a16:creationId xmlns:a16="http://schemas.microsoft.com/office/drawing/2014/main" id="{F542CA9C-9ADD-45C4-88B5-8B4A14AB18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29" name="AutoShape 5">
          <a:extLst>
            <a:ext uri="{FF2B5EF4-FFF2-40B4-BE49-F238E27FC236}">
              <a16:creationId xmlns:a16="http://schemas.microsoft.com/office/drawing/2014/main" id="{352839D7-EFFC-43E5-B116-C8AC6A6DE9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30" name="AutoShape 5">
          <a:extLst>
            <a:ext uri="{FF2B5EF4-FFF2-40B4-BE49-F238E27FC236}">
              <a16:creationId xmlns:a16="http://schemas.microsoft.com/office/drawing/2014/main" id="{E9F17417-E6D1-4DC3-B8D8-A17868CDBA1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31" name="AutoShape 5">
          <a:extLst>
            <a:ext uri="{FF2B5EF4-FFF2-40B4-BE49-F238E27FC236}">
              <a16:creationId xmlns:a16="http://schemas.microsoft.com/office/drawing/2014/main" id="{9E960A3A-8664-40B9-9AC4-02FD5C1755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32" name="AutoShape 5">
          <a:extLst>
            <a:ext uri="{FF2B5EF4-FFF2-40B4-BE49-F238E27FC236}">
              <a16:creationId xmlns:a16="http://schemas.microsoft.com/office/drawing/2014/main" id="{5057EA49-F8BE-4FD2-BBCF-5F917E1039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33" name="AutoShape 5">
          <a:extLst>
            <a:ext uri="{FF2B5EF4-FFF2-40B4-BE49-F238E27FC236}">
              <a16:creationId xmlns:a16="http://schemas.microsoft.com/office/drawing/2014/main" id="{7FFF898F-84DE-4F6B-A8D1-96B7845F38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34" name="AutoShape 5">
          <a:extLst>
            <a:ext uri="{FF2B5EF4-FFF2-40B4-BE49-F238E27FC236}">
              <a16:creationId xmlns:a16="http://schemas.microsoft.com/office/drawing/2014/main" id="{CBF49B00-A96B-47C9-ABA2-FB9F2690D6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281940</xdr:colOff>
      <xdr:row>24</xdr:row>
      <xdr:rowOff>0</xdr:rowOff>
    </xdr:to>
    <xdr:sp macro="" textlink="">
      <xdr:nvSpPr>
        <xdr:cNvPr id="135" name="AutoShape 5">
          <a:extLst>
            <a:ext uri="{FF2B5EF4-FFF2-40B4-BE49-F238E27FC236}">
              <a16:creationId xmlns:a16="http://schemas.microsoft.com/office/drawing/2014/main" id="{7009B280-2651-48D7-88E4-B6F8FEB9ED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42595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06.06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er\AppData\Local\Microsoft\Windows\Temporary%20Internet%20Files\Content.IE5\9VQQSM5R\Resultatliste%2022.%2008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20.06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ove@ultra-design.no" TargetMode="External"/><Relationship Id="rId3" Type="http://schemas.openxmlformats.org/officeDocument/2006/relationships/hyperlink" Target="mailto:fiaam@innovasjonnorge.no" TargetMode="External"/><Relationship Id="rId7" Type="http://schemas.openxmlformats.org/officeDocument/2006/relationships/hyperlink" Target="mailto:andreas.haug@soprasteria.com" TargetMode="External"/><Relationship Id="rId12" Type="http://schemas.openxmlformats.org/officeDocument/2006/relationships/comments" Target="../comments2.xml"/><Relationship Id="rId2" Type="http://schemas.openxmlformats.org/officeDocument/2006/relationships/hyperlink" Target="mailto:arild.vikse@gmail.com" TargetMode="External"/><Relationship Id="rId1" Type="http://schemas.openxmlformats.org/officeDocument/2006/relationships/hyperlink" Target="mailto:kim.knudsen@ca.com" TargetMode="External"/><Relationship Id="rId6" Type="http://schemas.openxmlformats.org/officeDocument/2006/relationships/hyperlink" Target="mailto:pakalolosaing@gmail.com" TargetMode="External"/><Relationship Id="rId11" Type="http://schemas.openxmlformats.org/officeDocument/2006/relationships/vmlDrawing" Target="../drawings/vmlDrawing2.vml"/><Relationship Id="rId5" Type="http://schemas.openxmlformats.org/officeDocument/2006/relationships/hyperlink" Target="mailto:Espen.Sunde@nav.no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mailto:c.l.stokkeland@admin.uio.no" TargetMode="External"/><Relationship Id="rId9" Type="http://schemas.openxmlformats.org/officeDocument/2006/relationships/hyperlink" Target="mailto:iveri.consult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ove@ultra-design.no" TargetMode="External"/><Relationship Id="rId13" Type="http://schemas.openxmlformats.org/officeDocument/2006/relationships/comments" Target="../comments3.xml"/><Relationship Id="rId3" Type="http://schemas.openxmlformats.org/officeDocument/2006/relationships/hyperlink" Target="mailto:fiaam@innovasjonnorge.no" TargetMode="External"/><Relationship Id="rId7" Type="http://schemas.openxmlformats.org/officeDocument/2006/relationships/hyperlink" Target="mailto:pakalolosaing@gmail.com" TargetMode="External"/><Relationship Id="rId12" Type="http://schemas.openxmlformats.org/officeDocument/2006/relationships/vmlDrawing" Target="../drawings/vmlDrawing3.vml"/><Relationship Id="rId2" Type="http://schemas.openxmlformats.org/officeDocument/2006/relationships/hyperlink" Target="mailto:arild.vikse@gmail.com" TargetMode="External"/><Relationship Id="rId1" Type="http://schemas.openxmlformats.org/officeDocument/2006/relationships/hyperlink" Target="mailto:kim.knudsen@ca.com" TargetMode="External"/><Relationship Id="rId6" Type="http://schemas.openxmlformats.org/officeDocument/2006/relationships/hyperlink" Target="mailto:johnmoen@gmail.com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mailto:Espen.Sunde@nav.no" TargetMode="External"/><Relationship Id="rId10" Type="http://schemas.openxmlformats.org/officeDocument/2006/relationships/hyperlink" Target="mailto:larsmariusvalstad@me.com" TargetMode="External"/><Relationship Id="rId4" Type="http://schemas.openxmlformats.org/officeDocument/2006/relationships/hyperlink" Target="mailto:c.l.stokkeland@admin.uio.no" TargetMode="External"/><Relationship Id="rId9" Type="http://schemas.openxmlformats.org/officeDocument/2006/relationships/hyperlink" Target="mailto:iveri.consult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sognenrune@gmail.com" TargetMode="External"/><Relationship Id="rId3" Type="http://schemas.openxmlformats.org/officeDocument/2006/relationships/hyperlink" Target="mailto:ove@ultra-design.no" TargetMode="External"/><Relationship Id="rId7" Type="http://schemas.openxmlformats.org/officeDocument/2006/relationships/hyperlink" Target="mailto:c.l.stokkeland@admin.uio.no" TargetMode="External"/><Relationship Id="rId12" Type="http://schemas.openxmlformats.org/officeDocument/2006/relationships/comments" Target="../comments4.xml"/><Relationship Id="rId2" Type="http://schemas.openxmlformats.org/officeDocument/2006/relationships/hyperlink" Target="mailto:iveri.consult@gmail.com" TargetMode="External"/><Relationship Id="rId1" Type="http://schemas.openxmlformats.org/officeDocument/2006/relationships/hyperlink" Target="mailto:jrsp@reboli.me" TargetMode="External"/><Relationship Id="rId6" Type="http://schemas.openxmlformats.org/officeDocument/2006/relationships/hyperlink" Target="mailto:johnmoen@gmail.com" TargetMode="External"/><Relationship Id="rId11" Type="http://schemas.openxmlformats.org/officeDocument/2006/relationships/vmlDrawing" Target="../drawings/vmlDrawing4.vml"/><Relationship Id="rId5" Type="http://schemas.openxmlformats.org/officeDocument/2006/relationships/hyperlink" Target="mailto:pakalolosaing@gmail.com" TargetMode="External"/><Relationship Id="rId10" Type="http://schemas.openxmlformats.org/officeDocument/2006/relationships/hyperlink" Target="mailto:arild.vikse@gmail.com" TargetMode="External"/><Relationship Id="rId4" Type="http://schemas.openxmlformats.org/officeDocument/2006/relationships/hyperlink" Target="mailto:andreas.haug@soprasteria.com" TargetMode="External"/><Relationship Id="rId9" Type="http://schemas.openxmlformats.org/officeDocument/2006/relationships/hyperlink" Target="mailto:fiaam@innovasjonnorge.no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5.vml"/><Relationship Id="rId3" Type="http://schemas.openxmlformats.org/officeDocument/2006/relationships/hyperlink" Target="mailto:fiaam@innovasjonnorge.no" TargetMode="External"/><Relationship Id="rId7" Type="http://schemas.openxmlformats.org/officeDocument/2006/relationships/hyperlink" Target="mailto:marhoy@gmail.com" TargetMode="External"/><Relationship Id="rId2" Type="http://schemas.openxmlformats.org/officeDocument/2006/relationships/hyperlink" Target="mailto:arild.vikse@gmail.com" TargetMode="External"/><Relationship Id="rId1" Type="http://schemas.openxmlformats.org/officeDocument/2006/relationships/hyperlink" Target="mailto:kim.knudsen@ca.com" TargetMode="External"/><Relationship Id="rId6" Type="http://schemas.openxmlformats.org/officeDocument/2006/relationships/hyperlink" Target="mailto:iveri.consult@gmail.com" TargetMode="External"/><Relationship Id="rId5" Type="http://schemas.openxmlformats.org/officeDocument/2006/relationships/hyperlink" Target="mailto:ove@ultra-design.no" TargetMode="External"/><Relationship Id="rId4" Type="http://schemas.openxmlformats.org/officeDocument/2006/relationships/hyperlink" Target="mailto:johnmoen@gmail.com" TargetMode="External"/><Relationship Id="rId9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andreas.haug@soprasteria.com" TargetMode="External"/><Relationship Id="rId3" Type="http://schemas.openxmlformats.org/officeDocument/2006/relationships/hyperlink" Target="mailto:fiaam@innovasjonnorge.no" TargetMode="External"/><Relationship Id="rId7" Type="http://schemas.openxmlformats.org/officeDocument/2006/relationships/hyperlink" Target="mailto:arildja@gmail.com" TargetMode="External"/><Relationship Id="rId12" Type="http://schemas.openxmlformats.org/officeDocument/2006/relationships/comments" Target="../comments6.xml"/><Relationship Id="rId2" Type="http://schemas.openxmlformats.org/officeDocument/2006/relationships/hyperlink" Target="mailto:arild.vikse@gmail.com" TargetMode="External"/><Relationship Id="rId1" Type="http://schemas.openxmlformats.org/officeDocument/2006/relationships/hyperlink" Target="mailto:kim.knudsen@ca.com" TargetMode="External"/><Relationship Id="rId6" Type="http://schemas.openxmlformats.org/officeDocument/2006/relationships/hyperlink" Target="mailto:johnmoen@gmail.com" TargetMode="External"/><Relationship Id="rId11" Type="http://schemas.openxmlformats.org/officeDocument/2006/relationships/vmlDrawing" Target="../drawings/vmlDrawing6.vml"/><Relationship Id="rId5" Type="http://schemas.openxmlformats.org/officeDocument/2006/relationships/hyperlink" Target="mailto:Espen.Sunde@nav.no" TargetMode="External"/><Relationship Id="rId10" Type="http://schemas.openxmlformats.org/officeDocument/2006/relationships/hyperlink" Target="mailto:magnuje@gmail.com" TargetMode="External"/><Relationship Id="rId4" Type="http://schemas.openxmlformats.org/officeDocument/2006/relationships/hyperlink" Target="mailto:sognenrune@gmail.com" TargetMode="External"/><Relationship Id="rId9" Type="http://schemas.openxmlformats.org/officeDocument/2006/relationships/hyperlink" Target="mailto:ove@ultra-design.no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iveri.consult@gmail.com" TargetMode="External"/><Relationship Id="rId3" Type="http://schemas.openxmlformats.org/officeDocument/2006/relationships/hyperlink" Target="mailto:fiaam@innovasjonnorge.no" TargetMode="External"/><Relationship Id="rId7" Type="http://schemas.openxmlformats.org/officeDocument/2006/relationships/hyperlink" Target="mailto:ove@ultra-design.no" TargetMode="External"/><Relationship Id="rId12" Type="http://schemas.openxmlformats.org/officeDocument/2006/relationships/comments" Target="../comments7.xml"/><Relationship Id="rId2" Type="http://schemas.openxmlformats.org/officeDocument/2006/relationships/hyperlink" Target="mailto:arild.vikse@gmail.com" TargetMode="External"/><Relationship Id="rId1" Type="http://schemas.openxmlformats.org/officeDocument/2006/relationships/hyperlink" Target="mailto:kim.knudsen@ca.com" TargetMode="External"/><Relationship Id="rId6" Type="http://schemas.openxmlformats.org/officeDocument/2006/relationships/hyperlink" Target="mailto:andreas.haug@soprasteria.com" TargetMode="External"/><Relationship Id="rId11" Type="http://schemas.openxmlformats.org/officeDocument/2006/relationships/vmlDrawing" Target="../drawings/vmlDrawing7.vml"/><Relationship Id="rId5" Type="http://schemas.openxmlformats.org/officeDocument/2006/relationships/hyperlink" Target="mailto:jrsp@reboli.me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mailto:pakalolosaing@gmail.com" TargetMode="External"/><Relationship Id="rId9" Type="http://schemas.openxmlformats.org/officeDocument/2006/relationships/hyperlink" Target="mailto:egil.naustvik@gmail.co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91357690@online.no" TargetMode="External"/><Relationship Id="rId3" Type="http://schemas.openxmlformats.org/officeDocument/2006/relationships/hyperlink" Target="mailto:jrsp@reboli.me" TargetMode="External"/><Relationship Id="rId7" Type="http://schemas.openxmlformats.org/officeDocument/2006/relationships/hyperlink" Target="mailto:magnuje@gmail.com" TargetMode="External"/><Relationship Id="rId2" Type="http://schemas.openxmlformats.org/officeDocument/2006/relationships/hyperlink" Target="mailto:sognenrune@gmail.com" TargetMode="External"/><Relationship Id="rId1" Type="http://schemas.openxmlformats.org/officeDocument/2006/relationships/hyperlink" Target="mailto:arild.vikse@gmail.com" TargetMode="External"/><Relationship Id="rId6" Type="http://schemas.openxmlformats.org/officeDocument/2006/relationships/hyperlink" Target="mailto:iveri.consult@gmail.com" TargetMode="External"/><Relationship Id="rId11" Type="http://schemas.openxmlformats.org/officeDocument/2006/relationships/comments" Target="../comments8.xml"/><Relationship Id="rId5" Type="http://schemas.openxmlformats.org/officeDocument/2006/relationships/hyperlink" Target="mailto:ove@ultra-design.no" TargetMode="External"/><Relationship Id="rId10" Type="http://schemas.openxmlformats.org/officeDocument/2006/relationships/vmlDrawing" Target="../drawings/vmlDrawing8.vml"/><Relationship Id="rId4" Type="http://schemas.openxmlformats.org/officeDocument/2006/relationships/hyperlink" Target="mailto:andreas.haug@soprasteria.com" TargetMode="External"/><Relationship Id="rId9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iveri.consult@gmail.com" TargetMode="External"/><Relationship Id="rId13" Type="http://schemas.openxmlformats.org/officeDocument/2006/relationships/vmlDrawing" Target="../drawings/vmlDrawing9.vml"/><Relationship Id="rId3" Type="http://schemas.openxmlformats.org/officeDocument/2006/relationships/hyperlink" Target="mailto:Espen.Sunde@nav.no" TargetMode="External"/><Relationship Id="rId7" Type="http://schemas.openxmlformats.org/officeDocument/2006/relationships/hyperlink" Target="mailto:ove@ultra-design.no" TargetMode="External"/><Relationship Id="rId12" Type="http://schemas.openxmlformats.org/officeDocument/2006/relationships/drawing" Target="../drawings/drawing5.xml"/><Relationship Id="rId2" Type="http://schemas.openxmlformats.org/officeDocument/2006/relationships/hyperlink" Target="mailto:c.l.stokkeland@admin.uio.no" TargetMode="External"/><Relationship Id="rId1" Type="http://schemas.openxmlformats.org/officeDocument/2006/relationships/hyperlink" Target="mailto:arild.vikse@gmail.com" TargetMode="External"/><Relationship Id="rId6" Type="http://schemas.openxmlformats.org/officeDocument/2006/relationships/hyperlink" Target="mailto:andreas.haug@soprasteria.com" TargetMode="External"/><Relationship Id="rId11" Type="http://schemas.openxmlformats.org/officeDocument/2006/relationships/hyperlink" Target="mailto:magnuje@gmail.com" TargetMode="External"/><Relationship Id="rId5" Type="http://schemas.openxmlformats.org/officeDocument/2006/relationships/hyperlink" Target="mailto:pakalolosaing@gmail.com" TargetMode="External"/><Relationship Id="rId10" Type="http://schemas.openxmlformats.org/officeDocument/2006/relationships/hyperlink" Target="mailto:egil.naustvik@gmail.com" TargetMode="External"/><Relationship Id="rId4" Type="http://schemas.openxmlformats.org/officeDocument/2006/relationships/hyperlink" Target="mailto:johnmoen@gmail.com" TargetMode="External"/><Relationship Id="rId9" Type="http://schemas.openxmlformats.org/officeDocument/2006/relationships/hyperlink" Target="mailto:bjorn@getzlaw.no" TargetMode="External"/><Relationship Id="rId1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87"/>
  <sheetViews>
    <sheetView tabSelected="1" zoomScaleNormal="100" workbookViewId="0">
      <selection activeCell="A4" sqref="A4:N26"/>
    </sheetView>
  </sheetViews>
  <sheetFormatPr baseColWidth="10" defaultColWidth="17.28515625" defaultRowHeight="15" customHeight="1" x14ac:dyDescent="0.2"/>
  <cols>
    <col min="1" max="1" width="5.7109375" style="112" customWidth="1"/>
    <col min="2" max="2" width="19.7109375" style="112" customWidth="1"/>
    <col min="3" max="3" width="8.5703125" style="112" customWidth="1"/>
    <col min="4" max="5" width="6.140625" style="112" customWidth="1"/>
    <col min="6" max="6" width="16.85546875" style="112" customWidth="1"/>
    <col min="7" max="7" width="14.7109375" style="112" customWidth="1"/>
    <col min="8" max="9" width="6" style="115" customWidth="1"/>
    <col min="10" max="11" width="8.7109375" style="112" customWidth="1"/>
    <col min="12" max="12" width="8.85546875" style="112" customWidth="1"/>
    <col min="13" max="13" width="8.7109375" customWidth="1"/>
    <col min="14" max="14" width="6.7109375" customWidth="1"/>
    <col min="15" max="15" width="12.28515625" customWidth="1"/>
    <col min="16" max="19" width="9" customWidth="1"/>
    <col min="20" max="20" width="8.42578125" customWidth="1"/>
    <col min="21" max="21" width="8.7109375" customWidth="1"/>
    <col min="22" max="23" width="9.5703125" customWidth="1"/>
    <col min="24" max="24" width="12.7109375" customWidth="1"/>
    <col min="25" max="40" width="8.7109375" customWidth="1"/>
    <col min="41" max="42" width="6.7109375" style="48" customWidth="1"/>
  </cols>
  <sheetData>
    <row r="1" spans="1:42" s="243" customFormat="1" ht="19.5" customHeight="1" x14ac:dyDescent="0.2">
      <c r="A1" s="152" t="s">
        <v>157</v>
      </c>
      <c r="B1" s="236"/>
      <c r="C1" s="237"/>
      <c r="D1" s="238"/>
      <c r="E1" s="239"/>
      <c r="F1" s="240"/>
      <c r="G1" s="240"/>
      <c r="H1" s="238"/>
      <c r="I1" s="241"/>
      <c r="J1" s="242"/>
      <c r="K1" s="115"/>
      <c r="L1" s="113"/>
      <c r="N1" s="238"/>
      <c r="O1" s="244"/>
      <c r="P1" s="4"/>
      <c r="Q1" s="4"/>
      <c r="R1" s="4"/>
      <c r="S1" s="4"/>
      <c r="T1" s="4"/>
      <c r="U1" s="4"/>
      <c r="V1" s="4"/>
      <c r="W1" s="4"/>
      <c r="X1" s="4"/>
      <c r="AC1" s="243" t="s">
        <v>0</v>
      </c>
      <c r="AD1" s="243" t="s">
        <v>1</v>
      </c>
      <c r="AF1" s="245" t="s">
        <v>2</v>
      </c>
      <c r="AG1" s="246"/>
      <c r="AH1" s="245" t="s">
        <v>3</v>
      </c>
      <c r="AI1" s="246"/>
      <c r="AJ1" s="246"/>
      <c r="AO1" s="238"/>
      <c r="AP1" s="241"/>
    </row>
    <row r="2" spans="1:42" s="243" customFormat="1" ht="19.5" customHeight="1" thickBot="1" x14ac:dyDescent="0.25">
      <c r="A2" s="240" t="s">
        <v>193</v>
      </c>
      <c r="B2" s="247"/>
      <c r="C2" s="113"/>
      <c r="D2" s="115"/>
      <c r="E2" s="239" t="s">
        <v>4</v>
      </c>
      <c r="F2" s="114"/>
      <c r="G2" s="114"/>
      <c r="H2" s="248"/>
      <c r="I2" s="246" t="s">
        <v>5</v>
      </c>
      <c r="J2" s="238" t="s">
        <v>6</v>
      </c>
      <c r="K2" s="115"/>
      <c r="L2" s="113"/>
      <c r="P2" s="5"/>
      <c r="Q2" s="5"/>
      <c r="R2" s="5"/>
      <c r="S2" s="5"/>
      <c r="T2" s="5"/>
      <c r="U2" s="5"/>
      <c r="V2" s="5"/>
      <c r="W2" s="5"/>
      <c r="X2" s="5"/>
      <c r="AB2" s="243" t="s">
        <v>7</v>
      </c>
      <c r="AC2" s="249" t="s">
        <v>8</v>
      </c>
      <c r="AD2" s="249" t="s">
        <v>11</v>
      </c>
      <c r="AE2" s="6" t="s">
        <v>12</v>
      </c>
      <c r="AF2" s="7" t="s">
        <v>14</v>
      </c>
      <c r="AG2" s="250"/>
      <c r="AH2" s="8" t="s">
        <v>17</v>
      </c>
      <c r="AI2" s="250"/>
      <c r="AJ2" s="250"/>
      <c r="AO2" s="248"/>
      <c r="AP2" s="246"/>
    </row>
    <row r="3" spans="1:42" s="243" customFormat="1" ht="19.5" customHeight="1" thickBot="1" x14ac:dyDescent="0.25">
      <c r="A3" s="247"/>
      <c r="B3" s="247"/>
      <c r="C3" s="113"/>
      <c r="D3" s="115"/>
      <c r="E3" s="251" t="s">
        <v>8</v>
      </c>
      <c r="F3" s="114"/>
      <c r="G3" s="114"/>
      <c r="H3" s="248" t="s">
        <v>20</v>
      </c>
      <c r="I3" s="252">
        <v>21</v>
      </c>
      <c r="J3" s="248">
        <v>18</v>
      </c>
      <c r="K3" s="253"/>
      <c r="L3" s="250"/>
      <c r="M3" s="253"/>
      <c r="N3" s="254"/>
      <c r="O3" s="255"/>
      <c r="P3" s="5"/>
      <c r="Q3" s="100"/>
      <c r="R3" s="5"/>
      <c r="S3" s="5"/>
      <c r="T3" s="5"/>
      <c r="U3" s="5"/>
      <c r="V3" s="5"/>
      <c r="W3" s="5"/>
      <c r="X3" s="5"/>
      <c r="Y3" s="433"/>
      <c r="Z3" s="434" t="s">
        <v>9</v>
      </c>
      <c r="AA3" s="10" t="s">
        <v>10</v>
      </c>
      <c r="AB3" s="435"/>
      <c r="AC3" s="469" t="s">
        <v>13</v>
      </c>
      <c r="AD3" s="468"/>
      <c r="AE3" s="468"/>
      <c r="AF3" s="470"/>
      <c r="AG3" s="469" t="s">
        <v>15</v>
      </c>
      <c r="AH3" s="468"/>
      <c r="AI3" s="468"/>
      <c r="AJ3" s="470"/>
      <c r="AK3" s="469" t="s">
        <v>16</v>
      </c>
      <c r="AL3" s="468"/>
      <c r="AM3" s="468"/>
      <c r="AN3" s="470"/>
      <c r="AO3" s="247" t="s">
        <v>24</v>
      </c>
      <c r="AP3" s="252"/>
    </row>
    <row r="4" spans="1:42" s="243" customFormat="1" ht="26.25" customHeight="1" thickBot="1" x14ac:dyDescent="0.25">
      <c r="A4" s="116" t="s">
        <v>18</v>
      </c>
      <c r="B4" s="201" t="s">
        <v>19</v>
      </c>
      <c r="C4" s="168" t="s">
        <v>21</v>
      </c>
      <c r="D4" s="467" t="s">
        <v>22</v>
      </c>
      <c r="E4" s="468"/>
      <c r="F4" s="14" t="s">
        <v>23</v>
      </c>
      <c r="G4" s="185" t="s">
        <v>29</v>
      </c>
      <c r="H4" s="12" t="s">
        <v>30</v>
      </c>
      <c r="I4" s="432" t="s">
        <v>31</v>
      </c>
      <c r="J4" s="16" t="s">
        <v>32</v>
      </c>
      <c r="K4" s="15" t="s">
        <v>33</v>
      </c>
      <c r="L4" s="17" t="s">
        <v>34</v>
      </c>
      <c r="M4" s="169" t="s">
        <v>35</v>
      </c>
      <c r="N4" s="18" t="s">
        <v>36</v>
      </c>
      <c r="O4" s="13" t="s">
        <v>37</v>
      </c>
      <c r="P4" s="76" t="s">
        <v>39</v>
      </c>
      <c r="Q4" s="77" t="s">
        <v>40</v>
      </c>
      <c r="R4" s="77" t="s">
        <v>41</v>
      </c>
      <c r="S4" s="77" t="s">
        <v>42</v>
      </c>
      <c r="T4" s="77" t="s">
        <v>43</v>
      </c>
      <c r="U4" s="77" t="s">
        <v>44</v>
      </c>
      <c r="V4" s="78" t="s">
        <v>45</v>
      </c>
      <c r="W4" s="78" t="s">
        <v>46</v>
      </c>
      <c r="X4" s="79" t="s">
        <v>47</v>
      </c>
      <c r="Y4" s="19" t="s">
        <v>25</v>
      </c>
      <c r="Z4" s="19" t="s">
        <v>26</v>
      </c>
      <c r="AA4" s="19" t="s">
        <v>27</v>
      </c>
      <c r="AB4" s="20" t="s">
        <v>28</v>
      </c>
      <c r="AC4" s="21" t="s">
        <v>25</v>
      </c>
      <c r="AD4" s="210" t="s">
        <v>26</v>
      </c>
      <c r="AE4" s="210" t="s">
        <v>27</v>
      </c>
      <c r="AF4" s="211" t="s">
        <v>28</v>
      </c>
      <c r="AG4" s="21" t="s">
        <v>25</v>
      </c>
      <c r="AH4" s="210" t="s">
        <v>26</v>
      </c>
      <c r="AI4" s="210" t="s">
        <v>27</v>
      </c>
      <c r="AJ4" s="211" t="s">
        <v>28</v>
      </c>
      <c r="AK4" s="21" t="s">
        <v>25</v>
      </c>
      <c r="AL4" s="210" t="s">
        <v>26</v>
      </c>
      <c r="AM4" s="210" t="s">
        <v>27</v>
      </c>
      <c r="AN4" s="211" t="s">
        <v>28</v>
      </c>
      <c r="AO4" s="12" t="s">
        <v>30</v>
      </c>
      <c r="AP4" s="12" t="s">
        <v>31</v>
      </c>
    </row>
    <row r="5" spans="1:42" s="256" customFormat="1" ht="12.75" customHeight="1" x14ac:dyDescent="0.2">
      <c r="A5" s="117">
        <v>0</v>
      </c>
      <c r="B5" s="149"/>
      <c r="C5" s="193"/>
      <c r="D5" s="22"/>
      <c r="E5" s="189"/>
      <c r="F5" s="57"/>
      <c r="G5" s="186"/>
      <c r="H5" s="59"/>
      <c r="I5" s="58"/>
      <c r="J5" s="127"/>
      <c r="K5" s="174"/>
      <c r="L5" s="61"/>
      <c r="M5" s="170"/>
      <c r="N5" s="62"/>
      <c r="O5" s="23"/>
      <c r="P5" s="80"/>
      <c r="Q5" s="81"/>
      <c r="R5" s="81"/>
      <c r="S5" s="81"/>
      <c r="T5" s="81"/>
      <c r="U5" s="81"/>
      <c r="V5" s="81"/>
      <c r="W5" s="81"/>
      <c r="X5" s="82"/>
      <c r="Y5" s="26"/>
      <c r="Z5" s="24"/>
      <c r="AA5" s="24"/>
      <c r="AB5" s="25"/>
      <c r="AC5" s="26"/>
      <c r="AD5" s="24"/>
      <c r="AE5" s="24"/>
      <c r="AF5" s="25"/>
      <c r="AG5" s="26"/>
      <c r="AH5" s="24"/>
      <c r="AI5" s="24"/>
      <c r="AJ5" s="25"/>
      <c r="AK5" s="26"/>
      <c r="AL5" s="24"/>
      <c r="AM5" s="24"/>
      <c r="AN5" s="25"/>
      <c r="AO5" s="59"/>
      <c r="AP5" s="59"/>
    </row>
    <row r="6" spans="1:42" s="256" customFormat="1" ht="12.75" customHeight="1" x14ac:dyDescent="0.2">
      <c r="A6" s="37">
        <v>1</v>
      </c>
      <c r="B6" s="143" t="s">
        <v>63</v>
      </c>
      <c r="C6" s="198" t="s">
        <v>50</v>
      </c>
      <c r="D6" s="133" t="s">
        <v>49</v>
      </c>
      <c r="E6" s="190">
        <v>13724</v>
      </c>
      <c r="F6" s="143" t="s">
        <v>76</v>
      </c>
      <c r="G6" s="187" t="s">
        <v>77</v>
      </c>
      <c r="H6" s="140" t="s">
        <v>0</v>
      </c>
      <c r="I6" s="142" t="s">
        <v>0</v>
      </c>
      <c r="J6" s="141" t="str">
        <f>IF(P6&gt;0.95,"18:10","18:00")</f>
        <v>18:00</v>
      </c>
      <c r="K6" s="175">
        <v>0.77141203703703709</v>
      </c>
      <c r="L6" s="134">
        <f>IF($E$3="lite",IF(AND(H6="nei",I6="ja"),AC6,IF(AND(H6="nei",I6="nei"),AD6,IF(AND(H6="ja",I6="ja"),AE6,AF6))), IF($E$3="middels",IF(AND(H6="nei",I6="ja"),AG6,IF(AND(H6="nei",I6="nei"),AH6,IF(AND(H6="ja",I6="ja"),AI6,AJ6))), IF($E$3="mye",IF(AND(H6="nei",I6="ja"),AK6,IF(AND(H6="nei",I6="nei"),AL6,IF(AND(H6="ja",I6="ja"),AM6,AN6))))))</f>
        <v>0.88986180120929248</v>
      </c>
      <c r="M6" s="257">
        <f t="shared" ref="M6:M23" si="0">(K6-J6)*L6</f>
        <v>1.9053753845337907E-2</v>
      </c>
      <c r="N6" s="166">
        <f t="shared" ref="N6:N26" si="1">IF(K6="Dnf",1,(IF(K6="Dns",1.5,(IF(K6="Dsq",1.5,(A6/I$3))))))</f>
        <v>4.7619047619047616E-2</v>
      </c>
      <c r="O6" s="146">
        <v>91374436</v>
      </c>
      <c r="P6" s="436">
        <v>0.94269999999999998</v>
      </c>
      <c r="Q6" s="437">
        <v>0.88949999999999996</v>
      </c>
      <c r="R6" s="437">
        <v>0.91620000000000001</v>
      </c>
      <c r="S6" s="438">
        <v>0.91559999999999997</v>
      </c>
      <c r="T6" s="437">
        <v>1.1627000000000001</v>
      </c>
      <c r="U6" s="437">
        <v>1.3012999999999999</v>
      </c>
      <c r="V6" s="137">
        <f t="shared" ref="V6:V26" si="2">Q6/P6</f>
        <v>0.94356635196775218</v>
      </c>
      <c r="W6" s="137">
        <f t="shared" ref="W6:W26" si="3">R6/P6</f>
        <v>0.971889254269651</v>
      </c>
      <c r="X6" s="138">
        <f t="shared" ref="X6:X26" si="4">V6*W6</f>
        <v>0.91704199816787368</v>
      </c>
      <c r="Y6" s="208">
        <f t="shared" ref="Y6:AA26" si="5">P6</f>
        <v>0.94269999999999998</v>
      </c>
      <c r="Z6" s="139">
        <f t="shared" si="5"/>
        <v>0.88949999999999996</v>
      </c>
      <c r="AA6" s="139">
        <f t="shared" si="5"/>
        <v>0.91620000000000001</v>
      </c>
      <c r="AB6" s="258">
        <f t="shared" ref="AB6:AB26" si="6">P6*X6</f>
        <v>0.86449549167285455</v>
      </c>
      <c r="AC6" s="259">
        <f t="shared" ref="AC6:AC26" si="7">S6</f>
        <v>0.91559999999999997</v>
      </c>
      <c r="AD6" s="260">
        <f t="shared" ref="AD6:AD26" si="8">AC6*V6</f>
        <v>0.86392935186167386</v>
      </c>
      <c r="AE6" s="260">
        <f t="shared" ref="AE6:AE26" si="9">AC6*W6</f>
        <v>0.88986180120929248</v>
      </c>
      <c r="AF6" s="258">
        <f t="shared" ref="AF6:AF26" si="10">AC6*X6</f>
        <v>0.83964365352250514</v>
      </c>
      <c r="AG6" s="259">
        <f t="shared" ref="AG6:AG26" si="11">T6</f>
        <v>1.1627000000000001</v>
      </c>
      <c r="AH6" s="260">
        <f t="shared" ref="AH6:AH26" si="12">AG6*V6</f>
        <v>1.0970845974329055</v>
      </c>
      <c r="AI6" s="260">
        <f t="shared" ref="AI6:AI26" si="13">AG6*W6</f>
        <v>1.1300156359393232</v>
      </c>
      <c r="AJ6" s="258">
        <f t="shared" ref="AJ6:AJ26" si="14">AG6*X6</f>
        <v>1.0662447312697867</v>
      </c>
      <c r="AK6" s="259">
        <f t="shared" ref="AK6:AK26" si="15">U6</f>
        <v>1.3012999999999999</v>
      </c>
      <c r="AL6" s="260">
        <f t="shared" ref="AL6:AL26" si="16">AK6*V6</f>
        <v>1.2278628938156357</v>
      </c>
      <c r="AM6" s="260">
        <f t="shared" ref="AM6:AM26" si="17">AK6*W6</f>
        <v>1.2647194865810967</v>
      </c>
      <c r="AN6" s="258">
        <f t="shared" ref="AN6:AN26" si="18">AK6*X6</f>
        <v>1.1933467522158538</v>
      </c>
      <c r="AO6" s="140" t="s">
        <v>0</v>
      </c>
      <c r="AP6" s="140" t="s">
        <v>0</v>
      </c>
    </row>
    <row r="7" spans="1:42" s="256" customFormat="1" ht="12.75" customHeight="1" x14ac:dyDescent="0.2">
      <c r="A7" s="37">
        <v>2</v>
      </c>
      <c r="B7" s="143" t="s">
        <v>96</v>
      </c>
      <c r="C7" s="198" t="s">
        <v>48</v>
      </c>
      <c r="D7" s="133" t="s">
        <v>75</v>
      </c>
      <c r="E7" s="190">
        <v>70</v>
      </c>
      <c r="F7" s="143" t="s">
        <v>167</v>
      </c>
      <c r="G7" s="132" t="s">
        <v>168</v>
      </c>
      <c r="H7" s="140" t="s">
        <v>0</v>
      </c>
      <c r="I7" s="165" t="s">
        <v>1</v>
      </c>
      <c r="J7" s="141" t="str">
        <f>IF(P7&gt;0.95,"18:10","18:00")</f>
        <v>18:00</v>
      </c>
      <c r="K7" s="177">
        <v>0.77642361111111102</v>
      </c>
      <c r="L7" s="134">
        <f>IF($E$3="lite",IF(AND(H7="nei",I7="ja"),AC7,IF(AND(H7="nei",I7="nei"),AD7,IF(AND(H7="ja",I7="ja"),AE7,AF7))), IF($E$3="middels",IF(AND(H7="nei",I7="ja"),AG7,IF(AND(H7="nei",I7="nei"),AH7,IF(AND(H7="ja",I7="ja"),AI7,AJ7))), IF($E$3="mye",IF(AND(H7="nei",I7="ja"),AK7,IF(AND(H7="nei",I7="nei"),AL7,IF(AND(H7="ja",I7="ja"),AM7,AN7))))))</f>
        <v>0.72975223914160825</v>
      </c>
      <c r="M7" s="257">
        <f t="shared" si="0"/>
        <v>1.9282689374540349E-2</v>
      </c>
      <c r="N7" s="166">
        <f t="shared" si="1"/>
        <v>9.5238095238095233E-2</v>
      </c>
      <c r="O7" s="146">
        <v>95227075</v>
      </c>
      <c r="P7" s="439">
        <v>0.82630000000000003</v>
      </c>
      <c r="Q7" s="440">
        <v>0.79200000000000004</v>
      </c>
      <c r="R7" s="440">
        <v>0.80800000000000005</v>
      </c>
      <c r="S7" s="440">
        <v>0.77859999999999996</v>
      </c>
      <c r="T7" s="440">
        <v>1.0209999999999999</v>
      </c>
      <c r="U7" s="441">
        <v>1.1518999999999999</v>
      </c>
      <c r="V7" s="137">
        <f t="shared" si="2"/>
        <v>0.95848965266852237</v>
      </c>
      <c r="W7" s="137">
        <f t="shared" si="3"/>
        <v>0.97785307999515914</v>
      </c>
      <c r="X7" s="138">
        <f t="shared" si="4"/>
        <v>0.93726205900540493</v>
      </c>
      <c r="Y7" s="208">
        <f t="shared" si="5"/>
        <v>0.82630000000000003</v>
      </c>
      <c r="Z7" s="139">
        <f t="shared" si="5"/>
        <v>0.79200000000000004</v>
      </c>
      <c r="AA7" s="139">
        <f t="shared" si="5"/>
        <v>0.80800000000000005</v>
      </c>
      <c r="AB7" s="258">
        <f t="shared" si="6"/>
        <v>0.77445963935616613</v>
      </c>
      <c r="AC7" s="259">
        <f t="shared" si="7"/>
        <v>0.77859999999999996</v>
      </c>
      <c r="AD7" s="260">
        <f t="shared" si="8"/>
        <v>0.74628004356771149</v>
      </c>
      <c r="AE7" s="260">
        <f t="shared" si="9"/>
        <v>0.76135640808423088</v>
      </c>
      <c r="AF7" s="258">
        <f t="shared" si="10"/>
        <v>0.72975223914160825</v>
      </c>
      <c r="AG7" s="259">
        <f t="shared" si="11"/>
        <v>1.0209999999999999</v>
      </c>
      <c r="AH7" s="260">
        <f t="shared" si="12"/>
        <v>0.97861793537456121</v>
      </c>
      <c r="AI7" s="260">
        <f t="shared" si="13"/>
        <v>0.99838799467505734</v>
      </c>
      <c r="AJ7" s="258">
        <f t="shared" si="14"/>
        <v>0.9569445622445184</v>
      </c>
      <c r="AK7" s="259">
        <f t="shared" si="15"/>
        <v>1.1518999999999999</v>
      </c>
      <c r="AL7" s="260">
        <f t="shared" si="16"/>
        <v>1.1040842309088708</v>
      </c>
      <c r="AM7" s="260">
        <f t="shared" si="17"/>
        <v>1.1263889628464236</v>
      </c>
      <c r="AN7" s="258">
        <f t="shared" si="18"/>
        <v>1.0796321657683259</v>
      </c>
      <c r="AO7" s="140" t="s">
        <v>0</v>
      </c>
      <c r="AP7" s="164" t="s">
        <v>1</v>
      </c>
    </row>
    <row r="8" spans="1:42" s="265" customFormat="1" ht="12.6" customHeight="1" x14ac:dyDescent="0.2">
      <c r="A8" s="37">
        <v>3</v>
      </c>
      <c r="B8" s="33" t="s">
        <v>101</v>
      </c>
      <c r="C8" s="111" t="s">
        <v>50</v>
      </c>
      <c r="D8" s="36" t="s">
        <v>49</v>
      </c>
      <c r="E8" s="150">
        <v>26</v>
      </c>
      <c r="F8" s="33" t="s">
        <v>123</v>
      </c>
      <c r="G8" s="43" t="s">
        <v>124</v>
      </c>
      <c r="H8" s="30" t="s">
        <v>1</v>
      </c>
      <c r="I8" s="32" t="s">
        <v>0</v>
      </c>
      <c r="J8" s="182">
        <v>0.75694444444444453</v>
      </c>
      <c r="K8" s="44">
        <v>0.77662037037037035</v>
      </c>
      <c r="L8" s="118">
        <f>IF($E$3="lite",IF(AND(H8="nei",I8="ja"),AC8,IF(AND(H8="nei",I8="nei"),AD8,IF(AND(H8="ja",I8="ja"),AE8,AF8))), IF($E$3="middels",IF(AND(H8="nei",I8="ja"),AG8,IF(AND(H8="nei",I8="nei"),AH8,IF(AND(H8="ja",I8="ja"),AI8,AJ8))), IF($E$3="mye",IF(AND(H8="nei",I8="ja"),AK8,IF(AND(H8="nei",I8="nei"),AL8,IF(AND(H8="ja",I8="ja"),AM8,AN8))))))</f>
        <v>1.0384</v>
      </c>
      <c r="M8" s="261">
        <f t="shared" si="0"/>
        <v>2.043148148148137E-2</v>
      </c>
      <c r="N8" s="28">
        <f t="shared" si="1"/>
        <v>0.14285714285714285</v>
      </c>
      <c r="O8" s="72">
        <v>99479805</v>
      </c>
      <c r="P8" s="436">
        <v>1.0457000000000001</v>
      </c>
      <c r="Q8" s="438">
        <v>0.98160000000000003</v>
      </c>
      <c r="R8" s="438">
        <v>0.99490000000000001</v>
      </c>
      <c r="S8" s="437">
        <v>1.0384</v>
      </c>
      <c r="T8" s="442">
        <v>1.2749999999999999</v>
      </c>
      <c r="U8" s="437">
        <v>1.4363999999999999</v>
      </c>
      <c r="V8" s="86">
        <f t="shared" si="2"/>
        <v>0.93870134837907615</v>
      </c>
      <c r="W8" s="86">
        <f t="shared" si="3"/>
        <v>0.95142010136750499</v>
      </c>
      <c r="X8" s="87">
        <f t="shared" si="4"/>
        <v>0.89309933202863423</v>
      </c>
      <c r="Y8" s="42">
        <f t="shared" si="5"/>
        <v>1.0457000000000001</v>
      </c>
      <c r="Z8" s="29">
        <f t="shared" si="5"/>
        <v>0.98160000000000003</v>
      </c>
      <c r="AA8" s="29">
        <f t="shared" si="5"/>
        <v>0.99490000000000001</v>
      </c>
      <c r="AB8" s="262">
        <f t="shared" si="6"/>
        <v>0.9339139715023429</v>
      </c>
      <c r="AC8" s="263">
        <f t="shared" si="7"/>
        <v>1.0384</v>
      </c>
      <c r="AD8" s="264">
        <f t="shared" si="8"/>
        <v>0.97474748015683266</v>
      </c>
      <c r="AE8" s="264">
        <f t="shared" si="9"/>
        <v>0.9879546332600172</v>
      </c>
      <c r="AF8" s="262">
        <f t="shared" si="10"/>
        <v>0.9273943463785338</v>
      </c>
      <c r="AG8" s="263">
        <f t="shared" si="11"/>
        <v>1.2749999999999999</v>
      </c>
      <c r="AH8" s="264">
        <f t="shared" si="12"/>
        <v>1.196844219183322</v>
      </c>
      <c r="AI8" s="264">
        <f t="shared" si="13"/>
        <v>1.2130606292435688</v>
      </c>
      <c r="AJ8" s="262">
        <f t="shared" si="14"/>
        <v>1.1387016483365087</v>
      </c>
      <c r="AK8" s="263">
        <f t="shared" si="15"/>
        <v>1.4363999999999999</v>
      </c>
      <c r="AL8" s="264">
        <f t="shared" si="16"/>
        <v>1.348350616811705</v>
      </c>
      <c r="AM8" s="264">
        <f t="shared" si="17"/>
        <v>1.3666198336042841</v>
      </c>
      <c r="AN8" s="262">
        <f t="shared" si="18"/>
        <v>1.28284788052593</v>
      </c>
      <c r="AO8" s="30" t="s">
        <v>1</v>
      </c>
      <c r="AP8" s="30" t="s">
        <v>0</v>
      </c>
    </row>
    <row r="9" spans="1:42" s="265" customFormat="1" ht="12.75" customHeight="1" x14ac:dyDescent="0.2">
      <c r="A9" s="37">
        <v>4</v>
      </c>
      <c r="B9" s="33" t="s">
        <v>132</v>
      </c>
      <c r="C9" s="111" t="s">
        <v>48</v>
      </c>
      <c r="D9" s="36" t="s">
        <v>49</v>
      </c>
      <c r="E9" s="150">
        <v>14784</v>
      </c>
      <c r="F9" s="33" t="s">
        <v>133</v>
      </c>
      <c r="G9" s="38" t="s">
        <v>134</v>
      </c>
      <c r="H9" s="37" t="s">
        <v>1</v>
      </c>
      <c r="I9" s="39" t="s">
        <v>0</v>
      </c>
      <c r="J9" s="109" t="str">
        <f t="shared" ref="J9:J26" si="19">IF(P9&gt;0.95,"18:10","18:00")</f>
        <v>18:10</v>
      </c>
      <c r="K9" s="44">
        <v>0.78055555555555556</v>
      </c>
      <c r="L9" s="118">
        <f>IF($E$3="lite",IF(AND(H9="nei",I9="ja"),AC9,IF(AND(H9="nei",I9="nei"),AD9,IF(AND(H9="ja",I9="ja"),AE9,AF9))), IF($E$3="middels",IF(AND(H9="nei",I9="ja"),AG9,IF(AND(H9="nei",I9="nei"),AH9,IF(AND(H9="ja",I9="ja"),AI9,AJ9))), IF($E$3="mye",IF(AND(H9="nei",I9="ja"),AK9,IF(AND(H9="nei",I9="nei"),AL9,IF(AND(H9="ja",I9="ja"),AM9,AN9))))))</f>
        <v>0.9244</v>
      </c>
      <c r="M9" s="261">
        <f t="shared" si="0"/>
        <v>2.1826111111111032E-2</v>
      </c>
      <c r="N9" s="28">
        <f t="shared" si="1"/>
        <v>0.19047619047619047</v>
      </c>
      <c r="O9" s="72">
        <v>92057626</v>
      </c>
      <c r="P9" s="84">
        <v>0.95650000000000002</v>
      </c>
      <c r="Q9" s="85">
        <v>0.90669999999999995</v>
      </c>
      <c r="R9" s="85">
        <v>0.93069999999999997</v>
      </c>
      <c r="S9" s="85">
        <v>0.9244</v>
      </c>
      <c r="T9" s="85">
        <v>1.1793</v>
      </c>
      <c r="U9" s="85">
        <v>1.3046</v>
      </c>
      <c r="V9" s="86">
        <f t="shared" si="2"/>
        <v>0.94793518034500779</v>
      </c>
      <c r="W9" s="86">
        <f t="shared" si="3"/>
        <v>0.97302665969681124</v>
      </c>
      <c r="X9" s="87">
        <f t="shared" si="4"/>
        <v>0.92236620214019727</v>
      </c>
      <c r="Y9" s="42">
        <f t="shared" si="5"/>
        <v>0.95650000000000002</v>
      </c>
      <c r="Z9" s="29">
        <f t="shared" si="5"/>
        <v>0.90669999999999995</v>
      </c>
      <c r="AA9" s="29">
        <f t="shared" si="5"/>
        <v>0.93069999999999997</v>
      </c>
      <c r="AB9" s="262">
        <f t="shared" si="6"/>
        <v>0.88224327234709865</v>
      </c>
      <c r="AC9" s="263">
        <f t="shared" si="7"/>
        <v>0.9244</v>
      </c>
      <c r="AD9" s="264">
        <f t="shared" si="8"/>
        <v>0.87627128071092519</v>
      </c>
      <c r="AE9" s="264">
        <f t="shared" si="9"/>
        <v>0.89946584422373232</v>
      </c>
      <c r="AF9" s="262">
        <f t="shared" si="10"/>
        <v>0.85263531725839836</v>
      </c>
      <c r="AG9" s="263">
        <f t="shared" si="11"/>
        <v>1.1793</v>
      </c>
      <c r="AH9" s="264">
        <f t="shared" si="12"/>
        <v>1.1178999581808677</v>
      </c>
      <c r="AI9" s="264">
        <f t="shared" si="13"/>
        <v>1.1474903397804495</v>
      </c>
      <c r="AJ9" s="262">
        <f t="shared" si="14"/>
        <v>1.0877464621839346</v>
      </c>
      <c r="AK9" s="263">
        <f t="shared" si="15"/>
        <v>1.3046</v>
      </c>
      <c r="AL9" s="264">
        <f t="shared" si="16"/>
        <v>1.2366762362780972</v>
      </c>
      <c r="AM9" s="264">
        <f t="shared" si="17"/>
        <v>1.2694105802404598</v>
      </c>
      <c r="AN9" s="262">
        <f t="shared" si="18"/>
        <v>1.2033189473121013</v>
      </c>
      <c r="AO9" s="37" t="s">
        <v>1</v>
      </c>
      <c r="AP9" s="37" t="s">
        <v>0</v>
      </c>
    </row>
    <row r="10" spans="1:42" s="265" customFormat="1" ht="12.75" customHeight="1" x14ac:dyDescent="0.2">
      <c r="A10" s="37">
        <v>5</v>
      </c>
      <c r="B10" s="33" t="s">
        <v>51</v>
      </c>
      <c r="C10" s="111" t="s">
        <v>48</v>
      </c>
      <c r="D10" s="36" t="s">
        <v>49</v>
      </c>
      <c r="E10" s="150">
        <v>203</v>
      </c>
      <c r="F10" s="33" t="s">
        <v>53</v>
      </c>
      <c r="G10" s="43" t="s">
        <v>58</v>
      </c>
      <c r="H10" s="30" t="s">
        <v>0</v>
      </c>
      <c r="I10" s="32" t="s">
        <v>0</v>
      </c>
      <c r="J10" s="109" t="str">
        <f t="shared" si="19"/>
        <v>18:00</v>
      </c>
      <c r="K10" s="44">
        <v>0.77840277777777767</v>
      </c>
      <c r="L10" s="118">
        <f>IF($E$3="lite",IF(AND(H10="nei",I10="ja"),AC10,IF(AND(H10="nei",I10="nei"),AD10,IF(AND(H10="ja",I10="ja"),AE10,AF10))), IF($E$3="middels",IF(AND(H10="nei",I10="ja"),AG10,IF(AND(H10="nei",I10="nei"),AH10,IF(AND(H10="ja",I10="ja"),AI10,AJ10))), IF($E$3="mye",IF(AND(H10="nei",I10="ja"),AK10,IF(AND(H10="nei",I10="nei"),AL10,IF(AND(H10="ja",I10="ja"),AM10,AN10))))))</f>
        <v>0.81586344827586199</v>
      </c>
      <c r="M10" s="261">
        <f t="shared" si="0"/>
        <v>2.3172788218390711E-2</v>
      </c>
      <c r="N10" s="28">
        <f t="shared" si="1"/>
        <v>0.23809523809523808</v>
      </c>
      <c r="O10" s="72">
        <v>91649715</v>
      </c>
      <c r="P10" s="84">
        <v>0.85550000000000004</v>
      </c>
      <c r="Q10" s="85">
        <v>0.81910000000000005</v>
      </c>
      <c r="R10" s="85">
        <v>0.83779999999999999</v>
      </c>
      <c r="S10" s="85">
        <v>0.83309999999999995</v>
      </c>
      <c r="T10" s="85">
        <v>1.0539000000000001</v>
      </c>
      <c r="U10" s="85">
        <v>1.1669</v>
      </c>
      <c r="V10" s="86">
        <f t="shared" si="2"/>
        <v>0.95745178258328467</v>
      </c>
      <c r="W10" s="86">
        <f t="shared" si="3"/>
        <v>0.97931034482758617</v>
      </c>
      <c r="X10" s="87">
        <f t="shared" si="4"/>
        <v>0.93764243535742353</v>
      </c>
      <c r="Y10" s="42">
        <f t="shared" si="5"/>
        <v>0.85550000000000004</v>
      </c>
      <c r="Z10" s="29">
        <f t="shared" si="5"/>
        <v>0.81910000000000005</v>
      </c>
      <c r="AA10" s="29">
        <f t="shared" si="5"/>
        <v>0.83779999999999999</v>
      </c>
      <c r="AB10" s="262">
        <f t="shared" si="6"/>
        <v>0.80215310344827584</v>
      </c>
      <c r="AC10" s="263">
        <f t="shared" si="7"/>
        <v>0.83309999999999995</v>
      </c>
      <c r="AD10" s="264">
        <f t="shared" si="8"/>
        <v>0.79765308007013447</v>
      </c>
      <c r="AE10" s="264">
        <f t="shared" si="9"/>
        <v>0.81586344827586199</v>
      </c>
      <c r="AF10" s="262">
        <f t="shared" si="10"/>
        <v>0.78114991289626945</v>
      </c>
      <c r="AG10" s="263">
        <f t="shared" si="11"/>
        <v>1.0539000000000001</v>
      </c>
      <c r="AH10" s="264">
        <f t="shared" si="12"/>
        <v>1.0090584336645239</v>
      </c>
      <c r="AI10" s="264">
        <f t="shared" si="13"/>
        <v>1.0320951724137932</v>
      </c>
      <c r="AJ10" s="262">
        <f t="shared" si="14"/>
        <v>0.98818136262318867</v>
      </c>
      <c r="AK10" s="263">
        <f t="shared" si="15"/>
        <v>1.1669</v>
      </c>
      <c r="AL10" s="264">
        <f t="shared" si="16"/>
        <v>1.1172504850964349</v>
      </c>
      <c r="AM10" s="264">
        <f t="shared" si="17"/>
        <v>1.1427572413793103</v>
      </c>
      <c r="AN10" s="262">
        <f t="shared" si="18"/>
        <v>1.0941349578185775</v>
      </c>
      <c r="AO10" s="30" t="s">
        <v>0</v>
      </c>
      <c r="AP10" s="30" t="s">
        <v>1</v>
      </c>
    </row>
    <row r="11" spans="1:42" s="265" customFormat="1" ht="13.15" customHeight="1" x14ac:dyDescent="0.2">
      <c r="A11" s="37">
        <v>6</v>
      </c>
      <c r="B11" s="33" t="s">
        <v>57</v>
      </c>
      <c r="C11" s="111" t="s">
        <v>48</v>
      </c>
      <c r="D11" s="36" t="s">
        <v>49</v>
      </c>
      <c r="E11" s="150">
        <v>11172</v>
      </c>
      <c r="F11" s="33" t="s">
        <v>130</v>
      </c>
      <c r="G11" s="43" t="s">
        <v>131</v>
      </c>
      <c r="H11" s="30" t="s">
        <v>1</v>
      </c>
      <c r="I11" s="41" t="s">
        <v>1</v>
      </c>
      <c r="J11" s="109" t="str">
        <f t="shared" si="19"/>
        <v>18:10</v>
      </c>
      <c r="K11" s="44">
        <v>0.78221064814814811</v>
      </c>
      <c r="L11" s="118">
        <f>IF($E$3="lite",IF(AND(H11="nei",I11="ja"),AC11,IF(AND(H11="nei",I11="nei"),AD11,IF(AND(H11="ja",I11="ja"),AE11,AF11))), IF($E$3="middels",IF(AND(H11="nei",I11="ja"),AG11,IF(AND(H11="nei",I11="nei"),AH11,IF(AND(H11="ja",I11="ja"),AI11,AJ11))), IF($E$3="mye",IF(AND(H11="nei",I11="ja"),AK11,IF(AND(H11="nei",I11="nei"),AL11,IF(AND(H11="ja",I11="ja"),AM11,AN11))))))</f>
        <v>1.0117816522923286</v>
      </c>
      <c r="M11" s="261">
        <f t="shared" si="0"/>
        <v>2.5563881330487766E-2</v>
      </c>
      <c r="N11" s="28">
        <f t="shared" si="1"/>
        <v>0.2857142857142857</v>
      </c>
      <c r="O11" s="72">
        <v>90518559</v>
      </c>
      <c r="P11" s="84">
        <v>1.1014999999999999</v>
      </c>
      <c r="Q11" s="85">
        <v>1.0507</v>
      </c>
      <c r="R11" s="85">
        <v>1.0748</v>
      </c>
      <c r="S11" s="85">
        <v>1.0607</v>
      </c>
      <c r="T11" s="85">
        <v>1.3587</v>
      </c>
      <c r="U11" s="85">
        <v>1.5216000000000001</v>
      </c>
      <c r="V11" s="86">
        <f t="shared" si="2"/>
        <v>0.95388107126645483</v>
      </c>
      <c r="W11" s="86">
        <f t="shared" si="3"/>
        <v>0.97576032682705405</v>
      </c>
      <c r="X11" s="87">
        <f t="shared" si="4"/>
        <v>0.93075930585309641</v>
      </c>
      <c r="Y11" s="42">
        <f t="shared" si="5"/>
        <v>1.1014999999999999</v>
      </c>
      <c r="Z11" s="29">
        <f t="shared" si="5"/>
        <v>1.0507</v>
      </c>
      <c r="AA11" s="29">
        <f t="shared" si="5"/>
        <v>1.0748</v>
      </c>
      <c r="AB11" s="262">
        <f t="shared" si="6"/>
        <v>1.0252313753971856</v>
      </c>
      <c r="AC11" s="263">
        <f t="shared" si="7"/>
        <v>1.0607</v>
      </c>
      <c r="AD11" s="264">
        <f t="shared" si="8"/>
        <v>1.0117816522923286</v>
      </c>
      <c r="AE11" s="264">
        <f t="shared" si="9"/>
        <v>1.0349889786654562</v>
      </c>
      <c r="AF11" s="262">
        <f t="shared" si="10"/>
        <v>0.98725639571837931</v>
      </c>
      <c r="AG11" s="263">
        <f t="shared" si="11"/>
        <v>1.3587</v>
      </c>
      <c r="AH11" s="264">
        <f t="shared" si="12"/>
        <v>1.2960382115297322</v>
      </c>
      <c r="AI11" s="264">
        <f t="shared" si="13"/>
        <v>1.3257655560599184</v>
      </c>
      <c r="AJ11" s="262">
        <f t="shared" si="14"/>
        <v>1.2646226688626021</v>
      </c>
      <c r="AK11" s="263">
        <f t="shared" si="15"/>
        <v>1.5216000000000001</v>
      </c>
      <c r="AL11" s="264">
        <f t="shared" si="16"/>
        <v>1.4514254380390377</v>
      </c>
      <c r="AM11" s="264">
        <f t="shared" si="17"/>
        <v>1.4847169133000455</v>
      </c>
      <c r="AN11" s="262">
        <f t="shared" si="18"/>
        <v>1.4162433597860715</v>
      </c>
      <c r="AO11" s="30" t="s">
        <v>1</v>
      </c>
      <c r="AP11" s="30" t="s">
        <v>1</v>
      </c>
    </row>
    <row r="12" spans="1:42" s="265" customFormat="1" ht="12.75" customHeight="1" x14ac:dyDescent="0.2">
      <c r="A12" s="37">
        <v>7</v>
      </c>
      <c r="B12" s="33" t="s">
        <v>52</v>
      </c>
      <c r="C12" s="111" t="s">
        <v>48</v>
      </c>
      <c r="D12" s="36" t="s">
        <v>49</v>
      </c>
      <c r="E12" s="150">
        <v>201</v>
      </c>
      <c r="F12" s="33" t="s">
        <v>53</v>
      </c>
      <c r="G12" s="38" t="s">
        <v>54</v>
      </c>
      <c r="H12" s="30" t="s">
        <v>1</v>
      </c>
      <c r="I12" s="32" t="s">
        <v>0</v>
      </c>
      <c r="J12" s="109" t="str">
        <f t="shared" si="19"/>
        <v>18:00</v>
      </c>
      <c r="K12" s="44">
        <v>0.78122685185185192</v>
      </c>
      <c r="L12" s="118">
        <f>IF($E$3="lite",IF(AND(H12="nei",I12="ja"),AC12,IF(AND(H12="nei",I12="nei"),AD12,IF(AND(H12="ja",I12="ja"),AE12,AF12))), IF($E$3="middels",IF(AND(H12="nei",I12="ja"),AG12,IF(AND(H12="nei",I12="nei"),AH12,IF(AND(H12="ja",I12="ja"),AI12,AJ12))), IF($E$3="mye",IF(AND(H12="nei",I12="ja"),AK12,IF(AND(H12="nei",I12="nei"),AL12,IF(AND(H12="ja",I12="ja"),AM12,AN12))))))</f>
        <v>0.83309999999999995</v>
      </c>
      <c r="M12" s="261">
        <f t="shared" si="0"/>
        <v>2.6015090277777837E-2</v>
      </c>
      <c r="N12" s="28">
        <f t="shared" si="1"/>
        <v>0.33333333333333331</v>
      </c>
      <c r="O12" s="144">
        <v>93458224</v>
      </c>
      <c r="P12" s="84">
        <v>0.85550000000000004</v>
      </c>
      <c r="Q12" s="85">
        <v>0.81910000000000005</v>
      </c>
      <c r="R12" s="85">
        <v>0.83779999999999999</v>
      </c>
      <c r="S12" s="85">
        <v>0.83309999999999995</v>
      </c>
      <c r="T12" s="85">
        <v>1.0539000000000001</v>
      </c>
      <c r="U12" s="85">
        <v>1.1669</v>
      </c>
      <c r="V12" s="86">
        <f t="shared" si="2"/>
        <v>0.95745178258328467</v>
      </c>
      <c r="W12" s="86">
        <f t="shared" si="3"/>
        <v>0.97931034482758617</v>
      </c>
      <c r="X12" s="87">
        <f t="shared" si="4"/>
        <v>0.93764243535742353</v>
      </c>
      <c r="Y12" s="42">
        <f t="shared" si="5"/>
        <v>0.85550000000000004</v>
      </c>
      <c r="Z12" s="29">
        <f t="shared" si="5"/>
        <v>0.81910000000000005</v>
      </c>
      <c r="AA12" s="29">
        <f t="shared" si="5"/>
        <v>0.83779999999999999</v>
      </c>
      <c r="AB12" s="262">
        <f t="shared" si="6"/>
        <v>0.80215310344827584</v>
      </c>
      <c r="AC12" s="263">
        <f t="shared" si="7"/>
        <v>0.83309999999999995</v>
      </c>
      <c r="AD12" s="264">
        <f t="shared" si="8"/>
        <v>0.79765308007013447</v>
      </c>
      <c r="AE12" s="264">
        <f t="shared" si="9"/>
        <v>0.81586344827586199</v>
      </c>
      <c r="AF12" s="262">
        <f t="shared" si="10"/>
        <v>0.78114991289626945</v>
      </c>
      <c r="AG12" s="263">
        <f t="shared" si="11"/>
        <v>1.0539000000000001</v>
      </c>
      <c r="AH12" s="264">
        <f t="shared" si="12"/>
        <v>1.0090584336645239</v>
      </c>
      <c r="AI12" s="264">
        <f t="shared" si="13"/>
        <v>1.0320951724137932</v>
      </c>
      <c r="AJ12" s="262">
        <f t="shared" si="14"/>
        <v>0.98818136262318867</v>
      </c>
      <c r="AK12" s="263">
        <f t="shared" si="15"/>
        <v>1.1669</v>
      </c>
      <c r="AL12" s="264">
        <f t="shared" si="16"/>
        <v>1.1172504850964349</v>
      </c>
      <c r="AM12" s="264">
        <f t="shared" si="17"/>
        <v>1.1427572413793103</v>
      </c>
      <c r="AN12" s="262">
        <f t="shared" si="18"/>
        <v>1.0941349578185775</v>
      </c>
      <c r="AO12" s="30" t="s">
        <v>0</v>
      </c>
      <c r="AP12" s="30" t="s">
        <v>0</v>
      </c>
    </row>
    <row r="13" spans="1:42" s="219" customFormat="1" ht="12.75" customHeight="1" x14ac:dyDescent="0.2">
      <c r="A13" s="37">
        <v>8</v>
      </c>
      <c r="B13" s="143" t="s">
        <v>148</v>
      </c>
      <c r="C13" s="198" t="s">
        <v>50</v>
      </c>
      <c r="D13" s="133" t="s">
        <v>49</v>
      </c>
      <c r="E13" s="190">
        <v>9727</v>
      </c>
      <c r="F13" s="143" t="s">
        <v>178</v>
      </c>
      <c r="G13" s="132" t="s">
        <v>149</v>
      </c>
      <c r="H13" s="140" t="s">
        <v>0</v>
      </c>
      <c r="I13" s="142" t="s">
        <v>0</v>
      </c>
      <c r="J13" s="109" t="str">
        <f t="shared" si="19"/>
        <v>18:00</v>
      </c>
      <c r="K13" s="175">
        <v>0.78167824074074066</v>
      </c>
      <c r="L13" s="118">
        <f>IF($E$3="lite",IF(AND(H13="nei",I13="ja"),AC13,IF(AND(H13="nei",I13="nei"),AD13,IF(AND(H13="ja",I13="ja"),AE13,AF13))), IF($E$3="middels",IF(AND(H13="nei",I13="ja"),AG13,IF(AND(H13="nei",I13="nei"),AH13,IF(AND(H13="ja",I13="ja"),AI13,AJ13))), IF($E$3="mye",IF(AND(H13="nei",I13="ja"),AK13,IF(AND(H13="nei",I13="nei"),AL13,IF(AND(H13="ja",I13="ja"),AM13,AN13))))))</f>
        <v>0.85696426595862363</v>
      </c>
      <c r="M13" s="261">
        <f t="shared" si="0"/>
        <v>2.7147120323249386E-2</v>
      </c>
      <c r="N13" s="28">
        <f t="shared" si="1"/>
        <v>0.38095238095238093</v>
      </c>
      <c r="O13" s="167">
        <v>90135104</v>
      </c>
      <c r="P13" s="135">
        <v>0.90390000000000004</v>
      </c>
      <c r="Q13" s="136">
        <v>0.8609</v>
      </c>
      <c r="R13" s="136">
        <v>0.88749999999999996</v>
      </c>
      <c r="S13" s="136">
        <v>0.87280000000000002</v>
      </c>
      <c r="T13" s="136">
        <v>1.1188</v>
      </c>
      <c r="U13" s="340">
        <v>1.2426999999999999</v>
      </c>
      <c r="V13" s="137">
        <f t="shared" si="2"/>
        <v>0.95242836596968683</v>
      </c>
      <c r="W13" s="137">
        <f t="shared" si="3"/>
        <v>0.98185640004425256</v>
      </c>
      <c r="X13" s="138">
        <f t="shared" si="4"/>
        <v>0.93514788671102667</v>
      </c>
      <c r="Y13" s="208">
        <f t="shared" si="5"/>
        <v>0.90390000000000004</v>
      </c>
      <c r="Z13" s="139">
        <f t="shared" si="5"/>
        <v>0.8609</v>
      </c>
      <c r="AA13" s="139">
        <f t="shared" si="5"/>
        <v>0.88749999999999996</v>
      </c>
      <c r="AB13" s="258">
        <f t="shared" si="6"/>
        <v>0.84528017479809703</v>
      </c>
      <c r="AC13" s="259">
        <f t="shared" si="7"/>
        <v>0.87280000000000002</v>
      </c>
      <c r="AD13" s="260">
        <f t="shared" si="8"/>
        <v>0.83127947781834266</v>
      </c>
      <c r="AE13" s="260">
        <f t="shared" si="9"/>
        <v>0.85696426595862363</v>
      </c>
      <c r="AF13" s="258">
        <f t="shared" si="10"/>
        <v>0.8161970755213841</v>
      </c>
      <c r="AG13" s="259">
        <f t="shared" si="11"/>
        <v>1.1188</v>
      </c>
      <c r="AH13" s="260">
        <f t="shared" si="12"/>
        <v>1.0655768558468857</v>
      </c>
      <c r="AI13" s="260">
        <f t="shared" si="13"/>
        <v>1.0985009403695098</v>
      </c>
      <c r="AJ13" s="258">
        <f t="shared" si="14"/>
        <v>1.0462434556522966</v>
      </c>
      <c r="AK13" s="259">
        <f t="shared" si="15"/>
        <v>1.2426999999999999</v>
      </c>
      <c r="AL13" s="260">
        <f t="shared" si="16"/>
        <v>1.1835827303905297</v>
      </c>
      <c r="AM13" s="260">
        <f t="shared" si="17"/>
        <v>1.2201529483349927</v>
      </c>
      <c r="AN13" s="258">
        <f t="shared" si="18"/>
        <v>1.1621082788157928</v>
      </c>
      <c r="AO13" s="140" t="s">
        <v>1</v>
      </c>
      <c r="AP13" s="140" t="s">
        <v>1</v>
      </c>
    </row>
    <row r="14" spans="1:42" s="265" customFormat="1" ht="12.75" customHeight="1" x14ac:dyDescent="0.2">
      <c r="A14" s="37">
        <v>9</v>
      </c>
      <c r="B14" s="33" t="s">
        <v>68</v>
      </c>
      <c r="C14" s="111" t="s">
        <v>48</v>
      </c>
      <c r="D14" s="36" t="s">
        <v>75</v>
      </c>
      <c r="E14" s="150">
        <v>175</v>
      </c>
      <c r="F14" s="33" t="s">
        <v>97</v>
      </c>
      <c r="G14" s="43" t="s">
        <v>99</v>
      </c>
      <c r="H14" s="30" t="s">
        <v>1</v>
      </c>
      <c r="I14" s="41" t="s">
        <v>0</v>
      </c>
      <c r="J14" s="109" t="str">
        <f t="shared" si="19"/>
        <v>18:10</v>
      </c>
      <c r="K14" s="176">
        <v>0.78423611111111102</v>
      </c>
      <c r="L14" s="118">
        <f>IF($E$3="lite",IF(AND(H14="nei",I14="ja"),AC14,IF(AND(H14="nei",I14="nei"),AD14,IF(AND(H14="ja",I14="ja"),AE14,AF14))), IF($E$3="middels",IF(AND(H14="nei",I14="ja"),AG14,IF(AND(H14="nei",I14="nei"),AH14,IF(AND(H14="ja",I14="ja"),AI14,AJ14))), IF($E$3="mye",IF(AND(H14="nei",I14="ja"),AK14,IF(AND(H14="nei",I14="nei"),AL14,IF(AND(H14="ja",I14="ja"),AM14,AN14))))))</f>
        <v>1.0034000000000001</v>
      </c>
      <c r="M14" s="261">
        <f t="shared" si="0"/>
        <v>2.738445833333316E-2</v>
      </c>
      <c r="N14" s="28">
        <f t="shared" si="1"/>
        <v>0.42857142857142855</v>
      </c>
      <c r="O14" s="151">
        <v>22554387</v>
      </c>
      <c r="P14" s="84">
        <v>1.0262</v>
      </c>
      <c r="Q14" s="85">
        <v>0.95430000000000004</v>
      </c>
      <c r="R14" s="85">
        <v>0.99490000000000001</v>
      </c>
      <c r="S14" s="85">
        <v>1.0034000000000001</v>
      </c>
      <c r="T14" s="85">
        <v>1.2574000000000001</v>
      </c>
      <c r="U14" s="85">
        <v>1.42</v>
      </c>
      <c r="V14" s="86">
        <f t="shared" si="2"/>
        <v>0.92993568505164692</v>
      </c>
      <c r="W14" s="86">
        <f t="shared" si="3"/>
        <v>0.96949912297797702</v>
      </c>
      <c r="X14" s="87">
        <f t="shared" si="4"/>
        <v>0.90157183108349592</v>
      </c>
      <c r="Y14" s="42">
        <f t="shared" si="5"/>
        <v>1.0262</v>
      </c>
      <c r="Z14" s="29">
        <f t="shared" si="5"/>
        <v>0.95430000000000004</v>
      </c>
      <c r="AA14" s="29">
        <f t="shared" si="5"/>
        <v>0.99490000000000001</v>
      </c>
      <c r="AB14" s="262">
        <f t="shared" si="6"/>
        <v>0.92519301305788348</v>
      </c>
      <c r="AC14" s="263">
        <f t="shared" si="7"/>
        <v>1.0034000000000001</v>
      </c>
      <c r="AD14" s="264">
        <f t="shared" si="8"/>
        <v>0.93309746638082258</v>
      </c>
      <c r="AE14" s="264">
        <f t="shared" si="9"/>
        <v>0.9727954199961022</v>
      </c>
      <c r="AF14" s="262">
        <f t="shared" si="10"/>
        <v>0.90463717530917986</v>
      </c>
      <c r="AG14" s="263">
        <f t="shared" si="11"/>
        <v>1.2574000000000001</v>
      </c>
      <c r="AH14" s="264">
        <f t="shared" si="12"/>
        <v>1.1693011303839409</v>
      </c>
      <c r="AI14" s="264">
        <f t="shared" si="13"/>
        <v>1.2190481972325085</v>
      </c>
      <c r="AJ14" s="262">
        <f t="shared" si="14"/>
        <v>1.1336364204043878</v>
      </c>
      <c r="AK14" s="263">
        <f t="shared" si="15"/>
        <v>1.42</v>
      </c>
      <c r="AL14" s="264">
        <f t="shared" si="16"/>
        <v>1.3205086727733386</v>
      </c>
      <c r="AM14" s="264">
        <f t="shared" si="17"/>
        <v>1.3766887546287272</v>
      </c>
      <c r="AN14" s="262">
        <f t="shared" si="18"/>
        <v>1.2802320001385641</v>
      </c>
      <c r="AO14" s="30" t="s">
        <v>1</v>
      </c>
      <c r="AP14" s="30" t="s">
        <v>0</v>
      </c>
    </row>
    <row r="15" spans="1:42" s="265" customFormat="1" ht="12.75" customHeight="1" x14ac:dyDescent="0.2">
      <c r="A15" s="37">
        <v>10</v>
      </c>
      <c r="B15" s="33" t="s">
        <v>64</v>
      </c>
      <c r="C15" s="111" t="s">
        <v>48</v>
      </c>
      <c r="D15" s="36" t="s">
        <v>49</v>
      </c>
      <c r="E15" s="150">
        <v>15383</v>
      </c>
      <c r="F15" s="33" t="s">
        <v>65</v>
      </c>
      <c r="G15" s="43" t="s">
        <v>66</v>
      </c>
      <c r="H15" s="30" t="s">
        <v>0</v>
      </c>
      <c r="I15" s="183" t="s">
        <v>1</v>
      </c>
      <c r="J15" s="109" t="str">
        <f t="shared" si="19"/>
        <v>18:00</v>
      </c>
      <c r="K15" s="176">
        <v>0.78422453703703709</v>
      </c>
      <c r="L15" s="118">
        <f>IF($E$3="lite",IF(AND(H15="nei",I15="ja"),AC15,IF(AND(H15="nei",I15="nei"),AD15,IF(AND(H15="ja",I15="ja"),AE15,AF15))), IF($E$3="middels",IF(AND(H15="nei",I15="ja"),AG15,IF(AND(H15="nei",I15="nei"),AH15,IF(AND(H15="ja",I15="ja"),AI15,AJ15))), IF($E$3="mye",IF(AND(H15="nei",I15="ja"),AK15,IF(AND(H15="nei",I15="nei"),AL15,IF(AND(H15="ja",I15="ja"),AM15,AN15))))))</f>
        <v>0.81221281926313815</v>
      </c>
      <c r="M15" s="261">
        <f t="shared" si="0"/>
        <v>2.7797607714827588E-2</v>
      </c>
      <c r="N15" s="28">
        <f t="shared" si="1"/>
        <v>0.47619047619047616</v>
      </c>
      <c r="O15" s="72">
        <v>92435488</v>
      </c>
      <c r="P15" s="443">
        <v>0.89429999999999998</v>
      </c>
      <c r="Q15" s="425">
        <v>0.85980000000000001</v>
      </c>
      <c r="R15" s="424">
        <v>0.87019999999999997</v>
      </c>
      <c r="S15" s="424">
        <v>0.86819999999999997</v>
      </c>
      <c r="T15" s="424">
        <v>1.1041000000000001</v>
      </c>
      <c r="U15" s="424">
        <v>1.2168000000000001</v>
      </c>
      <c r="V15" s="86">
        <f t="shared" si="2"/>
        <v>0.96142234149614225</v>
      </c>
      <c r="W15" s="86">
        <f t="shared" si="3"/>
        <v>0.97305154869730515</v>
      </c>
      <c r="X15" s="87">
        <f t="shared" si="4"/>
        <v>0.93551349834501063</v>
      </c>
      <c r="Y15" s="42">
        <f t="shared" si="5"/>
        <v>0.89429999999999998</v>
      </c>
      <c r="Z15" s="29">
        <f t="shared" si="5"/>
        <v>0.85980000000000001</v>
      </c>
      <c r="AA15" s="29">
        <f t="shared" si="5"/>
        <v>0.87019999999999997</v>
      </c>
      <c r="AB15" s="262">
        <f t="shared" si="6"/>
        <v>0.83662972156994297</v>
      </c>
      <c r="AC15" s="263">
        <f t="shared" si="7"/>
        <v>0.86819999999999997</v>
      </c>
      <c r="AD15" s="264">
        <f t="shared" si="8"/>
        <v>0.83470687688695067</v>
      </c>
      <c r="AE15" s="264">
        <f t="shared" si="9"/>
        <v>0.84480335457900035</v>
      </c>
      <c r="AF15" s="262">
        <f t="shared" si="10"/>
        <v>0.81221281926313815</v>
      </c>
      <c r="AG15" s="263">
        <f t="shared" si="11"/>
        <v>1.1041000000000001</v>
      </c>
      <c r="AH15" s="264">
        <f t="shared" si="12"/>
        <v>1.0615064072458908</v>
      </c>
      <c r="AI15" s="264">
        <f t="shared" si="13"/>
        <v>1.0743462149166947</v>
      </c>
      <c r="AJ15" s="262">
        <f t="shared" si="14"/>
        <v>1.0329004535227264</v>
      </c>
      <c r="AK15" s="263">
        <f t="shared" si="15"/>
        <v>1.2168000000000001</v>
      </c>
      <c r="AL15" s="264">
        <f t="shared" si="16"/>
        <v>1.169858705132506</v>
      </c>
      <c r="AM15" s="264">
        <f t="shared" si="17"/>
        <v>1.1840091244548809</v>
      </c>
      <c r="AN15" s="262">
        <f t="shared" si="18"/>
        <v>1.138332824786209</v>
      </c>
      <c r="AO15" s="30" t="s">
        <v>0</v>
      </c>
      <c r="AP15" s="75" t="s">
        <v>0</v>
      </c>
    </row>
    <row r="16" spans="1:42" s="265" customFormat="1" ht="12.75" customHeight="1" x14ac:dyDescent="0.2">
      <c r="A16" s="37">
        <v>11</v>
      </c>
      <c r="B16" s="33" t="s">
        <v>121</v>
      </c>
      <c r="C16" s="111" t="s">
        <v>48</v>
      </c>
      <c r="D16" s="36" t="s">
        <v>49</v>
      </c>
      <c r="E16" s="150">
        <v>88</v>
      </c>
      <c r="F16" s="33" t="s">
        <v>102</v>
      </c>
      <c r="G16" s="43" t="s">
        <v>94</v>
      </c>
      <c r="H16" s="30" t="s">
        <v>1</v>
      </c>
      <c r="I16" s="41" t="s">
        <v>0</v>
      </c>
      <c r="J16" s="109" t="str">
        <f t="shared" si="19"/>
        <v>18:10</v>
      </c>
      <c r="K16" s="44">
        <v>0.78709490740740751</v>
      </c>
      <c r="L16" s="118">
        <f>IF($E$3="lite",IF(AND(H16="nei",I16="ja"),AC16,IF(AND(H16="nei",I16="nei"),AD16,IF(AND(H16="ja",I16="ja"),AE16,AF16))), IF($E$3="middels",IF(AND(H16="nei",I16="ja"),AG16,IF(AND(H16="nei",I16="nei"),AH16,IF(AND(H16="ja",I16="ja"),AI16,AJ16))), IF($E$3="mye",IF(AND(H16="nei",I16="ja"),AK16,IF(AND(H16="nei",I16="nei"),AL16,IF(AND(H16="ja",I16="ja"),AM16,AN16))))))</f>
        <v>0.99690000000000001</v>
      </c>
      <c r="M16" s="261">
        <f t="shared" si="0"/>
        <v>3.0056996527777793E-2</v>
      </c>
      <c r="N16" s="28">
        <f t="shared" si="1"/>
        <v>0.52380952380952384</v>
      </c>
      <c r="O16" s="72">
        <v>40290565</v>
      </c>
      <c r="P16" s="84">
        <v>1.0213000000000001</v>
      </c>
      <c r="Q16" s="85">
        <v>0.97499999999999998</v>
      </c>
      <c r="R16" s="85">
        <v>0.99839999999999995</v>
      </c>
      <c r="S16" s="85">
        <v>0.99690000000000001</v>
      </c>
      <c r="T16" s="85">
        <v>1.2553000000000001</v>
      </c>
      <c r="U16" s="85">
        <v>1.3914</v>
      </c>
      <c r="V16" s="86">
        <f t="shared" si="2"/>
        <v>0.9546656222461567</v>
      </c>
      <c r="W16" s="86">
        <f t="shared" si="3"/>
        <v>0.97757759718006454</v>
      </c>
      <c r="X16" s="87">
        <f t="shared" si="4"/>
        <v>0.93325972510580901</v>
      </c>
      <c r="Y16" s="42">
        <f t="shared" si="5"/>
        <v>1.0213000000000001</v>
      </c>
      <c r="Z16" s="29">
        <f t="shared" si="5"/>
        <v>0.97499999999999998</v>
      </c>
      <c r="AA16" s="29">
        <f t="shared" si="5"/>
        <v>0.99839999999999995</v>
      </c>
      <c r="AB16" s="262">
        <f t="shared" si="6"/>
        <v>0.95313815725056283</v>
      </c>
      <c r="AC16" s="263">
        <f t="shared" si="7"/>
        <v>0.99690000000000001</v>
      </c>
      <c r="AD16" s="264">
        <f t="shared" si="8"/>
        <v>0.95170615881719367</v>
      </c>
      <c r="AE16" s="264">
        <f t="shared" si="9"/>
        <v>0.97454710662880639</v>
      </c>
      <c r="AF16" s="262">
        <f t="shared" si="10"/>
        <v>0.93036661995798098</v>
      </c>
      <c r="AG16" s="263">
        <f t="shared" si="11"/>
        <v>1.2553000000000001</v>
      </c>
      <c r="AH16" s="264">
        <f t="shared" si="12"/>
        <v>1.1983917556056005</v>
      </c>
      <c r="AI16" s="264">
        <f t="shared" si="13"/>
        <v>1.2271531577401351</v>
      </c>
      <c r="AJ16" s="262">
        <f t="shared" si="14"/>
        <v>1.1715209329253222</v>
      </c>
      <c r="AK16" s="263">
        <f t="shared" si="15"/>
        <v>1.3914</v>
      </c>
      <c r="AL16" s="264">
        <f t="shared" si="16"/>
        <v>1.3283217467933024</v>
      </c>
      <c r="AM16" s="264">
        <f t="shared" si="17"/>
        <v>1.3602014687163417</v>
      </c>
      <c r="AN16" s="262">
        <f t="shared" si="18"/>
        <v>1.2985375815122226</v>
      </c>
      <c r="AO16" s="30" t="s">
        <v>1</v>
      </c>
      <c r="AP16" s="30" t="s">
        <v>0</v>
      </c>
    </row>
    <row r="17" spans="1:42" s="265" customFormat="1" ht="12.75" customHeight="1" x14ac:dyDescent="0.2">
      <c r="A17" s="37">
        <v>12</v>
      </c>
      <c r="B17" s="27" t="s">
        <v>128</v>
      </c>
      <c r="C17" s="268" t="s">
        <v>48</v>
      </c>
      <c r="D17" s="269" t="s">
        <v>49</v>
      </c>
      <c r="E17" s="268">
        <v>7838</v>
      </c>
      <c r="F17" s="270" t="s">
        <v>116</v>
      </c>
      <c r="G17" s="38" t="s">
        <v>117</v>
      </c>
      <c r="H17" s="37" t="s">
        <v>0</v>
      </c>
      <c r="I17" s="39" t="s">
        <v>1</v>
      </c>
      <c r="J17" s="109" t="str">
        <f t="shared" si="19"/>
        <v>18:00</v>
      </c>
      <c r="K17" s="44">
        <v>0.78766203703703708</v>
      </c>
      <c r="L17" s="118">
        <f>IF($E$3="lite",IF(AND(H17="nei",I17="ja"),AC17,IF(AND(H17="nei",I17="nei"),AD17,IF(AND(H17="ja",I17="ja"),AE17,AF17))), IF($E$3="middels",IF(AND(H17="nei",I17="ja"),AG17,IF(AND(H17="nei",I17="nei"),AH17,IF(AND(H17="ja",I17="ja"),AI17,AJ17))), IF($E$3="mye",IF(AND(H17="nei",I17="ja"),AK17,IF(AND(H17="nei",I17="nei"),AL17,IF(AND(H17="ja",I17="ja"),AM17,AN17))))))</f>
        <v>0.82107827508792108</v>
      </c>
      <c r="M17" s="261">
        <f t="shared" si="0"/>
        <v>3.09234804066678E-2</v>
      </c>
      <c r="N17" s="28">
        <f t="shared" si="1"/>
        <v>0.5714285714285714</v>
      </c>
      <c r="O17" s="145">
        <v>90122776</v>
      </c>
      <c r="P17" s="444">
        <v>0.89800000000000002</v>
      </c>
      <c r="Q17" s="445">
        <v>0.87129999999999996</v>
      </c>
      <c r="R17" s="445">
        <v>0.88239999999999996</v>
      </c>
      <c r="S17" s="445">
        <v>0.86119999999999997</v>
      </c>
      <c r="T17" s="445">
        <v>1.1076999999999999</v>
      </c>
      <c r="U17" s="445">
        <v>1.2332000000000001</v>
      </c>
      <c r="V17" s="86">
        <f t="shared" si="2"/>
        <v>0.97026726057906454</v>
      </c>
      <c r="W17" s="86">
        <f t="shared" si="3"/>
        <v>0.98262806236080169</v>
      </c>
      <c r="X17" s="87">
        <f t="shared" si="4"/>
        <v>0.95341183823492925</v>
      </c>
      <c r="Y17" s="42">
        <f t="shared" si="5"/>
        <v>0.89800000000000002</v>
      </c>
      <c r="Z17" s="29">
        <f t="shared" si="5"/>
        <v>0.87129999999999996</v>
      </c>
      <c r="AA17" s="29">
        <f t="shared" si="5"/>
        <v>0.88239999999999996</v>
      </c>
      <c r="AB17" s="262">
        <f t="shared" si="6"/>
        <v>0.85616383073496649</v>
      </c>
      <c r="AC17" s="263">
        <f t="shared" si="7"/>
        <v>0.86119999999999997</v>
      </c>
      <c r="AD17" s="264">
        <f t="shared" si="8"/>
        <v>0.83559416481069038</v>
      </c>
      <c r="AE17" s="264">
        <f t="shared" si="9"/>
        <v>0.84623928730512243</v>
      </c>
      <c r="AF17" s="262">
        <f t="shared" si="10"/>
        <v>0.82107827508792108</v>
      </c>
      <c r="AG17" s="263">
        <f t="shared" si="11"/>
        <v>1.1076999999999999</v>
      </c>
      <c r="AH17" s="264">
        <f t="shared" si="12"/>
        <v>1.0747650445434298</v>
      </c>
      <c r="AI17" s="264">
        <f t="shared" si="13"/>
        <v>1.0884571046770599</v>
      </c>
      <c r="AJ17" s="262">
        <f t="shared" si="14"/>
        <v>1.056094293212831</v>
      </c>
      <c r="AK17" s="263">
        <f t="shared" si="15"/>
        <v>1.2332000000000001</v>
      </c>
      <c r="AL17" s="264">
        <f t="shared" si="16"/>
        <v>1.1965335857461024</v>
      </c>
      <c r="AM17" s="264">
        <f t="shared" si="17"/>
        <v>1.2117769265033407</v>
      </c>
      <c r="AN17" s="262">
        <f t="shared" si="18"/>
        <v>1.1757474789113149</v>
      </c>
      <c r="AO17" s="37" t="s">
        <v>118</v>
      </c>
      <c r="AP17" s="37" t="s">
        <v>1</v>
      </c>
    </row>
    <row r="18" spans="1:42" s="243" customFormat="1" ht="12.75" customHeight="1" x14ac:dyDescent="0.2">
      <c r="A18" s="37">
        <v>13</v>
      </c>
      <c r="B18" s="272" t="s">
        <v>119</v>
      </c>
      <c r="C18" s="35" t="s">
        <v>48</v>
      </c>
      <c r="D18" s="273" t="s">
        <v>49</v>
      </c>
      <c r="E18" s="274">
        <v>11541</v>
      </c>
      <c r="F18" s="272" t="s">
        <v>100</v>
      </c>
      <c r="G18" s="275" t="s">
        <v>109</v>
      </c>
      <c r="H18" s="276" t="s">
        <v>0</v>
      </c>
      <c r="I18" s="277" t="s">
        <v>0</v>
      </c>
      <c r="J18" s="109" t="str">
        <f t="shared" si="19"/>
        <v>18:10</v>
      </c>
      <c r="K18" s="278">
        <v>0.79103009259259249</v>
      </c>
      <c r="L18" s="118">
        <f>IF($E$3="lite",IF(AND(H18="nei",I18="ja"),AC18,IF(AND(H18="nei",I18="nei"),AD18,IF(AND(H18="ja",I18="ja"),AE18,AF18))), IF($E$3="middels",IF(AND(H18="nei",I18="ja"),AG18,IF(AND(H18="nei",I18="nei"),AH18,IF(AND(H18="ja",I18="ja"),AI18,AJ18))), IF($E$3="mye",IF(AND(H18="nei",I18="ja"),AK18,IF(AND(H18="nei",I18="nei"),AL18,IF(AND(H18="ja",I18="ja"),AM18,AN18))))))</f>
        <v>0.98036058107577539</v>
      </c>
      <c r="M18" s="261">
        <f t="shared" si="0"/>
        <v>3.3416225824862762E-2</v>
      </c>
      <c r="N18" s="28">
        <f t="shared" si="1"/>
        <v>0.61904761904761907</v>
      </c>
      <c r="O18" s="279">
        <v>92418968</v>
      </c>
      <c r="P18" s="446">
        <v>1.0187999999999999</v>
      </c>
      <c r="Q18" s="447">
        <v>0.96899999999999997</v>
      </c>
      <c r="R18" s="447">
        <v>0.99639999999999995</v>
      </c>
      <c r="S18" s="447">
        <v>1.0024</v>
      </c>
      <c r="T18" s="447">
        <v>1.2556</v>
      </c>
      <c r="U18" s="447">
        <v>1.3834</v>
      </c>
      <c r="V18" s="86">
        <f t="shared" si="2"/>
        <v>0.95111896348645464</v>
      </c>
      <c r="W18" s="86">
        <f t="shared" si="3"/>
        <v>0.97801334903808401</v>
      </c>
      <c r="X18" s="87">
        <f t="shared" si="4"/>
        <v>0.93020704281301869</v>
      </c>
      <c r="Y18" s="42">
        <f t="shared" si="5"/>
        <v>1.0187999999999999</v>
      </c>
      <c r="Z18" s="29">
        <f t="shared" si="5"/>
        <v>0.96899999999999997</v>
      </c>
      <c r="AA18" s="29">
        <f t="shared" si="5"/>
        <v>0.99639999999999995</v>
      </c>
      <c r="AB18" s="262">
        <f t="shared" si="6"/>
        <v>0.94769493521790338</v>
      </c>
      <c r="AC18" s="263">
        <f t="shared" si="7"/>
        <v>1.0024</v>
      </c>
      <c r="AD18" s="264">
        <f t="shared" si="8"/>
        <v>0.95340164899882207</v>
      </c>
      <c r="AE18" s="264">
        <f t="shared" si="9"/>
        <v>0.98036058107577539</v>
      </c>
      <c r="AF18" s="262">
        <f t="shared" si="10"/>
        <v>0.93243953971576987</v>
      </c>
      <c r="AG18" s="263">
        <f t="shared" si="11"/>
        <v>1.2556</v>
      </c>
      <c r="AH18" s="264">
        <f t="shared" si="12"/>
        <v>1.1942249705535926</v>
      </c>
      <c r="AI18" s="264">
        <f t="shared" si="13"/>
        <v>1.2279935610522184</v>
      </c>
      <c r="AJ18" s="262">
        <f t="shared" si="14"/>
        <v>1.1679679629560262</v>
      </c>
      <c r="AK18" s="263">
        <f t="shared" si="15"/>
        <v>1.3834</v>
      </c>
      <c r="AL18" s="264">
        <f t="shared" si="16"/>
        <v>1.3157779740871614</v>
      </c>
      <c r="AM18" s="264">
        <f t="shared" si="17"/>
        <v>1.3529836670592854</v>
      </c>
      <c r="AN18" s="262">
        <f t="shared" si="18"/>
        <v>1.2868484230275301</v>
      </c>
      <c r="AO18" s="30" t="s">
        <v>0</v>
      </c>
      <c r="AP18" s="75" t="s">
        <v>0</v>
      </c>
    </row>
    <row r="19" spans="1:42" s="265" customFormat="1" ht="13.9" customHeight="1" x14ac:dyDescent="0.2">
      <c r="A19" s="37">
        <v>14</v>
      </c>
      <c r="B19" s="33" t="s">
        <v>61</v>
      </c>
      <c r="C19" s="111" t="s">
        <v>48</v>
      </c>
      <c r="D19" s="36" t="s">
        <v>49</v>
      </c>
      <c r="E19" s="150">
        <v>11620</v>
      </c>
      <c r="F19" s="33" t="s">
        <v>126</v>
      </c>
      <c r="G19" s="43" t="s">
        <v>127</v>
      </c>
      <c r="H19" s="30" t="s">
        <v>1</v>
      </c>
      <c r="I19" s="41" t="s">
        <v>1</v>
      </c>
      <c r="J19" s="109" t="str">
        <f t="shared" si="19"/>
        <v>18:10</v>
      </c>
      <c r="K19" s="44">
        <v>0.79623842592592586</v>
      </c>
      <c r="L19" s="118">
        <f>IF($E$3="lite",IF(AND(H19="nei",I19="ja"),AC19,IF(AND(H19="nei",I19="nei"),AD19,IF(AND(H19="ja",I19="ja"),AE19,AF19))), IF($E$3="middels",IF(AND(H19="nei",I19="ja"),AG19,IF(AND(H19="nei",I19="nei"),AH19,IF(AND(H19="ja",I19="ja"),AI19,AJ19))), IF($E$3="mye",IF(AND(H19="nei",I19="ja"),AK19,IF(AND(H19="nei",I19="nei"),AL19,IF(AND(H19="ja",I19="ja"),AM19,AN19))))))</f>
        <v>0.91921655172413796</v>
      </c>
      <c r="M19" s="261">
        <f t="shared" si="0"/>
        <v>3.6119678160919405E-2</v>
      </c>
      <c r="N19" s="28">
        <f t="shared" si="1"/>
        <v>0.66666666666666663</v>
      </c>
      <c r="O19" s="72">
        <v>97723926</v>
      </c>
      <c r="P19" s="84">
        <v>1.0004999999999999</v>
      </c>
      <c r="Q19" s="85">
        <v>0.95679999999999998</v>
      </c>
      <c r="R19" s="85">
        <v>0.98409999999999997</v>
      </c>
      <c r="S19" s="85">
        <v>0.96120000000000005</v>
      </c>
      <c r="T19" s="85">
        <v>1.236</v>
      </c>
      <c r="U19" s="85">
        <v>1.3744000000000001</v>
      </c>
      <c r="V19" s="86">
        <f t="shared" si="2"/>
        <v>0.95632183908045976</v>
      </c>
      <c r="W19" s="86">
        <f t="shared" si="3"/>
        <v>0.98360819590204895</v>
      </c>
      <c r="X19" s="87">
        <f t="shared" si="4"/>
        <v>0.9406459988396606</v>
      </c>
      <c r="Y19" s="42">
        <f t="shared" si="5"/>
        <v>1.0004999999999999</v>
      </c>
      <c r="Z19" s="29">
        <f t="shared" si="5"/>
        <v>0.95679999999999998</v>
      </c>
      <c r="AA19" s="29">
        <f t="shared" si="5"/>
        <v>0.98409999999999997</v>
      </c>
      <c r="AB19" s="262">
        <f t="shared" si="6"/>
        <v>0.94111632183908034</v>
      </c>
      <c r="AC19" s="263">
        <f t="shared" si="7"/>
        <v>0.96120000000000005</v>
      </c>
      <c r="AD19" s="264">
        <f t="shared" si="8"/>
        <v>0.91921655172413796</v>
      </c>
      <c r="AE19" s="264">
        <f t="shared" si="9"/>
        <v>0.9454441979010495</v>
      </c>
      <c r="AF19" s="262">
        <f t="shared" si="10"/>
        <v>0.90414893408468178</v>
      </c>
      <c r="AG19" s="263">
        <f t="shared" si="11"/>
        <v>1.236</v>
      </c>
      <c r="AH19" s="264">
        <f t="shared" si="12"/>
        <v>1.1820137931034482</v>
      </c>
      <c r="AI19" s="264">
        <f t="shared" si="13"/>
        <v>1.2157397301349324</v>
      </c>
      <c r="AJ19" s="262">
        <f t="shared" si="14"/>
        <v>1.1626384545658206</v>
      </c>
      <c r="AK19" s="263">
        <f t="shared" si="15"/>
        <v>1.3744000000000001</v>
      </c>
      <c r="AL19" s="264">
        <f t="shared" si="16"/>
        <v>1.314368735632184</v>
      </c>
      <c r="AM19" s="264">
        <f t="shared" si="17"/>
        <v>1.3518711044477763</v>
      </c>
      <c r="AN19" s="262">
        <f t="shared" si="18"/>
        <v>1.2928238608052296</v>
      </c>
      <c r="AO19" s="30" t="s">
        <v>1</v>
      </c>
      <c r="AP19" s="30" t="s">
        <v>0</v>
      </c>
    </row>
    <row r="20" spans="1:42" s="265" customFormat="1" ht="12.75" customHeight="1" x14ac:dyDescent="0.2">
      <c r="A20" s="37">
        <v>15</v>
      </c>
      <c r="B20" s="33" t="s">
        <v>136</v>
      </c>
      <c r="C20" s="111" t="s">
        <v>50</v>
      </c>
      <c r="D20" s="36" t="s">
        <v>49</v>
      </c>
      <c r="E20" s="150">
        <v>10044</v>
      </c>
      <c r="F20" s="33" t="s">
        <v>137</v>
      </c>
      <c r="G20" s="43" t="s">
        <v>138</v>
      </c>
      <c r="H20" s="30" t="s">
        <v>1</v>
      </c>
      <c r="I20" s="32" t="s">
        <v>0</v>
      </c>
      <c r="J20" s="109" t="str">
        <f t="shared" si="19"/>
        <v>18:10</v>
      </c>
      <c r="K20" s="44">
        <v>0.79604166666666665</v>
      </c>
      <c r="L20" s="118">
        <f>IF($E$3="lite",IF(AND(H20="nei",I20="ja"),AC20,IF(AND(H20="nei",I20="nei"),AD20,IF(AND(H20="ja",I20="ja"),AE20,AF20))), IF($E$3="middels",IF(AND(H20="nei",I20="ja"),AG20,IF(AND(H20="nei",I20="nei"),AH20,IF(AND(H20="ja",I20="ja"),AI20,AJ20))), IF($E$3="mye",IF(AND(H20="nei",I20="ja"),AK20,IF(AND(H20="nei",I20="nei"),AL20,IF(AND(H20="ja",I20="ja"),AM20,AN20))))))</f>
        <v>0.97060000000000002</v>
      </c>
      <c r="M20" s="261">
        <f t="shared" si="0"/>
        <v>3.7947763888888784E-2</v>
      </c>
      <c r="N20" s="28">
        <f t="shared" si="1"/>
        <v>0.7142857142857143</v>
      </c>
      <c r="O20" s="72">
        <v>93200166</v>
      </c>
      <c r="P20" s="84">
        <v>0.997</v>
      </c>
      <c r="Q20" s="85">
        <v>0.93230000000000002</v>
      </c>
      <c r="R20" s="85">
        <v>0.97919999999999996</v>
      </c>
      <c r="S20" s="85">
        <v>0.97060000000000002</v>
      </c>
      <c r="T20" s="85">
        <v>1.232</v>
      </c>
      <c r="U20" s="85">
        <v>1.3669</v>
      </c>
      <c r="V20" s="86">
        <f t="shared" si="2"/>
        <v>0.93510531594784352</v>
      </c>
      <c r="W20" s="86">
        <f t="shared" si="3"/>
        <v>0.98214643931795387</v>
      </c>
      <c r="X20" s="87">
        <f t="shared" si="4"/>
        <v>0.91841035644546476</v>
      </c>
      <c r="Y20" s="42">
        <f t="shared" si="5"/>
        <v>0.997</v>
      </c>
      <c r="Z20" s="29">
        <f t="shared" si="5"/>
        <v>0.93230000000000002</v>
      </c>
      <c r="AA20" s="29">
        <f t="shared" si="5"/>
        <v>0.97919999999999996</v>
      </c>
      <c r="AB20" s="262">
        <f t="shared" si="6"/>
        <v>0.91565512537612836</v>
      </c>
      <c r="AC20" s="263">
        <f t="shared" si="7"/>
        <v>0.97060000000000002</v>
      </c>
      <c r="AD20" s="264">
        <f t="shared" si="8"/>
        <v>0.9076132196589769</v>
      </c>
      <c r="AE20" s="264">
        <f t="shared" si="9"/>
        <v>0.95327133400200603</v>
      </c>
      <c r="AF20" s="262">
        <f t="shared" si="10"/>
        <v>0.89140909196596807</v>
      </c>
      <c r="AG20" s="263">
        <f t="shared" si="11"/>
        <v>1.232</v>
      </c>
      <c r="AH20" s="264">
        <f t="shared" si="12"/>
        <v>1.1520497492477433</v>
      </c>
      <c r="AI20" s="264">
        <f t="shared" si="13"/>
        <v>1.2100044132397192</v>
      </c>
      <c r="AJ20" s="262">
        <f t="shared" si="14"/>
        <v>1.1314815591408125</v>
      </c>
      <c r="AK20" s="263">
        <f t="shared" si="15"/>
        <v>1.3669</v>
      </c>
      <c r="AL20" s="264">
        <f t="shared" si="16"/>
        <v>1.2781954563691074</v>
      </c>
      <c r="AM20" s="264">
        <f t="shared" si="17"/>
        <v>1.3424959679037112</v>
      </c>
      <c r="AN20" s="262">
        <f t="shared" si="18"/>
        <v>1.2553751162253057</v>
      </c>
      <c r="AO20" s="30" t="s">
        <v>1</v>
      </c>
      <c r="AP20" s="30" t="s">
        <v>0</v>
      </c>
    </row>
    <row r="21" spans="1:42" s="265" customFormat="1" ht="12.75" customHeight="1" x14ac:dyDescent="0.2">
      <c r="A21" s="37">
        <v>16</v>
      </c>
      <c r="B21" s="157" t="s">
        <v>163</v>
      </c>
      <c r="C21" s="192" t="s">
        <v>48</v>
      </c>
      <c r="D21" s="196" t="s">
        <v>49</v>
      </c>
      <c r="E21" s="192">
        <v>14118</v>
      </c>
      <c r="F21" s="157" t="s">
        <v>164</v>
      </c>
      <c r="G21" s="156" t="s">
        <v>165</v>
      </c>
      <c r="H21" s="158" t="s">
        <v>0</v>
      </c>
      <c r="I21" s="162" t="s">
        <v>1</v>
      </c>
      <c r="J21" s="159" t="str">
        <f t="shared" si="19"/>
        <v>18:10</v>
      </c>
      <c r="K21" s="179">
        <v>0.79734953703703704</v>
      </c>
      <c r="L21" s="153">
        <f>IF($E$3="lite",IF(AND(H21="nei",I21="ja"),AC21,IF(AND(H21="nei",I21="nei"),AD21,IF(AND(H21="ja",I21="ja"),AE21,AF21))), IF($E$3="middels",IF(AND(H21="nei",I21="ja"),AG21,IF(AND(H21="nei",I21="nei"),AH21,IF(AND(H21="ja",I21="ja"),AI21,AJ21))), IF($E$3="mye",IF(AND(H21="nei",I21="ja"),AK21,IF(AND(H21="nei",I21="nei"),AL21,IF(AND(H21="ja",I21="ja"),AM21,AN21))))))</f>
        <v>0.97578616117277039</v>
      </c>
      <c r="M21" s="172">
        <f t="shared" si="0"/>
        <v>3.9426730192756179E-2</v>
      </c>
      <c r="N21" s="28">
        <f t="shared" si="1"/>
        <v>0.76190476190476186</v>
      </c>
      <c r="O21" s="154">
        <v>90691690</v>
      </c>
      <c r="P21" s="99">
        <v>1.0931999999999999</v>
      </c>
      <c r="Q21" s="86">
        <v>1.0247999999999999</v>
      </c>
      <c r="R21" s="86">
        <v>1.0720000000000001</v>
      </c>
      <c r="S21" s="86">
        <v>1.0615000000000001</v>
      </c>
      <c r="T21" s="86">
        <v>1.3449</v>
      </c>
      <c r="U21" s="137">
        <v>1.4904999999999999</v>
      </c>
      <c r="V21" s="86">
        <f t="shared" si="2"/>
        <v>0.9374313940724478</v>
      </c>
      <c r="W21" s="96">
        <f t="shared" si="3"/>
        <v>0.98060739114526174</v>
      </c>
      <c r="X21" s="217">
        <f t="shared" si="4"/>
        <v>0.91925215371904878</v>
      </c>
      <c r="Y21" s="42">
        <f t="shared" si="5"/>
        <v>1.0931999999999999</v>
      </c>
      <c r="Z21" s="155">
        <f t="shared" si="5"/>
        <v>1.0247999999999999</v>
      </c>
      <c r="AA21" s="155">
        <f t="shared" si="5"/>
        <v>1.0720000000000001</v>
      </c>
      <c r="AB21" s="160">
        <f t="shared" si="6"/>
        <v>1.004926454445664</v>
      </c>
      <c r="AC21" s="161">
        <f t="shared" si="7"/>
        <v>1.0615000000000001</v>
      </c>
      <c r="AD21" s="155">
        <f t="shared" si="8"/>
        <v>0.99508342480790346</v>
      </c>
      <c r="AE21" s="155">
        <f t="shared" si="9"/>
        <v>1.0409147457006955</v>
      </c>
      <c r="AF21" s="160">
        <f t="shared" si="10"/>
        <v>0.97578616117277039</v>
      </c>
      <c r="AG21" s="161">
        <f t="shared" si="11"/>
        <v>1.3449</v>
      </c>
      <c r="AH21" s="155">
        <f t="shared" si="12"/>
        <v>1.260751481888035</v>
      </c>
      <c r="AI21" s="155">
        <f t="shared" si="13"/>
        <v>1.3188188803512626</v>
      </c>
      <c r="AJ21" s="160">
        <f t="shared" si="14"/>
        <v>1.2363022215367487</v>
      </c>
      <c r="AK21" s="161">
        <f t="shared" si="15"/>
        <v>1.4904999999999999</v>
      </c>
      <c r="AL21" s="155">
        <f t="shared" si="16"/>
        <v>1.3972414928649834</v>
      </c>
      <c r="AM21" s="155">
        <f t="shared" si="17"/>
        <v>1.4615953165020126</v>
      </c>
      <c r="AN21" s="160">
        <f t="shared" si="18"/>
        <v>1.3701453351182422</v>
      </c>
      <c r="AO21" s="158" t="s">
        <v>0</v>
      </c>
      <c r="AP21" s="158" t="s">
        <v>0</v>
      </c>
    </row>
    <row r="22" spans="1:42" s="265" customFormat="1" ht="12.75" customHeight="1" x14ac:dyDescent="0.2">
      <c r="A22" s="37">
        <v>17</v>
      </c>
      <c r="B22" s="33" t="s">
        <v>142</v>
      </c>
      <c r="C22" s="111" t="s">
        <v>50</v>
      </c>
      <c r="D22" s="36" t="s">
        <v>49</v>
      </c>
      <c r="E22" s="150">
        <v>13911</v>
      </c>
      <c r="F22" s="33" t="s">
        <v>143</v>
      </c>
      <c r="G22" s="38" t="s">
        <v>144</v>
      </c>
      <c r="H22" s="30" t="s">
        <v>1</v>
      </c>
      <c r="I22" s="32" t="s">
        <v>0</v>
      </c>
      <c r="J22" s="109" t="str">
        <f t="shared" si="19"/>
        <v>18:10</v>
      </c>
      <c r="K22" s="44">
        <v>0.7963541666666667</v>
      </c>
      <c r="L22" s="118">
        <f>IF($E$3="lite",IF(AND(H22="nei",I22="ja"),AC22,IF(AND(H22="nei",I22="nei"),AD22,IF(AND(H22="ja",I22="ja"),AE22,AF22))), IF($E$3="middels",IF(AND(H22="nei",I22="ja"),AG22,IF(AND(H22="nei",I22="nei"),AH22,IF(AND(H22="ja",I22="ja"),AI22,AJ22))), IF($E$3="mye",IF(AND(H22="nei",I22="ja"),AK22,IF(AND(H22="nei",I22="nei"),AL22,IF(AND(H22="ja",I22="ja"),AM22,AN22))))))</f>
        <v>1.0105</v>
      </c>
      <c r="M22" s="261">
        <f t="shared" si="0"/>
        <v>3.9823524305555497E-2</v>
      </c>
      <c r="N22" s="28">
        <f t="shared" si="1"/>
        <v>0.80952380952380953</v>
      </c>
      <c r="O22" s="144">
        <v>97531861</v>
      </c>
      <c r="P22" s="443">
        <v>1.0334000000000001</v>
      </c>
      <c r="Q22" s="424">
        <v>0.96399999999999997</v>
      </c>
      <c r="R22" s="424">
        <v>1.0092000000000001</v>
      </c>
      <c r="S22" s="424">
        <v>1.0105</v>
      </c>
      <c r="T22" s="424">
        <v>1.2746</v>
      </c>
      <c r="U22" s="424">
        <v>1.4137999999999999</v>
      </c>
      <c r="V22" s="86">
        <f t="shared" si="2"/>
        <v>0.93284304238436222</v>
      </c>
      <c r="W22" s="86">
        <f t="shared" si="3"/>
        <v>0.97658215598993614</v>
      </c>
      <c r="X22" s="87">
        <f t="shared" si="4"/>
        <v>0.91099786953193185</v>
      </c>
      <c r="Y22" s="42">
        <f t="shared" si="5"/>
        <v>1.0334000000000001</v>
      </c>
      <c r="Z22" s="29">
        <f t="shared" si="5"/>
        <v>0.96399999999999997</v>
      </c>
      <c r="AA22" s="29">
        <f t="shared" si="5"/>
        <v>1.0092000000000001</v>
      </c>
      <c r="AB22" s="262">
        <f t="shared" si="6"/>
        <v>0.9414251983742985</v>
      </c>
      <c r="AC22" s="263">
        <f t="shared" si="7"/>
        <v>1.0105</v>
      </c>
      <c r="AD22" s="264">
        <f t="shared" si="8"/>
        <v>0.94263789432939793</v>
      </c>
      <c r="AE22" s="264">
        <f t="shared" si="9"/>
        <v>0.98683626862783047</v>
      </c>
      <c r="AF22" s="262">
        <f t="shared" si="10"/>
        <v>0.92056334716201704</v>
      </c>
      <c r="AG22" s="263">
        <f t="shared" si="11"/>
        <v>1.2746</v>
      </c>
      <c r="AH22" s="264">
        <f t="shared" si="12"/>
        <v>1.189001741823108</v>
      </c>
      <c r="AI22" s="264">
        <f t="shared" si="13"/>
        <v>1.2447516160247725</v>
      </c>
      <c r="AJ22" s="262">
        <f t="shared" si="14"/>
        <v>1.1611578845054003</v>
      </c>
      <c r="AK22" s="263">
        <f t="shared" si="15"/>
        <v>1.4137999999999999</v>
      </c>
      <c r="AL22" s="264">
        <f t="shared" si="16"/>
        <v>1.3188534933230112</v>
      </c>
      <c r="AM22" s="264">
        <f t="shared" si="17"/>
        <v>1.3806918521385716</v>
      </c>
      <c r="AN22" s="262">
        <f t="shared" si="18"/>
        <v>1.2879687879442452</v>
      </c>
      <c r="AO22" s="30" t="s">
        <v>1</v>
      </c>
      <c r="AP22" s="30" t="s">
        <v>0</v>
      </c>
    </row>
    <row r="23" spans="1:42" s="265" customFormat="1" ht="12.75" customHeight="1" x14ac:dyDescent="0.2">
      <c r="A23" s="37">
        <v>18</v>
      </c>
      <c r="B23" s="33" t="s">
        <v>71</v>
      </c>
      <c r="C23" s="111" t="s">
        <v>48</v>
      </c>
      <c r="D23" s="36" t="s">
        <v>49</v>
      </c>
      <c r="E23" s="150">
        <v>13638</v>
      </c>
      <c r="F23" s="33" t="s">
        <v>79</v>
      </c>
      <c r="G23" s="43" t="s">
        <v>80</v>
      </c>
      <c r="H23" s="30" t="s">
        <v>1</v>
      </c>
      <c r="I23" s="32" t="s">
        <v>0</v>
      </c>
      <c r="J23" s="109" t="str">
        <f t="shared" si="19"/>
        <v>18:10</v>
      </c>
      <c r="K23" s="44">
        <v>0.81199074074074085</v>
      </c>
      <c r="L23" s="118">
        <f>IF($E$3="lite",IF(AND(H23="nei",I23="ja"),AC23,IF(AND(H23="nei",I23="nei"),AD23,IF(AND(H23="ja",I23="ja"),AE23,AF23))), IF($E$3="middels",IF(AND(H23="nei",I23="ja"),AG23,IF(AND(H23="nei",I23="nei"),AH23,IF(AND(H23="ja",I23="ja"),AI23,AJ23))), IF($E$3="mye",IF(AND(H23="nei",I23="ja"),AK23,IF(AND(H23="nei",I23="nei"),AL23,IF(AND(H23="ja",I23="ja"),AM23,AN23))))))</f>
        <v>0.91949999999999998</v>
      </c>
      <c r="M23" s="261">
        <f t="shared" si="0"/>
        <v>5.0615069444444459E-2</v>
      </c>
      <c r="N23" s="28">
        <f t="shared" si="1"/>
        <v>0.8571428571428571</v>
      </c>
      <c r="O23" s="72">
        <v>91840710</v>
      </c>
      <c r="P23" s="84">
        <v>0.96430000000000005</v>
      </c>
      <c r="Q23" s="85">
        <v>0.91059999999999997</v>
      </c>
      <c r="R23" s="85">
        <v>0.95350000000000001</v>
      </c>
      <c r="S23" s="85">
        <v>0.91949999999999998</v>
      </c>
      <c r="T23" s="85">
        <v>1.1948000000000001</v>
      </c>
      <c r="U23" s="85">
        <v>1.3452999999999999</v>
      </c>
      <c r="V23" s="86">
        <f t="shared" si="2"/>
        <v>0.94431193611946485</v>
      </c>
      <c r="W23" s="86">
        <f t="shared" si="3"/>
        <v>0.98880016592346776</v>
      </c>
      <c r="X23" s="87">
        <f t="shared" si="4"/>
        <v>0.93373579911843796</v>
      </c>
      <c r="Y23" s="42">
        <f t="shared" si="5"/>
        <v>0.96430000000000005</v>
      </c>
      <c r="Z23" s="29">
        <f t="shared" si="5"/>
        <v>0.91059999999999997</v>
      </c>
      <c r="AA23" s="29">
        <f t="shared" si="5"/>
        <v>0.95350000000000001</v>
      </c>
      <c r="AB23" s="262">
        <f t="shared" si="6"/>
        <v>0.90040143108990978</v>
      </c>
      <c r="AC23" s="263">
        <f t="shared" si="7"/>
        <v>0.91949999999999998</v>
      </c>
      <c r="AD23" s="264">
        <f t="shared" si="8"/>
        <v>0.86829482526184787</v>
      </c>
      <c r="AE23" s="264">
        <f t="shared" si="9"/>
        <v>0.90920175256662861</v>
      </c>
      <c r="AF23" s="262">
        <f t="shared" si="10"/>
        <v>0.85857006728940366</v>
      </c>
      <c r="AG23" s="263">
        <f t="shared" si="11"/>
        <v>1.1948000000000001</v>
      </c>
      <c r="AH23" s="264">
        <f t="shared" si="12"/>
        <v>1.1282639012755367</v>
      </c>
      <c r="AI23" s="264">
        <f t="shared" si="13"/>
        <v>1.1814184382453594</v>
      </c>
      <c r="AJ23" s="262">
        <f t="shared" si="14"/>
        <v>1.1156275327867098</v>
      </c>
      <c r="AK23" s="263">
        <f t="shared" si="15"/>
        <v>1.3452999999999999</v>
      </c>
      <c r="AL23" s="264">
        <f t="shared" si="16"/>
        <v>1.270382847661516</v>
      </c>
      <c r="AM23" s="264">
        <f t="shared" si="17"/>
        <v>1.3302328632168412</v>
      </c>
      <c r="AN23" s="262">
        <f t="shared" si="18"/>
        <v>1.2561547705540346</v>
      </c>
      <c r="AO23" s="30" t="s">
        <v>1</v>
      </c>
      <c r="AP23" s="30" t="s">
        <v>0</v>
      </c>
    </row>
    <row r="24" spans="1:42" s="256" customFormat="1" ht="12.75" customHeight="1" x14ac:dyDescent="0.2">
      <c r="A24" s="37">
        <v>19</v>
      </c>
      <c r="B24" s="448" t="s">
        <v>83</v>
      </c>
      <c r="C24" s="449" t="s">
        <v>48</v>
      </c>
      <c r="D24" s="208" t="s">
        <v>49</v>
      </c>
      <c r="E24" s="190">
        <v>9999</v>
      </c>
      <c r="F24" s="450" t="s">
        <v>84</v>
      </c>
      <c r="G24" s="451" t="s">
        <v>85</v>
      </c>
      <c r="H24" s="347" t="s">
        <v>1</v>
      </c>
      <c r="I24" s="165" t="s">
        <v>1</v>
      </c>
      <c r="J24" s="109" t="str">
        <f t="shared" si="19"/>
        <v>18:10</v>
      </c>
      <c r="K24" s="119" t="s">
        <v>185</v>
      </c>
      <c r="L24" s="118">
        <f>IF($E$3="lite",IF(AND(H24="nei",I24="ja"),AC24,IF(AND(H24="nei",I24="nei"),AD24,IF(AND(H24="ja",I24="ja"),AE24,AF24))), IF($E$3="middels",IF(AND(H24="nei",I24="ja"),AG24,IF(AND(H24="nei",I24="nei"),AH24,IF(AND(H24="ja",I24="ja"),AI24,AJ24))), IF($E$3="mye",IF(AND(H24="nei",I24="ja"),AK24,IF(AND(H24="nei",I24="nei"),AL24,IF(AND(H24="ja",I24="ja"),AM24,AN24))))))</f>
        <v>0.9007528032619776</v>
      </c>
      <c r="M24" s="119" t="s">
        <v>185</v>
      </c>
      <c r="N24" s="28">
        <f t="shared" si="1"/>
        <v>1</v>
      </c>
      <c r="O24" s="452">
        <v>90981508</v>
      </c>
      <c r="P24" s="436">
        <v>0.98099999999999998</v>
      </c>
      <c r="Q24" s="438">
        <v>0.94750000000000001</v>
      </c>
      <c r="R24" s="437">
        <v>0.96430000000000005</v>
      </c>
      <c r="S24" s="437">
        <v>0.93259999999999998</v>
      </c>
      <c r="T24" s="437">
        <v>1.2118</v>
      </c>
      <c r="U24" s="437">
        <v>1.3577999999999999</v>
      </c>
      <c r="V24" s="86">
        <f t="shared" si="2"/>
        <v>0.96585117227319062</v>
      </c>
      <c r="W24" s="86">
        <f t="shared" si="3"/>
        <v>0.9829765545361876</v>
      </c>
      <c r="X24" s="87">
        <f t="shared" si="4"/>
        <v>0.94940905751583871</v>
      </c>
      <c r="Y24" s="42">
        <f t="shared" si="5"/>
        <v>0.98099999999999998</v>
      </c>
      <c r="Z24" s="29">
        <f t="shared" si="5"/>
        <v>0.94750000000000001</v>
      </c>
      <c r="AA24" s="29">
        <f t="shared" si="5"/>
        <v>0.96430000000000005</v>
      </c>
      <c r="AB24" s="262">
        <f t="shared" si="6"/>
        <v>0.93137028542303779</v>
      </c>
      <c r="AC24" s="263">
        <f t="shared" si="7"/>
        <v>0.93259999999999998</v>
      </c>
      <c r="AD24" s="264">
        <f t="shared" si="8"/>
        <v>0.9007528032619776</v>
      </c>
      <c r="AE24" s="264">
        <f t="shared" si="9"/>
        <v>0.91672393476044856</v>
      </c>
      <c r="AF24" s="262">
        <f t="shared" si="10"/>
        <v>0.88541888703927119</v>
      </c>
      <c r="AG24" s="263">
        <f t="shared" si="11"/>
        <v>1.2118</v>
      </c>
      <c r="AH24" s="264">
        <f t="shared" si="12"/>
        <v>1.1704184505606523</v>
      </c>
      <c r="AI24" s="264">
        <f t="shared" si="13"/>
        <v>1.1911709887869522</v>
      </c>
      <c r="AJ24" s="262">
        <f t="shared" si="14"/>
        <v>1.1504938958976934</v>
      </c>
      <c r="AK24" s="263">
        <f t="shared" si="15"/>
        <v>1.3577999999999999</v>
      </c>
      <c r="AL24" s="264">
        <f t="shared" si="16"/>
        <v>1.3114327217125381</v>
      </c>
      <c r="AM24" s="264">
        <f t="shared" si="17"/>
        <v>1.3346855657492354</v>
      </c>
      <c r="AN24" s="262">
        <f t="shared" si="18"/>
        <v>1.2891076182950056</v>
      </c>
      <c r="AO24" s="347" t="s">
        <v>1</v>
      </c>
      <c r="AP24" s="347" t="s">
        <v>0</v>
      </c>
    </row>
    <row r="25" spans="1:42" s="265" customFormat="1" ht="12.75" customHeight="1" x14ac:dyDescent="0.2">
      <c r="A25" s="37">
        <v>20</v>
      </c>
      <c r="B25" s="33" t="s">
        <v>59</v>
      </c>
      <c r="C25" s="111" t="s">
        <v>48</v>
      </c>
      <c r="D25" s="36" t="s">
        <v>49</v>
      </c>
      <c r="E25" s="150">
        <v>12517</v>
      </c>
      <c r="F25" s="27" t="s">
        <v>60</v>
      </c>
      <c r="G25" s="111" t="s">
        <v>129</v>
      </c>
      <c r="H25" s="37" t="s">
        <v>0</v>
      </c>
      <c r="I25" s="39" t="s">
        <v>1</v>
      </c>
      <c r="J25" s="109" t="str">
        <f t="shared" si="19"/>
        <v>18:00</v>
      </c>
      <c r="K25" s="44" t="s">
        <v>185</v>
      </c>
      <c r="L25" s="118">
        <f>IF($E$3="lite",IF(AND(H25="nei",I25="ja"),AC25,IF(AND(H25="nei",I25="nei"),AD25,IF(AND(H25="ja",I25="ja"),AE25,AF25))), IF($E$3="middels",IF(AND(H25="nei",I25="ja"),AG25,IF(AND(H25="nei",I25="nei"),AH25,IF(AND(H25="ja",I25="ja"),AI25,AJ25))), IF($E$3="mye",IF(AND(H25="nei",I25="ja"),AK25,IF(AND(H25="nei",I25="nei"),AL25,IF(AND(H25="ja",I25="ja"),AM25,AN25))))))</f>
        <v>0.73958263762855414</v>
      </c>
      <c r="M25" s="44" t="s">
        <v>185</v>
      </c>
      <c r="N25" s="28">
        <f t="shared" si="1"/>
        <v>1</v>
      </c>
      <c r="O25" s="72">
        <v>93087082</v>
      </c>
      <c r="P25" s="84">
        <v>0.82650000000000001</v>
      </c>
      <c r="Q25" s="85">
        <v>0.82650000000000001</v>
      </c>
      <c r="R25" s="85">
        <v>0.81950000000000001</v>
      </c>
      <c r="S25" s="85">
        <v>0.74590000000000001</v>
      </c>
      <c r="T25" s="85">
        <v>1.0265</v>
      </c>
      <c r="U25" s="85">
        <v>1.1994</v>
      </c>
      <c r="V25" s="86">
        <f t="shared" si="2"/>
        <v>1</v>
      </c>
      <c r="W25" s="86">
        <f t="shared" si="3"/>
        <v>0.99153055051421657</v>
      </c>
      <c r="X25" s="87">
        <f t="shared" si="4"/>
        <v>0.99153055051421657</v>
      </c>
      <c r="Y25" s="42">
        <f t="shared" si="5"/>
        <v>0.82650000000000001</v>
      </c>
      <c r="Z25" s="29">
        <f t="shared" si="5"/>
        <v>0.82650000000000001</v>
      </c>
      <c r="AA25" s="29">
        <f t="shared" si="5"/>
        <v>0.81950000000000001</v>
      </c>
      <c r="AB25" s="262">
        <f t="shared" si="6"/>
        <v>0.81950000000000001</v>
      </c>
      <c r="AC25" s="263">
        <f t="shared" si="7"/>
        <v>0.74590000000000001</v>
      </c>
      <c r="AD25" s="264">
        <f t="shared" si="8"/>
        <v>0.74590000000000001</v>
      </c>
      <c r="AE25" s="264">
        <f t="shared" si="9"/>
        <v>0.73958263762855414</v>
      </c>
      <c r="AF25" s="262">
        <f t="shared" si="10"/>
        <v>0.73958263762855414</v>
      </c>
      <c r="AG25" s="263">
        <f t="shared" si="11"/>
        <v>1.0265</v>
      </c>
      <c r="AH25" s="264">
        <f t="shared" si="12"/>
        <v>1.0265</v>
      </c>
      <c r="AI25" s="264">
        <f t="shared" si="13"/>
        <v>1.0178061101028433</v>
      </c>
      <c r="AJ25" s="262">
        <f t="shared" si="14"/>
        <v>1.0178061101028433</v>
      </c>
      <c r="AK25" s="263">
        <f t="shared" si="15"/>
        <v>1.1994</v>
      </c>
      <c r="AL25" s="264">
        <f t="shared" si="16"/>
        <v>1.1994</v>
      </c>
      <c r="AM25" s="264">
        <f t="shared" si="17"/>
        <v>1.1892417422867514</v>
      </c>
      <c r="AN25" s="262">
        <f t="shared" si="18"/>
        <v>1.1892417422867514</v>
      </c>
      <c r="AO25" s="37" t="s">
        <v>0</v>
      </c>
      <c r="AP25" s="37" t="s">
        <v>1</v>
      </c>
    </row>
    <row r="26" spans="1:42" s="265" customFormat="1" ht="12.75" customHeight="1" x14ac:dyDescent="0.2">
      <c r="A26" s="453">
        <v>21</v>
      </c>
      <c r="B26" s="454" t="s">
        <v>107</v>
      </c>
      <c r="C26" s="455" t="s">
        <v>48</v>
      </c>
      <c r="D26" s="456" t="s">
        <v>49</v>
      </c>
      <c r="E26" s="457">
        <v>15735</v>
      </c>
      <c r="F26" s="454" t="s">
        <v>146</v>
      </c>
      <c r="G26" s="458" t="s">
        <v>147</v>
      </c>
      <c r="H26" s="459" t="s">
        <v>0</v>
      </c>
      <c r="I26" s="460" t="s">
        <v>1</v>
      </c>
      <c r="J26" s="461" t="str">
        <f t="shared" si="19"/>
        <v>18:10</v>
      </c>
      <c r="K26" s="462" t="s">
        <v>185</v>
      </c>
      <c r="L26" s="463">
        <f>IF($E$3="lite",IF(AND(H26="nei",I26="ja"),AC26,IF(AND(H26="nei",I26="nei"),AD26,IF(AND(H26="ja",I26="ja"),AE26,AF26))), IF($E$3="middels",IF(AND(H26="nei",I26="ja"),AG26,IF(AND(H26="nei",I26="nei"),AH26,IF(AND(H26="ja",I26="ja"),AI26,AJ26))), IF($E$3="mye",IF(AND(H26="nei",I26="ja"),AK26,IF(AND(H26="nei",I26="nei"),AL26,IF(AND(H26="ja",I26="ja"),AM26,AN26))))))</f>
        <v>0.85371675410089354</v>
      </c>
      <c r="M26" s="462" t="s">
        <v>185</v>
      </c>
      <c r="N26" s="464">
        <f t="shared" si="1"/>
        <v>1</v>
      </c>
      <c r="O26" s="465">
        <v>90059026</v>
      </c>
      <c r="P26" s="84">
        <v>0.95130000000000003</v>
      </c>
      <c r="Q26" s="85">
        <v>0.91400000000000003</v>
      </c>
      <c r="R26" s="85">
        <v>0.93910000000000005</v>
      </c>
      <c r="S26" s="85">
        <v>0.90010000000000001</v>
      </c>
      <c r="T26" s="85">
        <v>1.1805000000000001</v>
      </c>
      <c r="U26" s="96">
        <v>1.3258000000000001</v>
      </c>
      <c r="V26" s="86">
        <f t="shared" si="2"/>
        <v>0.96079049721433829</v>
      </c>
      <c r="W26" s="86">
        <f t="shared" si="3"/>
        <v>0.98717544412908653</v>
      </c>
      <c r="X26" s="87">
        <f t="shared" si="4"/>
        <v>0.94846878580257032</v>
      </c>
      <c r="Y26" s="42">
        <f t="shared" si="5"/>
        <v>0.95130000000000003</v>
      </c>
      <c r="Z26" s="29">
        <f t="shared" si="5"/>
        <v>0.91400000000000003</v>
      </c>
      <c r="AA26" s="29">
        <f t="shared" si="5"/>
        <v>0.93910000000000005</v>
      </c>
      <c r="AB26" s="262">
        <f t="shared" si="6"/>
        <v>0.9022783559339852</v>
      </c>
      <c r="AC26" s="263">
        <f t="shared" si="7"/>
        <v>0.90010000000000001</v>
      </c>
      <c r="AD26" s="264">
        <f t="shared" si="8"/>
        <v>0.86480752654262594</v>
      </c>
      <c r="AE26" s="264">
        <f t="shared" si="9"/>
        <v>0.88855661726059076</v>
      </c>
      <c r="AF26" s="262">
        <f t="shared" si="10"/>
        <v>0.85371675410089354</v>
      </c>
      <c r="AG26" s="263">
        <f t="shared" si="11"/>
        <v>1.1805000000000001</v>
      </c>
      <c r="AH26" s="264">
        <f t="shared" si="12"/>
        <v>1.1342131819615264</v>
      </c>
      <c r="AI26" s="264">
        <f t="shared" si="13"/>
        <v>1.1653606117943867</v>
      </c>
      <c r="AJ26" s="262">
        <f t="shared" si="14"/>
        <v>1.1196674016399344</v>
      </c>
      <c r="AK26" s="263">
        <f t="shared" si="15"/>
        <v>1.3258000000000001</v>
      </c>
      <c r="AL26" s="264">
        <f t="shared" si="16"/>
        <v>1.2738160412067698</v>
      </c>
      <c r="AM26" s="264">
        <f t="shared" si="17"/>
        <v>1.3087972038263429</v>
      </c>
      <c r="AN26" s="262">
        <f t="shared" si="18"/>
        <v>1.2574799162170478</v>
      </c>
      <c r="AO26" s="30" t="s">
        <v>1</v>
      </c>
      <c r="AP26" s="75" t="s">
        <v>1</v>
      </c>
    </row>
    <row r="27" spans="1:42" s="34" customFormat="1" ht="12.75" customHeight="1" thickBot="1" x14ac:dyDescent="0.25">
      <c r="A27" s="63"/>
      <c r="B27" s="45"/>
      <c r="C27" s="200"/>
      <c r="D27" s="197"/>
      <c r="E27" s="195"/>
      <c r="F27" s="45"/>
      <c r="G27" s="188"/>
      <c r="H27" s="70"/>
      <c r="I27" s="184"/>
      <c r="J27" s="466"/>
      <c r="K27" s="180"/>
      <c r="L27" s="121"/>
      <c r="M27" s="173"/>
      <c r="N27" s="64"/>
      <c r="O27" s="207"/>
      <c r="P27" s="94"/>
      <c r="Q27" s="90"/>
      <c r="R27" s="90"/>
      <c r="S27" s="90"/>
      <c r="T27" s="90"/>
      <c r="U27" s="90"/>
      <c r="V27" s="95"/>
      <c r="W27" s="95"/>
      <c r="X27" s="107"/>
      <c r="Y27" s="209"/>
      <c r="Z27" s="65"/>
      <c r="AA27" s="65"/>
      <c r="AB27" s="66"/>
      <c r="AC27" s="67"/>
      <c r="AD27" s="68"/>
      <c r="AE27" s="68"/>
      <c r="AF27" s="66"/>
      <c r="AG27" s="67"/>
      <c r="AH27" s="68"/>
      <c r="AI27" s="68"/>
      <c r="AJ27" s="66"/>
      <c r="AK27" s="67"/>
      <c r="AL27" s="68"/>
      <c r="AM27" s="68"/>
      <c r="AN27" s="66"/>
      <c r="AO27" s="70"/>
      <c r="AP27" s="108"/>
    </row>
    <row r="28" spans="1:42" ht="12.75" customHeight="1" x14ac:dyDescent="0.2">
      <c r="A28" s="105"/>
      <c r="B28" s="50"/>
      <c r="C28" s="51"/>
      <c r="D28" s="49"/>
      <c r="E28" s="106"/>
      <c r="F28" s="50"/>
      <c r="G28" s="50"/>
      <c r="H28" s="49"/>
      <c r="I28" s="49"/>
      <c r="J28" s="52"/>
      <c r="K28" s="47"/>
      <c r="L28" s="49"/>
      <c r="M28" s="47"/>
      <c r="N28" s="35"/>
      <c r="O28" s="35"/>
      <c r="P28" s="92"/>
      <c r="Q28" s="92"/>
      <c r="R28" s="92"/>
      <c r="S28" s="92"/>
      <c r="T28" s="92"/>
      <c r="U28" s="92"/>
      <c r="V28" s="92"/>
      <c r="W28" s="92"/>
      <c r="X28" s="91"/>
      <c r="Y28" s="35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49"/>
      <c r="AP28" s="49"/>
    </row>
    <row r="29" spans="1:42" ht="12.75" customHeight="1" x14ac:dyDescent="0.2">
      <c r="A29" s="105"/>
      <c r="B29" s="50"/>
      <c r="C29" s="51"/>
      <c r="D29" s="49"/>
      <c r="E29" s="106"/>
      <c r="F29" s="50"/>
      <c r="G29" s="50"/>
      <c r="H29" s="49"/>
      <c r="I29" s="49"/>
      <c r="J29" s="52"/>
      <c r="K29" s="47"/>
      <c r="L29" s="49"/>
      <c r="M29" s="47"/>
      <c r="N29" s="35"/>
      <c r="O29" s="35"/>
      <c r="P29" s="92"/>
      <c r="Q29" s="92"/>
      <c r="R29" s="92"/>
      <c r="S29" s="92"/>
      <c r="T29" s="92"/>
      <c r="U29" s="92"/>
      <c r="V29" s="92"/>
      <c r="W29" s="92"/>
      <c r="X29" s="92"/>
      <c r="Y29" s="35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49"/>
      <c r="AP29" s="49"/>
    </row>
    <row r="30" spans="1:42" ht="12.75" customHeight="1" x14ac:dyDescent="0.2">
      <c r="A30" s="49"/>
      <c r="E30" s="122"/>
      <c r="P30" s="83"/>
      <c r="Q30" s="83"/>
      <c r="R30" s="83"/>
      <c r="S30" s="83"/>
      <c r="T30" s="83"/>
      <c r="U30" s="83"/>
      <c r="V30" s="83"/>
      <c r="W30" s="83"/>
      <c r="X30" s="83"/>
    </row>
    <row r="31" spans="1:42" ht="12.75" customHeight="1" x14ac:dyDescent="0.2">
      <c r="A31" s="49"/>
      <c r="B31" s="50"/>
      <c r="C31" s="51"/>
      <c r="D31" s="49"/>
      <c r="E31" s="106"/>
      <c r="F31" s="50"/>
      <c r="G31" s="50"/>
      <c r="H31" s="49"/>
      <c r="I31" s="49"/>
      <c r="J31" s="52"/>
      <c r="K31" s="47"/>
      <c r="L31" s="49"/>
      <c r="M31" s="47"/>
      <c r="N31" s="35"/>
      <c r="O31" s="35"/>
      <c r="P31" s="92"/>
      <c r="Q31" s="92"/>
      <c r="R31" s="92"/>
      <c r="S31" s="92"/>
      <c r="T31" s="92"/>
      <c r="U31" s="92"/>
      <c r="V31" s="92"/>
      <c r="W31" s="92"/>
      <c r="X31" s="92"/>
      <c r="Y31" s="35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3"/>
      <c r="AO31" s="49"/>
      <c r="AP31" s="49"/>
    </row>
    <row r="32" spans="1:42" ht="12.75" customHeight="1" x14ac:dyDescent="0.2">
      <c r="B32" s="50"/>
      <c r="C32" s="51"/>
      <c r="D32" s="49"/>
      <c r="E32" s="106"/>
      <c r="F32" s="50"/>
      <c r="G32" s="50"/>
      <c r="H32" s="49"/>
      <c r="I32" s="49"/>
      <c r="J32" s="52"/>
      <c r="K32" s="47"/>
      <c r="L32" s="49"/>
      <c r="M32" s="47"/>
      <c r="N32" s="35"/>
      <c r="O32" s="35"/>
      <c r="P32" s="92"/>
      <c r="Q32" s="92"/>
      <c r="R32" s="92"/>
      <c r="S32" s="92"/>
      <c r="T32" s="92"/>
      <c r="U32" s="92"/>
      <c r="V32" s="92"/>
      <c r="W32" s="92"/>
      <c r="X32" s="92"/>
      <c r="Y32" s="35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49"/>
      <c r="AP32" s="49"/>
    </row>
    <row r="33" spans="1:42" ht="12.75" customHeight="1" x14ac:dyDescent="0.2">
      <c r="A33" s="49"/>
      <c r="B33" s="50"/>
      <c r="C33" s="51"/>
      <c r="D33" s="49"/>
      <c r="E33" s="106"/>
      <c r="F33" s="50"/>
      <c r="G33" s="50"/>
      <c r="H33" s="49"/>
      <c r="I33" s="49"/>
      <c r="J33" s="52"/>
      <c r="K33" s="47"/>
      <c r="L33" s="49"/>
      <c r="M33" s="47"/>
      <c r="N33" s="35"/>
      <c r="O33" s="35"/>
      <c r="P33" s="92"/>
      <c r="Q33" s="92"/>
      <c r="R33" s="92"/>
      <c r="S33" s="92"/>
      <c r="T33" s="92"/>
      <c r="U33" s="92"/>
      <c r="V33" s="92"/>
      <c r="W33" s="92"/>
      <c r="X33" s="92"/>
      <c r="Y33" s="35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49"/>
      <c r="AP33" s="49"/>
    </row>
    <row r="34" spans="1:42" ht="12.75" customHeight="1" x14ac:dyDescent="0.2">
      <c r="A34" s="49"/>
      <c r="B34" s="50"/>
      <c r="C34" s="51"/>
      <c r="D34" s="49"/>
      <c r="E34" s="106"/>
      <c r="F34" s="50"/>
      <c r="G34" s="50"/>
      <c r="H34" s="49"/>
      <c r="I34" s="49"/>
      <c r="J34" s="52"/>
      <c r="K34" s="47"/>
      <c r="L34" s="49"/>
      <c r="M34" s="47"/>
      <c r="N34" s="35"/>
      <c r="O34" s="35"/>
      <c r="P34" s="92"/>
      <c r="Q34" s="92"/>
      <c r="R34" s="92"/>
      <c r="S34" s="92"/>
      <c r="T34" s="92"/>
      <c r="U34" s="92"/>
      <c r="V34" s="92"/>
      <c r="W34" s="92"/>
      <c r="X34" s="92"/>
      <c r="Y34" s="35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49"/>
      <c r="AP34" s="49"/>
    </row>
    <row r="35" spans="1:42" ht="12.75" customHeight="1" x14ac:dyDescent="0.2">
      <c r="A35" s="49"/>
      <c r="B35" s="50"/>
      <c r="C35" s="51"/>
      <c r="D35" s="49"/>
      <c r="E35" s="106"/>
      <c r="F35" s="50"/>
      <c r="G35" s="50"/>
      <c r="H35" s="49"/>
      <c r="I35" s="49"/>
      <c r="J35" s="52"/>
      <c r="K35" s="47"/>
      <c r="L35" s="49"/>
      <c r="M35" s="47"/>
      <c r="N35" s="35"/>
      <c r="O35" s="35"/>
      <c r="P35" s="92"/>
      <c r="Q35" s="92"/>
      <c r="R35" s="92"/>
      <c r="S35" s="92"/>
      <c r="T35" s="92"/>
      <c r="U35" s="92"/>
      <c r="V35" s="92"/>
      <c r="W35" s="92"/>
      <c r="X35" s="92"/>
      <c r="Y35" s="35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49"/>
      <c r="AP35" s="49"/>
    </row>
    <row r="36" spans="1:42" ht="12.75" customHeight="1" x14ac:dyDescent="0.2">
      <c r="A36" s="49"/>
      <c r="B36" s="50"/>
      <c r="C36" s="51"/>
      <c r="D36" s="49"/>
      <c r="E36" s="106"/>
      <c r="F36" s="50"/>
      <c r="G36" s="50"/>
      <c r="H36" s="49"/>
      <c r="I36" s="49"/>
      <c r="J36" s="52"/>
      <c r="K36" s="47"/>
      <c r="L36" s="49"/>
      <c r="M36" s="47"/>
      <c r="N36" s="35"/>
      <c r="O36" s="35"/>
      <c r="P36" s="92"/>
      <c r="Q36" s="92"/>
      <c r="R36" s="92"/>
      <c r="S36" s="92"/>
      <c r="T36" s="92"/>
      <c r="U36" s="92"/>
      <c r="V36" s="92"/>
      <c r="W36" s="92"/>
      <c r="X36" s="92"/>
      <c r="Y36" s="35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49"/>
      <c r="AP36" s="49"/>
    </row>
    <row r="37" spans="1:42" ht="12.75" customHeight="1" x14ac:dyDescent="0.2">
      <c r="A37" s="49"/>
      <c r="B37" s="50"/>
      <c r="C37" s="51"/>
      <c r="D37" s="49"/>
      <c r="E37" s="106"/>
      <c r="F37" s="50"/>
      <c r="G37" s="50"/>
      <c r="H37" s="49"/>
      <c r="I37" s="49"/>
      <c r="J37" s="52"/>
      <c r="K37" s="47"/>
      <c r="L37" s="49"/>
      <c r="M37" s="47"/>
      <c r="N37" s="35"/>
      <c r="O37" s="35"/>
      <c r="P37" s="92"/>
      <c r="Q37" s="92"/>
      <c r="R37" s="92"/>
      <c r="S37" s="92"/>
      <c r="T37" s="92"/>
      <c r="U37" s="92"/>
      <c r="V37" s="92"/>
      <c r="W37" s="92"/>
      <c r="X37" s="92"/>
      <c r="Y37" s="35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49"/>
      <c r="AP37" s="49"/>
    </row>
    <row r="38" spans="1:42" ht="12.75" customHeight="1" x14ac:dyDescent="0.2">
      <c r="A38" s="49"/>
      <c r="B38" s="50"/>
      <c r="C38" s="51"/>
      <c r="D38" s="49"/>
      <c r="E38" s="106"/>
      <c r="F38" s="50"/>
      <c r="G38" s="50"/>
      <c r="H38" s="49"/>
      <c r="I38" s="49"/>
      <c r="J38" s="52"/>
      <c r="K38" s="47"/>
      <c r="L38" s="49"/>
      <c r="M38" s="47"/>
      <c r="N38" s="35"/>
      <c r="O38" s="35"/>
      <c r="P38" s="92"/>
      <c r="Q38" s="92"/>
      <c r="R38" s="92"/>
      <c r="S38" s="92"/>
      <c r="T38" s="92"/>
      <c r="U38" s="92"/>
      <c r="V38" s="92"/>
      <c r="W38" s="92"/>
      <c r="X38" s="92"/>
      <c r="Y38" s="35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49"/>
      <c r="AP38" s="49"/>
    </row>
    <row r="39" spans="1:42" ht="12.75" customHeight="1" x14ac:dyDescent="0.2">
      <c r="A39" s="49"/>
      <c r="B39" s="50"/>
      <c r="C39" s="51"/>
      <c r="D39" s="49"/>
      <c r="E39" s="106"/>
      <c r="F39" s="50"/>
      <c r="G39" s="50"/>
      <c r="H39" s="49"/>
      <c r="I39" s="49"/>
      <c r="J39" s="52"/>
      <c r="K39" s="47"/>
      <c r="L39" s="49"/>
      <c r="M39" s="47"/>
      <c r="N39" s="35"/>
      <c r="O39" s="35"/>
      <c r="P39" s="92"/>
      <c r="Q39" s="92"/>
      <c r="R39" s="92"/>
      <c r="S39" s="92"/>
      <c r="T39" s="92"/>
      <c r="U39" s="92"/>
      <c r="V39" s="92"/>
      <c r="W39" s="92"/>
      <c r="X39" s="92"/>
      <c r="Y39" s="35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49"/>
      <c r="AP39" s="49"/>
    </row>
    <row r="40" spans="1:42" ht="12.75" customHeight="1" x14ac:dyDescent="0.2">
      <c r="A40" s="49"/>
      <c r="B40" s="50"/>
      <c r="C40" s="51"/>
      <c r="D40" s="49"/>
      <c r="E40" s="106"/>
      <c r="F40" s="50"/>
      <c r="G40" s="50"/>
      <c r="H40" s="49"/>
      <c r="I40" s="49"/>
      <c r="J40" s="52"/>
      <c r="K40" s="47"/>
      <c r="L40" s="49"/>
      <c r="M40" s="47"/>
      <c r="N40" s="35"/>
      <c r="O40" s="35"/>
      <c r="P40" s="92"/>
      <c r="Q40" s="92"/>
      <c r="R40" s="92"/>
      <c r="S40" s="92"/>
      <c r="T40" s="92"/>
      <c r="U40" s="92"/>
      <c r="V40" s="92"/>
      <c r="W40" s="92"/>
      <c r="X40" s="92"/>
      <c r="Y40" s="35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49"/>
      <c r="AP40" s="49"/>
    </row>
    <row r="41" spans="1:42" ht="12.75" customHeight="1" x14ac:dyDescent="0.2">
      <c r="A41" s="49"/>
      <c r="B41" s="50"/>
      <c r="C41" s="51"/>
      <c r="D41" s="49"/>
      <c r="E41" s="106"/>
      <c r="F41" s="50"/>
      <c r="G41" s="50"/>
      <c r="H41" s="49"/>
      <c r="I41" s="49"/>
      <c r="J41" s="52"/>
      <c r="K41" s="47"/>
      <c r="L41" s="49"/>
      <c r="M41" s="47"/>
      <c r="N41" s="35"/>
      <c r="O41" s="35"/>
      <c r="P41" s="73"/>
      <c r="Q41" s="73"/>
      <c r="R41" s="73"/>
      <c r="S41" s="73"/>
      <c r="T41" s="73"/>
      <c r="U41" s="73"/>
      <c r="V41" s="73"/>
      <c r="W41" s="73"/>
      <c r="X41" s="73"/>
      <c r="Y41" s="35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49"/>
      <c r="AP41" s="49"/>
    </row>
    <row r="42" spans="1:42" ht="12.75" customHeight="1" x14ac:dyDescent="0.2">
      <c r="A42" s="49"/>
      <c r="B42" s="50"/>
      <c r="C42" s="51"/>
      <c r="D42" s="49"/>
      <c r="E42" s="106"/>
      <c r="F42" s="50"/>
      <c r="G42" s="50"/>
      <c r="H42" s="49"/>
      <c r="I42" s="49"/>
      <c r="J42" s="52"/>
      <c r="K42" s="47"/>
      <c r="L42" s="49"/>
      <c r="M42" s="47"/>
      <c r="N42" s="35"/>
      <c r="O42" s="35"/>
      <c r="P42" s="73"/>
      <c r="Q42" s="73"/>
      <c r="R42" s="73"/>
      <c r="S42" s="73"/>
      <c r="T42" s="73"/>
      <c r="U42" s="73"/>
      <c r="V42" s="73"/>
      <c r="W42" s="73"/>
      <c r="X42" s="73"/>
      <c r="Y42" s="35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49"/>
      <c r="AP42" s="49"/>
    </row>
    <row r="43" spans="1:42" ht="12.75" customHeight="1" x14ac:dyDescent="0.2">
      <c r="A43" s="49"/>
      <c r="B43" s="50"/>
      <c r="C43" s="51"/>
      <c r="D43" s="49"/>
      <c r="E43" s="106"/>
      <c r="F43" s="50"/>
      <c r="G43" s="50"/>
      <c r="H43" s="49"/>
      <c r="I43" s="49"/>
      <c r="J43" s="52"/>
      <c r="K43" s="47"/>
      <c r="L43" s="49"/>
      <c r="M43" s="47"/>
      <c r="N43" s="35"/>
      <c r="O43" s="35"/>
      <c r="P43" s="73"/>
      <c r="Q43" s="73"/>
      <c r="R43" s="73"/>
      <c r="S43" s="73"/>
      <c r="T43" s="73"/>
      <c r="U43" s="73"/>
      <c r="V43" s="73"/>
      <c r="W43" s="73"/>
      <c r="X43" s="73"/>
      <c r="Y43" s="35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49"/>
      <c r="AP43" s="49"/>
    </row>
    <row r="44" spans="1:42" ht="12.75" customHeight="1" x14ac:dyDescent="0.2">
      <c r="A44" s="49"/>
      <c r="B44" s="50"/>
      <c r="C44" s="51"/>
      <c r="D44" s="49"/>
      <c r="E44" s="106"/>
      <c r="F44" s="50"/>
      <c r="G44" s="50"/>
      <c r="H44" s="49"/>
      <c r="I44" s="49"/>
      <c r="J44" s="52"/>
      <c r="K44" s="47"/>
      <c r="L44" s="49"/>
      <c r="M44" s="47"/>
      <c r="N44" s="46"/>
      <c r="O44" s="35"/>
      <c r="P44" s="73"/>
      <c r="Q44" s="73"/>
      <c r="R44" s="73"/>
      <c r="S44" s="73"/>
      <c r="T44" s="73"/>
      <c r="U44" s="73"/>
      <c r="V44" s="73"/>
      <c r="W44" s="73"/>
      <c r="X44" s="73"/>
      <c r="Y44" s="35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49"/>
      <c r="AP44" s="49"/>
    </row>
    <row r="45" spans="1:42" ht="12.75" customHeight="1" x14ac:dyDescent="0.2">
      <c r="A45" s="49"/>
      <c r="B45" s="50"/>
      <c r="C45" s="51"/>
      <c r="D45" s="49"/>
      <c r="E45" s="106"/>
      <c r="F45" s="50"/>
      <c r="G45" s="50"/>
      <c r="H45" s="49"/>
      <c r="I45" s="49"/>
      <c r="J45" s="47"/>
      <c r="K45" s="47"/>
      <c r="L45" s="54"/>
      <c r="M45" s="55"/>
      <c r="N45" s="1"/>
      <c r="O45" s="56"/>
      <c r="P45" s="93"/>
      <c r="Q45" s="73"/>
      <c r="R45" s="73"/>
      <c r="S45" s="73"/>
      <c r="T45" s="73"/>
      <c r="U45" s="73"/>
      <c r="V45" s="73"/>
      <c r="W45" s="73"/>
      <c r="X45" s="73"/>
      <c r="Y45" s="35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49"/>
      <c r="AP45" s="49"/>
    </row>
    <row r="46" spans="1:42" ht="12.75" customHeight="1" x14ac:dyDescent="0.2">
      <c r="A46" s="49"/>
      <c r="B46" s="114"/>
      <c r="C46" s="113"/>
      <c r="D46" s="115"/>
      <c r="E46" s="122"/>
      <c r="F46" s="114"/>
      <c r="G46" s="114"/>
      <c r="J46" s="113"/>
      <c r="K46" s="115"/>
      <c r="L46" s="123"/>
      <c r="M46" s="3"/>
      <c r="N46" s="1"/>
      <c r="O46" s="1"/>
      <c r="P46" s="71"/>
      <c r="Q46" s="71"/>
      <c r="R46" s="71"/>
      <c r="S46" s="71"/>
      <c r="T46" s="71"/>
      <c r="U46" s="71"/>
      <c r="V46" s="71"/>
      <c r="W46" s="71"/>
      <c r="X46" s="7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2" ht="12.75" customHeight="1" x14ac:dyDescent="0.2">
      <c r="A47" s="49"/>
      <c r="B47" s="114"/>
      <c r="C47" s="113"/>
      <c r="D47" s="115"/>
      <c r="E47" s="122"/>
      <c r="F47" s="114"/>
      <c r="G47" s="114"/>
      <c r="J47" s="113"/>
      <c r="K47" s="115"/>
      <c r="L47" s="113"/>
      <c r="M47" s="1"/>
      <c r="N47" s="1"/>
      <c r="O47" s="1"/>
      <c r="P47" s="71"/>
      <c r="Q47" s="71"/>
      <c r="R47" s="71"/>
      <c r="S47" s="71"/>
      <c r="T47" s="71"/>
      <c r="U47" s="71"/>
      <c r="V47" s="71"/>
      <c r="W47" s="71"/>
      <c r="X47" s="7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2" ht="12.75" customHeight="1" x14ac:dyDescent="0.2">
      <c r="A48" s="113"/>
      <c r="B48" s="114"/>
      <c r="C48" s="113"/>
      <c r="D48" s="115"/>
      <c r="E48" s="122"/>
      <c r="F48" s="114"/>
      <c r="G48" s="114"/>
      <c r="J48" s="113"/>
      <c r="K48" s="115"/>
      <c r="L48" s="113"/>
      <c r="M48" s="1"/>
      <c r="N48" s="1"/>
      <c r="O48" s="1"/>
      <c r="P48" s="71"/>
      <c r="Q48" s="71"/>
      <c r="R48" s="71"/>
      <c r="S48" s="71"/>
      <c r="T48" s="71"/>
      <c r="U48" s="71"/>
      <c r="V48" s="71"/>
      <c r="W48" s="71"/>
      <c r="X48" s="7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 customHeight="1" x14ac:dyDescent="0.2">
      <c r="A49" s="113"/>
      <c r="B49" s="114"/>
      <c r="C49" s="113"/>
      <c r="D49" s="115"/>
      <c r="E49" s="122"/>
      <c r="F49" s="114"/>
      <c r="G49" s="114"/>
      <c r="J49" s="113"/>
      <c r="K49" s="115"/>
      <c r="L49" s="113"/>
      <c r="M49" s="1"/>
      <c r="N49" s="1"/>
      <c r="O49" s="1"/>
      <c r="P49" s="71"/>
      <c r="Q49" s="71"/>
      <c r="R49" s="71"/>
      <c r="S49" s="71"/>
      <c r="T49" s="71"/>
      <c r="U49" s="71"/>
      <c r="V49" s="71"/>
      <c r="W49" s="71"/>
      <c r="X49" s="7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 customHeight="1" x14ac:dyDescent="0.2">
      <c r="A50" s="113"/>
      <c r="B50" s="114"/>
      <c r="C50" s="113"/>
      <c r="D50" s="115"/>
      <c r="E50" s="122"/>
      <c r="F50" s="114"/>
      <c r="G50" s="114"/>
      <c r="J50" s="113"/>
      <c r="K50" s="115"/>
      <c r="L50" s="113"/>
      <c r="M50" s="1"/>
      <c r="N50" s="1"/>
      <c r="O50" s="1"/>
      <c r="P50" s="71"/>
      <c r="Q50" s="71"/>
      <c r="R50" s="71"/>
      <c r="S50" s="71"/>
      <c r="T50" s="71"/>
      <c r="U50" s="71"/>
      <c r="V50" s="71"/>
      <c r="W50" s="71"/>
      <c r="X50" s="7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 customHeight="1" x14ac:dyDescent="0.2">
      <c r="A51" s="113"/>
      <c r="B51" s="114"/>
      <c r="C51" s="113"/>
      <c r="D51" s="115"/>
      <c r="E51" s="122"/>
      <c r="F51" s="114"/>
      <c r="G51" s="114"/>
      <c r="J51" s="113"/>
      <c r="K51" s="115"/>
      <c r="L51" s="113"/>
      <c r="M51" s="1"/>
      <c r="N51" s="1"/>
      <c r="O51" s="1"/>
      <c r="P51" s="71"/>
      <c r="Q51" s="71"/>
      <c r="R51" s="71"/>
      <c r="S51" s="71"/>
      <c r="T51" s="71"/>
      <c r="U51" s="71"/>
      <c r="V51" s="71"/>
      <c r="W51" s="71"/>
      <c r="X51" s="7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 customHeight="1" x14ac:dyDescent="0.2">
      <c r="A52" s="113"/>
      <c r="B52" s="114"/>
      <c r="C52" s="113"/>
      <c r="D52" s="115"/>
      <c r="E52" s="122"/>
      <c r="F52" s="114"/>
      <c r="G52" s="114"/>
      <c r="J52" s="113"/>
      <c r="K52" s="115"/>
      <c r="L52" s="113"/>
      <c r="M52" s="1"/>
      <c r="N52" s="1"/>
      <c r="O52" s="1"/>
      <c r="P52" s="71"/>
      <c r="Q52" s="71"/>
      <c r="R52" s="71"/>
      <c r="S52" s="71"/>
      <c r="T52" s="71"/>
      <c r="U52" s="71"/>
      <c r="V52" s="71"/>
      <c r="W52" s="71"/>
      <c r="X52" s="7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 customHeight="1" x14ac:dyDescent="0.2">
      <c r="A53" s="113"/>
      <c r="B53" s="114"/>
      <c r="C53" s="113"/>
      <c r="D53" s="115"/>
      <c r="E53" s="122"/>
      <c r="F53" s="114"/>
      <c r="G53" s="114"/>
      <c r="J53" s="113"/>
      <c r="K53" s="115"/>
      <c r="L53" s="113"/>
      <c r="M53" s="1"/>
      <c r="N53" s="1"/>
      <c r="O53" s="1"/>
      <c r="P53" s="71"/>
      <c r="Q53" s="71"/>
      <c r="R53" s="71"/>
      <c r="S53" s="71"/>
      <c r="T53" s="71"/>
      <c r="U53" s="71"/>
      <c r="V53" s="71"/>
      <c r="W53" s="71"/>
      <c r="X53" s="7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 customHeight="1" x14ac:dyDescent="0.2">
      <c r="A54" s="113"/>
      <c r="B54" s="114"/>
      <c r="C54" s="113"/>
      <c r="D54" s="115"/>
      <c r="E54" s="122"/>
      <c r="F54" s="114"/>
      <c r="G54" s="114"/>
      <c r="J54" s="113"/>
      <c r="K54" s="115"/>
      <c r="L54" s="113"/>
      <c r="M54" s="1"/>
      <c r="N54" s="1"/>
      <c r="O54" s="1"/>
      <c r="P54" s="71"/>
      <c r="Q54" s="71"/>
      <c r="R54" s="71"/>
      <c r="S54" s="71"/>
      <c r="T54" s="71"/>
      <c r="U54" s="71"/>
      <c r="V54" s="71"/>
      <c r="W54" s="71"/>
      <c r="X54" s="7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 customHeight="1" x14ac:dyDescent="0.2">
      <c r="A55" s="113"/>
      <c r="B55" s="114"/>
      <c r="C55" s="113"/>
      <c r="D55" s="115"/>
      <c r="E55" s="122"/>
      <c r="F55" s="114"/>
      <c r="G55" s="114"/>
      <c r="J55" s="113"/>
      <c r="K55" s="115"/>
      <c r="L55" s="113"/>
      <c r="M55" s="1"/>
      <c r="N55" s="1"/>
      <c r="O55" s="1"/>
      <c r="P55" s="71"/>
      <c r="Q55" s="71"/>
      <c r="R55" s="71"/>
      <c r="S55" s="71"/>
      <c r="T55" s="71"/>
      <c r="U55" s="71"/>
      <c r="V55" s="71"/>
      <c r="W55" s="71"/>
      <c r="X55" s="7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 customHeight="1" x14ac:dyDescent="0.2">
      <c r="A56" s="113"/>
      <c r="B56" s="114"/>
      <c r="C56" s="113"/>
      <c r="D56" s="115"/>
      <c r="E56" s="122"/>
      <c r="F56" s="114"/>
      <c r="G56" s="114"/>
      <c r="J56" s="113"/>
      <c r="K56" s="115"/>
      <c r="L56" s="113"/>
      <c r="M56" s="1"/>
      <c r="N56" s="1"/>
      <c r="O56" s="1"/>
      <c r="P56" s="71"/>
      <c r="Q56" s="71"/>
      <c r="R56" s="71"/>
      <c r="S56" s="71"/>
      <c r="T56" s="71"/>
      <c r="U56" s="71"/>
      <c r="V56" s="71"/>
      <c r="W56" s="71"/>
      <c r="X56" s="7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 customHeight="1" x14ac:dyDescent="0.2">
      <c r="A57" s="113"/>
      <c r="B57" s="114"/>
      <c r="C57" s="113"/>
      <c r="D57" s="115"/>
      <c r="E57" s="122"/>
      <c r="F57" s="114"/>
      <c r="G57" s="114"/>
      <c r="J57" s="113"/>
      <c r="K57" s="115"/>
      <c r="L57" s="113"/>
      <c r="M57" s="1"/>
      <c r="N57" s="1"/>
      <c r="O57" s="1"/>
      <c r="P57" s="71"/>
      <c r="Q57" s="71"/>
      <c r="R57" s="71"/>
      <c r="S57" s="71"/>
      <c r="T57" s="71"/>
      <c r="U57" s="71"/>
      <c r="V57" s="71"/>
      <c r="W57" s="71"/>
      <c r="X57" s="7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 customHeight="1" x14ac:dyDescent="0.2">
      <c r="A58" s="113"/>
      <c r="B58" s="114"/>
      <c r="C58" s="113"/>
      <c r="D58" s="115"/>
      <c r="E58" s="122"/>
      <c r="F58" s="114"/>
      <c r="G58" s="114"/>
      <c r="J58" s="113"/>
      <c r="K58" s="115"/>
      <c r="L58" s="113"/>
      <c r="M58" s="1"/>
      <c r="N58" s="1"/>
      <c r="O58" s="1"/>
      <c r="P58" s="71"/>
      <c r="Q58" s="71"/>
      <c r="R58" s="71"/>
      <c r="S58" s="71"/>
      <c r="T58" s="71"/>
      <c r="U58" s="71"/>
      <c r="V58" s="71"/>
      <c r="W58" s="71"/>
      <c r="X58" s="7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 customHeight="1" x14ac:dyDescent="0.2">
      <c r="A59" s="113"/>
      <c r="B59" s="114"/>
      <c r="C59" s="113"/>
      <c r="D59" s="115"/>
      <c r="E59" s="122"/>
      <c r="F59" s="114"/>
      <c r="G59" s="114"/>
      <c r="J59" s="113"/>
      <c r="K59" s="115"/>
      <c r="L59" s="113"/>
      <c r="M59" s="1"/>
      <c r="N59" s="1"/>
      <c r="O59" s="1"/>
      <c r="P59" s="71"/>
      <c r="Q59" s="71"/>
      <c r="R59" s="71"/>
      <c r="S59" s="71"/>
      <c r="T59" s="71"/>
      <c r="U59" s="71"/>
      <c r="V59" s="71"/>
      <c r="W59" s="71"/>
      <c r="X59" s="7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 customHeight="1" x14ac:dyDescent="0.2">
      <c r="A60" s="113"/>
      <c r="B60" s="114"/>
      <c r="C60" s="113"/>
      <c r="D60" s="115"/>
      <c r="E60" s="122"/>
      <c r="F60" s="114"/>
      <c r="G60" s="114"/>
      <c r="J60" s="113"/>
      <c r="K60" s="115"/>
      <c r="L60" s="113"/>
      <c r="M60" s="1"/>
      <c r="N60" s="1"/>
      <c r="O60" s="1"/>
      <c r="P60" s="71"/>
      <c r="Q60" s="71"/>
      <c r="R60" s="71"/>
      <c r="S60" s="71"/>
      <c r="T60" s="71"/>
      <c r="U60" s="71"/>
      <c r="V60" s="71"/>
      <c r="W60" s="71"/>
      <c r="X60" s="7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 customHeight="1" x14ac:dyDescent="0.2">
      <c r="A61" s="113"/>
      <c r="B61" s="114"/>
      <c r="C61" s="113"/>
      <c r="D61" s="115"/>
      <c r="E61" s="122"/>
      <c r="F61" s="114"/>
      <c r="G61" s="114"/>
      <c r="J61" s="113"/>
      <c r="K61" s="115"/>
      <c r="L61" s="113"/>
      <c r="M61" s="1"/>
      <c r="N61" s="1"/>
      <c r="O61" s="1"/>
      <c r="P61" s="71"/>
      <c r="Q61" s="71"/>
      <c r="R61" s="71"/>
      <c r="S61" s="71"/>
      <c r="T61" s="71"/>
      <c r="U61" s="71"/>
      <c r="V61" s="71"/>
      <c r="W61" s="71"/>
      <c r="X61" s="7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 customHeight="1" x14ac:dyDescent="0.2">
      <c r="A62" s="113"/>
      <c r="B62" s="114"/>
      <c r="C62" s="113"/>
      <c r="D62" s="115"/>
      <c r="E62" s="122"/>
      <c r="F62" s="114"/>
      <c r="G62" s="114"/>
      <c r="J62" s="113"/>
      <c r="K62" s="115"/>
      <c r="L62" s="113"/>
      <c r="M62" s="1"/>
      <c r="N62" s="1"/>
      <c r="O62" s="1"/>
      <c r="P62" s="71"/>
      <c r="Q62" s="71"/>
      <c r="R62" s="71"/>
      <c r="S62" s="71"/>
      <c r="T62" s="71"/>
      <c r="U62" s="71"/>
      <c r="V62" s="71"/>
      <c r="W62" s="71"/>
      <c r="X62" s="7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 customHeight="1" x14ac:dyDescent="0.2">
      <c r="A63" s="113"/>
      <c r="B63" s="114"/>
      <c r="C63" s="113"/>
      <c r="D63" s="115"/>
      <c r="E63" s="122"/>
      <c r="F63" s="114"/>
      <c r="G63" s="114"/>
      <c r="J63" s="113"/>
      <c r="K63" s="115"/>
      <c r="L63" s="113"/>
      <c r="M63" s="1"/>
      <c r="N63" s="1"/>
      <c r="O63" s="1"/>
      <c r="P63" s="71"/>
      <c r="Q63" s="71"/>
      <c r="R63" s="71"/>
      <c r="S63" s="71"/>
      <c r="T63" s="71"/>
      <c r="U63" s="71"/>
      <c r="V63" s="71"/>
      <c r="W63" s="71"/>
      <c r="X63" s="7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 customHeight="1" x14ac:dyDescent="0.2">
      <c r="A64" s="113"/>
      <c r="B64" s="114"/>
      <c r="C64" s="113"/>
      <c r="D64" s="115"/>
      <c r="E64" s="122"/>
      <c r="F64" s="114"/>
      <c r="G64" s="114"/>
      <c r="J64" s="113"/>
      <c r="K64" s="115"/>
      <c r="L64" s="113"/>
      <c r="M64" s="1"/>
      <c r="N64" s="1"/>
      <c r="O64" s="1"/>
      <c r="P64" s="71"/>
      <c r="Q64" s="71"/>
      <c r="R64" s="71"/>
      <c r="S64" s="71"/>
      <c r="T64" s="71"/>
      <c r="U64" s="71"/>
      <c r="V64" s="71"/>
      <c r="W64" s="71"/>
      <c r="X64" s="7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 customHeight="1" x14ac:dyDescent="0.2">
      <c r="A65" s="113"/>
      <c r="B65" s="114"/>
      <c r="C65" s="113"/>
      <c r="D65" s="115"/>
      <c r="E65" s="122"/>
      <c r="F65" s="114"/>
      <c r="G65" s="114"/>
      <c r="J65" s="113"/>
      <c r="K65" s="115"/>
      <c r="L65" s="113"/>
      <c r="M65" s="1"/>
      <c r="N65" s="1"/>
      <c r="O65" s="1"/>
      <c r="P65" s="71"/>
      <c r="Q65" s="71"/>
      <c r="R65" s="71"/>
      <c r="S65" s="71"/>
      <c r="T65" s="71"/>
      <c r="U65" s="71"/>
      <c r="V65" s="71"/>
      <c r="W65" s="71"/>
      <c r="X65" s="7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 customHeight="1" x14ac:dyDescent="0.2">
      <c r="A66" s="113"/>
      <c r="B66" s="114"/>
      <c r="C66" s="113"/>
      <c r="D66" s="115"/>
      <c r="E66" s="122"/>
      <c r="F66" s="114"/>
      <c r="G66" s="114"/>
      <c r="J66" s="113"/>
      <c r="K66" s="115"/>
      <c r="L66" s="113"/>
      <c r="M66" s="1"/>
      <c r="N66" s="1"/>
      <c r="O66" s="1"/>
      <c r="P66" s="71"/>
      <c r="Q66" s="71"/>
      <c r="R66" s="71"/>
      <c r="S66" s="71"/>
      <c r="T66" s="71"/>
      <c r="U66" s="71"/>
      <c r="V66" s="71"/>
      <c r="W66" s="71"/>
      <c r="X66" s="7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 customHeight="1" x14ac:dyDescent="0.2">
      <c r="A67" s="113"/>
      <c r="B67" s="114"/>
      <c r="C67" s="113"/>
      <c r="D67" s="115"/>
      <c r="E67" s="122"/>
      <c r="F67" s="114"/>
      <c r="G67" s="114"/>
      <c r="J67" s="113"/>
      <c r="K67" s="115"/>
      <c r="L67" s="113"/>
      <c r="M67" s="1"/>
      <c r="N67" s="1"/>
      <c r="O67" s="1"/>
      <c r="P67" s="71"/>
      <c r="Q67" s="71"/>
      <c r="R67" s="71"/>
      <c r="S67" s="71"/>
      <c r="T67" s="71"/>
      <c r="U67" s="71"/>
      <c r="V67" s="71"/>
      <c r="W67" s="71"/>
      <c r="X67" s="7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 customHeight="1" x14ac:dyDescent="0.2">
      <c r="A68" s="113"/>
      <c r="B68" s="114"/>
      <c r="C68" s="113"/>
      <c r="D68" s="115"/>
      <c r="E68" s="122"/>
      <c r="F68" s="114"/>
      <c r="G68" s="114"/>
      <c r="J68" s="113"/>
      <c r="K68" s="115"/>
      <c r="L68" s="113"/>
      <c r="M68" s="1"/>
      <c r="N68" s="1"/>
      <c r="O68" s="1"/>
      <c r="P68" s="71"/>
      <c r="Q68" s="71"/>
      <c r="R68" s="71"/>
      <c r="S68" s="71"/>
      <c r="T68" s="71"/>
      <c r="U68" s="71"/>
      <c r="V68" s="71"/>
      <c r="W68" s="71"/>
      <c r="X68" s="7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 customHeight="1" x14ac:dyDescent="0.2">
      <c r="A69" s="113"/>
      <c r="B69" s="114"/>
      <c r="C69" s="113"/>
      <c r="D69" s="115"/>
      <c r="E69" s="122"/>
      <c r="F69" s="114"/>
      <c r="G69" s="114"/>
      <c r="J69" s="113"/>
      <c r="K69" s="115"/>
      <c r="L69" s="113"/>
      <c r="M69" s="1"/>
      <c r="N69" s="1"/>
      <c r="O69" s="1"/>
      <c r="P69" s="71"/>
      <c r="Q69" s="71"/>
      <c r="R69" s="71"/>
      <c r="S69" s="71"/>
      <c r="T69" s="71"/>
      <c r="U69" s="71"/>
      <c r="V69" s="71"/>
      <c r="W69" s="71"/>
      <c r="X69" s="7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 customHeight="1" x14ac:dyDescent="0.2">
      <c r="A70" s="113"/>
      <c r="B70" s="114"/>
      <c r="C70" s="113"/>
      <c r="D70" s="115"/>
      <c r="E70" s="122"/>
      <c r="F70" s="114"/>
      <c r="G70" s="114"/>
      <c r="J70" s="113"/>
      <c r="K70" s="115"/>
      <c r="L70" s="113"/>
      <c r="M70" s="1"/>
      <c r="N70" s="1"/>
      <c r="O70" s="1"/>
      <c r="P70" s="71"/>
      <c r="Q70" s="71"/>
      <c r="R70" s="71"/>
      <c r="S70" s="71"/>
      <c r="T70" s="71"/>
      <c r="U70" s="71"/>
      <c r="V70" s="71"/>
      <c r="W70" s="71"/>
      <c r="X70" s="7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 customHeight="1" x14ac:dyDescent="0.2">
      <c r="A71" s="113"/>
      <c r="B71" s="114"/>
      <c r="C71" s="113"/>
      <c r="D71" s="115"/>
      <c r="E71" s="122"/>
      <c r="F71" s="114"/>
      <c r="G71" s="114"/>
      <c r="J71" s="113"/>
      <c r="K71" s="115"/>
      <c r="L71" s="113"/>
      <c r="M71" s="1"/>
      <c r="N71" s="1"/>
      <c r="O71" s="1"/>
      <c r="P71" s="71"/>
      <c r="Q71" s="71"/>
      <c r="R71" s="71"/>
      <c r="S71" s="71"/>
      <c r="T71" s="71"/>
      <c r="U71" s="71"/>
      <c r="V71" s="71"/>
      <c r="W71" s="71"/>
      <c r="X71" s="7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 customHeight="1" x14ac:dyDescent="0.2">
      <c r="A72" s="113"/>
      <c r="B72" s="114"/>
      <c r="C72" s="113"/>
      <c r="D72" s="115"/>
      <c r="E72" s="122"/>
      <c r="F72" s="114"/>
      <c r="G72" s="114"/>
      <c r="J72" s="113"/>
      <c r="K72" s="115"/>
      <c r="L72" s="113"/>
      <c r="M72" s="1"/>
      <c r="N72" s="1"/>
      <c r="O72" s="1"/>
      <c r="P72" s="71"/>
      <c r="Q72" s="71"/>
      <c r="R72" s="71"/>
      <c r="S72" s="71"/>
      <c r="T72" s="71"/>
      <c r="U72" s="71"/>
      <c r="V72" s="71"/>
      <c r="W72" s="71"/>
      <c r="X72" s="7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 customHeight="1" x14ac:dyDescent="0.2">
      <c r="A73" s="113"/>
      <c r="B73" s="114"/>
      <c r="C73" s="113"/>
      <c r="D73" s="115"/>
      <c r="E73" s="113"/>
      <c r="F73" s="114"/>
      <c r="G73" s="114"/>
      <c r="J73" s="113"/>
      <c r="K73" s="115"/>
      <c r="L73" s="113"/>
      <c r="M73" s="1"/>
      <c r="N73" s="1"/>
      <c r="O73" s="1"/>
      <c r="P73" s="71"/>
      <c r="Q73" s="71"/>
      <c r="R73" s="71"/>
      <c r="S73" s="71"/>
      <c r="T73" s="71"/>
      <c r="U73" s="71"/>
      <c r="V73" s="71"/>
      <c r="W73" s="71"/>
      <c r="X73" s="7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 customHeight="1" x14ac:dyDescent="0.2">
      <c r="A74" s="113"/>
      <c r="B74" s="114"/>
      <c r="C74" s="113"/>
      <c r="D74" s="115"/>
      <c r="E74" s="113"/>
      <c r="F74" s="114"/>
      <c r="G74" s="114"/>
      <c r="J74" s="113"/>
      <c r="K74" s="115"/>
      <c r="L74" s="113"/>
      <c r="M74" s="1"/>
      <c r="N74" s="1"/>
      <c r="O74" s="1"/>
      <c r="P74" s="71"/>
      <c r="Q74" s="71"/>
      <c r="R74" s="71"/>
      <c r="S74" s="71"/>
      <c r="T74" s="71"/>
      <c r="U74" s="71"/>
      <c r="V74" s="71"/>
      <c r="W74" s="71"/>
      <c r="X74" s="7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 customHeight="1" x14ac:dyDescent="0.2">
      <c r="A75" s="113"/>
      <c r="B75" s="114"/>
      <c r="C75" s="113"/>
      <c r="D75" s="115"/>
      <c r="E75" s="113"/>
      <c r="F75" s="114"/>
      <c r="G75" s="114"/>
      <c r="J75" s="113"/>
      <c r="K75" s="115"/>
      <c r="L75" s="113"/>
      <c r="M75" s="1"/>
      <c r="N75" s="1"/>
      <c r="O75" s="1"/>
      <c r="P75" s="71"/>
      <c r="Q75" s="71"/>
      <c r="R75" s="71"/>
      <c r="S75" s="71"/>
      <c r="T75" s="71"/>
      <c r="U75" s="71"/>
      <c r="V75" s="71"/>
      <c r="W75" s="71"/>
      <c r="X75" s="7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 customHeight="1" x14ac:dyDescent="0.2">
      <c r="A76" s="113"/>
      <c r="B76" s="114"/>
      <c r="C76" s="113"/>
      <c r="D76" s="115"/>
      <c r="E76" s="113"/>
      <c r="F76" s="114"/>
      <c r="G76" s="114"/>
      <c r="J76" s="113"/>
      <c r="K76" s="115"/>
      <c r="L76" s="113"/>
      <c r="M76" s="1"/>
      <c r="N76" s="1"/>
      <c r="O76" s="1"/>
      <c r="P76" s="71"/>
      <c r="Q76" s="71"/>
      <c r="R76" s="71"/>
      <c r="S76" s="71"/>
      <c r="T76" s="71"/>
      <c r="U76" s="71"/>
      <c r="V76" s="71"/>
      <c r="W76" s="71"/>
      <c r="X76" s="7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 customHeight="1" x14ac:dyDescent="0.2">
      <c r="A77" s="113"/>
      <c r="B77" s="114"/>
      <c r="C77" s="113"/>
      <c r="D77" s="115"/>
      <c r="E77" s="113"/>
      <c r="F77" s="114"/>
      <c r="G77" s="114"/>
      <c r="J77" s="113"/>
      <c r="K77" s="115"/>
      <c r="L77" s="113"/>
      <c r="M77" s="1"/>
      <c r="N77" s="1"/>
      <c r="O77" s="1"/>
      <c r="P77" s="71"/>
      <c r="Q77" s="71"/>
      <c r="R77" s="71"/>
      <c r="S77" s="71"/>
      <c r="T77" s="71"/>
      <c r="U77" s="71"/>
      <c r="V77" s="71"/>
      <c r="W77" s="71"/>
      <c r="X77" s="7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 customHeight="1" x14ac:dyDescent="0.2">
      <c r="A78" s="113"/>
      <c r="B78" s="114"/>
      <c r="C78" s="113"/>
      <c r="D78" s="115"/>
      <c r="E78" s="113"/>
      <c r="F78" s="114"/>
      <c r="G78" s="114"/>
      <c r="J78" s="113"/>
      <c r="K78" s="115"/>
      <c r="L78" s="113"/>
      <c r="M78" s="1"/>
      <c r="N78" s="1"/>
      <c r="O78" s="1"/>
      <c r="P78" s="71"/>
      <c r="Q78" s="71"/>
      <c r="R78" s="71"/>
      <c r="S78" s="71"/>
      <c r="T78" s="71"/>
      <c r="U78" s="71"/>
      <c r="V78" s="71"/>
      <c r="W78" s="71"/>
      <c r="X78" s="7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 customHeight="1" x14ac:dyDescent="0.2">
      <c r="A79" s="113"/>
      <c r="B79" s="114"/>
      <c r="C79" s="113"/>
      <c r="D79" s="115"/>
      <c r="E79" s="113"/>
      <c r="F79" s="114"/>
      <c r="G79" s="114"/>
      <c r="J79" s="113"/>
      <c r="K79" s="115"/>
      <c r="L79" s="113"/>
      <c r="M79" s="1"/>
      <c r="N79" s="1"/>
      <c r="O79" s="1"/>
      <c r="P79" s="71"/>
      <c r="Q79" s="71"/>
      <c r="R79" s="71"/>
      <c r="S79" s="71"/>
      <c r="T79" s="71"/>
      <c r="U79" s="71"/>
      <c r="V79" s="71"/>
      <c r="W79" s="71"/>
      <c r="X79" s="7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 customHeight="1" x14ac:dyDescent="0.2">
      <c r="A80" s="113"/>
      <c r="B80" s="114"/>
      <c r="C80" s="113"/>
      <c r="D80" s="115"/>
      <c r="E80" s="113"/>
      <c r="F80" s="114"/>
      <c r="G80" s="114"/>
      <c r="J80" s="113"/>
      <c r="K80" s="115"/>
      <c r="L80" s="113"/>
      <c r="M80" s="1"/>
      <c r="N80" s="1"/>
      <c r="O80" s="1"/>
      <c r="P80" s="71"/>
      <c r="Q80" s="71"/>
      <c r="R80" s="71"/>
      <c r="S80" s="71"/>
      <c r="T80" s="71"/>
      <c r="U80" s="71"/>
      <c r="V80" s="71"/>
      <c r="W80" s="71"/>
      <c r="X80" s="7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 customHeight="1" x14ac:dyDescent="0.2">
      <c r="A81" s="113"/>
      <c r="B81" s="114"/>
      <c r="C81" s="113"/>
      <c r="D81" s="115"/>
      <c r="E81" s="113"/>
      <c r="F81" s="114"/>
      <c r="G81" s="114"/>
      <c r="J81" s="113"/>
      <c r="K81" s="115"/>
      <c r="L81" s="11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 customHeight="1" x14ac:dyDescent="0.2">
      <c r="A82" s="113"/>
      <c r="B82" s="114"/>
      <c r="C82" s="113"/>
      <c r="D82" s="115"/>
      <c r="E82" s="113"/>
      <c r="F82" s="114"/>
      <c r="G82" s="114"/>
      <c r="J82" s="113"/>
      <c r="K82" s="115"/>
      <c r="L82" s="11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 customHeight="1" x14ac:dyDescent="0.2">
      <c r="A83" s="113"/>
      <c r="B83" s="114"/>
      <c r="C83" s="113"/>
      <c r="D83" s="115"/>
      <c r="E83" s="113"/>
      <c r="F83" s="114"/>
      <c r="G83" s="114"/>
      <c r="J83" s="113"/>
      <c r="K83" s="115"/>
      <c r="L83" s="11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 customHeight="1" x14ac:dyDescent="0.2">
      <c r="A84" s="113"/>
      <c r="B84" s="114"/>
      <c r="C84" s="113"/>
      <c r="D84" s="115"/>
      <c r="E84" s="113"/>
      <c r="F84" s="114"/>
      <c r="G84" s="114"/>
      <c r="J84" s="113"/>
      <c r="K84" s="115"/>
      <c r="L84" s="11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 customHeight="1" x14ac:dyDescent="0.2">
      <c r="A85" s="113"/>
      <c r="B85" s="114"/>
      <c r="C85" s="113"/>
      <c r="D85" s="115"/>
      <c r="E85" s="113"/>
      <c r="F85" s="114"/>
      <c r="G85" s="114"/>
      <c r="J85" s="113"/>
      <c r="K85" s="115"/>
      <c r="L85" s="113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 customHeight="1" x14ac:dyDescent="0.2">
      <c r="A86" s="113"/>
      <c r="B86" s="114"/>
      <c r="C86" s="113"/>
      <c r="D86" s="115"/>
      <c r="E86" s="113"/>
      <c r="F86" s="114"/>
      <c r="G86" s="114"/>
      <c r="J86" s="113"/>
      <c r="K86" s="115"/>
      <c r="L86" s="11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 customHeight="1" x14ac:dyDescent="0.2">
      <c r="A87" s="113"/>
      <c r="B87" s="114"/>
      <c r="C87" s="113"/>
      <c r="D87" s="115"/>
      <c r="E87" s="113"/>
      <c r="F87" s="114"/>
      <c r="G87" s="114"/>
      <c r="J87" s="113"/>
      <c r="K87" s="115"/>
      <c r="L87" s="113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 customHeight="1" x14ac:dyDescent="0.2">
      <c r="A88" s="113"/>
      <c r="B88" s="114"/>
      <c r="C88" s="113"/>
      <c r="D88" s="115"/>
      <c r="E88" s="113"/>
      <c r="F88" s="114"/>
      <c r="G88" s="114"/>
      <c r="J88" s="113"/>
      <c r="K88" s="115"/>
      <c r="L88" s="113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 customHeight="1" x14ac:dyDescent="0.2">
      <c r="A89" s="113"/>
      <c r="B89" s="114"/>
      <c r="C89" s="113"/>
      <c r="D89" s="115"/>
      <c r="E89" s="113"/>
      <c r="F89" s="114"/>
      <c r="G89" s="114"/>
      <c r="J89" s="113"/>
      <c r="K89" s="115"/>
      <c r="L89" s="11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 customHeight="1" x14ac:dyDescent="0.2">
      <c r="A90" s="113"/>
      <c r="B90" s="114"/>
      <c r="C90" s="113"/>
      <c r="D90" s="115"/>
      <c r="E90" s="113"/>
      <c r="F90" s="114"/>
      <c r="G90" s="114"/>
      <c r="J90" s="113"/>
      <c r="K90" s="115"/>
      <c r="L90" s="113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 customHeight="1" x14ac:dyDescent="0.2">
      <c r="A91" s="113"/>
      <c r="B91" s="114"/>
      <c r="C91" s="113"/>
      <c r="D91" s="115"/>
      <c r="E91" s="113"/>
      <c r="F91" s="114"/>
      <c r="G91" s="114"/>
      <c r="J91" s="113"/>
      <c r="K91" s="115"/>
      <c r="L91" s="11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 customHeight="1" x14ac:dyDescent="0.2">
      <c r="A92" s="113"/>
      <c r="B92" s="114"/>
      <c r="C92" s="113"/>
      <c r="D92" s="115"/>
      <c r="E92" s="113"/>
      <c r="F92" s="114"/>
      <c r="G92" s="114"/>
      <c r="J92" s="113"/>
      <c r="K92" s="115"/>
      <c r="L92" s="11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 customHeight="1" x14ac:dyDescent="0.2">
      <c r="A93" s="113"/>
      <c r="B93" s="114"/>
      <c r="C93" s="113"/>
      <c r="D93" s="115"/>
      <c r="E93" s="113"/>
      <c r="F93" s="114"/>
      <c r="G93" s="114"/>
      <c r="J93" s="113"/>
      <c r="K93" s="115"/>
      <c r="L93" s="113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 customHeight="1" x14ac:dyDescent="0.2">
      <c r="A94" s="113"/>
      <c r="B94" s="114"/>
      <c r="C94" s="113"/>
      <c r="D94" s="115"/>
      <c r="E94" s="113"/>
      <c r="F94" s="114"/>
      <c r="G94" s="114"/>
      <c r="J94" s="113"/>
      <c r="K94" s="115"/>
      <c r="L94" s="113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 customHeight="1" x14ac:dyDescent="0.2">
      <c r="A95" s="113"/>
      <c r="B95" s="114"/>
      <c r="C95" s="113"/>
      <c r="D95" s="115"/>
      <c r="E95" s="113"/>
      <c r="F95" s="114"/>
      <c r="G95" s="114"/>
      <c r="J95" s="113"/>
      <c r="K95" s="115"/>
      <c r="L95" s="113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 customHeight="1" x14ac:dyDescent="0.2">
      <c r="A96" s="113"/>
      <c r="B96" s="114"/>
      <c r="C96" s="113"/>
      <c r="D96" s="115"/>
      <c r="E96" s="113"/>
      <c r="F96" s="114"/>
      <c r="G96" s="114"/>
      <c r="J96" s="113"/>
      <c r="K96" s="115"/>
      <c r="L96" s="113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 customHeight="1" x14ac:dyDescent="0.2">
      <c r="A97" s="113"/>
      <c r="B97" s="114"/>
      <c r="C97" s="113"/>
      <c r="D97" s="115"/>
      <c r="E97" s="113"/>
      <c r="F97" s="114"/>
      <c r="G97" s="114"/>
      <c r="J97" s="113"/>
      <c r="K97" s="115"/>
      <c r="L97" s="11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 customHeight="1" x14ac:dyDescent="0.2">
      <c r="A98" s="113"/>
      <c r="B98" s="114"/>
      <c r="C98" s="113"/>
      <c r="D98" s="115"/>
      <c r="E98" s="113"/>
      <c r="F98" s="114"/>
      <c r="G98" s="114"/>
      <c r="J98" s="113"/>
      <c r="K98" s="115"/>
      <c r="L98" s="113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 customHeight="1" x14ac:dyDescent="0.2">
      <c r="A99" s="113"/>
      <c r="B99" s="114"/>
      <c r="C99" s="113"/>
      <c r="D99" s="115"/>
      <c r="E99" s="113"/>
      <c r="F99" s="114"/>
      <c r="G99" s="114"/>
      <c r="J99" s="113"/>
      <c r="K99" s="115"/>
      <c r="L99" s="113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 customHeight="1" x14ac:dyDescent="0.2">
      <c r="A100" s="113"/>
      <c r="B100" s="114"/>
      <c r="C100" s="113"/>
      <c r="D100" s="115"/>
      <c r="E100" s="113"/>
      <c r="F100" s="114"/>
      <c r="G100" s="114"/>
      <c r="J100" s="113"/>
      <c r="K100" s="115"/>
      <c r="L100" s="113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 customHeight="1" x14ac:dyDescent="0.2">
      <c r="A101" s="113"/>
      <c r="B101" s="114"/>
      <c r="C101" s="113"/>
      <c r="D101" s="115"/>
      <c r="E101" s="113"/>
      <c r="F101" s="114"/>
      <c r="G101" s="114"/>
      <c r="J101" s="113"/>
      <c r="K101" s="115"/>
      <c r="L101" s="113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 customHeight="1" x14ac:dyDescent="0.2">
      <c r="A102" s="113"/>
      <c r="B102" s="114"/>
      <c r="C102" s="113"/>
      <c r="D102" s="115"/>
      <c r="E102" s="113"/>
      <c r="F102" s="114"/>
      <c r="G102" s="114"/>
      <c r="J102" s="113"/>
      <c r="K102" s="115"/>
      <c r="L102" s="113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 customHeight="1" x14ac:dyDescent="0.2">
      <c r="A103" s="113"/>
      <c r="B103" s="114"/>
      <c r="C103" s="113"/>
      <c r="D103" s="115"/>
      <c r="E103" s="113"/>
      <c r="F103" s="114"/>
      <c r="G103" s="114"/>
      <c r="J103" s="113"/>
      <c r="K103" s="115"/>
      <c r="L103" s="113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 customHeight="1" x14ac:dyDescent="0.2">
      <c r="A104" s="113"/>
      <c r="B104" s="114"/>
      <c r="C104" s="113"/>
      <c r="D104" s="115"/>
      <c r="E104" s="113"/>
      <c r="F104" s="114"/>
      <c r="G104" s="114"/>
      <c r="J104" s="113"/>
      <c r="K104" s="115"/>
      <c r="L104" s="113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 customHeight="1" x14ac:dyDescent="0.2">
      <c r="A105" s="113"/>
      <c r="B105" s="114"/>
      <c r="C105" s="113"/>
      <c r="D105" s="115"/>
      <c r="E105" s="113"/>
      <c r="F105" s="114"/>
      <c r="G105" s="114"/>
      <c r="J105" s="113"/>
      <c r="K105" s="115"/>
      <c r="L105" s="113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 customHeight="1" x14ac:dyDescent="0.2">
      <c r="A106" s="113"/>
      <c r="B106" s="114"/>
      <c r="C106" s="113"/>
      <c r="D106" s="115"/>
      <c r="E106" s="113"/>
      <c r="F106" s="114"/>
      <c r="G106" s="114"/>
      <c r="J106" s="113"/>
      <c r="K106" s="115"/>
      <c r="L106" s="113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 customHeight="1" x14ac:dyDescent="0.2">
      <c r="A107" s="113"/>
      <c r="B107" s="114"/>
      <c r="C107" s="113"/>
      <c r="D107" s="115"/>
      <c r="E107" s="113"/>
      <c r="F107" s="114"/>
      <c r="G107" s="114"/>
      <c r="J107" s="113"/>
      <c r="K107" s="115"/>
      <c r="L107" s="113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 customHeight="1" x14ac:dyDescent="0.2">
      <c r="A108" s="113"/>
      <c r="B108" s="114"/>
      <c r="C108" s="113"/>
      <c r="D108" s="115"/>
      <c r="E108" s="113"/>
      <c r="F108" s="114"/>
      <c r="G108" s="114"/>
      <c r="J108" s="113"/>
      <c r="K108" s="115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 customHeight="1" x14ac:dyDescent="0.2">
      <c r="A109" s="113"/>
      <c r="B109" s="114"/>
      <c r="C109" s="113"/>
      <c r="D109" s="115"/>
      <c r="E109" s="113"/>
      <c r="F109" s="114"/>
      <c r="G109" s="114"/>
      <c r="J109" s="113"/>
      <c r="K109" s="115"/>
      <c r="L109" s="113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 customHeight="1" x14ac:dyDescent="0.2">
      <c r="A110" s="113"/>
      <c r="B110" s="114"/>
      <c r="C110" s="113"/>
      <c r="D110" s="115"/>
      <c r="E110" s="113"/>
      <c r="F110" s="114"/>
      <c r="G110" s="114"/>
      <c r="J110" s="113"/>
      <c r="K110" s="115"/>
      <c r="L110" s="113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 customHeight="1" x14ac:dyDescent="0.2">
      <c r="A111" s="113"/>
      <c r="B111" s="114"/>
      <c r="C111" s="113"/>
      <c r="D111" s="115"/>
      <c r="E111" s="113"/>
      <c r="F111" s="114"/>
      <c r="G111" s="114"/>
      <c r="J111" s="113"/>
      <c r="K111" s="115"/>
      <c r="L111" s="113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 customHeight="1" x14ac:dyDescent="0.2">
      <c r="A112" s="113"/>
      <c r="B112" s="114"/>
      <c r="C112" s="113"/>
      <c r="D112" s="115"/>
      <c r="E112" s="113"/>
      <c r="F112" s="114"/>
      <c r="G112" s="114"/>
      <c r="J112" s="113"/>
      <c r="K112" s="115"/>
      <c r="L112" s="11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 customHeight="1" x14ac:dyDescent="0.2">
      <c r="A113" s="113"/>
      <c r="B113" s="114"/>
      <c r="C113" s="113"/>
      <c r="D113" s="115"/>
      <c r="E113" s="113"/>
      <c r="F113" s="114"/>
      <c r="G113" s="114"/>
      <c r="J113" s="113"/>
      <c r="K113" s="115"/>
      <c r="L113" s="11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 customHeight="1" x14ac:dyDescent="0.2">
      <c r="A114" s="113"/>
      <c r="B114" s="114"/>
      <c r="C114" s="113"/>
      <c r="D114" s="113"/>
      <c r="E114" s="113"/>
      <c r="F114" s="114"/>
      <c r="G114" s="114"/>
      <c r="J114" s="113"/>
      <c r="K114" s="115"/>
      <c r="L114" s="113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 x14ac:dyDescent="0.2">
      <c r="A115" s="113"/>
      <c r="B115" s="114"/>
      <c r="C115" s="113"/>
      <c r="D115" s="113"/>
      <c r="E115" s="113"/>
      <c r="F115" s="113"/>
      <c r="G115" s="113"/>
      <c r="J115" s="113"/>
      <c r="K115" s="113"/>
      <c r="L115" s="11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ht="12.75" x14ac:dyDescent="0.2">
      <c r="A116" s="113"/>
      <c r="B116" s="114"/>
      <c r="C116" s="113"/>
      <c r="D116" s="113"/>
      <c r="E116" s="113"/>
      <c r="F116" s="113"/>
      <c r="G116" s="113"/>
      <c r="J116" s="113"/>
      <c r="K116" s="113"/>
      <c r="L116" s="11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2.75" x14ac:dyDescent="0.2">
      <c r="A117" s="113"/>
      <c r="B117" s="114"/>
      <c r="C117" s="113"/>
      <c r="D117" s="113"/>
      <c r="E117" s="113"/>
      <c r="F117" s="113"/>
      <c r="G117" s="113"/>
      <c r="J117" s="113"/>
      <c r="K117" s="113"/>
      <c r="L117" s="11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ht="12.75" x14ac:dyDescent="0.2">
      <c r="A118" s="113"/>
      <c r="B118" s="114"/>
      <c r="C118" s="113"/>
      <c r="D118" s="113"/>
      <c r="E118" s="113"/>
      <c r="F118" s="113"/>
      <c r="G118" s="113"/>
      <c r="J118" s="113"/>
      <c r="K118" s="113"/>
      <c r="L118" s="11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2.75" x14ac:dyDescent="0.2">
      <c r="A119" s="113"/>
      <c r="B119" s="114"/>
      <c r="C119" s="113"/>
      <c r="D119" s="113"/>
      <c r="E119" s="113"/>
      <c r="F119" s="113"/>
      <c r="G119" s="113"/>
      <c r="J119" s="113"/>
      <c r="K119" s="113"/>
      <c r="L119" s="11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ht="12.75" x14ac:dyDescent="0.2">
      <c r="A120" s="113"/>
      <c r="B120" s="114"/>
      <c r="C120" s="113"/>
      <c r="D120" s="113"/>
      <c r="E120" s="113"/>
      <c r="F120" s="113"/>
      <c r="G120" s="113"/>
      <c r="J120" s="113"/>
      <c r="K120" s="113"/>
      <c r="L120" s="11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ht="12.75" x14ac:dyDescent="0.2">
      <c r="A121" s="113"/>
      <c r="B121" s="114"/>
      <c r="C121" s="113"/>
      <c r="D121" s="113"/>
      <c r="E121" s="113"/>
      <c r="F121" s="113"/>
      <c r="G121" s="113"/>
      <c r="J121" s="113"/>
      <c r="K121" s="113"/>
      <c r="L121" s="11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ht="12.75" x14ac:dyDescent="0.2">
      <c r="A122" s="113"/>
      <c r="B122" s="114"/>
      <c r="C122" s="113"/>
      <c r="D122" s="113"/>
      <c r="E122" s="113"/>
      <c r="F122" s="113"/>
      <c r="G122" s="113"/>
      <c r="J122" s="113"/>
      <c r="K122" s="113"/>
      <c r="L122" s="11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ht="12.75" x14ac:dyDescent="0.2">
      <c r="A123" s="113"/>
      <c r="B123" s="114"/>
      <c r="C123" s="113"/>
      <c r="D123" s="113"/>
      <c r="E123" s="113"/>
      <c r="F123" s="113"/>
      <c r="G123" s="113"/>
      <c r="J123" s="113"/>
      <c r="K123" s="113"/>
      <c r="L123" s="11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ht="12.75" x14ac:dyDescent="0.2">
      <c r="A124" s="113"/>
      <c r="B124" s="114"/>
      <c r="C124" s="113"/>
      <c r="D124" s="113"/>
      <c r="E124" s="113"/>
      <c r="F124" s="113"/>
      <c r="G124" s="113"/>
      <c r="J124" s="113"/>
      <c r="K124" s="113"/>
      <c r="L124" s="11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2.75" x14ac:dyDescent="0.2">
      <c r="A125" s="113"/>
      <c r="B125" s="114"/>
      <c r="C125" s="113"/>
      <c r="D125" s="113"/>
      <c r="E125" s="113"/>
      <c r="F125" s="113"/>
      <c r="G125" s="113"/>
      <c r="J125" s="113"/>
      <c r="K125" s="113"/>
      <c r="L125" s="11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ht="12.75" x14ac:dyDescent="0.2">
      <c r="A126" s="113"/>
      <c r="B126" s="114"/>
      <c r="C126" s="113"/>
      <c r="D126" s="113"/>
      <c r="E126" s="113"/>
      <c r="F126" s="113"/>
      <c r="G126" s="113"/>
      <c r="J126" s="113"/>
      <c r="K126" s="113"/>
      <c r="L126" s="11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ht="12.75" x14ac:dyDescent="0.2">
      <c r="A127" s="113"/>
      <c r="B127" s="114"/>
      <c r="C127" s="113"/>
      <c r="D127" s="113"/>
      <c r="E127" s="113"/>
      <c r="F127" s="113"/>
      <c r="G127" s="113"/>
      <c r="J127" s="113"/>
      <c r="K127" s="113"/>
      <c r="L127" s="11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ht="12.75" x14ac:dyDescent="0.2">
      <c r="A128" s="113"/>
      <c r="B128" s="114"/>
      <c r="C128" s="113"/>
      <c r="D128" s="113"/>
      <c r="E128" s="113"/>
      <c r="F128" s="113"/>
      <c r="G128" s="113"/>
      <c r="J128" s="113"/>
      <c r="K128" s="113"/>
      <c r="L128" s="11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0" ht="12.75" x14ac:dyDescent="0.2">
      <c r="A129" s="113"/>
      <c r="B129" s="114"/>
      <c r="C129" s="113"/>
      <c r="D129" s="113"/>
      <c r="E129" s="113"/>
      <c r="F129" s="113"/>
      <c r="G129" s="113"/>
      <c r="J129" s="113"/>
      <c r="K129" s="113"/>
      <c r="L129" s="11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1:40" ht="12.75" x14ac:dyDescent="0.2">
      <c r="A130" s="113"/>
      <c r="B130" s="114"/>
      <c r="C130" s="113"/>
      <c r="D130" s="113"/>
      <c r="E130" s="113"/>
      <c r="F130" s="113"/>
      <c r="G130" s="113"/>
      <c r="J130" s="113"/>
      <c r="K130" s="113"/>
      <c r="L130" s="11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1:40" ht="12.75" x14ac:dyDescent="0.2">
      <c r="A131" s="113"/>
      <c r="B131" s="114"/>
      <c r="C131" s="113"/>
      <c r="D131" s="113"/>
      <c r="E131" s="113"/>
      <c r="F131" s="113"/>
      <c r="G131" s="113"/>
      <c r="J131" s="113"/>
      <c r="K131" s="113"/>
      <c r="L131" s="11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1:40" ht="12.75" x14ac:dyDescent="0.2">
      <c r="A132" s="113"/>
      <c r="B132" s="114"/>
      <c r="C132" s="113"/>
      <c r="D132" s="113"/>
      <c r="E132" s="113"/>
      <c r="F132" s="113"/>
      <c r="G132" s="113"/>
      <c r="J132" s="113"/>
      <c r="K132" s="113"/>
      <c r="L132" s="11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1:40" ht="12.75" x14ac:dyDescent="0.2">
      <c r="A133" s="113"/>
      <c r="B133" s="114"/>
      <c r="C133" s="113"/>
      <c r="D133" s="113"/>
      <c r="E133" s="113"/>
      <c r="F133" s="113"/>
      <c r="G133" s="113"/>
      <c r="J133" s="113"/>
      <c r="K133" s="113"/>
      <c r="L133" s="11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1:40" ht="12.75" x14ac:dyDescent="0.2">
      <c r="A134" s="113"/>
      <c r="B134" s="114"/>
      <c r="C134" s="113"/>
      <c r="D134" s="113"/>
      <c r="E134" s="113"/>
      <c r="F134" s="113"/>
      <c r="G134" s="113"/>
      <c r="J134" s="113"/>
      <c r="K134" s="113"/>
      <c r="L134" s="11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1:40" ht="12.75" x14ac:dyDescent="0.2">
      <c r="A135" s="113"/>
      <c r="B135" s="114"/>
      <c r="C135" s="113"/>
      <c r="D135" s="113"/>
      <c r="E135" s="113"/>
      <c r="F135" s="113"/>
      <c r="G135" s="113"/>
      <c r="J135" s="113"/>
      <c r="K135" s="113"/>
      <c r="L135" s="11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1:40" ht="12.75" x14ac:dyDescent="0.2">
      <c r="A136" s="113"/>
      <c r="B136" s="114"/>
      <c r="C136" s="113"/>
      <c r="D136" s="113"/>
      <c r="E136" s="113"/>
      <c r="F136" s="113"/>
      <c r="G136" s="113"/>
      <c r="J136" s="113"/>
      <c r="K136" s="113"/>
      <c r="L136" s="11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1:40" ht="12.75" x14ac:dyDescent="0.2">
      <c r="A137" s="113"/>
      <c r="B137" s="114"/>
      <c r="C137" s="113"/>
      <c r="D137" s="113"/>
      <c r="E137" s="113"/>
      <c r="F137" s="113"/>
      <c r="G137" s="113"/>
      <c r="J137" s="113"/>
      <c r="K137" s="113"/>
      <c r="L137" s="11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1:40" ht="12.75" x14ac:dyDescent="0.2">
      <c r="A138" s="113"/>
      <c r="B138" s="114"/>
      <c r="C138" s="113"/>
      <c r="D138" s="113"/>
      <c r="E138" s="113"/>
      <c r="F138" s="113"/>
      <c r="G138" s="113"/>
      <c r="J138" s="113"/>
      <c r="K138" s="113"/>
      <c r="L138" s="11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:40" ht="12.75" x14ac:dyDescent="0.2">
      <c r="A139" s="113"/>
      <c r="B139" s="114"/>
      <c r="C139" s="113"/>
      <c r="D139" s="113"/>
      <c r="E139" s="113"/>
      <c r="F139" s="113"/>
      <c r="G139" s="113"/>
      <c r="J139" s="113"/>
      <c r="K139" s="113"/>
      <c r="L139" s="11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1:40" ht="12.75" x14ac:dyDescent="0.2">
      <c r="A140" s="113"/>
      <c r="B140" s="114"/>
      <c r="C140" s="113"/>
      <c r="D140" s="113"/>
      <c r="E140" s="113"/>
      <c r="F140" s="113"/>
      <c r="G140" s="113"/>
      <c r="J140" s="113"/>
      <c r="K140" s="113"/>
      <c r="L140" s="11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1:40" ht="12.75" x14ac:dyDescent="0.2">
      <c r="A141" s="113"/>
      <c r="B141" s="114"/>
      <c r="C141" s="113"/>
      <c r="D141" s="113"/>
      <c r="E141" s="113"/>
      <c r="F141" s="113"/>
      <c r="G141" s="113"/>
      <c r="J141" s="113"/>
      <c r="K141" s="113"/>
      <c r="L141" s="11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:40" ht="12.75" x14ac:dyDescent="0.2">
      <c r="A142" s="113"/>
      <c r="B142" s="114"/>
      <c r="C142" s="113"/>
      <c r="D142" s="113"/>
      <c r="E142" s="113"/>
      <c r="F142" s="113"/>
      <c r="G142" s="113"/>
      <c r="J142" s="113"/>
      <c r="K142" s="113"/>
      <c r="L142" s="11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40" ht="12.75" x14ac:dyDescent="0.2">
      <c r="A143" s="113"/>
      <c r="B143" s="114"/>
      <c r="C143" s="113"/>
      <c r="D143" s="113"/>
      <c r="E143" s="113"/>
      <c r="F143" s="113"/>
      <c r="G143" s="113"/>
      <c r="J143" s="113"/>
      <c r="K143" s="113"/>
      <c r="L143" s="11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:40" ht="12.75" x14ac:dyDescent="0.2">
      <c r="A144" s="113"/>
      <c r="B144" s="114"/>
      <c r="C144" s="113"/>
      <c r="D144" s="113"/>
      <c r="E144" s="113"/>
      <c r="F144" s="113"/>
      <c r="G144" s="113"/>
      <c r="J144" s="113"/>
      <c r="K144" s="113"/>
      <c r="L144" s="11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0" ht="12.75" x14ac:dyDescent="0.2">
      <c r="A145" s="113"/>
      <c r="B145" s="114"/>
      <c r="C145" s="113"/>
      <c r="D145" s="113"/>
      <c r="E145" s="113"/>
      <c r="F145" s="113"/>
      <c r="G145" s="113"/>
      <c r="J145" s="113"/>
      <c r="K145" s="113"/>
      <c r="L145" s="11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ht="12.75" x14ac:dyDescent="0.2">
      <c r="A146" s="113"/>
      <c r="B146" s="114"/>
      <c r="C146" s="113"/>
      <c r="D146" s="113"/>
      <c r="E146" s="113"/>
      <c r="F146" s="113"/>
      <c r="G146" s="113"/>
      <c r="J146" s="113"/>
      <c r="K146" s="113"/>
      <c r="L146" s="11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ht="12.75" x14ac:dyDescent="0.2">
      <c r="A147" s="113"/>
      <c r="B147" s="114"/>
      <c r="C147" s="113"/>
      <c r="D147" s="113"/>
      <c r="E147" s="113"/>
      <c r="F147" s="113"/>
      <c r="G147" s="113"/>
      <c r="J147" s="113"/>
      <c r="K147" s="113"/>
      <c r="L147" s="11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2.75" x14ac:dyDescent="0.2">
      <c r="A148" s="113"/>
      <c r="B148" s="114"/>
      <c r="C148" s="113"/>
      <c r="D148" s="113"/>
      <c r="E148" s="113"/>
      <c r="F148" s="113"/>
      <c r="G148" s="113"/>
      <c r="J148" s="113"/>
      <c r="K148" s="113"/>
      <c r="L148" s="11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ht="12.75" x14ac:dyDescent="0.2">
      <c r="A149" s="113"/>
      <c r="B149" s="114"/>
      <c r="C149" s="113"/>
      <c r="D149" s="113"/>
      <c r="E149" s="113"/>
      <c r="F149" s="113"/>
      <c r="G149" s="113"/>
      <c r="J149" s="113"/>
      <c r="K149" s="113"/>
      <c r="L149" s="11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ht="12.75" x14ac:dyDescent="0.2">
      <c r="A150" s="113"/>
      <c r="B150" s="114"/>
      <c r="C150" s="113"/>
      <c r="D150" s="113"/>
      <c r="E150" s="113"/>
      <c r="F150" s="113"/>
      <c r="G150" s="113"/>
      <c r="J150" s="113"/>
      <c r="K150" s="113"/>
      <c r="L150" s="11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ht="12.75" x14ac:dyDescent="0.2">
      <c r="A151" s="113"/>
      <c r="B151" s="114"/>
      <c r="C151" s="113"/>
      <c r="D151" s="113"/>
      <c r="E151" s="113"/>
      <c r="F151" s="113"/>
      <c r="G151" s="113"/>
      <c r="J151" s="113"/>
      <c r="K151" s="113"/>
      <c r="L151" s="11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ht="12.75" x14ac:dyDescent="0.2">
      <c r="A152" s="113"/>
      <c r="B152" s="114"/>
      <c r="C152" s="113"/>
      <c r="D152" s="113"/>
      <c r="E152" s="113"/>
      <c r="F152" s="113"/>
      <c r="G152" s="113"/>
      <c r="J152" s="113"/>
      <c r="K152" s="113"/>
      <c r="L152" s="11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ht="12.75" x14ac:dyDescent="0.2">
      <c r="A153" s="113"/>
      <c r="B153" s="114"/>
      <c r="C153" s="113"/>
      <c r="D153" s="113"/>
      <c r="E153" s="113"/>
      <c r="F153" s="113"/>
      <c r="G153" s="113"/>
      <c r="J153" s="113"/>
      <c r="K153" s="113"/>
      <c r="L153" s="11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ht="12.75" x14ac:dyDescent="0.2">
      <c r="A154" s="113"/>
      <c r="B154" s="114"/>
      <c r="C154" s="113"/>
      <c r="D154" s="113"/>
      <c r="E154" s="113"/>
      <c r="F154" s="113"/>
      <c r="G154" s="113"/>
      <c r="J154" s="113"/>
      <c r="K154" s="113"/>
      <c r="L154" s="11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ht="12.75" x14ac:dyDescent="0.2">
      <c r="A155" s="113"/>
      <c r="B155" s="114"/>
      <c r="C155" s="113"/>
      <c r="D155" s="113"/>
      <c r="E155" s="113"/>
      <c r="F155" s="113"/>
      <c r="G155" s="113"/>
      <c r="J155" s="113"/>
      <c r="K155" s="113"/>
      <c r="L155" s="11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12.75" x14ac:dyDescent="0.2">
      <c r="A156" s="113"/>
      <c r="B156" s="114"/>
      <c r="C156" s="113"/>
      <c r="D156" s="113"/>
      <c r="E156" s="113"/>
      <c r="F156" s="113"/>
      <c r="G156" s="113"/>
      <c r="J156" s="113"/>
      <c r="K156" s="113"/>
      <c r="L156" s="11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12.75" x14ac:dyDescent="0.2">
      <c r="A157" s="113"/>
      <c r="B157" s="114"/>
      <c r="C157" s="113"/>
      <c r="D157" s="113"/>
      <c r="E157" s="113"/>
      <c r="F157" s="113"/>
      <c r="G157" s="113"/>
      <c r="J157" s="113"/>
      <c r="K157" s="113"/>
      <c r="L157" s="11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ht="12.75" x14ac:dyDescent="0.2">
      <c r="A158" s="113"/>
      <c r="B158" s="114"/>
      <c r="C158" s="113"/>
      <c r="D158" s="113"/>
      <c r="E158" s="113"/>
      <c r="F158" s="113"/>
      <c r="G158" s="113"/>
      <c r="J158" s="113"/>
      <c r="K158" s="113"/>
      <c r="L158" s="11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ht="12.75" x14ac:dyDescent="0.2">
      <c r="A159" s="113"/>
      <c r="B159" s="114"/>
      <c r="C159" s="113"/>
      <c r="D159" s="113"/>
      <c r="E159" s="113"/>
      <c r="F159" s="113"/>
      <c r="G159" s="113"/>
      <c r="J159" s="113"/>
      <c r="K159" s="113"/>
      <c r="L159" s="11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2.75" x14ac:dyDescent="0.2">
      <c r="A160" s="113"/>
      <c r="B160" s="114"/>
      <c r="C160" s="113"/>
      <c r="D160" s="113"/>
      <c r="E160" s="113"/>
      <c r="F160" s="113"/>
      <c r="G160" s="113"/>
      <c r="J160" s="113"/>
      <c r="K160" s="113"/>
      <c r="L160" s="11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2.75" x14ac:dyDescent="0.2">
      <c r="A161" s="113"/>
      <c r="B161" s="114"/>
      <c r="C161" s="113"/>
      <c r="D161" s="113"/>
      <c r="E161" s="113"/>
      <c r="F161" s="113"/>
      <c r="G161" s="113"/>
      <c r="J161" s="113"/>
      <c r="K161" s="113"/>
      <c r="L161" s="11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12.75" x14ac:dyDescent="0.2">
      <c r="A162" s="113"/>
      <c r="B162" s="114"/>
      <c r="C162" s="113"/>
      <c r="D162" s="113"/>
      <c r="E162" s="113"/>
      <c r="F162" s="113"/>
      <c r="G162" s="113"/>
      <c r="J162" s="113"/>
      <c r="K162" s="113"/>
      <c r="L162" s="11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2.75" x14ac:dyDescent="0.2">
      <c r="A163" s="113"/>
      <c r="B163" s="114"/>
      <c r="C163" s="113"/>
      <c r="D163" s="113"/>
      <c r="E163" s="113"/>
      <c r="F163" s="113"/>
      <c r="G163" s="113"/>
      <c r="J163" s="113"/>
      <c r="K163" s="113"/>
      <c r="L163" s="11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2.75" x14ac:dyDescent="0.2">
      <c r="A164" s="113"/>
      <c r="B164" s="114"/>
      <c r="C164" s="113"/>
      <c r="D164" s="113"/>
      <c r="E164" s="113"/>
      <c r="F164" s="113"/>
      <c r="G164" s="113"/>
      <c r="J164" s="113"/>
      <c r="K164" s="113"/>
      <c r="L164" s="11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ht="12.75" x14ac:dyDescent="0.2">
      <c r="A165" s="113"/>
      <c r="B165" s="114"/>
      <c r="C165" s="113"/>
      <c r="D165" s="113"/>
      <c r="E165" s="113"/>
      <c r="F165" s="113"/>
      <c r="G165" s="113"/>
      <c r="J165" s="113"/>
      <c r="K165" s="113"/>
      <c r="L165" s="11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1:40" ht="12.75" x14ac:dyDescent="0.2">
      <c r="A166" s="113"/>
      <c r="B166" s="114"/>
      <c r="C166" s="113"/>
      <c r="D166" s="113"/>
      <c r="E166" s="113"/>
      <c r="F166" s="113"/>
      <c r="G166" s="113"/>
      <c r="J166" s="113"/>
      <c r="K166" s="113"/>
      <c r="L166" s="11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2.75" x14ac:dyDescent="0.2">
      <c r="A167" s="113"/>
      <c r="B167" s="114"/>
      <c r="C167" s="113"/>
      <c r="D167" s="113"/>
      <c r="E167" s="113"/>
      <c r="F167" s="113"/>
      <c r="G167" s="113"/>
      <c r="J167" s="113"/>
      <c r="K167" s="113"/>
      <c r="L167" s="11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ht="12.75" x14ac:dyDescent="0.2">
      <c r="A168" s="113"/>
      <c r="B168" s="114"/>
      <c r="C168" s="113"/>
      <c r="D168" s="113"/>
      <c r="E168" s="113"/>
      <c r="F168" s="113"/>
      <c r="G168" s="113"/>
      <c r="J168" s="113"/>
      <c r="K168" s="113"/>
      <c r="L168" s="11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ht="12.75" x14ac:dyDescent="0.2">
      <c r="A169" s="113"/>
      <c r="B169" s="114"/>
      <c r="C169" s="113"/>
      <c r="D169" s="113"/>
      <c r="E169" s="113"/>
      <c r="F169" s="113"/>
      <c r="G169" s="113"/>
      <c r="J169" s="113"/>
      <c r="K169" s="113"/>
      <c r="L169" s="11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ht="12.75" x14ac:dyDescent="0.2">
      <c r="A170" s="113"/>
      <c r="B170" s="114"/>
      <c r="C170" s="113"/>
      <c r="D170" s="113"/>
      <c r="E170" s="113"/>
      <c r="F170" s="113"/>
      <c r="G170" s="113"/>
      <c r="J170" s="113"/>
      <c r="K170" s="113"/>
      <c r="L170" s="11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ht="12.75" x14ac:dyDescent="0.2">
      <c r="A171" s="113"/>
      <c r="B171" s="114"/>
      <c r="C171" s="113"/>
      <c r="D171" s="113"/>
      <c r="E171" s="113"/>
      <c r="F171" s="113"/>
      <c r="G171" s="113"/>
      <c r="J171" s="113"/>
      <c r="K171" s="113"/>
      <c r="L171" s="11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ht="12.75" x14ac:dyDescent="0.2">
      <c r="A172" s="113"/>
      <c r="B172" s="114"/>
      <c r="C172" s="113"/>
      <c r="D172" s="113"/>
      <c r="E172" s="113"/>
      <c r="F172" s="113"/>
      <c r="G172" s="113"/>
      <c r="J172" s="113"/>
      <c r="K172" s="113"/>
      <c r="L172" s="11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12.75" x14ac:dyDescent="0.2">
      <c r="A173" s="113"/>
      <c r="B173" s="114"/>
      <c r="C173" s="113"/>
      <c r="D173" s="113"/>
      <c r="E173" s="113"/>
      <c r="F173" s="113"/>
      <c r="G173" s="113"/>
      <c r="J173" s="113"/>
      <c r="K173" s="113"/>
      <c r="L173" s="11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12.75" x14ac:dyDescent="0.2">
      <c r="A174" s="113"/>
      <c r="B174" s="114"/>
      <c r="C174" s="113"/>
      <c r="D174" s="113"/>
      <c r="E174" s="113"/>
      <c r="F174" s="113"/>
      <c r="G174" s="113"/>
      <c r="J174" s="113"/>
      <c r="K174" s="113"/>
      <c r="L174" s="11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12.75" x14ac:dyDescent="0.2">
      <c r="A175" s="113"/>
      <c r="B175" s="114"/>
      <c r="C175" s="113"/>
      <c r="D175" s="113"/>
      <c r="E175" s="113"/>
      <c r="F175" s="113"/>
      <c r="G175" s="113"/>
      <c r="J175" s="113"/>
      <c r="K175" s="113"/>
      <c r="L175" s="11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12.75" x14ac:dyDescent="0.2">
      <c r="A176" s="113"/>
      <c r="B176" s="114"/>
      <c r="C176" s="113"/>
      <c r="D176" s="113"/>
      <c r="E176" s="113"/>
      <c r="F176" s="113"/>
      <c r="G176" s="113"/>
      <c r="J176" s="113"/>
      <c r="K176" s="113"/>
      <c r="L176" s="11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ht="12.75" x14ac:dyDescent="0.2">
      <c r="A177" s="113"/>
      <c r="B177" s="114"/>
      <c r="C177" s="113"/>
      <c r="D177" s="113"/>
      <c r="E177" s="113"/>
      <c r="F177" s="113"/>
      <c r="G177" s="113"/>
      <c r="J177" s="113"/>
      <c r="K177" s="113"/>
      <c r="L177" s="11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ht="12.75" x14ac:dyDescent="0.2">
      <c r="A178" s="113"/>
      <c r="B178" s="114"/>
      <c r="C178" s="113"/>
      <c r="D178" s="113"/>
      <c r="E178" s="113"/>
      <c r="F178" s="113"/>
      <c r="G178" s="113"/>
      <c r="J178" s="113"/>
      <c r="K178" s="113"/>
      <c r="L178" s="11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ht="12.75" x14ac:dyDescent="0.2">
      <c r="A179" s="113"/>
      <c r="B179" s="114"/>
      <c r="C179" s="113"/>
      <c r="D179" s="113"/>
      <c r="E179" s="113"/>
      <c r="F179" s="113"/>
      <c r="G179" s="113"/>
      <c r="J179" s="113"/>
      <c r="K179" s="113"/>
      <c r="L179" s="11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ht="12.75" x14ac:dyDescent="0.2">
      <c r="A180" s="113"/>
      <c r="B180" s="114"/>
      <c r="C180" s="113"/>
      <c r="D180" s="113"/>
      <c r="E180" s="113"/>
      <c r="F180" s="113"/>
      <c r="G180" s="113"/>
      <c r="J180" s="113"/>
      <c r="K180" s="113"/>
      <c r="L180" s="11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ht="12.75" x14ac:dyDescent="0.2">
      <c r="A181" s="113"/>
      <c r="B181" s="114"/>
      <c r="C181" s="113"/>
      <c r="D181" s="113"/>
      <c r="E181" s="113"/>
      <c r="F181" s="113"/>
      <c r="G181" s="113"/>
      <c r="J181" s="113"/>
      <c r="K181" s="113"/>
      <c r="L181" s="11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ht="12.75" x14ac:dyDescent="0.2">
      <c r="A182" s="113"/>
      <c r="B182" s="114"/>
      <c r="C182" s="113"/>
      <c r="D182" s="113"/>
      <c r="E182" s="113"/>
      <c r="F182" s="113"/>
      <c r="G182" s="113"/>
      <c r="J182" s="113"/>
      <c r="K182" s="113"/>
      <c r="L182" s="11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ht="12.75" x14ac:dyDescent="0.2">
      <c r="A183" s="113"/>
      <c r="B183" s="114"/>
      <c r="C183" s="113"/>
      <c r="D183" s="113"/>
      <c r="E183" s="113"/>
      <c r="F183" s="113"/>
      <c r="G183" s="113"/>
      <c r="J183" s="113"/>
      <c r="K183" s="113"/>
      <c r="L183" s="11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ht="12.75" x14ac:dyDescent="0.2">
      <c r="A184" s="113"/>
      <c r="B184" s="114"/>
      <c r="C184" s="113"/>
      <c r="D184" s="113"/>
      <c r="E184" s="113"/>
      <c r="F184" s="113"/>
      <c r="G184" s="113"/>
      <c r="J184" s="113"/>
      <c r="K184" s="113"/>
      <c r="L184" s="11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ht="12.75" x14ac:dyDescent="0.2">
      <c r="A185" s="113"/>
      <c r="B185" s="114"/>
      <c r="C185" s="113"/>
      <c r="D185" s="113"/>
      <c r="E185" s="113"/>
      <c r="F185" s="113"/>
      <c r="G185" s="113"/>
      <c r="J185" s="113"/>
      <c r="K185" s="113"/>
      <c r="L185" s="11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ht="12.75" x14ac:dyDescent="0.2">
      <c r="A186" s="113"/>
      <c r="B186" s="114"/>
      <c r="C186" s="113"/>
      <c r="D186" s="113"/>
      <c r="E186" s="113"/>
      <c r="F186" s="113"/>
      <c r="G186" s="113"/>
      <c r="J186" s="113"/>
      <c r="K186" s="113"/>
      <c r="L186" s="11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1:40" ht="12.75" x14ac:dyDescent="0.2">
      <c r="A187" s="113"/>
      <c r="B187" s="114"/>
      <c r="C187" s="113"/>
      <c r="D187" s="113"/>
      <c r="E187" s="113"/>
      <c r="F187" s="113"/>
      <c r="G187" s="113"/>
      <c r="J187" s="113"/>
      <c r="K187" s="113"/>
      <c r="L187" s="11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1:40" ht="12.75" x14ac:dyDescent="0.2">
      <c r="A188" s="113"/>
      <c r="B188" s="114"/>
      <c r="C188" s="113"/>
      <c r="D188" s="113"/>
      <c r="E188" s="113"/>
      <c r="F188" s="113"/>
      <c r="G188" s="113"/>
      <c r="J188" s="113"/>
      <c r="K188" s="113"/>
      <c r="L188" s="11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1:40" ht="12.75" x14ac:dyDescent="0.2">
      <c r="A189" s="113"/>
      <c r="B189" s="114"/>
      <c r="C189" s="113"/>
      <c r="D189" s="113"/>
      <c r="E189" s="113"/>
      <c r="F189" s="113"/>
      <c r="G189" s="113"/>
      <c r="J189" s="113"/>
      <c r="K189" s="113"/>
      <c r="L189" s="11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1:40" ht="12.75" x14ac:dyDescent="0.2">
      <c r="A190" s="113"/>
      <c r="B190" s="114"/>
      <c r="C190" s="113"/>
      <c r="D190" s="113"/>
      <c r="E190" s="113"/>
      <c r="F190" s="113"/>
      <c r="G190" s="113"/>
      <c r="J190" s="113"/>
      <c r="K190" s="113"/>
      <c r="L190" s="11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1:40" ht="12.75" x14ac:dyDescent="0.2">
      <c r="A191" s="113"/>
      <c r="B191" s="114"/>
      <c r="C191" s="113"/>
      <c r="D191" s="113"/>
      <c r="E191" s="113"/>
      <c r="F191" s="113"/>
      <c r="G191" s="113"/>
      <c r="J191" s="113"/>
      <c r="K191" s="113"/>
      <c r="L191" s="11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1:40" ht="12.75" x14ac:dyDescent="0.2">
      <c r="A192" s="113"/>
      <c r="B192" s="114"/>
      <c r="C192" s="113"/>
      <c r="D192" s="113"/>
      <c r="E192" s="113"/>
      <c r="F192" s="113"/>
      <c r="G192" s="113"/>
      <c r="J192" s="113"/>
      <c r="K192" s="113"/>
      <c r="L192" s="11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1:40" ht="12.75" x14ac:dyDescent="0.2">
      <c r="A193" s="113"/>
      <c r="B193" s="114"/>
      <c r="C193" s="113"/>
      <c r="D193" s="113"/>
      <c r="E193" s="113"/>
      <c r="F193" s="113"/>
      <c r="G193" s="113"/>
      <c r="J193" s="113"/>
      <c r="K193" s="113"/>
      <c r="L193" s="11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1:40" ht="12.75" x14ac:dyDescent="0.2">
      <c r="A194" s="113"/>
      <c r="B194" s="114"/>
      <c r="C194" s="113"/>
      <c r="D194" s="113"/>
      <c r="E194" s="113"/>
      <c r="F194" s="113"/>
      <c r="G194" s="113"/>
      <c r="J194" s="113"/>
      <c r="K194" s="113"/>
      <c r="L194" s="11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1:40" ht="12.75" x14ac:dyDescent="0.2">
      <c r="A195" s="113"/>
      <c r="B195" s="114"/>
      <c r="C195" s="113"/>
      <c r="D195" s="113"/>
      <c r="E195" s="113"/>
      <c r="F195" s="113"/>
      <c r="G195" s="113"/>
      <c r="J195" s="113"/>
      <c r="K195" s="113"/>
      <c r="L195" s="11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1:40" ht="12.75" x14ac:dyDescent="0.2">
      <c r="A196" s="113"/>
      <c r="B196" s="114"/>
      <c r="C196" s="113"/>
      <c r="D196" s="113"/>
      <c r="E196" s="113"/>
      <c r="F196" s="113"/>
      <c r="G196" s="113"/>
      <c r="J196" s="113"/>
      <c r="K196" s="113"/>
      <c r="L196" s="11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1:40" ht="12.75" x14ac:dyDescent="0.2">
      <c r="A197" s="113"/>
      <c r="B197" s="114"/>
      <c r="C197" s="113"/>
      <c r="D197" s="113"/>
      <c r="E197" s="113"/>
      <c r="F197" s="113"/>
      <c r="G197" s="113"/>
      <c r="J197" s="113"/>
      <c r="K197" s="113"/>
      <c r="L197" s="11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1:40" ht="12.75" x14ac:dyDescent="0.2">
      <c r="A198" s="113"/>
      <c r="B198" s="114"/>
      <c r="C198" s="113"/>
      <c r="D198" s="113"/>
      <c r="E198" s="113"/>
      <c r="F198" s="113"/>
      <c r="G198" s="113"/>
      <c r="J198" s="113"/>
      <c r="K198" s="113"/>
      <c r="L198" s="11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1:40" ht="12.75" x14ac:dyDescent="0.2">
      <c r="A199" s="113"/>
      <c r="B199" s="114"/>
      <c r="C199" s="113"/>
      <c r="D199" s="113"/>
      <c r="E199" s="113"/>
      <c r="F199" s="113"/>
      <c r="G199" s="113"/>
      <c r="J199" s="113"/>
      <c r="K199" s="113"/>
      <c r="L199" s="11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1:40" ht="12.75" x14ac:dyDescent="0.2">
      <c r="A200" s="113"/>
      <c r="B200" s="114"/>
      <c r="C200" s="113"/>
      <c r="D200" s="113"/>
      <c r="E200" s="113"/>
      <c r="F200" s="113"/>
      <c r="G200" s="113"/>
      <c r="J200" s="113"/>
      <c r="K200" s="113"/>
      <c r="L200" s="11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1:40" ht="12.75" x14ac:dyDescent="0.2">
      <c r="A201" s="113"/>
      <c r="B201" s="114"/>
      <c r="C201" s="113"/>
      <c r="D201" s="113"/>
      <c r="E201" s="113"/>
      <c r="F201" s="113"/>
      <c r="G201" s="113"/>
      <c r="J201" s="113"/>
      <c r="K201" s="113"/>
      <c r="L201" s="11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1:40" ht="12.75" x14ac:dyDescent="0.2">
      <c r="A202" s="113"/>
      <c r="B202" s="114"/>
      <c r="C202" s="113"/>
      <c r="D202" s="113"/>
      <c r="E202" s="113"/>
      <c r="F202" s="113"/>
      <c r="G202" s="113"/>
      <c r="J202" s="113"/>
      <c r="K202" s="113"/>
      <c r="L202" s="11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1:40" ht="12.75" x14ac:dyDescent="0.2">
      <c r="A203" s="113"/>
      <c r="B203" s="114"/>
      <c r="C203" s="113"/>
      <c r="D203" s="113"/>
      <c r="E203" s="113"/>
      <c r="F203" s="113"/>
      <c r="G203" s="113"/>
      <c r="J203" s="113"/>
      <c r="K203" s="113"/>
      <c r="L203" s="11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1:40" ht="12.75" x14ac:dyDescent="0.2">
      <c r="A204" s="113"/>
      <c r="B204" s="114"/>
      <c r="C204" s="113"/>
      <c r="D204" s="113"/>
      <c r="E204" s="113"/>
      <c r="F204" s="113"/>
      <c r="G204" s="113"/>
      <c r="J204" s="113"/>
      <c r="K204" s="113"/>
      <c r="L204" s="11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1:40" ht="12.75" x14ac:dyDescent="0.2">
      <c r="A205" s="113"/>
      <c r="B205" s="114"/>
      <c r="C205" s="113"/>
      <c r="D205" s="113"/>
      <c r="E205" s="113"/>
      <c r="F205" s="113"/>
      <c r="G205" s="113"/>
      <c r="J205" s="113"/>
      <c r="K205" s="113"/>
      <c r="L205" s="11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1:40" ht="12.75" x14ac:dyDescent="0.2">
      <c r="A206" s="113"/>
      <c r="B206" s="114"/>
      <c r="C206" s="113"/>
      <c r="D206" s="113"/>
      <c r="E206" s="113"/>
      <c r="F206" s="113"/>
      <c r="G206" s="113"/>
      <c r="J206" s="113"/>
      <c r="K206" s="113"/>
      <c r="L206" s="11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1:40" ht="12.75" x14ac:dyDescent="0.2">
      <c r="A207" s="113"/>
      <c r="B207" s="114"/>
      <c r="C207" s="113"/>
      <c r="D207" s="113"/>
      <c r="E207" s="113"/>
      <c r="F207" s="113"/>
      <c r="G207" s="113"/>
      <c r="J207" s="113"/>
      <c r="K207" s="113"/>
      <c r="L207" s="11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1:40" ht="12.75" x14ac:dyDescent="0.2">
      <c r="A208" s="113"/>
      <c r="B208" s="114"/>
      <c r="C208" s="113"/>
      <c r="D208" s="113"/>
      <c r="E208" s="113"/>
      <c r="F208" s="113"/>
      <c r="G208" s="113"/>
      <c r="J208" s="113"/>
      <c r="K208" s="113"/>
      <c r="L208" s="11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</row>
    <row r="209" spans="1:40" ht="12.75" x14ac:dyDescent="0.2">
      <c r="A209" s="113"/>
      <c r="B209" s="114"/>
      <c r="C209" s="113"/>
      <c r="D209" s="113"/>
      <c r="E209" s="113"/>
      <c r="F209" s="113"/>
      <c r="G209" s="113"/>
      <c r="J209" s="113"/>
      <c r="K209" s="113"/>
      <c r="L209" s="11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1:40" ht="12.75" x14ac:dyDescent="0.2">
      <c r="A210" s="113"/>
      <c r="B210" s="114"/>
      <c r="C210" s="113"/>
      <c r="D210" s="113"/>
      <c r="E210" s="113"/>
      <c r="F210" s="113"/>
      <c r="G210" s="113"/>
      <c r="J210" s="113"/>
      <c r="K210" s="113"/>
      <c r="L210" s="11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1:40" ht="12.75" x14ac:dyDescent="0.2">
      <c r="A211" s="113"/>
      <c r="B211" s="114"/>
      <c r="C211" s="113"/>
      <c r="D211" s="113"/>
      <c r="E211" s="113"/>
      <c r="F211" s="113"/>
      <c r="G211" s="113"/>
      <c r="J211" s="113"/>
      <c r="K211" s="113"/>
      <c r="L211" s="11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1:40" ht="12.75" x14ac:dyDescent="0.2">
      <c r="A212" s="113"/>
      <c r="B212" s="114"/>
      <c r="C212" s="113"/>
      <c r="D212" s="113"/>
      <c r="E212" s="113"/>
      <c r="F212" s="113"/>
      <c r="G212" s="113"/>
      <c r="J212" s="113"/>
      <c r="K212" s="113"/>
      <c r="L212" s="11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1:40" ht="12.75" x14ac:dyDescent="0.2">
      <c r="A213" s="113"/>
      <c r="B213" s="114"/>
      <c r="C213" s="113"/>
      <c r="D213" s="113"/>
      <c r="E213" s="113"/>
      <c r="F213" s="113"/>
      <c r="G213" s="113"/>
      <c r="J213" s="113"/>
      <c r="K213" s="113"/>
      <c r="L213" s="11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1:40" ht="12.75" x14ac:dyDescent="0.2">
      <c r="A214" s="113"/>
      <c r="B214" s="114"/>
      <c r="C214" s="113"/>
      <c r="D214" s="113"/>
      <c r="E214" s="113"/>
      <c r="F214" s="113"/>
      <c r="G214" s="113"/>
      <c r="J214" s="113"/>
      <c r="K214" s="113"/>
      <c r="L214" s="11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1:40" ht="12.75" x14ac:dyDescent="0.2">
      <c r="A215" s="113"/>
      <c r="B215" s="114"/>
      <c r="C215" s="113"/>
      <c r="D215" s="113"/>
      <c r="E215" s="113"/>
      <c r="F215" s="113"/>
      <c r="G215" s="113"/>
      <c r="J215" s="113"/>
      <c r="K215" s="113"/>
      <c r="L215" s="11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1:40" ht="12.75" x14ac:dyDescent="0.2">
      <c r="A216" s="113"/>
      <c r="B216" s="114"/>
      <c r="C216" s="113"/>
      <c r="D216" s="113"/>
      <c r="E216" s="113"/>
      <c r="F216" s="113"/>
      <c r="G216" s="113"/>
      <c r="J216" s="113"/>
      <c r="K216" s="113"/>
      <c r="L216" s="11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1:40" ht="12.75" x14ac:dyDescent="0.2">
      <c r="A217" s="113"/>
      <c r="B217" s="114"/>
      <c r="C217" s="113"/>
      <c r="D217" s="113"/>
      <c r="E217" s="113"/>
      <c r="F217" s="113"/>
      <c r="G217" s="113"/>
      <c r="J217" s="113"/>
      <c r="K217" s="113"/>
      <c r="L217" s="11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1:40" ht="12.75" x14ac:dyDescent="0.2">
      <c r="A218" s="113"/>
      <c r="B218" s="114"/>
      <c r="C218" s="113"/>
      <c r="D218" s="113"/>
      <c r="E218" s="113"/>
      <c r="F218" s="113"/>
      <c r="G218" s="113"/>
      <c r="J218" s="113"/>
      <c r="K218" s="113"/>
      <c r="L218" s="11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1:40" ht="12.75" x14ac:dyDescent="0.2">
      <c r="A219" s="113"/>
      <c r="B219" s="114"/>
      <c r="C219" s="113"/>
      <c r="D219" s="113"/>
      <c r="E219" s="113"/>
      <c r="F219" s="113"/>
      <c r="G219" s="113"/>
      <c r="J219" s="113"/>
      <c r="K219" s="113"/>
      <c r="L219" s="11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1:40" ht="12.75" x14ac:dyDescent="0.2">
      <c r="A220" s="113"/>
      <c r="B220" s="114"/>
      <c r="C220" s="113"/>
      <c r="D220" s="113"/>
      <c r="E220" s="113"/>
      <c r="F220" s="113"/>
      <c r="G220" s="113"/>
      <c r="J220" s="113"/>
      <c r="K220" s="113"/>
      <c r="L220" s="11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1:40" ht="12.75" x14ac:dyDescent="0.2">
      <c r="A221" s="113"/>
      <c r="B221" s="114"/>
      <c r="C221" s="113"/>
      <c r="D221" s="113"/>
      <c r="E221" s="113"/>
      <c r="F221" s="113"/>
      <c r="G221" s="113"/>
      <c r="J221" s="113"/>
      <c r="K221" s="113"/>
      <c r="L221" s="11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1:40" ht="12.75" x14ac:dyDescent="0.2">
      <c r="A222" s="113"/>
      <c r="B222" s="114"/>
      <c r="C222" s="113"/>
      <c r="D222" s="113"/>
      <c r="E222" s="113"/>
      <c r="F222" s="113"/>
      <c r="G222" s="113"/>
      <c r="J222" s="113"/>
      <c r="K222" s="113"/>
      <c r="L222" s="11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1:40" ht="12.75" x14ac:dyDescent="0.2">
      <c r="A223" s="113"/>
      <c r="B223" s="114"/>
      <c r="C223" s="113"/>
      <c r="D223" s="113"/>
      <c r="E223" s="113"/>
      <c r="F223" s="113"/>
      <c r="G223" s="113"/>
      <c r="J223" s="113"/>
      <c r="K223" s="113"/>
      <c r="L223" s="11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1:40" ht="12.75" x14ac:dyDescent="0.2">
      <c r="A224" s="113"/>
      <c r="B224" s="114"/>
      <c r="C224" s="113"/>
      <c r="D224" s="113"/>
      <c r="E224" s="113"/>
      <c r="F224" s="113"/>
      <c r="G224" s="113"/>
      <c r="J224" s="113"/>
      <c r="K224" s="113"/>
      <c r="L224" s="11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1:40" ht="12.75" x14ac:dyDescent="0.2">
      <c r="A225" s="113"/>
      <c r="B225" s="114"/>
      <c r="C225" s="113"/>
      <c r="D225" s="113"/>
      <c r="E225" s="113"/>
      <c r="F225" s="113"/>
      <c r="G225" s="113"/>
      <c r="J225" s="113"/>
      <c r="K225" s="113"/>
      <c r="L225" s="11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1:40" ht="12.75" x14ac:dyDescent="0.2">
      <c r="A226" s="113"/>
      <c r="B226" s="114"/>
      <c r="C226" s="113"/>
      <c r="D226" s="113"/>
      <c r="E226" s="113"/>
      <c r="F226" s="113"/>
      <c r="G226" s="113"/>
      <c r="J226" s="113"/>
      <c r="K226" s="113"/>
      <c r="L226" s="11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1:40" ht="12.75" x14ac:dyDescent="0.2">
      <c r="A227" s="113"/>
      <c r="B227" s="114"/>
      <c r="C227" s="113"/>
      <c r="D227" s="113"/>
      <c r="E227" s="113"/>
      <c r="F227" s="113"/>
      <c r="G227" s="113"/>
      <c r="J227" s="113"/>
      <c r="K227" s="113"/>
      <c r="L227" s="11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1:40" ht="12.75" x14ac:dyDescent="0.2">
      <c r="A228" s="113"/>
      <c r="B228" s="114"/>
      <c r="C228" s="113"/>
      <c r="D228" s="113"/>
      <c r="E228" s="113"/>
      <c r="F228" s="113"/>
      <c r="G228" s="113"/>
      <c r="J228" s="113"/>
      <c r="K228" s="113"/>
      <c r="L228" s="11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1:40" ht="12.75" x14ac:dyDescent="0.2">
      <c r="A229" s="113"/>
      <c r="B229" s="114"/>
      <c r="C229" s="113"/>
      <c r="D229" s="113"/>
      <c r="E229" s="113"/>
      <c r="F229" s="113"/>
      <c r="G229" s="113"/>
      <c r="J229" s="113"/>
      <c r="K229" s="113"/>
      <c r="L229" s="11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1:40" ht="12.75" x14ac:dyDescent="0.2">
      <c r="A230" s="113"/>
      <c r="B230" s="114"/>
      <c r="C230" s="113"/>
      <c r="D230" s="113"/>
      <c r="E230" s="113"/>
      <c r="F230" s="113"/>
      <c r="G230" s="113"/>
      <c r="J230" s="113"/>
      <c r="K230" s="113"/>
      <c r="L230" s="11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1:40" ht="12.75" x14ac:dyDescent="0.2">
      <c r="A231" s="113"/>
      <c r="B231" s="114"/>
      <c r="C231" s="113"/>
      <c r="D231" s="113"/>
      <c r="E231" s="113"/>
      <c r="F231" s="113"/>
      <c r="G231" s="113"/>
      <c r="J231" s="113"/>
      <c r="K231" s="113"/>
      <c r="L231" s="11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1:40" ht="12.75" x14ac:dyDescent="0.2">
      <c r="A232" s="113"/>
      <c r="B232" s="114"/>
      <c r="C232" s="113"/>
      <c r="D232" s="113"/>
      <c r="E232" s="113"/>
      <c r="F232" s="113"/>
      <c r="G232" s="113"/>
      <c r="J232" s="113"/>
      <c r="K232" s="113"/>
      <c r="L232" s="11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1:40" ht="12.75" x14ac:dyDescent="0.2">
      <c r="A233" s="113"/>
      <c r="B233" s="114"/>
      <c r="C233" s="113"/>
      <c r="D233" s="113"/>
      <c r="E233" s="113"/>
      <c r="F233" s="113"/>
      <c r="G233" s="113"/>
      <c r="J233" s="113"/>
      <c r="K233" s="113"/>
      <c r="L233" s="11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1:40" ht="12.75" x14ac:dyDescent="0.2">
      <c r="A234" s="113"/>
      <c r="B234" s="114"/>
      <c r="C234" s="113"/>
      <c r="D234" s="113"/>
      <c r="E234" s="113"/>
      <c r="F234" s="113"/>
      <c r="G234" s="113"/>
      <c r="J234" s="113"/>
      <c r="K234" s="113"/>
      <c r="L234" s="11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1:40" ht="12.75" x14ac:dyDescent="0.2">
      <c r="A235" s="113"/>
      <c r="B235" s="114"/>
      <c r="C235" s="113"/>
      <c r="D235" s="113"/>
      <c r="E235" s="113"/>
      <c r="F235" s="113"/>
      <c r="G235" s="113"/>
      <c r="J235" s="113"/>
      <c r="K235" s="113"/>
      <c r="L235" s="11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1:40" ht="12.75" x14ac:dyDescent="0.2">
      <c r="A236" s="113"/>
      <c r="B236" s="114"/>
      <c r="C236" s="113"/>
      <c r="D236" s="113"/>
      <c r="E236" s="113"/>
      <c r="F236" s="113"/>
      <c r="G236" s="113"/>
      <c r="J236" s="113"/>
      <c r="K236" s="113"/>
      <c r="L236" s="11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1:40" ht="12.75" x14ac:dyDescent="0.2">
      <c r="A237" s="113"/>
      <c r="B237" s="114"/>
      <c r="C237" s="113"/>
      <c r="D237" s="113"/>
      <c r="E237" s="113"/>
      <c r="F237" s="113"/>
      <c r="G237" s="113"/>
      <c r="J237" s="113"/>
      <c r="K237" s="113"/>
      <c r="L237" s="11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1:40" ht="12.75" x14ac:dyDescent="0.2">
      <c r="A238" s="113"/>
      <c r="B238" s="114"/>
      <c r="C238" s="113"/>
      <c r="D238" s="113"/>
      <c r="E238" s="113"/>
      <c r="F238" s="113"/>
      <c r="G238" s="113"/>
      <c r="J238" s="113"/>
      <c r="K238" s="113"/>
      <c r="L238" s="11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1:40" ht="12.75" x14ac:dyDescent="0.2">
      <c r="A239" s="113"/>
      <c r="B239" s="114"/>
      <c r="C239" s="113"/>
      <c r="D239" s="113"/>
      <c r="E239" s="113"/>
      <c r="F239" s="113"/>
      <c r="G239" s="113"/>
      <c r="J239" s="113"/>
      <c r="K239" s="113"/>
      <c r="L239" s="11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1:40" ht="12.75" x14ac:dyDescent="0.2">
      <c r="A240" s="113"/>
      <c r="B240" s="114"/>
      <c r="C240" s="113"/>
      <c r="D240" s="113"/>
      <c r="E240" s="113"/>
      <c r="F240" s="113"/>
      <c r="G240" s="113"/>
      <c r="J240" s="113"/>
      <c r="K240" s="113"/>
      <c r="L240" s="11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1:40" ht="12.75" x14ac:dyDescent="0.2">
      <c r="A241" s="113"/>
      <c r="B241" s="114"/>
      <c r="C241" s="113"/>
      <c r="D241" s="113"/>
      <c r="E241" s="113"/>
      <c r="F241" s="113"/>
      <c r="G241" s="113"/>
      <c r="J241" s="113"/>
      <c r="K241" s="113"/>
      <c r="L241" s="11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1:40" ht="12.75" x14ac:dyDescent="0.2">
      <c r="A242" s="113"/>
      <c r="B242" s="114"/>
      <c r="C242" s="113"/>
      <c r="D242" s="113"/>
      <c r="E242" s="113"/>
      <c r="F242" s="113"/>
      <c r="G242" s="113"/>
      <c r="J242" s="113"/>
      <c r="K242" s="113"/>
      <c r="L242" s="113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1:40" ht="12.75" x14ac:dyDescent="0.2">
      <c r="A243" s="113"/>
      <c r="B243" s="114"/>
      <c r="C243" s="113"/>
      <c r="D243" s="113"/>
      <c r="E243" s="113"/>
      <c r="F243" s="113"/>
      <c r="G243" s="113"/>
      <c r="J243" s="113"/>
      <c r="K243" s="113"/>
      <c r="L243" s="113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1:40" ht="12.75" x14ac:dyDescent="0.2">
      <c r="A244" s="113"/>
      <c r="B244" s="114"/>
      <c r="C244" s="113"/>
      <c r="D244" s="113"/>
      <c r="E244" s="113"/>
      <c r="F244" s="113"/>
      <c r="G244" s="113"/>
      <c r="J244" s="113"/>
      <c r="K244" s="113"/>
      <c r="L244" s="113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1:40" ht="12.75" x14ac:dyDescent="0.2">
      <c r="A245" s="113"/>
      <c r="B245" s="114"/>
      <c r="C245" s="113"/>
      <c r="D245" s="113"/>
      <c r="E245" s="113"/>
      <c r="F245" s="113"/>
      <c r="G245" s="113"/>
      <c r="J245" s="113"/>
      <c r="K245" s="113"/>
      <c r="L245" s="113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1:40" ht="12.75" x14ac:dyDescent="0.2">
      <c r="A246" s="113"/>
      <c r="B246" s="114"/>
      <c r="C246" s="113"/>
      <c r="D246" s="113"/>
      <c r="E246" s="113"/>
      <c r="F246" s="113"/>
      <c r="G246" s="113"/>
      <c r="J246" s="113"/>
      <c r="K246" s="113"/>
      <c r="L246" s="113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1:40" ht="12.75" x14ac:dyDescent="0.2">
      <c r="A247" s="113"/>
      <c r="B247" s="114"/>
      <c r="C247" s="113"/>
      <c r="D247" s="113"/>
      <c r="E247" s="113"/>
      <c r="F247" s="113"/>
      <c r="G247" s="113"/>
      <c r="J247" s="113"/>
      <c r="K247" s="113"/>
      <c r="L247" s="113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1:40" ht="12.75" x14ac:dyDescent="0.2">
      <c r="A248" s="113"/>
      <c r="B248" s="114"/>
      <c r="C248" s="113"/>
      <c r="D248" s="113"/>
      <c r="E248" s="113"/>
      <c r="F248" s="113"/>
      <c r="G248" s="113"/>
      <c r="J248" s="113"/>
      <c r="K248" s="113"/>
      <c r="L248" s="113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1:40" ht="12.75" x14ac:dyDescent="0.2">
      <c r="A249" s="113"/>
      <c r="B249" s="114"/>
      <c r="C249" s="113"/>
      <c r="D249" s="113"/>
      <c r="E249" s="113"/>
      <c r="F249" s="113"/>
      <c r="G249" s="113"/>
      <c r="J249" s="113"/>
      <c r="K249" s="113"/>
      <c r="L249" s="113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1:40" ht="12.75" x14ac:dyDescent="0.2">
      <c r="A250" s="113"/>
      <c r="B250" s="114"/>
      <c r="C250" s="113"/>
      <c r="D250" s="113"/>
      <c r="E250" s="113"/>
      <c r="F250" s="113"/>
      <c r="G250" s="113"/>
      <c r="J250" s="113"/>
      <c r="K250" s="113"/>
      <c r="L250" s="113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1:40" ht="12.75" x14ac:dyDescent="0.2">
      <c r="A251" s="113"/>
      <c r="B251" s="114"/>
      <c r="C251" s="113"/>
      <c r="D251" s="113"/>
      <c r="E251" s="113"/>
      <c r="F251" s="113"/>
      <c r="G251" s="113"/>
      <c r="J251" s="113"/>
      <c r="K251" s="113"/>
      <c r="L251" s="113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1:40" ht="12.75" x14ac:dyDescent="0.2">
      <c r="A252" s="113"/>
      <c r="B252" s="114"/>
      <c r="C252" s="113"/>
      <c r="D252" s="113"/>
      <c r="E252" s="113"/>
      <c r="F252" s="113"/>
      <c r="G252" s="113"/>
      <c r="J252" s="113"/>
      <c r="K252" s="113"/>
      <c r="L252" s="113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1:40" ht="12.75" x14ac:dyDescent="0.2">
      <c r="A253" s="113"/>
      <c r="B253" s="114"/>
      <c r="C253" s="113"/>
      <c r="D253" s="113"/>
      <c r="E253" s="113"/>
      <c r="F253" s="113"/>
      <c r="G253" s="113"/>
      <c r="J253" s="113"/>
      <c r="K253" s="113"/>
      <c r="L253" s="113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1:40" ht="12.75" x14ac:dyDescent="0.2">
      <c r="A254" s="113"/>
      <c r="B254" s="114"/>
      <c r="C254" s="113"/>
      <c r="D254" s="113"/>
      <c r="E254" s="113"/>
      <c r="F254" s="113"/>
      <c r="G254" s="113"/>
      <c r="J254" s="113"/>
      <c r="K254" s="113"/>
      <c r="L254" s="113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1:40" ht="12.75" x14ac:dyDescent="0.2">
      <c r="A255" s="113"/>
      <c r="B255" s="114"/>
      <c r="C255" s="113"/>
      <c r="D255" s="113"/>
      <c r="E255" s="113"/>
      <c r="F255" s="113"/>
      <c r="G255" s="113"/>
      <c r="J255" s="113"/>
      <c r="K255" s="113"/>
      <c r="L255" s="113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1:40" ht="12.75" x14ac:dyDescent="0.2">
      <c r="A256" s="113"/>
      <c r="B256" s="114"/>
      <c r="C256" s="113"/>
      <c r="D256" s="113"/>
      <c r="E256" s="113"/>
      <c r="F256" s="113"/>
      <c r="G256" s="113"/>
      <c r="J256" s="113"/>
      <c r="K256" s="113"/>
      <c r="L256" s="113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1:40" ht="12.75" x14ac:dyDescent="0.2">
      <c r="A257" s="113"/>
      <c r="B257" s="114"/>
      <c r="C257" s="113"/>
      <c r="D257" s="113"/>
      <c r="E257" s="113"/>
      <c r="F257" s="113"/>
      <c r="G257" s="113"/>
      <c r="J257" s="113"/>
      <c r="K257" s="113"/>
      <c r="L257" s="113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1:40" ht="12.75" x14ac:dyDescent="0.2">
      <c r="A258" s="113"/>
      <c r="B258" s="114"/>
      <c r="C258" s="113"/>
      <c r="D258" s="113"/>
      <c r="E258" s="113"/>
      <c r="F258" s="113"/>
      <c r="G258" s="113"/>
      <c r="J258" s="113"/>
      <c r="K258" s="113"/>
      <c r="L258" s="113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1:40" ht="12.75" x14ac:dyDescent="0.2">
      <c r="A259" s="113"/>
      <c r="B259" s="114"/>
      <c r="C259" s="113"/>
      <c r="D259" s="113"/>
      <c r="E259" s="113"/>
      <c r="F259" s="113"/>
      <c r="G259" s="113"/>
      <c r="J259" s="113"/>
      <c r="K259" s="113"/>
      <c r="L259" s="113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1:40" ht="12.75" x14ac:dyDescent="0.2">
      <c r="A260" s="113"/>
      <c r="B260" s="114"/>
      <c r="C260" s="113"/>
      <c r="D260" s="113"/>
      <c r="E260" s="113"/>
      <c r="F260" s="113"/>
      <c r="G260" s="113"/>
      <c r="J260" s="113"/>
      <c r="K260" s="113"/>
      <c r="L260" s="113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1:40" ht="12.75" x14ac:dyDescent="0.2">
      <c r="A261" s="113"/>
      <c r="B261" s="114"/>
      <c r="C261" s="113"/>
      <c r="D261" s="113"/>
      <c r="E261" s="113"/>
      <c r="F261" s="113"/>
      <c r="G261" s="113"/>
      <c r="J261" s="113"/>
      <c r="K261" s="113"/>
      <c r="L261" s="113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1:40" ht="12.75" x14ac:dyDescent="0.2">
      <c r="A262" s="113"/>
      <c r="B262" s="114"/>
      <c r="C262" s="113"/>
      <c r="D262" s="113"/>
      <c r="E262" s="113"/>
      <c r="F262" s="113"/>
      <c r="G262" s="113"/>
      <c r="J262" s="113"/>
      <c r="K262" s="113"/>
      <c r="L262" s="113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1:40" ht="12.75" x14ac:dyDescent="0.2">
      <c r="A263" s="113"/>
      <c r="B263" s="114"/>
      <c r="C263" s="113"/>
      <c r="D263" s="113"/>
      <c r="E263" s="113"/>
      <c r="F263" s="113"/>
      <c r="G263" s="113"/>
      <c r="J263" s="113"/>
      <c r="K263" s="113"/>
      <c r="L263" s="113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ht="12.75" x14ac:dyDescent="0.2">
      <c r="A264" s="113"/>
      <c r="B264" s="114"/>
      <c r="C264" s="113"/>
      <c r="D264" s="113"/>
      <c r="E264" s="113"/>
      <c r="F264" s="113"/>
      <c r="G264" s="113"/>
      <c r="J264" s="113"/>
      <c r="K264" s="113"/>
      <c r="L264" s="113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1:40" ht="12.75" x14ac:dyDescent="0.2">
      <c r="A265" s="113"/>
      <c r="B265" s="114"/>
      <c r="C265" s="113"/>
      <c r="D265" s="113"/>
      <c r="E265" s="113"/>
      <c r="F265" s="113"/>
      <c r="G265" s="113"/>
      <c r="J265" s="113"/>
      <c r="K265" s="113"/>
      <c r="L265" s="113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1:40" ht="12.75" x14ac:dyDescent="0.2">
      <c r="A266" s="113"/>
      <c r="B266" s="114"/>
      <c r="C266" s="113"/>
      <c r="D266" s="113"/>
      <c r="E266" s="113"/>
      <c r="F266" s="113"/>
      <c r="G266" s="113"/>
      <c r="J266" s="113"/>
      <c r="K266" s="113"/>
      <c r="L266" s="113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1:40" ht="12.75" x14ac:dyDescent="0.2">
      <c r="A267" s="113"/>
      <c r="B267" s="114"/>
      <c r="C267" s="113"/>
      <c r="D267" s="113"/>
      <c r="E267" s="113"/>
      <c r="F267" s="113"/>
      <c r="G267" s="113"/>
      <c r="J267" s="113"/>
      <c r="K267" s="113"/>
      <c r="L267" s="113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1:40" ht="12.75" x14ac:dyDescent="0.2">
      <c r="A268" s="113"/>
      <c r="B268" s="114"/>
      <c r="C268" s="113"/>
      <c r="D268" s="113"/>
      <c r="E268" s="113"/>
      <c r="F268" s="113"/>
      <c r="G268" s="113"/>
      <c r="J268" s="113"/>
      <c r="K268" s="113"/>
      <c r="L268" s="113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1:40" ht="12.75" x14ac:dyDescent="0.2">
      <c r="A269" s="113"/>
      <c r="B269" s="114"/>
      <c r="C269" s="113"/>
      <c r="D269" s="113"/>
      <c r="E269" s="113"/>
      <c r="F269" s="113"/>
      <c r="G269" s="113"/>
      <c r="J269" s="113"/>
      <c r="K269" s="113"/>
      <c r="L269" s="113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1:40" ht="12.75" x14ac:dyDescent="0.2">
      <c r="A270" s="113"/>
      <c r="B270" s="114"/>
      <c r="C270" s="113"/>
      <c r="D270" s="113"/>
      <c r="E270" s="113"/>
      <c r="F270" s="113"/>
      <c r="G270" s="113"/>
      <c r="J270" s="113"/>
      <c r="K270" s="113"/>
      <c r="L270" s="113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1:40" ht="12.75" x14ac:dyDescent="0.2">
      <c r="A271" s="113"/>
      <c r="B271" s="114"/>
      <c r="C271" s="113"/>
      <c r="D271" s="113"/>
      <c r="E271" s="113"/>
      <c r="F271" s="113"/>
      <c r="G271" s="113"/>
      <c r="J271" s="113"/>
      <c r="K271" s="113"/>
      <c r="L271" s="113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1:40" ht="12.75" x14ac:dyDescent="0.2">
      <c r="A272" s="113"/>
      <c r="B272" s="114"/>
      <c r="C272" s="113"/>
      <c r="D272" s="113"/>
      <c r="E272" s="113"/>
      <c r="F272" s="113"/>
      <c r="G272" s="113"/>
      <c r="J272" s="113"/>
      <c r="K272" s="113"/>
      <c r="L272" s="113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1:40" ht="12.75" x14ac:dyDescent="0.2">
      <c r="A273" s="113"/>
      <c r="B273" s="114"/>
      <c r="C273" s="113"/>
      <c r="D273" s="113"/>
      <c r="E273" s="113"/>
      <c r="F273" s="113"/>
      <c r="G273" s="113"/>
      <c r="J273" s="113"/>
      <c r="K273" s="113"/>
      <c r="L273" s="113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1:40" ht="12.75" x14ac:dyDescent="0.2">
      <c r="A274" s="113"/>
      <c r="B274" s="114"/>
      <c r="C274" s="113"/>
      <c r="D274" s="113"/>
      <c r="E274" s="113"/>
      <c r="F274" s="113"/>
      <c r="G274" s="113"/>
      <c r="J274" s="113"/>
      <c r="K274" s="113"/>
      <c r="L274" s="113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1:40" ht="12.75" x14ac:dyDescent="0.2">
      <c r="A275" s="113"/>
      <c r="B275" s="114"/>
      <c r="C275" s="113"/>
      <c r="D275" s="113"/>
      <c r="E275" s="113"/>
      <c r="F275" s="113"/>
      <c r="G275" s="113"/>
      <c r="J275" s="113"/>
      <c r="K275" s="113"/>
      <c r="L275" s="113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1:40" ht="12.75" x14ac:dyDescent="0.2">
      <c r="A276" s="113"/>
      <c r="B276" s="114"/>
      <c r="C276" s="113"/>
      <c r="D276" s="113"/>
      <c r="E276" s="113"/>
      <c r="F276" s="113"/>
      <c r="G276" s="113"/>
      <c r="J276" s="113"/>
      <c r="K276" s="113"/>
      <c r="L276" s="113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1:40" ht="12.75" x14ac:dyDescent="0.2">
      <c r="A277" s="113"/>
      <c r="B277" s="114"/>
      <c r="C277" s="113"/>
      <c r="D277" s="113"/>
      <c r="E277" s="113"/>
      <c r="F277" s="113"/>
      <c r="G277" s="113"/>
      <c r="J277" s="113"/>
      <c r="K277" s="113"/>
      <c r="L277" s="113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1:40" ht="12.75" x14ac:dyDescent="0.2">
      <c r="A278" s="113"/>
      <c r="B278" s="114"/>
      <c r="C278" s="113"/>
      <c r="D278" s="113"/>
      <c r="E278" s="113"/>
      <c r="F278" s="113"/>
      <c r="G278" s="113"/>
      <c r="J278" s="113"/>
      <c r="K278" s="113"/>
      <c r="L278" s="113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1:40" ht="12.75" x14ac:dyDescent="0.2">
      <c r="A279" s="113"/>
      <c r="B279" s="114"/>
      <c r="C279" s="113"/>
      <c r="D279" s="113"/>
      <c r="E279" s="113"/>
      <c r="F279" s="113"/>
      <c r="G279" s="113"/>
      <c r="J279" s="113"/>
      <c r="K279" s="113"/>
      <c r="L279" s="113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1:40" ht="12.75" x14ac:dyDescent="0.2">
      <c r="A280" s="113"/>
      <c r="B280" s="114"/>
      <c r="C280" s="113"/>
      <c r="D280" s="113"/>
      <c r="E280" s="113"/>
      <c r="F280" s="113"/>
      <c r="G280" s="113"/>
      <c r="J280" s="113"/>
      <c r="K280" s="113"/>
      <c r="L280" s="113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1:40" ht="12.75" x14ac:dyDescent="0.2">
      <c r="A281" s="113"/>
      <c r="B281" s="114"/>
      <c r="C281" s="113"/>
      <c r="D281" s="113"/>
      <c r="E281" s="113"/>
      <c r="F281" s="113"/>
      <c r="G281" s="113"/>
      <c r="J281" s="113"/>
      <c r="K281" s="113"/>
      <c r="L281" s="113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1:40" ht="12.75" x14ac:dyDescent="0.2">
      <c r="A282" s="113"/>
      <c r="B282" s="114"/>
      <c r="C282" s="113"/>
      <c r="D282" s="113"/>
      <c r="E282" s="113"/>
      <c r="F282" s="113"/>
      <c r="G282" s="113"/>
      <c r="J282" s="113"/>
      <c r="K282" s="113"/>
      <c r="L282" s="113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1:40" ht="12.75" x14ac:dyDescent="0.2">
      <c r="A283" s="113"/>
      <c r="B283" s="114"/>
      <c r="C283" s="113"/>
      <c r="D283" s="113"/>
      <c r="E283" s="113"/>
      <c r="F283" s="113"/>
      <c r="G283" s="113"/>
      <c r="J283" s="113"/>
      <c r="K283" s="113"/>
      <c r="L283" s="113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1:40" ht="12.75" x14ac:dyDescent="0.2">
      <c r="A284" s="113"/>
      <c r="B284" s="114"/>
      <c r="C284" s="113"/>
      <c r="D284" s="113"/>
      <c r="E284" s="113"/>
      <c r="F284" s="113"/>
      <c r="G284" s="113"/>
      <c r="J284" s="113"/>
      <c r="K284" s="113"/>
      <c r="L284" s="113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1:40" ht="12.75" x14ac:dyDescent="0.2">
      <c r="A285" s="113"/>
      <c r="B285" s="114"/>
      <c r="C285" s="113"/>
      <c r="D285" s="113"/>
      <c r="E285" s="113"/>
      <c r="F285" s="113"/>
      <c r="G285" s="113"/>
      <c r="J285" s="113"/>
      <c r="K285" s="113"/>
      <c r="L285" s="113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1:40" ht="12.75" x14ac:dyDescent="0.2">
      <c r="A286" s="113"/>
      <c r="B286" s="114"/>
      <c r="C286" s="113"/>
      <c r="D286" s="113"/>
      <c r="E286" s="113"/>
      <c r="F286" s="113"/>
      <c r="G286" s="113"/>
      <c r="J286" s="113"/>
      <c r="K286" s="113"/>
      <c r="L286" s="113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1:40" ht="12.75" x14ac:dyDescent="0.2">
      <c r="A287" s="113"/>
      <c r="B287" s="114"/>
      <c r="C287" s="113"/>
      <c r="D287" s="113"/>
      <c r="E287" s="113"/>
      <c r="F287" s="113"/>
      <c r="G287" s="113"/>
      <c r="J287" s="113"/>
      <c r="K287" s="113"/>
      <c r="L287" s="113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1:40" ht="12.75" x14ac:dyDescent="0.2">
      <c r="A288" s="113"/>
      <c r="B288" s="114"/>
      <c r="C288" s="113"/>
      <c r="D288" s="113"/>
      <c r="E288" s="113"/>
      <c r="F288" s="113"/>
      <c r="G288" s="113"/>
      <c r="J288" s="113"/>
      <c r="K288" s="113"/>
      <c r="L288" s="113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1:40" ht="12.75" x14ac:dyDescent="0.2">
      <c r="A289" s="113"/>
      <c r="B289" s="114"/>
      <c r="C289" s="113"/>
      <c r="D289" s="113"/>
      <c r="E289" s="113"/>
      <c r="F289" s="113"/>
      <c r="G289" s="113"/>
      <c r="J289" s="113"/>
      <c r="K289" s="113"/>
      <c r="L289" s="113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1:40" ht="12.75" x14ac:dyDescent="0.2">
      <c r="A290" s="113"/>
      <c r="B290" s="114"/>
      <c r="C290" s="113"/>
      <c r="D290" s="113"/>
      <c r="E290" s="113"/>
      <c r="F290" s="113"/>
      <c r="G290" s="113"/>
      <c r="J290" s="113"/>
      <c r="K290" s="113"/>
      <c r="L290" s="113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1:40" ht="12.75" x14ac:dyDescent="0.2">
      <c r="A291" s="113"/>
      <c r="B291" s="114"/>
      <c r="C291" s="113"/>
      <c r="D291" s="113"/>
      <c r="E291" s="113"/>
      <c r="F291" s="113"/>
      <c r="G291" s="113"/>
      <c r="J291" s="113"/>
      <c r="K291" s="113"/>
      <c r="L291" s="113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1:40" ht="12.75" x14ac:dyDescent="0.2">
      <c r="A292" s="113"/>
      <c r="B292" s="114"/>
      <c r="C292" s="113"/>
      <c r="D292" s="113"/>
      <c r="E292" s="113"/>
      <c r="F292" s="113"/>
      <c r="G292" s="113"/>
      <c r="J292" s="113"/>
      <c r="K292" s="113"/>
      <c r="L292" s="113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1:40" ht="12.75" x14ac:dyDescent="0.2">
      <c r="A293" s="113"/>
      <c r="B293" s="114"/>
      <c r="C293" s="113"/>
      <c r="D293" s="113"/>
      <c r="E293" s="113"/>
      <c r="F293" s="113"/>
      <c r="G293" s="113"/>
      <c r="J293" s="113"/>
      <c r="K293" s="113"/>
      <c r="L293" s="113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1:40" ht="12.75" x14ac:dyDescent="0.2">
      <c r="A294" s="113"/>
      <c r="B294" s="114"/>
      <c r="C294" s="113"/>
      <c r="D294" s="113"/>
      <c r="E294" s="113"/>
      <c r="F294" s="113"/>
      <c r="G294" s="113"/>
      <c r="J294" s="113"/>
      <c r="K294" s="113"/>
      <c r="L294" s="113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  <row r="295" spans="1:40" ht="12.75" x14ac:dyDescent="0.2">
      <c r="A295" s="113"/>
      <c r="B295" s="114"/>
      <c r="C295" s="113"/>
      <c r="D295" s="113"/>
      <c r="E295" s="113"/>
      <c r="F295" s="113"/>
      <c r="G295" s="113"/>
      <c r="J295" s="113"/>
      <c r="K295" s="113"/>
      <c r="L295" s="113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</row>
    <row r="296" spans="1:40" ht="12.75" x14ac:dyDescent="0.2">
      <c r="A296" s="113"/>
      <c r="B296" s="114"/>
      <c r="C296" s="113"/>
      <c r="D296" s="113"/>
      <c r="E296" s="113"/>
      <c r="F296" s="113"/>
      <c r="G296" s="113"/>
      <c r="J296" s="113"/>
      <c r="K296" s="113"/>
      <c r="L296" s="113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</row>
    <row r="297" spans="1:40" ht="12.75" x14ac:dyDescent="0.2">
      <c r="A297" s="113"/>
      <c r="B297" s="114"/>
      <c r="C297" s="113"/>
      <c r="D297" s="113"/>
      <c r="E297" s="113"/>
      <c r="F297" s="113"/>
      <c r="G297" s="113"/>
      <c r="J297" s="113"/>
      <c r="K297" s="113"/>
      <c r="L297" s="113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</row>
    <row r="298" spans="1:40" ht="12.75" x14ac:dyDescent="0.2">
      <c r="A298" s="113"/>
      <c r="B298" s="114"/>
      <c r="C298" s="113"/>
      <c r="D298" s="113"/>
      <c r="E298" s="113"/>
      <c r="F298" s="113"/>
      <c r="G298" s="113"/>
      <c r="J298" s="113"/>
      <c r="K298" s="113"/>
      <c r="L298" s="113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</row>
    <row r="299" spans="1:40" ht="12.75" x14ac:dyDescent="0.2">
      <c r="A299" s="113"/>
      <c r="B299" s="114"/>
      <c r="C299" s="113"/>
      <c r="D299" s="113"/>
      <c r="E299" s="113"/>
      <c r="F299" s="113"/>
      <c r="G299" s="113"/>
      <c r="J299" s="113"/>
      <c r="K299" s="113"/>
      <c r="L299" s="113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</row>
    <row r="300" spans="1:40" ht="12.75" x14ac:dyDescent="0.2">
      <c r="A300" s="113"/>
      <c r="B300" s="114"/>
      <c r="C300" s="113"/>
      <c r="D300" s="113"/>
      <c r="E300" s="113"/>
      <c r="F300" s="113"/>
      <c r="G300" s="113"/>
      <c r="J300" s="113"/>
      <c r="K300" s="113"/>
      <c r="L300" s="113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</row>
    <row r="301" spans="1:40" ht="12.75" x14ac:dyDescent="0.2">
      <c r="A301" s="113"/>
      <c r="B301" s="114"/>
      <c r="C301" s="113"/>
      <c r="D301" s="113"/>
      <c r="E301" s="113"/>
      <c r="F301" s="113"/>
      <c r="G301" s="113"/>
      <c r="J301" s="113"/>
      <c r="K301" s="113"/>
      <c r="L301" s="113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</row>
    <row r="302" spans="1:40" ht="12.75" x14ac:dyDescent="0.2">
      <c r="A302" s="113"/>
      <c r="B302" s="114"/>
      <c r="C302" s="113"/>
      <c r="D302" s="113"/>
      <c r="E302" s="113"/>
      <c r="F302" s="113"/>
      <c r="G302" s="113"/>
      <c r="J302" s="113"/>
      <c r="K302" s="113"/>
      <c r="L302" s="113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</row>
    <row r="303" spans="1:40" ht="12.75" x14ac:dyDescent="0.2">
      <c r="A303" s="113"/>
      <c r="B303" s="114"/>
      <c r="C303" s="113"/>
      <c r="D303" s="113"/>
      <c r="E303" s="113"/>
      <c r="F303" s="113"/>
      <c r="G303" s="113"/>
      <c r="J303" s="113"/>
      <c r="K303" s="113"/>
      <c r="L303" s="113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</row>
    <row r="304" spans="1:40" ht="12.75" x14ac:dyDescent="0.2">
      <c r="A304" s="113"/>
      <c r="B304" s="114"/>
      <c r="C304" s="113"/>
      <c r="D304" s="113"/>
      <c r="E304" s="113"/>
      <c r="F304" s="113"/>
      <c r="G304" s="113"/>
      <c r="J304" s="113"/>
      <c r="K304" s="113"/>
      <c r="L304" s="113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</row>
    <row r="305" spans="1:40" ht="12.75" x14ac:dyDescent="0.2">
      <c r="A305" s="113"/>
      <c r="B305" s="114"/>
      <c r="C305" s="113"/>
      <c r="D305" s="113"/>
      <c r="E305" s="113"/>
      <c r="F305" s="113"/>
      <c r="G305" s="113"/>
      <c r="J305" s="113"/>
      <c r="K305" s="113"/>
      <c r="L305" s="113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</row>
    <row r="306" spans="1:40" ht="12.75" x14ac:dyDescent="0.2">
      <c r="A306" s="113"/>
      <c r="B306" s="114"/>
      <c r="C306" s="113"/>
      <c r="D306" s="113"/>
      <c r="E306" s="113"/>
      <c r="F306" s="113"/>
      <c r="G306" s="113"/>
      <c r="J306" s="113"/>
      <c r="K306" s="113"/>
      <c r="L306" s="113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</row>
    <row r="307" spans="1:40" ht="12.75" x14ac:dyDescent="0.2">
      <c r="A307" s="113"/>
      <c r="B307" s="114"/>
      <c r="C307" s="113"/>
      <c r="D307" s="113"/>
      <c r="E307" s="113"/>
      <c r="F307" s="113"/>
      <c r="G307" s="113"/>
      <c r="J307" s="113"/>
      <c r="K307" s="113"/>
      <c r="L307" s="113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</row>
    <row r="308" spans="1:40" ht="12.75" x14ac:dyDescent="0.2">
      <c r="A308" s="113"/>
      <c r="B308" s="114"/>
      <c r="C308" s="113"/>
      <c r="D308" s="113"/>
      <c r="E308" s="113"/>
      <c r="F308" s="113"/>
      <c r="G308" s="113"/>
      <c r="J308" s="113"/>
      <c r="K308" s="113"/>
      <c r="L308" s="113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</row>
    <row r="309" spans="1:40" ht="12.75" x14ac:dyDescent="0.2">
      <c r="A309" s="113"/>
      <c r="B309" s="114"/>
      <c r="C309" s="113"/>
      <c r="D309" s="113"/>
      <c r="E309" s="113"/>
      <c r="F309" s="113"/>
      <c r="G309" s="113"/>
      <c r="J309" s="113"/>
      <c r="K309" s="113"/>
      <c r="L309" s="113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</row>
    <row r="310" spans="1:40" ht="12.75" x14ac:dyDescent="0.2">
      <c r="A310" s="113"/>
      <c r="B310" s="114"/>
      <c r="C310" s="113"/>
      <c r="D310" s="113"/>
      <c r="E310" s="113"/>
      <c r="F310" s="113"/>
      <c r="G310" s="113"/>
      <c r="J310" s="113"/>
      <c r="K310" s="113"/>
      <c r="L310" s="113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</row>
    <row r="311" spans="1:40" ht="12.75" x14ac:dyDescent="0.2">
      <c r="A311" s="113"/>
      <c r="B311" s="114"/>
      <c r="C311" s="113"/>
      <c r="D311" s="113"/>
      <c r="E311" s="113"/>
      <c r="F311" s="113"/>
      <c r="G311" s="113"/>
      <c r="J311" s="113"/>
      <c r="K311" s="113"/>
      <c r="L311" s="113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</row>
    <row r="312" spans="1:40" ht="12.75" x14ac:dyDescent="0.2">
      <c r="A312" s="113"/>
      <c r="B312" s="114"/>
      <c r="C312" s="113"/>
      <c r="D312" s="113"/>
      <c r="E312" s="113"/>
      <c r="F312" s="113"/>
      <c r="G312" s="113"/>
      <c r="J312" s="113"/>
      <c r="K312" s="113"/>
      <c r="L312" s="113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</row>
    <row r="313" spans="1:40" ht="12.75" x14ac:dyDescent="0.2">
      <c r="A313" s="113"/>
      <c r="B313" s="114"/>
      <c r="C313" s="113"/>
      <c r="D313" s="113"/>
      <c r="E313" s="113"/>
      <c r="F313" s="113"/>
      <c r="G313" s="113"/>
      <c r="J313" s="113"/>
      <c r="K313" s="113"/>
      <c r="L313" s="113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</row>
    <row r="314" spans="1:40" ht="12.75" x14ac:dyDescent="0.2">
      <c r="A314" s="113"/>
      <c r="B314" s="114"/>
      <c r="C314" s="113"/>
      <c r="D314" s="113"/>
      <c r="E314" s="113"/>
      <c r="F314" s="113"/>
      <c r="G314" s="113"/>
      <c r="J314" s="113"/>
      <c r="K314" s="113"/>
      <c r="L314" s="113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</row>
    <row r="315" spans="1:40" ht="12.75" x14ac:dyDescent="0.2">
      <c r="A315" s="113"/>
      <c r="B315" s="114"/>
      <c r="C315" s="113"/>
      <c r="D315" s="113"/>
      <c r="E315" s="113"/>
      <c r="F315" s="113"/>
      <c r="G315" s="113"/>
      <c r="J315" s="113"/>
      <c r="K315" s="113"/>
      <c r="L315" s="113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</row>
    <row r="316" spans="1:40" ht="12.75" x14ac:dyDescent="0.2">
      <c r="A316" s="113"/>
      <c r="B316" s="114"/>
      <c r="C316" s="113"/>
      <c r="D316" s="113"/>
      <c r="E316" s="113"/>
      <c r="F316" s="113"/>
      <c r="G316" s="113"/>
      <c r="J316" s="113"/>
      <c r="K316" s="113"/>
      <c r="L316" s="113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</row>
    <row r="317" spans="1:40" ht="12.75" x14ac:dyDescent="0.2">
      <c r="A317" s="113"/>
      <c r="B317" s="114"/>
      <c r="C317" s="113"/>
      <c r="D317" s="113"/>
      <c r="E317" s="113"/>
      <c r="F317" s="113"/>
      <c r="G317" s="113"/>
      <c r="J317" s="113"/>
      <c r="K317" s="113"/>
      <c r="L317" s="113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</row>
    <row r="318" spans="1:40" ht="12.75" x14ac:dyDescent="0.2">
      <c r="A318" s="113"/>
      <c r="B318" s="114"/>
      <c r="C318" s="113"/>
      <c r="D318" s="113"/>
      <c r="E318" s="113"/>
      <c r="F318" s="113"/>
      <c r="G318" s="113"/>
      <c r="J318" s="113"/>
      <c r="K318" s="113"/>
      <c r="L318" s="113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</row>
    <row r="319" spans="1:40" ht="12.75" x14ac:dyDescent="0.2">
      <c r="A319" s="113"/>
      <c r="B319" s="114"/>
      <c r="C319" s="113"/>
      <c r="D319" s="113"/>
      <c r="E319" s="113"/>
      <c r="F319" s="113"/>
      <c r="G319" s="113"/>
      <c r="J319" s="113"/>
      <c r="K319" s="113"/>
      <c r="L319" s="113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</row>
    <row r="320" spans="1:40" ht="12.75" x14ac:dyDescent="0.2">
      <c r="A320" s="113"/>
      <c r="B320" s="114"/>
      <c r="C320" s="113"/>
      <c r="D320" s="113"/>
      <c r="E320" s="113"/>
      <c r="F320" s="113"/>
      <c r="G320" s="113"/>
      <c r="J320" s="113"/>
      <c r="K320" s="113"/>
      <c r="L320" s="113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</row>
    <row r="321" spans="1:40" ht="12.75" x14ac:dyDescent="0.2">
      <c r="A321" s="113"/>
      <c r="B321" s="114"/>
      <c r="C321" s="113"/>
      <c r="D321" s="113"/>
      <c r="E321" s="113"/>
      <c r="F321" s="113"/>
      <c r="G321" s="113"/>
      <c r="J321" s="113"/>
      <c r="K321" s="113"/>
      <c r="L321" s="113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</row>
    <row r="322" spans="1:40" ht="12.75" x14ac:dyDescent="0.2">
      <c r="A322" s="113"/>
      <c r="B322" s="114"/>
      <c r="C322" s="113"/>
      <c r="D322" s="113"/>
      <c r="E322" s="113"/>
      <c r="F322" s="113"/>
      <c r="G322" s="113"/>
      <c r="J322" s="113"/>
      <c r="K322" s="113"/>
      <c r="L322" s="113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</row>
    <row r="323" spans="1:40" ht="12.75" x14ac:dyDescent="0.2">
      <c r="A323" s="113"/>
      <c r="B323" s="114"/>
      <c r="C323" s="113"/>
      <c r="D323" s="113"/>
      <c r="E323" s="113"/>
      <c r="F323" s="113"/>
      <c r="G323" s="113"/>
      <c r="J323" s="113"/>
      <c r="K323" s="113"/>
      <c r="L323" s="113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</row>
    <row r="324" spans="1:40" ht="12.75" x14ac:dyDescent="0.2">
      <c r="A324" s="113"/>
      <c r="B324" s="114"/>
      <c r="C324" s="113"/>
      <c r="D324" s="113"/>
      <c r="E324" s="113"/>
      <c r="F324" s="113"/>
      <c r="G324" s="113"/>
      <c r="J324" s="113"/>
      <c r="K324" s="113"/>
      <c r="L324" s="113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</row>
    <row r="325" spans="1:40" ht="12.75" x14ac:dyDescent="0.2">
      <c r="A325" s="113"/>
      <c r="B325" s="114"/>
      <c r="C325" s="113"/>
      <c r="D325" s="113"/>
      <c r="E325" s="113"/>
      <c r="F325" s="113"/>
      <c r="G325" s="113"/>
      <c r="J325" s="113"/>
      <c r="K325" s="113"/>
      <c r="L325" s="113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</row>
    <row r="326" spans="1:40" ht="12.75" x14ac:dyDescent="0.2">
      <c r="A326" s="113"/>
      <c r="B326" s="114"/>
      <c r="C326" s="113"/>
      <c r="D326" s="113"/>
      <c r="E326" s="113"/>
      <c r="F326" s="113"/>
      <c r="G326" s="113"/>
      <c r="J326" s="113"/>
      <c r="K326" s="113"/>
      <c r="L326" s="113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</row>
    <row r="327" spans="1:40" ht="12.75" x14ac:dyDescent="0.2">
      <c r="A327" s="113"/>
      <c r="B327" s="114"/>
      <c r="C327" s="113"/>
      <c r="D327" s="113"/>
      <c r="E327" s="113"/>
      <c r="F327" s="113"/>
      <c r="G327" s="113"/>
      <c r="J327" s="113"/>
      <c r="K327" s="113"/>
      <c r="L327" s="113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</row>
    <row r="328" spans="1:40" ht="12.75" x14ac:dyDescent="0.2">
      <c r="A328" s="113"/>
      <c r="B328" s="114"/>
      <c r="C328" s="113"/>
      <c r="D328" s="113"/>
      <c r="E328" s="113"/>
      <c r="F328" s="113"/>
      <c r="G328" s="113"/>
      <c r="J328" s="113"/>
      <c r="K328" s="113"/>
      <c r="L328" s="113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</row>
    <row r="329" spans="1:40" ht="12.75" x14ac:dyDescent="0.2">
      <c r="A329" s="113"/>
      <c r="B329" s="114"/>
      <c r="C329" s="113"/>
      <c r="D329" s="113"/>
      <c r="E329" s="113"/>
      <c r="F329" s="113"/>
      <c r="G329" s="113"/>
      <c r="J329" s="113"/>
      <c r="K329" s="113"/>
      <c r="L329" s="113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</row>
    <row r="330" spans="1:40" ht="12.75" x14ac:dyDescent="0.2">
      <c r="A330" s="113"/>
      <c r="B330" s="114"/>
      <c r="C330" s="113"/>
      <c r="D330" s="113"/>
      <c r="E330" s="113"/>
      <c r="F330" s="113"/>
      <c r="G330" s="113"/>
      <c r="J330" s="113"/>
      <c r="K330" s="113"/>
      <c r="L330" s="113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</row>
    <row r="331" spans="1:40" ht="12.75" x14ac:dyDescent="0.2">
      <c r="A331" s="113"/>
      <c r="B331" s="114"/>
      <c r="C331" s="113"/>
      <c r="D331" s="113"/>
      <c r="E331" s="113"/>
      <c r="F331" s="113"/>
      <c r="G331" s="113"/>
      <c r="J331" s="113"/>
      <c r="K331" s="113"/>
      <c r="L331" s="113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</row>
    <row r="332" spans="1:40" ht="12.75" x14ac:dyDescent="0.2">
      <c r="A332" s="113"/>
      <c r="B332" s="114"/>
      <c r="C332" s="113"/>
      <c r="D332" s="113"/>
      <c r="E332" s="113"/>
      <c r="F332" s="113"/>
      <c r="G332" s="113"/>
      <c r="J332" s="113"/>
      <c r="K332" s="113"/>
      <c r="L332" s="113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</row>
    <row r="333" spans="1:40" ht="12.75" x14ac:dyDescent="0.2">
      <c r="A333" s="113"/>
      <c r="B333" s="114"/>
      <c r="C333" s="113"/>
      <c r="D333" s="113"/>
      <c r="E333" s="113"/>
      <c r="F333" s="113"/>
      <c r="G333" s="113"/>
      <c r="J333" s="113"/>
      <c r="K333" s="113"/>
      <c r="L333" s="113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</row>
    <row r="334" spans="1:40" ht="12.75" x14ac:dyDescent="0.2">
      <c r="A334" s="113"/>
      <c r="B334" s="114"/>
      <c r="C334" s="113"/>
      <c r="D334" s="113"/>
      <c r="E334" s="113"/>
      <c r="F334" s="113"/>
      <c r="G334" s="113"/>
      <c r="J334" s="113"/>
      <c r="K334" s="113"/>
      <c r="L334" s="113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</row>
    <row r="335" spans="1:40" ht="12.75" x14ac:dyDescent="0.2">
      <c r="A335" s="113"/>
      <c r="B335" s="114"/>
      <c r="C335" s="113"/>
      <c r="D335" s="113"/>
      <c r="E335" s="113"/>
      <c r="F335" s="113"/>
      <c r="G335" s="113"/>
      <c r="J335" s="113"/>
      <c r="K335" s="113"/>
      <c r="L335" s="113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</row>
    <row r="336" spans="1:40" ht="12.75" x14ac:dyDescent="0.2">
      <c r="A336" s="113"/>
      <c r="B336" s="114"/>
      <c r="C336" s="113"/>
      <c r="D336" s="113"/>
      <c r="E336" s="113"/>
      <c r="F336" s="113"/>
      <c r="G336" s="113"/>
      <c r="J336" s="113"/>
      <c r="K336" s="113"/>
      <c r="L336" s="113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</row>
    <row r="337" spans="1:40" ht="12.75" x14ac:dyDescent="0.2">
      <c r="A337" s="113"/>
      <c r="B337" s="114"/>
      <c r="C337" s="113"/>
      <c r="D337" s="113"/>
      <c r="E337" s="113"/>
      <c r="F337" s="113"/>
      <c r="G337" s="113"/>
      <c r="J337" s="113"/>
      <c r="K337" s="113"/>
      <c r="L337" s="113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</row>
    <row r="338" spans="1:40" ht="12.75" x14ac:dyDescent="0.2">
      <c r="A338" s="113"/>
      <c r="B338" s="114"/>
      <c r="C338" s="113"/>
      <c r="D338" s="113"/>
      <c r="E338" s="113"/>
      <c r="F338" s="113"/>
      <c r="G338" s="113"/>
      <c r="J338" s="113"/>
      <c r="K338" s="113"/>
      <c r="L338" s="113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</row>
    <row r="339" spans="1:40" ht="12.75" x14ac:dyDescent="0.2">
      <c r="A339" s="113"/>
      <c r="B339" s="114"/>
      <c r="C339" s="113"/>
      <c r="D339" s="113"/>
      <c r="E339" s="113"/>
      <c r="F339" s="113"/>
      <c r="G339" s="113"/>
      <c r="J339" s="113"/>
      <c r="K339" s="113"/>
      <c r="L339" s="113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</row>
    <row r="340" spans="1:40" ht="12.75" x14ac:dyDescent="0.2">
      <c r="A340" s="113"/>
      <c r="B340" s="114"/>
      <c r="C340" s="113"/>
      <c r="D340" s="113"/>
      <c r="E340" s="113"/>
      <c r="F340" s="113"/>
      <c r="G340" s="113"/>
      <c r="J340" s="113"/>
      <c r="K340" s="113"/>
      <c r="L340" s="113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</row>
    <row r="341" spans="1:40" ht="12.75" x14ac:dyDescent="0.2">
      <c r="A341" s="113"/>
      <c r="B341" s="114"/>
      <c r="C341" s="113"/>
      <c r="D341" s="113"/>
      <c r="E341" s="113"/>
      <c r="F341" s="113"/>
      <c r="G341" s="113"/>
      <c r="J341" s="113"/>
      <c r="K341" s="113"/>
      <c r="L341" s="113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</row>
    <row r="342" spans="1:40" ht="12.75" x14ac:dyDescent="0.2">
      <c r="A342" s="113"/>
      <c r="B342" s="114"/>
      <c r="C342" s="113"/>
      <c r="D342" s="113"/>
      <c r="E342" s="113"/>
      <c r="F342" s="113"/>
      <c r="G342" s="113"/>
      <c r="J342" s="113"/>
      <c r="K342" s="113"/>
      <c r="L342" s="113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</row>
    <row r="343" spans="1:40" ht="12.75" x14ac:dyDescent="0.2">
      <c r="A343" s="113"/>
      <c r="B343" s="114"/>
      <c r="C343" s="113"/>
      <c r="D343" s="113"/>
      <c r="E343" s="113"/>
      <c r="F343" s="113"/>
      <c r="G343" s="113"/>
      <c r="J343" s="113"/>
      <c r="K343" s="113"/>
      <c r="L343" s="113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</row>
    <row r="344" spans="1:40" ht="12.75" x14ac:dyDescent="0.2">
      <c r="A344" s="113"/>
      <c r="B344" s="114"/>
      <c r="C344" s="113"/>
      <c r="D344" s="113"/>
      <c r="E344" s="113"/>
      <c r="F344" s="113"/>
      <c r="G344" s="113"/>
      <c r="J344" s="113"/>
      <c r="K344" s="113"/>
      <c r="L344" s="113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</row>
    <row r="345" spans="1:40" ht="12.75" x14ac:dyDescent="0.2">
      <c r="A345" s="113"/>
      <c r="B345" s="114"/>
      <c r="C345" s="113"/>
      <c r="D345" s="113"/>
      <c r="E345" s="113"/>
      <c r="F345" s="113"/>
      <c r="G345" s="113"/>
      <c r="J345" s="113"/>
      <c r="K345" s="113"/>
      <c r="L345" s="113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</row>
    <row r="346" spans="1:40" ht="12.75" x14ac:dyDescent="0.2">
      <c r="A346" s="113"/>
      <c r="B346" s="114"/>
      <c r="C346" s="113"/>
      <c r="D346" s="113"/>
      <c r="E346" s="113"/>
      <c r="F346" s="113"/>
      <c r="G346" s="113"/>
      <c r="J346" s="113"/>
      <c r="K346" s="113"/>
      <c r="L346" s="113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</row>
    <row r="347" spans="1:40" ht="12.75" x14ac:dyDescent="0.2">
      <c r="A347" s="113"/>
      <c r="B347" s="114"/>
      <c r="C347" s="113"/>
      <c r="D347" s="113"/>
      <c r="E347" s="113"/>
      <c r="F347" s="113"/>
      <c r="G347" s="113"/>
      <c r="J347" s="113"/>
      <c r="K347" s="113"/>
      <c r="L347" s="113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</row>
    <row r="348" spans="1:40" ht="12.75" x14ac:dyDescent="0.2">
      <c r="A348" s="113"/>
      <c r="B348" s="114"/>
      <c r="C348" s="113"/>
      <c r="D348" s="113"/>
      <c r="E348" s="113"/>
      <c r="F348" s="113"/>
      <c r="G348" s="113"/>
      <c r="J348" s="113"/>
      <c r="K348" s="113"/>
      <c r="L348" s="113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</row>
    <row r="349" spans="1:40" ht="12.75" x14ac:dyDescent="0.2">
      <c r="A349" s="113"/>
      <c r="B349" s="114"/>
      <c r="C349" s="113"/>
      <c r="D349" s="113"/>
      <c r="E349" s="113"/>
      <c r="F349" s="113"/>
      <c r="G349" s="113"/>
      <c r="J349" s="113"/>
      <c r="K349" s="113"/>
      <c r="L349" s="113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</row>
    <row r="350" spans="1:40" ht="12.75" x14ac:dyDescent="0.2">
      <c r="A350" s="113"/>
      <c r="B350" s="114"/>
      <c r="C350" s="113"/>
      <c r="D350" s="113"/>
      <c r="E350" s="113"/>
      <c r="F350" s="113"/>
      <c r="G350" s="113"/>
      <c r="J350" s="113"/>
      <c r="K350" s="113"/>
      <c r="L350" s="113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</row>
    <row r="351" spans="1:40" ht="12.75" x14ac:dyDescent="0.2">
      <c r="A351" s="113"/>
      <c r="B351" s="114"/>
      <c r="C351" s="113"/>
      <c r="D351" s="113"/>
      <c r="E351" s="113"/>
      <c r="F351" s="113"/>
      <c r="G351" s="113"/>
      <c r="J351" s="113"/>
      <c r="K351" s="113"/>
      <c r="L351" s="113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</row>
    <row r="352" spans="1:40" ht="12.75" x14ac:dyDescent="0.2">
      <c r="A352" s="113"/>
      <c r="B352" s="114"/>
      <c r="C352" s="113"/>
      <c r="D352" s="113"/>
      <c r="E352" s="113"/>
      <c r="F352" s="113"/>
      <c r="G352" s="113"/>
      <c r="J352" s="113"/>
      <c r="K352" s="113"/>
      <c r="L352" s="113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</row>
    <row r="353" spans="1:40" ht="12.75" x14ac:dyDescent="0.2">
      <c r="A353" s="113"/>
      <c r="B353" s="114"/>
      <c r="C353" s="113"/>
      <c r="D353" s="113"/>
      <c r="E353" s="113"/>
      <c r="F353" s="113"/>
      <c r="G353" s="113"/>
      <c r="J353" s="113"/>
      <c r="K353" s="113"/>
      <c r="L353" s="113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</row>
    <row r="354" spans="1:40" ht="12.75" x14ac:dyDescent="0.2">
      <c r="A354" s="113"/>
      <c r="B354" s="114"/>
      <c r="C354" s="113"/>
      <c r="D354" s="113"/>
      <c r="E354" s="113"/>
      <c r="F354" s="113"/>
      <c r="G354" s="113"/>
      <c r="J354" s="113"/>
      <c r="K354" s="113"/>
      <c r="L354" s="113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</row>
    <row r="355" spans="1:40" ht="12.75" x14ac:dyDescent="0.2">
      <c r="A355" s="113"/>
      <c r="B355" s="114"/>
      <c r="C355" s="113"/>
      <c r="D355" s="113"/>
      <c r="E355" s="113"/>
      <c r="F355" s="113"/>
      <c r="G355" s="113"/>
      <c r="J355" s="113"/>
      <c r="K355" s="113"/>
      <c r="L355" s="113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</row>
    <row r="356" spans="1:40" ht="12.75" x14ac:dyDescent="0.2">
      <c r="A356" s="113"/>
      <c r="B356" s="114"/>
      <c r="C356" s="113"/>
      <c r="D356" s="113"/>
      <c r="E356" s="113"/>
      <c r="F356" s="113"/>
      <c r="G356" s="113"/>
      <c r="J356" s="113"/>
      <c r="K356" s="113"/>
      <c r="L356" s="113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</row>
    <row r="357" spans="1:40" ht="12.75" x14ac:dyDescent="0.2">
      <c r="A357" s="113"/>
      <c r="B357" s="114"/>
      <c r="C357" s="113"/>
      <c r="D357" s="113"/>
      <c r="E357" s="113"/>
      <c r="F357" s="113"/>
      <c r="G357" s="113"/>
      <c r="J357" s="113"/>
      <c r="K357" s="113"/>
      <c r="L357" s="113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</row>
    <row r="358" spans="1:40" ht="12.75" x14ac:dyDescent="0.2">
      <c r="A358" s="113"/>
      <c r="B358" s="114"/>
      <c r="C358" s="113"/>
      <c r="D358" s="113"/>
      <c r="E358" s="113"/>
      <c r="F358" s="113"/>
      <c r="G358" s="113"/>
      <c r="J358" s="113"/>
      <c r="K358" s="113"/>
      <c r="L358" s="113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</row>
    <row r="359" spans="1:40" ht="12.75" x14ac:dyDescent="0.2">
      <c r="A359" s="113"/>
      <c r="B359" s="114"/>
      <c r="C359" s="113"/>
      <c r="D359" s="113"/>
      <c r="E359" s="113"/>
      <c r="F359" s="113"/>
      <c r="G359" s="113"/>
      <c r="J359" s="113"/>
      <c r="K359" s="113"/>
      <c r="L359" s="113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</row>
    <row r="360" spans="1:40" ht="12.75" x14ac:dyDescent="0.2">
      <c r="A360" s="113"/>
      <c r="B360" s="114"/>
      <c r="C360" s="113"/>
      <c r="D360" s="113"/>
      <c r="E360" s="113"/>
      <c r="F360" s="113"/>
      <c r="G360" s="113"/>
      <c r="J360" s="113"/>
      <c r="K360" s="113"/>
      <c r="L360" s="113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</row>
    <row r="361" spans="1:40" ht="12.75" x14ac:dyDescent="0.2">
      <c r="A361" s="113"/>
      <c r="B361" s="114"/>
      <c r="C361" s="113"/>
      <c r="D361" s="113"/>
      <c r="E361" s="113"/>
      <c r="F361" s="113"/>
      <c r="G361" s="113"/>
      <c r="J361" s="113"/>
      <c r="K361" s="113"/>
      <c r="L361" s="113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</row>
    <row r="362" spans="1:40" ht="12.75" x14ac:dyDescent="0.2">
      <c r="A362" s="113"/>
      <c r="B362" s="114"/>
      <c r="C362" s="113"/>
      <c r="D362" s="113"/>
      <c r="E362" s="113"/>
      <c r="F362" s="113"/>
      <c r="G362" s="113"/>
      <c r="J362" s="113"/>
      <c r="K362" s="113"/>
      <c r="L362" s="113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</row>
    <row r="363" spans="1:40" ht="12.75" x14ac:dyDescent="0.2">
      <c r="A363" s="113"/>
      <c r="B363" s="114"/>
      <c r="C363" s="113"/>
      <c r="D363" s="113"/>
      <c r="E363" s="113"/>
      <c r="F363" s="113"/>
      <c r="G363" s="113"/>
      <c r="J363" s="113"/>
      <c r="K363" s="113"/>
      <c r="L363" s="113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</row>
    <row r="364" spans="1:40" ht="12.75" x14ac:dyDescent="0.2">
      <c r="A364" s="113"/>
      <c r="B364" s="114"/>
      <c r="C364" s="113"/>
      <c r="D364" s="113"/>
      <c r="E364" s="113"/>
      <c r="F364" s="113"/>
      <c r="G364" s="113"/>
      <c r="J364" s="113"/>
      <c r="K364" s="113"/>
      <c r="L364" s="113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</row>
    <row r="365" spans="1:40" ht="12.75" x14ac:dyDescent="0.2">
      <c r="A365" s="113"/>
      <c r="B365" s="114"/>
      <c r="C365" s="113"/>
      <c r="D365" s="113"/>
      <c r="E365" s="113"/>
      <c r="F365" s="113"/>
      <c r="G365" s="113"/>
      <c r="J365" s="113"/>
      <c r="K365" s="113"/>
      <c r="L365" s="113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</row>
    <row r="366" spans="1:40" ht="12.75" x14ac:dyDescent="0.2">
      <c r="A366" s="113"/>
      <c r="B366" s="114"/>
      <c r="C366" s="113"/>
      <c r="D366" s="113"/>
      <c r="E366" s="113"/>
      <c r="F366" s="113"/>
      <c r="G366" s="113"/>
      <c r="J366" s="113"/>
      <c r="K366" s="113"/>
      <c r="L366" s="113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</row>
    <row r="367" spans="1:40" ht="12.75" x14ac:dyDescent="0.2">
      <c r="A367" s="113"/>
      <c r="B367" s="114"/>
      <c r="C367" s="113"/>
      <c r="D367" s="113"/>
      <c r="E367" s="113"/>
      <c r="F367" s="113"/>
      <c r="G367" s="113"/>
      <c r="J367" s="113"/>
      <c r="K367" s="113"/>
      <c r="L367" s="113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</row>
    <row r="368" spans="1:40" ht="12.75" x14ac:dyDescent="0.2">
      <c r="A368" s="113"/>
      <c r="B368" s="114"/>
      <c r="C368" s="113"/>
      <c r="D368" s="113"/>
      <c r="E368" s="113"/>
      <c r="F368" s="113"/>
      <c r="G368" s="113"/>
      <c r="J368" s="113"/>
      <c r="K368" s="113"/>
      <c r="L368" s="113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</row>
    <row r="369" spans="1:40" ht="12.75" x14ac:dyDescent="0.2">
      <c r="A369" s="113"/>
      <c r="B369" s="114"/>
      <c r="C369" s="113"/>
      <c r="D369" s="113"/>
      <c r="E369" s="113"/>
      <c r="F369" s="113"/>
      <c r="G369" s="113"/>
      <c r="J369" s="113"/>
      <c r="K369" s="113"/>
      <c r="L369" s="113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</row>
    <row r="370" spans="1:40" ht="12.75" x14ac:dyDescent="0.2">
      <c r="A370" s="113"/>
      <c r="B370" s="114"/>
      <c r="C370" s="113"/>
      <c r="D370" s="113"/>
      <c r="E370" s="113"/>
      <c r="F370" s="113"/>
      <c r="G370" s="113"/>
      <c r="J370" s="113"/>
      <c r="K370" s="113"/>
      <c r="L370" s="113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</row>
    <row r="371" spans="1:40" ht="12.75" x14ac:dyDescent="0.2">
      <c r="A371" s="113"/>
      <c r="B371" s="114"/>
      <c r="C371" s="113"/>
      <c r="D371" s="113"/>
      <c r="E371" s="113"/>
      <c r="F371" s="113"/>
      <c r="G371" s="113"/>
      <c r="J371" s="113"/>
      <c r="K371" s="113"/>
      <c r="L371" s="113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</row>
    <row r="372" spans="1:40" ht="12.75" x14ac:dyDescent="0.2">
      <c r="A372" s="113"/>
      <c r="B372" s="114"/>
      <c r="C372" s="113"/>
      <c r="D372" s="113"/>
      <c r="E372" s="113"/>
      <c r="F372" s="113"/>
      <c r="G372" s="113"/>
      <c r="J372" s="113"/>
      <c r="K372" s="113"/>
      <c r="L372" s="113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</row>
    <row r="373" spans="1:40" ht="12.75" x14ac:dyDescent="0.2">
      <c r="A373" s="113"/>
      <c r="B373" s="114"/>
      <c r="C373" s="113"/>
      <c r="D373" s="113"/>
      <c r="E373" s="113"/>
      <c r="F373" s="113"/>
      <c r="G373" s="113"/>
      <c r="J373" s="113"/>
      <c r="K373" s="113"/>
      <c r="L373" s="113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</row>
    <row r="374" spans="1:40" ht="12.75" x14ac:dyDescent="0.2">
      <c r="A374" s="113"/>
      <c r="B374" s="114"/>
      <c r="C374" s="113"/>
      <c r="D374" s="113"/>
      <c r="E374" s="113"/>
      <c r="F374" s="113"/>
      <c r="G374" s="113"/>
      <c r="J374" s="113"/>
      <c r="K374" s="113"/>
      <c r="L374" s="113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</row>
    <row r="375" spans="1:40" ht="12.75" x14ac:dyDescent="0.2">
      <c r="A375" s="113"/>
      <c r="B375" s="114"/>
      <c r="C375" s="113"/>
      <c r="D375" s="113"/>
      <c r="E375" s="113"/>
      <c r="F375" s="113"/>
      <c r="G375" s="113"/>
      <c r="J375" s="113"/>
      <c r="K375" s="113"/>
      <c r="L375" s="113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</row>
    <row r="376" spans="1:40" ht="12.75" x14ac:dyDescent="0.2">
      <c r="A376" s="113"/>
      <c r="B376" s="114"/>
      <c r="C376" s="113"/>
      <c r="D376" s="113"/>
      <c r="E376" s="113"/>
      <c r="F376" s="113"/>
      <c r="G376" s="113"/>
      <c r="J376" s="113"/>
      <c r="K376" s="113"/>
      <c r="L376" s="113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</row>
    <row r="377" spans="1:40" ht="12.75" x14ac:dyDescent="0.2">
      <c r="A377" s="113"/>
      <c r="B377" s="114"/>
      <c r="C377" s="113"/>
      <c r="D377" s="113"/>
      <c r="E377" s="113"/>
      <c r="F377" s="113"/>
      <c r="G377" s="113"/>
      <c r="J377" s="113"/>
      <c r="K377" s="113"/>
      <c r="L377" s="113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</row>
    <row r="378" spans="1:40" ht="12.75" x14ac:dyDescent="0.2">
      <c r="A378" s="113"/>
      <c r="B378" s="114"/>
      <c r="C378" s="113"/>
      <c r="D378" s="113"/>
      <c r="E378" s="113"/>
      <c r="F378" s="113"/>
      <c r="G378" s="113"/>
      <c r="J378" s="113"/>
      <c r="K378" s="113"/>
      <c r="L378" s="113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</row>
    <row r="379" spans="1:40" ht="12.75" x14ac:dyDescent="0.2">
      <c r="A379" s="113"/>
      <c r="B379" s="114"/>
      <c r="C379" s="113"/>
      <c r="D379" s="113"/>
      <c r="E379" s="113"/>
      <c r="F379" s="113"/>
      <c r="G379" s="113"/>
      <c r="J379" s="113"/>
      <c r="K379" s="113"/>
      <c r="L379" s="113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</row>
    <row r="380" spans="1:40" ht="12.75" x14ac:dyDescent="0.2">
      <c r="A380" s="113"/>
      <c r="B380" s="114"/>
      <c r="C380" s="113"/>
      <c r="D380" s="113"/>
      <c r="E380" s="113"/>
      <c r="F380" s="113"/>
      <c r="G380" s="113"/>
      <c r="J380" s="113"/>
      <c r="K380" s="113"/>
      <c r="L380" s="113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</row>
    <row r="381" spans="1:40" ht="12.75" x14ac:dyDescent="0.2">
      <c r="A381" s="113"/>
      <c r="B381" s="114"/>
      <c r="C381" s="113"/>
      <c r="D381" s="113"/>
      <c r="E381" s="113"/>
      <c r="F381" s="113"/>
      <c r="G381" s="113"/>
      <c r="J381" s="113"/>
      <c r="K381" s="113"/>
      <c r="L381" s="113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</row>
    <row r="382" spans="1:40" ht="12.75" x14ac:dyDescent="0.2">
      <c r="A382" s="113"/>
      <c r="B382" s="114"/>
      <c r="C382" s="113"/>
      <c r="D382" s="113"/>
      <c r="E382" s="113"/>
      <c r="F382" s="113"/>
      <c r="G382" s="113"/>
      <c r="J382" s="113"/>
      <c r="K382" s="113"/>
      <c r="L382" s="113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</row>
    <row r="383" spans="1:40" ht="12.75" x14ac:dyDescent="0.2">
      <c r="A383" s="113"/>
      <c r="B383" s="114"/>
      <c r="C383" s="113"/>
      <c r="D383" s="113"/>
      <c r="E383" s="113"/>
      <c r="F383" s="113"/>
      <c r="G383" s="113"/>
      <c r="J383" s="113"/>
      <c r="K383" s="113"/>
      <c r="L383" s="113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</row>
    <row r="384" spans="1:40" ht="12.75" x14ac:dyDescent="0.2">
      <c r="A384" s="113"/>
      <c r="B384" s="114"/>
      <c r="C384" s="113"/>
      <c r="D384" s="113"/>
      <c r="E384" s="113"/>
      <c r="F384" s="113"/>
      <c r="G384" s="113"/>
      <c r="J384" s="113"/>
      <c r="K384" s="113"/>
      <c r="L384" s="113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</row>
    <row r="385" spans="1:40" ht="12.75" x14ac:dyDescent="0.2">
      <c r="A385" s="113"/>
      <c r="B385" s="114"/>
      <c r="C385" s="113"/>
      <c r="D385" s="113"/>
      <c r="E385" s="113"/>
      <c r="F385" s="113"/>
      <c r="G385" s="113"/>
      <c r="J385" s="113"/>
      <c r="K385" s="113"/>
      <c r="L385" s="113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</row>
    <row r="386" spans="1:40" ht="12.75" x14ac:dyDescent="0.2">
      <c r="A386" s="113"/>
      <c r="B386" s="114"/>
      <c r="C386" s="113"/>
      <c r="D386" s="113"/>
      <c r="E386" s="113"/>
      <c r="F386" s="113"/>
      <c r="G386" s="113"/>
      <c r="J386" s="113"/>
      <c r="K386" s="113"/>
      <c r="L386" s="113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</row>
    <row r="387" spans="1:40" ht="12.75" x14ac:dyDescent="0.2">
      <c r="A387" s="113"/>
      <c r="B387" s="114"/>
      <c r="C387" s="113"/>
      <c r="D387" s="113"/>
      <c r="E387" s="113"/>
      <c r="F387" s="113"/>
      <c r="G387" s="113"/>
      <c r="J387" s="113"/>
      <c r="K387" s="113"/>
      <c r="L387" s="113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</row>
    <row r="388" spans="1:40" ht="12.75" x14ac:dyDescent="0.2">
      <c r="A388" s="113"/>
      <c r="B388" s="114"/>
      <c r="C388" s="113"/>
      <c r="D388" s="113"/>
      <c r="E388" s="113"/>
      <c r="F388" s="113"/>
      <c r="G388" s="113"/>
      <c r="J388" s="113"/>
      <c r="K388" s="113"/>
      <c r="L388" s="113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</row>
    <row r="389" spans="1:40" ht="12.75" x14ac:dyDescent="0.2">
      <c r="A389" s="113"/>
      <c r="B389" s="114"/>
      <c r="C389" s="113"/>
      <c r="D389" s="113"/>
      <c r="E389" s="113"/>
      <c r="F389" s="113"/>
      <c r="G389" s="113"/>
      <c r="J389" s="113"/>
      <c r="K389" s="113"/>
      <c r="L389" s="113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</row>
    <row r="390" spans="1:40" ht="12.75" x14ac:dyDescent="0.2">
      <c r="A390" s="113"/>
      <c r="B390" s="114"/>
      <c r="C390" s="113"/>
      <c r="D390" s="113"/>
      <c r="E390" s="113"/>
      <c r="F390" s="113"/>
      <c r="G390" s="113"/>
      <c r="J390" s="113"/>
      <c r="K390" s="113"/>
      <c r="L390" s="113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</row>
    <row r="391" spans="1:40" ht="12.75" x14ac:dyDescent="0.2">
      <c r="A391" s="113"/>
      <c r="B391" s="114"/>
      <c r="C391" s="113"/>
      <c r="D391" s="113"/>
      <c r="E391" s="113"/>
      <c r="F391" s="113"/>
      <c r="G391" s="113"/>
      <c r="J391" s="113"/>
      <c r="K391" s="113"/>
      <c r="L391" s="113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</row>
    <row r="392" spans="1:40" ht="12.75" x14ac:dyDescent="0.2">
      <c r="A392" s="113"/>
      <c r="B392" s="114"/>
      <c r="C392" s="113"/>
      <c r="D392" s="113"/>
      <c r="E392" s="113"/>
      <c r="F392" s="113"/>
      <c r="G392" s="113"/>
      <c r="J392" s="113"/>
      <c r="K392" s="113"/>
      <c r="L392" s="113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</row>
    <row r="393" spans="1:40" ht="12.75" x14ac:dyDescent="0.2">
      <c r="A393" s="113"/>
      <c r="B393" s="114"/>
      <c r="C393" s="113"/>
      <c r="D393" s="113"/>
      <c r="E393" s="113"/>
      <c r="F393" s="113"/>
      <c r="G393" s="113"/>
      <c r="J393" s="113"/>
      <c r="K393" s="113"/>
      <c r="L393" s="113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</row>
    <row r="394" spans="1:40" ht="12.75" x14ac:dyDescent="0.2">
      <c r="A394" s="113"/>
      <c r="B394" s="114"/>
      <c r="C394" s="113"/>
      <c r="D394" s="113"/>
      <c r="E394" s="113"/>
      <c r="F394" s="113"/>
      <c r="G394" s="113"/>
      <c r="J394" s="113"/>
      <c r="K394" s="113"/>
      <c r="L394" s="113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</row>
    <row r="395" spans="1:40" ht="12.75" x14ac:dyDescent="0.2">
      <c r="A395" s="113"/>
      <c r="B395" s="114"/>
      <c r="C395" s="113"/>
      <c r="D395" s="113"/>
      <c r="E395" s="113"/>
      <c r="F395" s="113"/>
      <c r="G395" s="113"/>
      <c r="J395" s="113"/>
      <c r="K395" s="113"/>
      <c r="L395" s="113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</row>
    <row r="396" spans="1:40" ht="12.75" x14ac:dyDescent="0.2">
      <c r="A396" s="113"/>
      <c r="B396" s="114"/>
      <c r="C396" s="113"/>
      <c r="D396" s="113"/>
      <c r="E396" s="113"/>
      <c r="F396" s="113"/>
      <c r="G396" s="113"/>
      <c r="J396" s="113"/>
      <c r="K396" s="113"/>
      <c r="L396" s="113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</row>
    <row r="397" spans="1:40" ht="12.75" x14ac:dyDescent="0.2">
      <c r="A397" s="113"/>
      <c r="B397" s="114"/>
      <c r="C397" s="113"/>
      <c r="D397" s="113"/>
      <c r="E397" s="113"/>
      <c r="F397" s="113"/>
      <c r="G397" s="113"/>
      <c r="J397" s="113"/>
      <c r="K397" s="113"/>
      <c r="L397" s="113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</row>
    <row r="398" spans="1:40" ht="12.75" x14ac:dyDescent="0.2">
      <c r="A398" s="113"/>
      <c r="B398" s="114"/>
      <c r="C398" s="113"/>
      <c r="D398" s="113"/>
      <c r="E398" s="113"/>
      <c r="F398" s="113"/>
      <c r="G398" s="113"/>
      <c r="J398" s="113"/>
      <c r="K398" s="113"/>
      <c r="L398" s="113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</row>
    <row r="399" spans="1:40" ht="12.75" x14ac:dyDescent="0.2">
      <c r="A399" s="113"/>
      <c r="B399" s="114"/>
      <c r="C399" s="113"/>
      <c r="D399" s="113"/>
      <c r="E399" s="113"/>
      <c r="F399" s="113"/>
      <c r="G399" s="113"/>
      <c r="J399" s="113"/>
      <c r="K399" s="113"/>
      <c r="L399" s="113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</row>
    <row r="400" spans="1:40" ht="12.75" x14ac:dyDescent="0.2">
      <c r="A400" s="113"/>
      <c r="B400" s="114"/>
      <c r="C400" s="113"/>
      <c r="D400" s="113"/>
      <c r="E400" s="113"/>
      <c r="F400" s="113"/>
      <c r="G400" s="113"/>
      <c r="J400" s="113"/>
      <c r="K400" s="113"/>
      <c r="L400" s="113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</row>
    <row r="401" spans="1:40" ht="12.75" x14ac:dyDescent="0.2">
      <c r="A401" s="113"/>
      <c r="B401" s="114"/>
      <c r="C401" s="113"/>
      <c r="D401" s="113"/>
      <c r="E401" s="113"/>
      <c r="F401" s="113"/>
      <c r="G401" s="113"/>
      <c r="J401" s="113"/>
      <c r="K401" s="113"/>
      <c r="L401" s="113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</row>
    <row r="402" spans="1:40" ht="12.75" x14ac:dyDescent="0.2">
      <c r="A402" s="113"/>
      <c r="B402" s="114"/>
      <c r="C402" s="113"/>
      <c r="D402" s="113"/>
      <c r="E402" s="113"/>
      <c r="F402" s="113"/>
      <c r="G402" s="113"/>
      <c r="J402" s="113"/>
      <c r="K402" s="113"/>
      <c r="L402" s="113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</row>
    <row r="403" spans="1:40" ht="12.75" x14ac:dyDescent="0.2">
      <c r="A403" s="113"/>
      <c r="B403" s="114"/>
      <c r="C403" s="113"/>
      <c r="D403" s="113"/>
      <c r="E403" s="113"/>
      <c r="F403" s="113"/>
      <c r="G403" s="113"/>
      <c r="J403" s="113"/>
      <c r="K403" s="113"/>
      <c r="L403" s="113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</row>
    <row r="404" spans="1:40" ht="12.75" x14ac:dyDescent="0.2">
      <c r="A404" s="113"/>
      <c r="B404" s="114"/>
      <c r="C404" s="113"/>
      <c r="D404" s="113"/>
      <c r="E404" s="113"/>
      <c r="F404" s="113"/>
      <c r="G404" s="113"/>
      <c r="J404" s="113"/>
      <c r="K404" s="113"/>
      <c r="L404" s="113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</row>
    <row r="405" spans="1:40" ht="12.75" x14ac:dyDescent="0.2">
      <c r="A405" s="113"/>
      <c r="B405" s="114"/>
      <c r="C405" s="113"/>
      <c r="D405" s="113"/>
      <c r="E405" s="113"/>
      <c r="F405" s="113"/>
      <c r="G405" s="113"/>
      <c r="J405" s="113"/>
      <c r="K405" s="113"/>
      <c r="L405" s="113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</row>
    <row r="406" spans="1:40" ht="12.75" x14ac:dyDescent="0.2">
      <c r="A406" s="113"/>
      <c r="B406" s="114"/>
      <c r="C406" s="113"/>
      <c r="D406" s="113"/>
      <c r="E406" s="113"/>
      <c r="F406" s="113"/>
      <c r="G406" s="113"/>
      <c r="J406" s="113"/>
      <c r="K406" s="113"/>
      <c r="L406" s="113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</row>
    <row r="407" spans="1:40" ht="12.75" x14ac:dyDescent="0.2">
      <c r="A407" s="113"/>
      <c r="B407" s="114"/>
      <c r="C407" s="113"/>
      <c r="D407" s="113"/>
      <c r="E407" s="113"/>
      <c r="F407" s="113"/>
      <c r="G407" s="113"/>
      <c r="J407" s="113"/>
      <c r="K407" s="113"/>
      <c r="L407" s="113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</row>
    <row r="408" spans="1:40" ht="12.75" x14ac:dyDescent="0.2">
      <c r="A408" s="113"/>
      <c r="B408" s="114"/>
      <c r="C408" s="113"/>
      <c r="D408" s="113"/>
      <c r="E408" s="113"/>
      <c r="F408" s="113"/>
      <c r="G408" s="113"/>
      <c r="J408" s="113"/>
      <c r="K408" s="113"/>
      <c r="L408" s="113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</row>
    <row r="409" spans="1:40" ht="12.75" x14ac:dyDescent="0.2">
      <c r="A409" s="113"/>
      <c r="B409" s="114"/>
      <c r="C409" s="113"/>
      <c r="D409" s="113"/>
      <c r="E409" s="113"/>
      <c r="F409" s="113"/>
      <c r="G409" s="113"/>
      <c r="J409" s="113"/>
      <c r="K409" s="113"/>
      <c r="L409" s="113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</row>
    <row r="410" spans="1:40" ht="12.75" x14ac:dyDescent="0.2">
      <c r="A410" s="113"/>
      <c r="B410" s="114"/>
      <c r="C410" s="113"/>
      <c r="D410" s="113"/>
      <c r="E410" s="113"/>
      <c r="F410" s="113"/>
      <c r="G410" s="113"/>
      <c r="J410" s="113"/>
      <c r="K410" s="113"/>
      <c r="L410" s="113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</row>
    <row r="411" spans="1:40" ht="12.75" x14ac:dyDescent="0.2">
      <c r="A411" s="113"/>
      <c r="B411" s="114"/>
      <c r="C411" s="113"/>
      <c r="D411" s="113"/>
      <c r="E411" s="113"/>
      <c r="F411" s="113"/>
      <c r="G411" s="113"/>
      <c r="J411" s="113"/>
      <c r="K411" s="113"/>
      <c r="L411" s="113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</row>
    <row r="412" spans="1:40" ht="12.75" x14ac:dyDescent="0.2">
      <c r="A412" s="113"/>
      <c r="B412" s="114"/>
      <c r="C412" s="113"/>
      <c r="D412" s="113"/>
      <c r="E412" s="113"/>
      <c r="F412" s="113"/>
      <c r="G412" s="113"/>
      <c r="J412" s="113"/>
      <c r="K412" s="113"/>
      <c r="L412" s="113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</row>
    <row r="413" spans="1:40" ht="12.75" x14ac:dyDescent="0.2">
      <c r="A413" s="113"/>
      <c r="B413" s="114"/>
      <c r="C413" s="113"/>
      <c r="D413" s="113"/>
      <c r="E413" s="113"/>
      <c r="F413" s="113"/>
      <c r="G413" s="113"/>
      <c r="J413" s="113"/>
      <c r="K413" s="113"/>
      <c r="L413" s="113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</row>
    <row r="414" spans="1:40" ht="12.75" x14ac:dyDescent="0.2">
      <c r="A414" s="113"/>
      <c r="B414" s="114"/>
      <c r="C414" s="113"/>
      <c r="D414" s="113"/>
      <c r="E414" s="113"/>
      <c r="F414" s="113"/>
      <c r="G414" s="113"/>
      <c r="J414" s="113"/>
      <c r="K414" s="113"/>
      <c r="L414" s="113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</row>
    <row r="415" spans="1:40" ht="12.75" x14ac:dyDescent="0.2">
      <c r="A415" s="113"/>
      <c r="B415" s="114"/>
      <c r="C415" s="113"/>
      <c r="D415" s="113"/>
      <c r="E415" s="113"/>
      <c r="F415" s="113"/>
      <c r="G415" s="113"/>
      <c r="J415" s="113"/>
      <c r="K415" s="113"/>
      <c r="L415" s="113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</row>
    <row r="416" spans="1:40" ht="12.75" x14ac:dyDescent="0.2">
      <c r="A416" s="113"/>
      <c r="B416" s="114"/>
      <c r="C416" s="113"/>
      <c r="D416" s="113"/>
      <c r="E416" s="113"/>
      <c r="F416" s="113"/>
      <c r="G416" s="113"/>
      <c r="J416" s="113"/>
      <c r="K416" s="113"/>
      <c r="L416" s="113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</row>
    <row r="417" spans="1:40" ht="12.75" x14ac:dyDescent="0.2">
      <c r="A417" s="113"/>
      <c r="B417" s="114"/>
      <c r="C417" s="113"/>
      <c r="D417" s="113"/>
      <c r="E417" s="113"/>
      <c r="F417" s="113"/>
      <c r="G417" s="113"/>
      <c r="J417" s="113"/>
      <c r="K417" s="113"/>
      <c r="L417" s="113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</row>
    <row r="418" spans="1:40" ht="12.75" x14ac:dyDescent="0.2">
      <c r="A418" s="113"/>
      <c r="B418" s="114"/>
      <c r="C418" s="113"/>
      <c r="D418" s="113"/>
      <c r="E418" s="113"/>
      <c r="F418" s="113"/>
      <c r="G418" s="113"/>
      <c r="J418" s="113"/>
      <c r="K418" s="113"/>
      <c r="L418" s="113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</row>
    <row r="419" spans="1:40" ht="12.75" x14ac:dyDescent="0.2">
      <c r="A419" s="113"/>
      <c r="B419" s="114"/>
      <c r="C419" s="113"/>
      <c r="D419" s="113"/>
      <c r="E419" s="113"/>
      <c r="F419" s="113"/>
      <c r="G419" s="113"/>
      <c r="J419" s="113"/>
      <c r="K419" s="113"/>
      <c r="L419" s="113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</row>
    <row r="420" spans="1:40" ht="12.75" x14ac:dyDescent="0.2">
      <c r="A420" s="113"/>
      <c r="B420" s="114"/>
      <c r="C420" s="113"/>
      <c r="D420" s="113"/>
      <c r="E420" s="113"/>
      <c r="F420" s="113"/>
      <c r="G420" s="113"/>
      <c r="J420" s="113"/>
      <c r="K420" s="113"/>
      <c r="L420" s="113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</row>
    <row r="421" spans="1:40" ht="12.75" x14ac:dyDescent="0.2">
      <c r="A421" s="113"/>
      <c r="B421" s="114"/>
      <c r="C421" s="113"/>
      <c r="D421" s="113"/>
      <c r="E421" s="113"/>
      <c r="F421" s="113"/>
      <c r="G421" s="113"/>
      <c r="J421" s="113"/>
      <c r="K421" s="113"/>
      <c r="L421" s="113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</row>
    <row r="422" spans="1:40" ht="12.75" x14ac:dyDescent="0.2">
      <c r="A422" s="113"/>
      <c r="B422" s="114"/>
      <c r="C422" s="113"/>
      <c r="D422" s="113"/>
      <c r="E422" s="113"/>
      <c r="F422" s="113"/>
      <c r="G422" s="113"/>
      <c r="J422" s="113"/>
      <c r="K422" s="113"/>
      <c r="L422" s="113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</row>
    <row r="423" spans="1:40" ht="12.75" x14ac:dyDescent="0.2">
      <c r="A423" s="113"/>
      <c r="B423" s="114"/>
      <c r="C423" s="113"/>
      <c r="D423" s="113"/>
      <c r="E423" s="113"/>
      <c r="F423" s="113"/>
      <c r="G423" s="113"/>
      <c r="J423" s="113"/>
      <c r="K423" s="113"/>
      <c r="L423" s="113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</row>
    <row r="424" spans="1:40" ht="12.75" x14ac:dyDescent="0.2">
      <c r="A424" s="113"/>
      <c r="B424" s="114"/>
      <c r="C424" s="113"/>
      <c r="D424" s="113"/>
      <c r="E424" s="113"/>
      <c r="F424" s="113"/>
      <c r="G424" s="113"/>
      <c r="J424" s="113"/>
      <c r="K424" s="113"/>
      <c r="L424" s="113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</row>
    <row r="425" spans="1:40" ht="12.75" x14ac:dyDescent="0.2">
      <c r="A425" s="113"/>
      <c r="B425" s="114"/>
      <c r="C425" s="113"/>
      <c r="D425" s="113"/>
      <c r="E425" s="113"/>
      <c r="F425" s="113"/>
      <c r="G425" s="113"/>
      <c r="J425" s="113"/>
      <c r="K425" s="113"/>
      <c r="L425" s="113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</row>
    <row r="426" spans="1:40" ht="12.75" x14ac:dyDescent="0.2">
      <c r="A426" s="113"/>
      <c r="B426" s="114"/>
      <c r="C426" s="113"/>
      <c r="D426" s="113"/>
      <c r="E426" s="113"/>
      <c r="F426" s="113"/>
      <c r="G426" s="113"/>
      <c r="J426" s="113"/>
      <c r="K426" s="113"/>
      <c r="L426" s="113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</row>
    <row r="427" spans="1:40" ht="12.75" x14ac:dyDescent="0.2">
      <c r="A427" s="113"/>
      <c r="B427" s="114"/>
      <c r="C427" s="113"/>
      <c r="D427" s="113"/>
      <c r="E427" s="113"/>
      <c r="F427" s="113"/>
      <c r="G427" s="113"/>
      <c r="J427" s="113"/>
      <c r="K427" s="113"/>
      <c r="L427" s="113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</row>
    <row r="428" spans="1:40" ht="12.75" x14ac:dyDescent="0.2">
      <c r="A428" s="113"/>
      <c r="B428" s="114"/>
      <c r="C428" s="113"/>
      <c r="D428" s="113"/>
      <c r="E428" s="113"/>
      <c r="F428" s="113"/>
      <c r="G428" s="113"/>
      <c r="J428" s="113"/>
      <c r="K428" s="113"/>
      <c r="L428" s="113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</row>
    <row r="429" spans="1:40" ht="12.75" x14ac:dyDescent="0.2">
      <c r="A429" s="113"/>
      <c r="B429" s="114"/>
      <c r="C429" s="113"/>
      <c r="D429" s="113"/>
      <c r="E429" s="113"/>
      <c r="F429" s="113"/>
      <c r="G429" s="113"/>
      <c r="J429" s="113"/>
      <c r="K429" s="113"/>
      <c r="L429" s="113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</row>
    <row r="430" spans="1:40" ht="12.75" x14ac:dyDescent="0.2">
      <c r="A430" s="113"/>
      <c r="B430" s="114"/>
      <c r="C430" s="113"/>
      <c r="D430" s="113"/>
      <c r="E430" s="113"/>
      <c r="F430" s="113"/>
      <c r="G430" s="113"/>
      <c r="J430" s="113"/>
      <c r="K430" s="113"/>
      <c r="L430" s="113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</row>
    <row r="431" spans="1:40" ht="12.75" x14ac:dyDescent="0.2">
      <c r="A431" s="113"/>
      <c r="B431" s="114"/>
      <c r="C431" s="113"/>
      <c r="D431" s="113"/>
      <c r="E431" s="113"/>
      <c r="F431" s="113"/>
      <c r="G431" s="113"/>
      <c r="J431" s="113"/>
      <c r="K431" s="113"/>
      <c r="L431" s="113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</row>
    <row r="432" spans="1:40" ht="12.75" x14ac:dyDescent="0.2">
      <c r="A432" s="113"/>
      <c r="B432" s="114"/>
      <c r="C432" s="113"/>
      <c r="D432" s="113"/>
      <c r="E432" s="113"/>
      <c r="F432" s="113"/>
      <c r="G432" s="113"/>
      <c r="J432" s="113"/>
      <c r="K432" s="113"/>
      <c r="L432" s="113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</row>
    <row r="433" spans="1:40" ht="12.75" x14ac:dyDescent="0.2">
      <c r="A433" s="113"/>
      <c r="B433" s="114"/>
      <c r="C433" s="113"/>
      <c r="D433" s="113"/>
      <c r="E433" s="113"/>
      <c r="F433" s="113"/>
      <c r="G433" s="113"/>
      <c r="J433" s="113"/>
      <c r="K433" s="113"/>
      <c r="L433" s="113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</row>
    <row r="434" spans="1:40" ht="12.75" x14ac:dyDescent="0.2">
      <c r="A434" s="113"/>
      <c r="B434" s="114"/>
      <c r="C434" s="113"/>
      <c r="D434" s="113"/>
      <c r="E434" s="113"/>
      <c r="F434" s="113"/>
      <c r="G434" s="113"/>
      <c r="J434" s="113"/>
      <c r="K434" s="113"/>
      <c r="L434" s="113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</row>
    <row r="435" spans="1:40" ht="12.75" x14ac:dyDescent="0.2">
      <c r="A435" s="113"/>
      <c r="B435" s="114"/>
      <c r="C435" s="113"/>
      <c r="D435" s="113"/>
      <c r="E435" s="113"/>
      <c r="F435" s="113"/>
      <c r="G435" s="113"/>
      <c r="J435" s="113"/>
      <c r="K435" s="113"/>
      <c r="L435" s="113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</row>
    <row r="436" spans="1:40" ht="12.75" x14ac:dyDescent="0.2">
      <c r="A436" s="113"/>
      <c r="B436" s="114"/>
      <c r="C436" s="113"/>
      <c r="D436" s="113"/>
      <c r="E436" s="113"/>
      <c r="F436" s="113"/>
      <c r="G436" s="113"/>
      <c r="J436" s="113"/>
      <c r="K436" s="113"/>
      <c r="L436" s="113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</row>
    <row r="437" spans="1:40" ht="12.75" x14ac:dyDescent="0.2">
      <c r="A437" s="113"/>
      <c r="B437" s="114"/>
      <c r="C437" s="113"/>
      <c r="D437" s="113"/>
      <c r="E437" s="113"/>
      <c r="F437" s="113"/>
      <c r="G437" s="113"/>
      <c r="J437" s="113"/>
      <c r="K437" s="113"/>
      <c r="L437" s="113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</row>
    <row r="438" spans="1:40" ht="12.75" x14ac:dyDescent="0.2">
      <c r="A438" s="113"/>
      <c r="B438" s="114"/>
      <c r="C438" s="113"/>
      <c r="D438" s="113"/>
      <c r="E438" s="113"/>
      <c r="F438" s="113"/>
      <c r="G438" s="113"/>
      <c r="J438" s="113"/>
      <c r="K438" s="113"/>
      <c r="L438" s="113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</row>
    <row r="439" spans="1:40" ht="12.75" x14ac:dyDescent="0.2">
      <c r="A439" s="113"/>
      <c r="B439" s="114"/>
      <c r="C439" s="113"/>
      <c r="D439" s="113"/>
      <c r="E439" s="113"/>
      <c r="F439" s="113"/>
      <c r="G439" s="113"/>
      <c r="J439" s="113"/>
      <c r="K439" s="113"/>
      <c r="L439" s="113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</row>
    <row r="440" spans="1:40" ht="12.75" x14ac:dyDescent="0.2">
      <c r="A440" s="113"/>
      <c r="B440" s="114"/>
      <c r="C440" s="113"/>
      <c r="D440" s="113"/>
      <c r="E440" s="113"/>
      <c r="F440" s="113"/>
      <c r="G440" s="113"/>
      <c r="J440" s="113"/>
      <c r="K440" s="113"/>
      <c r="L440" s="113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</row>
    <row r="441" spans="1:40" ht="12.75" x14ac:dyDescent="0.2">
      <c r="A441" s="113"/>
      <c r="B441" s="114"/>
      <c r="C441" s="113"/>
      <c r="D441" s="113"/>
      <c r="E441" s="113"/>
      <c r="F441" s="113"/>
      <c r="G441" s="113"/>
      <c r="J441" s="113"/>
      <c r="K441" s="113"/>
      <c r="L441" s="113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</row>
    <row r="442" spans="1:40" ht="12.75" x14ac:dyDescent="0.2">
      <c r="A442" s="113"/>
      <c r="B442" s="114"/>
      <c r="C442" s="113"/>
      <c r="D442" s="113"/>
      <c r="E442" s="113"/>
      <c r="F442" s="113"/>
      <c r="G442" s="113"/>
      <c r="J442" s="113"/>
      <c r="K442" s="113"/>
      <c r="L442" s="113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</row>
    <row r="443" spans="1:40" ht="12.75" x14ac:dyDescent="0.2">
      <c r="A443" s="113"/>
      <c r="B443" s="114"/>
      <c r="C443" s="113"/>
      <c r="D443" s="113"/>
      <c r="E443" s="113"/>
      <c r="F443" s="113"/>
      <c r="G443" s="113"/>
      <c r="J443" s="113"/>
      <c r="K443" s="113"/>
      <c r="L443" s="113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</row>
    <row r="444" spans="1:40" ht="12.75" x14ac:dyDescent="0.2">
      <c r="A444" s="113"/>
      <c r="B444" s="114"/>
      <c r="C444" s="113"/>
      <c r="D444" s="113"/>
      <c r="E444" s="113"/>
      <c r="F444" s="113"/>
      <c r="G444" s="113"/>
      <c r="J444" s="113"/>
      <c r="K444" s="113"/>
      <c r="L444" s="113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</row>
    <row r="445" spans="1:40" ht="12.75" x14ac:dyDescent="0.2">
      <c r="A445" s="113"/>
      <c r="B445" s="114"/>
      <c r="C445" s="113"/>
      <c r="D445" s="113"/>
      <c r="E445" s="113"/>
      <c r="F445" s="113"/>
      <c r="G445" s="113"/>
      <c r="J445" s="113"/>
      <c r="K445" s="113"/>
      <c r="L445" s="113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</row>
    <row r="446" spans="1:40" ht="12.75" x14ac:dyDescent="0.2">
      <c r="A446" s="113"/>
      <c r="B446" s="114"/>
      <c r="C446" s="113"/>
      <c r="D446" s="113"/>
      <c r="E446" s="113"/>
      <c r="F446" s="113"/>
      <c r="G446" s="113"/>
      <c r="J446" s="113"/>
      <c r="K446" s="113"/>
      <c r="L446" s="113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</row>
    <row r="447" spans="1:40" ht="12.75" x14ac:dyDescent="0.2">
      <c r="A447" s="113"/>
      <c r="B447" s="114"/>
      <c r="C447" s="113"/>
      <c r="D447" s="113"/>
      <c r="E447" s="113"/>
      <c r="F447" s="113"/>
      <c r="G447" s="113"/>
      <c r="J447" s="113"/>
      <c r="K447" s="113"/>
      <c r="L447" s="113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</row>
    <row r="448" spans="1:40" ht="12.75" x14ac:dyDescent="0.2">
      <c r="A448" s="113"/>
      <c r="B448" s="114"/>
      <c r="C448" s="113"/>
      <c r="D448" s="113"/>
      <c r="E448" s="113"/>
      <c r="F448" s="113"/>
      <c r="G448" s="113"/>
      <c r="J448" s="113"/>
      <c r="K448" s="113"/>
      <c r="L448" s="113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</row>
    <row r="449" spans="1:40" ht="12.75" x14ac:dyDescent="0.2">
      <c r="A449" s="113"/>
      <c r="B449" s="114"/>
      <c r="C449" s="113"/>
      <c r="D449" s="113"/>
      <c r="E449" s="113"/>
      <c r="F449" s="113"/>
      <c r="G449" s="113"/>
      <c r="J449" s="113"/>
      <c r="K449" s="113"/>
      <c r="L449" s="113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</row>
    <row r="450" spans="1:40" ht="12.75" x14ac:dyDescent="0.2">
      <c r="A450" s="113"/>
      <c r="B450" s="114"/>
      <c r="C450" s="113"/>
      <c r="D450" s="113"/>
      <c r="E450" s="113"/>
      <c r="F450" s="113"/>
      <c r="G450" s="113"/>
      <c r="J450" s="113"/>
      <c r="K450" s="113"/>
      <c r="L450" s="113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</row>
    <row r="451" spans="1:40" ht="12.75" x14ac:dyDescent="0.2">
      <c r="A451" s="113"/>
      <c r="B451" s="114"/>
      <c r="C451" s="113"/>
      <c r="D451" s="113"/>
      <c r="E451" s="113"/>
      <c r="F451" s="113"/>
      <c r="G451" s="113"/>
      <c r="J451" s="113"/>
      <c r="K451" s="113"/>
      <c r="L451" s="113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</row>
    <row r="452" spans="1:40" ht="12.75" x14ac:dyDescent="0.2">
      <c r="A452" s="113"/>
      <c r="B452" s="114"/>
      <c r="C452" s="113"/>
      <c r="D452" s="113"/>
      <c r="E452" s="113"/>
      <c r="F452" s="113"/>
      <c r="G452" s="113"/>
      <c r="J452" s="113"/>
      <c r="K452" s="113"/>
      <c r="L452" s="113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</row>
    <row r="453" spans="1:40" ht="12.75" x14ac:dyDescent="0.2">
      <c r="A453" s="113"/>
      <c r="B453" s="114"/>
      <c r="C453" s="113"/>
      <c r="D453" s="113"/>
      <c r="E453" s="113"/>
      <c r="F453" s="113"/>
      <c r="G453" s="113"/>
      <c r="J453" s="113"/>
      <c r="K453" s="113"/>
      <c r="L453" s="113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</row>
    <row r="454" spans="1:40" ht="12.75" x14ac:dyDescent="0.2">
      <c r="A454" s="113"/>
      <c r="B454" s="114"/>
      <c r="C454" s="113"/>
      <c r="D454" s="113"/>
      <c r="E454" s="113"/>
      <c r="F454" s="113"/>
      <c r="G454" s="113"/>
      <c r="J454" s="113"/>
      <c r="K454" s="113"/>
      <c r="L454" s="113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</row>
    <row r="455" spans="1:40" ht="12.75" x14ac:dyDescent="0.2">
      <c r="A455" s="113"/>
      <c r="B455" s="114"/>
      <c r="C455" s="113"/>
      <c r="D455" s="113"/>
      <c r="E455" s="113"/>
      <c r="F455" s="113"/>
      <c r="G455" s="113"/>
      <c r="J455" s="113"/>
      <c r="K455" s="113"/>
      <c r="L455" s="113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</row>
    <row r="456" spans="1:40" ht="12.75" x14ac:dyDescent="0.2">
      <c r="A456" s="113"/>
      <c r="B456" s="114"/>
      <c r="C456" s="113"/>
      <c r="D456" s="113"/>
      <c r="E456" s="113"/>
      <c r="F456" s="113"/>
      <c r="G456" s="113"/>
      <c r="J456" s="113"/>
      <c r="K456" s="113"/>
      <c r="L456" s="113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</row>
    <row r="457" spans="1:40" ht="12.75" x14ac:dyDescent="0.2">
      <c r="A457" s="113"/>
      <c r="B457" s="114"/>
      <c r="C457" s="113"/>
      <c r="D457" s="113"/>
      <c r="E457" s="113"/>
      <c r="F457" s="113"/>
      <c r="G457" s="113"/>
      <c r="J457" s="113"/>
      <c r="K457" s="113"/>
      <c r="L457" s="113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</row>
    <row r="458" spans="1:40" ht="12.75" x14ac:dyDescent="0.2">
      <c r="A458" s="113"/>
      <c r="B458" s="114"/>
      <c r="C458" s="113"/>
      <c r="D458" s="113"/>
      <c r="E458" s="113"/>
      <c r="F458" s="113"/>
      <c r="G458" s="113"/>
      <c r="J458" s="113"/>
      <c r="K458" s="113"/>
      <c r="L458" s="113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</row>
    <row r="459" spans="1:40" ht="12.75" x14ac:dyDescent="0.2">
      <c r="A459" s="113"/>
      <c r="B459" s="114"/>
      <c r="C459" s="113"/>
      <c r="D459" s="113"/>
      <c r="E459" s="113"/>
      <c r="F459" s="113"/>
      <c r="G459" s="113"/>
      <c r="J459" s="113"/>
      <c r="K459" s="113"/>
      <c r="L459" s="113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</row>
    <row r="460" spans="1:40" ht="12.75" x14ac:dyDescent="0.2">
      <c r="A460" s="113"/>
      <c r="B460" s="114"/>
      <c r="C460" s="113"/>
      <c r="D460" s="113"/>
      <c r="E460" s="113"/>
      <c r="F460" s="113"/>
      <c r="G460" s="113"/>
      <c r="J460" s="113"/>
      <c r="K460" s="113"/>
      <c r="L460" s="113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</row>
    <row r="461" spans="1:40" ht="12.75" x14ac:dyDescent="0.2">
      <c r="A461" s="113"/>
      <c r="B461" s="114"/>
      <c r="C461" s="113"/>
      <c r="D461" s="113"/>
      <c r="E461" s="113"/>
      <c r="F461" s="113"/>
      <c r="G461" s="113"/>
      <c r="J461" s="113"/>
      <c r="K461" s="113"/>
      <c r="L461" s="113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</row>
    <row r="462" spans="1:40" ht="12.75" x14ac:dyDescent="0.2">
      <c r="A462" s="113"/>
      <c r="B462" s="114"/>
      <c r="C462" s="113"/>
      <c r="D462" s="113"/>
      <c r="E462" s="113"/>
      <c r="F462" s="113"/>
      <c r="G462" s="113"/>
      <c r="J462" s="113"/>
      <c r="K462" s="113"/>
      <c r="L462" s="113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</row>
    <row r="463" spans="1:40" ht="12.75" x14ac:dyDescent="0.2">
      <c r="A463" s="113"/>
      <c r="B463" s="114"/>
      <c r="C463" s="113"/>
      <c r="D463" s="113"/>
      <c r="E463" s="113"/>
      <c r="F463" s="113"/>
      <c r="G463" s="113"/>
      <c r="J463" s="113"/>
      <c r="K463" s="113"/>
      <c r="L463" s="113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</row>
    <row r="464" spans="1:40" ht="12.75" x14ac:dyDescent="0.2">
      <c r="A464" s="113"/>
      <c r="B464" s="114"/>
      <c r="C464" s="113"/>
      <c r="D464" s="113"/>
      <c r="E464" s="113"/>
      <c r="F464" s="113"/>
      <c r="G464" s="113"/>
      <c r="J464" s="113"/>
      <c r="K464" s="113"/>
      <c r="L464" s="113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</row>
    <row r="465" spans="1:40" ht="12.75" x14ac:dyDescent="0.2">
      <c r="A465" s="113"/>
      <c r="B465" s="114"/>
      <c r="C465" s="113"/>
      <c r="D465" s="113"/>
      <c r="E465" s="113"/>
      <c r="F465" s="113"/>
      <c r="G465" s="113"/>
      <c r="J465" s="113"/>
      <c r="K465" s="113"/>
      <c r="L465" s="113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</row>
    <row r="466" spans="1:40" ht="12.75" x14ac:dyDescent="0.2">
      <c r="A466" s="113"/>
      <c r="B466" s="114"/>
      <c r="C466" s="113"/>
      <c r="D466" s="113"/>
      <c r="E466" s="113"/>
      <c r="F466" s="113"/>
      <c r="G466" s="113"/>
      <c r="J466" s="113"/>
      <c r="K466" s="113"/>
      <c r="L466" s="113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</row>
    <row r="467" spans="1:40" ht="12.75" x14ac:dyDescent="0.2">
      <c r="A467" s="113"/>
      <c r="B467" s="114"/>
      <c r="C467" s="113"/>
      <c r="D467" s="113"/>
      <c r="E467" s="113"/>
      <c r="F467" s="113"/>
      <c r="G467" s="113"/>
      <c r="J467" s="113"/>
      <c r="K467" s="113"/>
      <c r="L467" s="113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</row>
    <row r="468" spans="1:40" ht="12.75" x14ac:dyDescent="0.2">
      <c r="A468" s="113"/>
      <c r="B468" s="114"/>
      <c r="C468" s="113"/>
      <c r="D468" s="113"/>
      <c r="E468" s="113"/>
      <c r="F468" s="113"/>
      <c r="G468" s="113"/>
      <c r="J468" s="113"/>
      <c r="K468" s="113"/>
      <c r="L468" s="113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</row>
    <row r="469" spans="1:40" ht="12.75" x14ac:dyDescent="0.2">
      <c r="A469" s="113"/>
      <c r="B469" s="114"/>
      <c r="C469" s="113"/>
      <c r="D469" s="113"/>
      <c r="E469" s="113"/>
      <c r="F469" s="113"/>
      <c r="G469" s="113"/>
      <c r="J469" s="113"/>
      <c r="K469" s="113"/>
      <c r="L469" s="113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</row>
    <row r="470" spans="1:40" ht="12.75" x14ac:dyDescent="0.2">
      <c r="A470" s="113"/>
      <c r="B470" s="114"/>
      <c r="C470" s="113"/>
      <c r="D470" s="113"/>
      <c r="E470" s="113"/>
      <c r="F470" s="113"/>
      <c r="G470" s="113"/>
      <c r="J470" s="113"/>
      <c r="K470" s="113"/>
      <c r="L470" s="113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</row>
    <row r="471" spans="1:40" ht="12.75" x14ac:dyDescent="0.2">
      <c r="A471" s="113"/>
      <c r="B471" s="114"/>
      <c r="C471" s="113"/>
      <c r="D471" s="113"/>
      <c r="E471" s="113"/>
      <c r="F471" s="113"/>
      <c r="G471" s="113"/>
      <c r="J471" s="113"/>
      <c r="K471" s="113"/>
      <c r="L471" s="113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</row>
    <row r="472" spans="1:40" ht="12.75" x14ac:dyDescent="0.2">
      <c r="A472" s="113"/>
      <c r="B472" s="114"/>
      <c r="C472" s="113"/>
      <c r="D472" s="113"/>
      <c r="E472" s="113"/>
      <c r="F472" s="113"/>
      <c r="G472" s="113"/>
      <c r="J472" s="113"/>
      <c r="K472" s="113"/>
      <c r="L472" s="113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</row>
    <row r="473" spans="1:40" ht="12.75" x14ac:dyDescent="0.2">
      <c r="A473" s="113"/>
      <c r="B473" s="114"/>
      <c r="C473" s="113"/>
      <c r="D473" s="113"/>
      <c r="E473" s="113"/>
      <c r="F473" s="113"/>
      <c r="G473" s="113"/>
      <c r="J473" s="113"/>
      <c r="K473" s="113"/>
      <c r="L473" s="113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</row>
    <row r="474" spans="1:40" ht="12.75" x14ac:dyDescent="0.2">
      <c r="A474" s="113"/>
      <c r="B474" s="114"/>
      <c r="C474" s="113"/>
      <c r="D474" s="113"/>
      <c r="E474" s="113"/>
      <c r="F474" s="113"/>
      <c r="G474" s="113"/>
      <c r="J474" s="113"/>
      <c r="K474" s="113"/>
      <c r="L474" s="113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</row>
    <row r="475" spans="1:40" ht="12.75" x14ac:dyDescent="0.2">
      <c r="A475" s="113"/>
      <c r="B475" s="114"/>
      <c r="C475" s="113"/>
      <c r="D475" s="113"/>
      <c r="E475" s="113"/>
      <c r="F475" s="113"/>
      <c r="G475" s="113"/>
      <c r="J475" s="113"/>
      <c r="K475" s="113"/>
      <c r="L475" s="113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</row>
    <row r="476" spans="1:40" ht="12.75" x14ac:dyDescent="0.2">
      <c r="A476" s="113"/>
      <c r="B476" s="114"/>
      <c r="C476" s="113"/>
      <c r="D476" s="113"/>
      <c r="E476" s="113"/>
      <c r="F476" s="113"/>
      <c r="G476" s="113"/>
      <c r="J476" s="113"/>
      <c r="K476" s="113"/>
      <c r="L476" s="113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</row>
    <row r="477" spans="1:40" ht="12.75" x14ac:dyDescent="0.2">
      <c r="A477" s="113"/>
      <c r="B477" s="114"/>
      <c r="C477" s="113"/>
      <c r="D477" s="113"/>
      <c r="E477" s="113"/>
      <c r="F477" s="113"/>
      <c r="G477" s="113"/>
      <c r="J477" s="113"/>
      <c r="K477" s="113"/>
      <c r="L477" s="113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</row>
    <row r="478" spans="1:40" ht="12.75" x14ac:dyDescent="0.2">
      <c r="A478" s="113"/>
      <c r="B478" s="114"/>
      <c r="C478" s="113"/>
      <c r="D478" s="113"/>
      <c r="E478" s="113"/>
      <c r="F478" s="113"/>
      <c r="G478" s="113"/>
      <c r="J478" s="113"/>
      <c r="K478" s="113"/>
      <c r="L478" s="113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</row>
    <row r="479" spans="1:40" ht="12.75" x14ac:dyDescent="0.2">
      <c r="A479" s="113"/>
      <c r="B479" s="114"/>
      <c r="C479" s="113"/>
      <c r="D479" s="113"/>
      <c r="E479" s="113"/>
      <c r="F479" s="113"/>
      <c r="G479" s="113"/>
      <c r="J479" s="113"/>
      <c r="K479" s="113"/>
      <c r="L479" s="113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</row>
    <row r="480" spans="1:40" ht="12.75" x14ac:dyDescent="0.2">
      <c r="A480" s="113"/>
      <c r="B480" s="114"/>
      <c r="C480" s="113"/>
      <c r="D480" s="113"/>
      <c r="E480" s="113"/>
      <c r="F480" s="113"/>
      <c r="G480" s="113"/>
      <c r="J480" s="113"/>
      <c r="K480" s="113"/>
      <c r="L480" s="113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</row>
    <row r="481" spans="1:40" ht="12.75" x14ac:dyDescent="0.2">
      <c r="A481" s="113"/>
      <c r="B481" s="114"/>
      <c r="C481" s="113"/>
      <c r="D481" s="113"/>
      <c r="E481" s="113"/>
      <c r="F481" s="113"/>
      <c r="G481" s="113"/>
      <c r="J481" s="113"/>
      <c r="K481" s="113"/>
      <c r="L481" s="113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</row>
    <row r="482" spans="1:40" ht="12.75" x14ac:dyDescent="0.2">
      <c r="A482" s="113"/>
      <c r="B482" s="114"/>
      <c r="C482" s="113"/>
      <c r="D482" s="113"/>
      <c r="E482" s="113"/>
      <c r="F482" s="113"/>
      <c r="G482" s="113"/>
      <c r="J482" s="113"/>
      <c r="K482" s="113"/>
      <c r="L482" s="113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</row>
    <row r="483" spans="1:40" ht="12.75" x14ac:dyDescent="0.2">
      <c r="A483" s="113"/>
      <c r="B483" s="114"/>
      <c r="C483" s="113"/>
      <c r="D483" s="113"/>
      <c r="E483" s="113"/>
      <c r="F483" s="113"/>
      <c r="G483" s="113"/>
      <c r="J483" s="113"/>
      <c r="K483" s="113"/>
      <c r="L483" s="113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</row>
    <row r="484" spans="1:40" ht="12.75" x14ac:dyDescent="0.2">
      <c r="A484" s="113"/>
      <c r="B484" s="114"/>
      <c r="C484" s="113"/>
      <c r="D484" s="113"/>
      <c r="E484" s="113"/>
      <c r="F484" s="113"/>
      <c r="G484" s="113"/>
      <c r="J484" s="113"/>
      <c r="K484" s="113"/>
      <c r="L484" s="113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</row>
    <row r="485" spans="1:40" ht="12.75" x14ac:dyDescent="0.2">
      <c r="A485" s="113"/>
      <c r="B485" s="114"/>
      <c r="C485" s="113"/>
      <c r="D485" s="113"/>
      <c r="E485" s="113"/>
      <c r="F485" s="113"/>
      <c r="G485" s="113"/>
      <c r="J485" s="113"/>
      <c r="K485" s="113"/>
      <c r="L485" s="113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</row>
    <row r="486" spans="1:40" ht="12.75" x14ac:dyDescent="0.2">
      <c r="A486" s="113"/>
      <c r="B486" s="114"/>
      <c r="C486" s="113"/>
      <c r="D486" s="113"/>
      <c r="E486" s="113"/>
      <c r="F486" s="113"/>
      <c r="G486" s="113"/>
      <c r="J486" s="113"/>
      <c r="K486" s="113"/>
      <c r="L486" s="113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</row>
    <row r="487" spans="1:40" ht="12.75" x14ac:dyDescent="0.2">
      <c r="A487" s="113"/>
      <c r="B487" s="114"/>
      <c r="C487" s="113"/>
      <c r="D487" s="113"/>
      <c r="E487" s="113"/>
      <c r="F487" s="113"/>
      <c r="G487" s="113"/>
      <c r="J487" s="113"/>
      <c r="K487" s="113"/>
      <c r="L487" s="113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</row>
    <row r="488" spans="1:40" ht="12.75" x14ac:dyDescent="0.2">
      <c r="A488" s="113"/>
      <c r="B488" s="114"/>
      <c r="C488" s="113"/>
      <c r="D488" s="113"/>
      <c r="E488" s="113"/>
      <c r="F488" s="113"/>
      <c r="G488" s="113"/>
      <c r="J488" s="113"/>
      <c r="K488" s="113"/>
      <c r="L488" s="113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</row>
    <row r="489" spans="1:40" ht="12.75" x14ac:dyDescent="0.2">
      <c r="A489" s="113"/>
      <c r="B489" s="114"/>
      <c r="C489" s="113"/>
      <c r="D489" s="113"/>
      <c r="E489" s="113"/>
      <c r="F489" s="113"/>
      <c r="G489" s="113"/>
      <c r="J489" s="113"/>
      <c r="K489" s="113"/>
      <c r="L489" s="113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</row>
    <row r="490" spans="1:40" ht="12.75" x14ac:dyDescent="0.2">
      <c r="A490" s="113"/>
      <c r="B490" s="114"/>
      <c r="C490" s="113"/>
      <c r="D490" s="113"/>
      <c r="E490" s="113"/>
      <c r="F490" s="113"/>
      <c r="G490" s="113"/>
      <c r="J490" s="113"/>
      <c r="K490" s="113"/>
      <c r="L490" s="113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</row>
    <row r="491" spans="1:40" ht="12.75" x14ac:dyDescent="0.2">
      <c r="A491" s="113"/>
      <c r="B491" s="114"/>
      <c r="C491" s="113"/>
      <c r="D491" s="113"/>
      <c r="E491" s="113"/>
      <c r="F491" s="113"/>
      <c r="G491" s="113"/>
      <c r="J491" s="113"/>
      <c r="K491" s="113"/>
      <c r="L491" s="113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</row>
    <row r="492" spans="1:40" ht="12.75" x14ac:dyDescent="0.2">
      <c r="A492" s="113"/>
      <c r="B492" s="114"/>
      <c r="C492" s="113"/>
      <c r="D492" s="113"/>
      <c r="E492" s="113"/>
      <c r="F492" s="113"/>
      <c r="G492" s="113"/>
      <c r="J492" s="113"/>
      <c r="K492" s="113"/>
      <c r="L492" s="113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</row>
    <row r="493" spans="1:40" ht="12.75" x14ac:dyDescent="0.2">
      <c r="A493" s="113"/>
      <c r="B493" s="114"/>
      <c r="C493" s="113"/>
      <c r="D493" s="113"/>
      <c r="E493" s="113"/>
      <c r="F493" s="113"/>
      <c r="G493" s="113"/>
      <c r="J493" s="113"/>
      <c r="K493" s="113"/>
      <c r="L493" s="113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</row>
    <row r="494" spans="1:40" ht="12.75" x14ac:dyDescent="0.2">
      <c r="A494" s="113"/>
      <c r="B494" s="114"/>
      <c r="C494" s="113"/>
      <c r="D494" s="113"/>
      <c r="E494" s="113"/>
      <c r="F494" s="113"/>
      <c r="G494" s="113"/>
      <c r="J494" s="113"/>
      <c r="K494" s="113"/>
      <c r="L494" s="113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</row>
    <row r="495" spans="1:40" ht="12.75" x14ac:dyDescent="0.2">
      <c r="A495" s="113"/>
      <c r="B495" s="114"/>
      <c r="C495" s="113"/>
      <c r="D495" s="113"/>
      <c r="E495" s="113"/>
      <c r="F495" s="113"/>
      <c r="G495" s="113"/>
      <c r="J495" s="113"/>
      <c r="K495" s="113"/>
      <c r="L495" s="113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</row>
    <row r="496" spans="1:40" ht="12.75" x14ac:dyDescent="0.2">
      <c r="A496" s="113"/>
      <c r="B496" s="114"/>
      <c r="C496" s="113"/>
      <c r="D496" s="113"/>
      <c r="E496" s="113"/>
      <c r="F496" s="113"/>
      <c r="G496" s="113"/>
      <c r="J496" s="113"/>
      <c r="K496" s="113"/>
      <c r="L496" s="113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</row>
    <row r="497" spans="1:40" ht="12.75" x14ac:dyDescent="0.2">
      <c r="A497" s="113"/>
      <c r="B497" s="114"/>
      <c r="C497" s="113"/>
      <c r="D497" s="113"/>
      <c r="E497" s="113"/>
      <c r="F497" s="113"/>
      <c r="G497" s="113"/>
      <c r="J497" s="113"/>
      <c r="K497" s="113"/>
      <c r="L497" s="113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</row>
    <row r="498" spans="1:40" ht="12.75" x14ac:dyDescent="0.2">
      <c r="A498" s="113"/>
      <c r="B498" s="114"/>
      <c r="C498" s="113"/>
      <c r="D498" s="113"/>
      <c r="E498" s="113"/>
      <c r="F498" s="113"/>
      <c r="G498" s="113"/>
      <c r="J498" s="113"/>
      <c r="K498" s="113"/>
      <c r="L498" s="113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</row>
    <row r="499" spans="1:40" ht="12.75" x14ac:dyDescent="0.2">
      <c r="A499" s="113"/>
      <c r="B499" s="114"/>
      <c r="C499" s="113"/>
      <c r="D499" s="113"/>
      <c r="E499" s="113"/>
      <c r="F499" s="113"/>
      <c r="G499" s="113"/>
      <c r="J499" s="113"/>
      <c r="K499" s="113"/>
      <c r="L499" s="113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</row>
    <row r="500" spans="1:40" ht="12.75" x14ac:dyDescent="0.2">
      <c r="A500" s="113"/>
      <c r="B500" s="114"/>
      <c r="C500" s="113"/>
      <c r="D500" s="113"/>
      <c r="E500" s="113"/>
      <c r="F500" s="113"/>
      <c r="G500" s="113"/>
      <c r="J500" s="113"/>
      <c r="K500" s="113"/>
      <c r="L500" s="113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</row>
    <row r="501" spans="1:40" ht="12.75" x14ac:dyDescent="0.2">
      <c r="A501" s="113"/>
      <c r="B501" s="114"/>
      <c r="C501" s="113"/>
      <c r="D501" s="113"/>
      <c r="E501" s="113"/>
      <c r="F501" s="113"/>
      <c r="G501" s="113"/>
      <c r="J501" s="113"/>
      <c r="K501" s="113"/>
      <c r="L501" s="113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</row>
    <row r="502" spans="1:40" ht="12.75" x14ac:dyDescent="0.2">
      <c r="A502" s="113"/>
      <c r="B502" s="114"/>
      <c r="C502" s="113"/>
      <c r="D502" s="113"/>
      <c r="E502" s="113"/>
      <c r="F502" s="113"/>
      <c r="G502" s="113"/>
      <c r="J502" s="113"/>
      <c r="K502" s="113"/>
      <c r="L502" s="113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</row>
    <row r="503" spans="1:40" ht="12.75" x14ac:dyDescent="0.2">
      <c r="A503" s="113"/>
      <c r="B503" s="114"/>
      <c r="C503" s="113"/>
      <c r="D503" s="113"/>
      <c r="E503" s="113"/>
      <c r="F503" s="113"/>
      <c r="G503" s="113"/>
      <c r="J503" s="113"/>
      <c r="K503" s="113"/>
      <c r="L503" s="113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</row>
    <row r="504" spans="1:40" ht="12.75" x14ac:dyDescent="0.2">
      <c r="A504" s="113"/>
      <c r="B504" s="114"/>
      <c r="C504" s="113"/>
      <c r="D504" s="113"/>
      <c r="E504" s="113"/>
      <c r="F504" s="113"/>
      <c r="G504" s="113"/>
      <c r="J504" s="113"/>
      <c r="K504" s="113"/>
      <c r="L504" s="113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</row>
    <row r="505" spans="1:40" ht="12.75" x14ac:dyDescent="0.2">
      <c r="A505" s="113"/>
      <c r="B505" s="114"/>
      <c r="C505" s="113"/>
      <c r="D505" s="113"/>
      <c r="E505" s="113"/>
      <c r="F505" s="113"/>
      <c r="G505" s="113"/>
      <c r="J505" s="113"/>
      <c r="K505" s="113"/>
      <c r="L505" s="113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</row>
    <row r="506" spans="1:40" ht="12.75" x14ac:dyDescent="0.2">
      <c r="A506" s="113"/>
      <c r="B506" s="114"/>
      <c r="C506" s="113"/>
      <c r="D506" s="113"/>
      <c r="E506" s="113"/>
      <c r="F506" s="113"/>
      <c r="G506" s="113"/>
      <c r="J506" s="113"/>
      <c r="K506" s="113"/>
      <c r="L506" s="113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</row>
    <row r="507" spans="1:40" ht="12.75" x14ac:dyDescent="0.2">
      <c r="A507" s="113"/>
      <c r="B507" s="114"/>
      <c r="C507" s="113"/>
      <c r="D507" s="113"/>
      <c r="E507" s="113"/>
      <c r="F507" s="113"/>
      <c r="G507" s="113"/>
      <c r="J507" s="113"/>
      <c r="K507" s="113"/>
      <c r="L507" s="113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</row>
    <row r="508" spans="1:40" ht="12.75" x14ac:dyDescent="0.2">
      <c r="A508" s="113"/>
      <c r="B508" s="114"/>
      <c r="C508" s="113"/>
      <c r="D508" s="113"/>
      <c r="E508" s="113"/>
      <c r="F508" s="113"/>
      <c r="G508" s="113"/>
      <c r="J508" s="113"/>
      <c r="K508" s="113"/>
      <c r="L508" s="113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</row>
    <row r="509" spans="1:40" ht="12.75" x14ac:dyDescent="0.2">
      <c r="A509" s="113"/>
      <c r="B509" s="114"/>
      <c r="C509" s="113"/>
      <c r="D509" s="113"/>
      <c r="E509" s="113"/>
      <c r="F509" s="113"/>
      <c r="G509" s="113"/>
      <c r="J509" s="113"/>
      <c r="K509" s="113"/>
      <c r="L509" s="113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</row>
    <row r="510" spans="1:40" ht="12.75" x14ac:dyDescent="0.2">
      <c r="A510" s="113"/>
      <c r="B510" s="114"/>
      <c r="C510" s="113"/>
      <c r="D510" s="113"/>
      <c r="E510" s="113"/>
      <c r="F510" s="113"/>
      <c r="G510" s="113"/>
      <c r="J510" s="113"/>
      <c r="K510" s="113"/>
      <c r="L510" s="113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</row>
    <row r="511" spans="1:40" ht="12.75" x14ac:dyDescent="0.2">
      <c r="A511" s="113"/>
      <c r="B511" s="114"/>
      <c r="C511" s="113"/>
      <c r="D511" s="113"/>
      <c r="E511" s="113"/>
      <c r="F511" s="113"/>
      <c r="G511" s="113"/>
      <c r="J511" s="113"/>
      <c r="K511" s="113"/>
      <c r="L511" s="113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</row>
    <row r="512" spans="1:40" ht="12.75" x14ac:dyDescent="0.2">
      <c r="A512" s="113"/>
      <c r="B512" s="114"/>
      <c r="C512" s="113"/>
      <c r="D512" s="113"/>
      <c r="E512" s="113"/>
      <c r="F512" s="113"/>
      <c r="G512" s="113"/>
      <c r="J512" s="113"/>
      <c r="K512" s="113"/>
      <c r="L512" s="113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</row>
    <row r="513" spans="1:40" ht="12.75" x14ac:dyDescent="0.2">
      <c r="A513" s="113"/>
      <c r="B513" s="114"/>
      <c r="C513" s="113"/>
      <c r="D513" s="113"/>
      <c r="E513" s="113"/>
      <c r="F513" s="113"/>
      <c r="G513" s="113"/>
      <c r="J513" s="113"/>
      <c r="K513" s="113"/>
      <c r="L513" s="113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</row>
    <row r="514" spans="1:40" ht="12.75" x14ac:dyDescent="0.2">
      <c r="A514" s="113"/>
      <c r="B514" s="114"/>
      <c r="C514" s="113"/>
      <c r="D514" s="113"/>
      <c r="E514" s="113"/>
      <c r="F514" s="113"/>
      <c r="G514" s="113"/>
      <c r="J514" s="113"/>
      <c r="K514" s="113"/>
      <c r="L514" s="113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</row>
    <row r="515" spans="1:40" ht="12.75" x14ac:dyDescent="0.2">
      <c r="A515" s="113"/>
      <c r="B515" s="114"/>
      <c r="C515" s="113"/>
      <c r="D515" s="113"/>
      <c r="E515" s="113"/>
      <c r="F515" s="113"/>
      <c r="G515" s="113"/>
      <c r="J515" s="113"/>
      <c r="K515" s="113"/>
      <c r="L515" s="113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</row>
    <row r="516" spans="1:40" ht="12.75" x14ac:dyDescent="0.2">
      <c r="A516" s="113"/>
      <c r="B516" s="114"/>
      <c r="C516" s="113"/>
      <c r="D516" s="113"/>
      <c r="E516" s="113"/>
      <c r="F516" s="113"/>
      <c r="G516" s="113"/>
      <c r="J516" s="113"/>
      <c r="K516" s="113"/>
      <c r="L516" s="113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</row>
    <row r="517" spans="1:40" ht="12.75" x14ac:dyDescent="0.2">
      <c r="A517" s="113"/>
      <c r="B517" s="114"/>
      <c r="C517" s="113"/>
      <c r="D517" s="113"/>
      <c r="E517" s="113"/>
      <c r="F517" s="113"/>
      <c r="G517" s="113"/>
      <c r="J517" s="113"/>
      <c r="K517" s="113"/>
      <c r="L517" s="113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</row>
    <row r="518" spans="1:40" ht="12.75" x14ac:dyDescent="0.2">
      <c r="A518" s="113"/>
      <c r="B518" s="114"/>
      <c r="C518" s="113"/>
      <c r="D518" s="113"/>
      <c r="E518" s="113"/>
      <c r="F518" s="113"/>
      <c r="G518" s="113"/>
      <c r="J518" s="113"/>
      <c r="K518" s="113"/>
      <c r="L518" s="113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</row>
    <row r="519" spans="1:40" ht="12.75" x14ac:dyDescent="0.2">
      <c r="A519" s="113"/>
      <c r="B519" s="114"/>
      <c r="C519" s="113"/>
      <c r="D519" s="113"/>
      <c r="E519" s="113"/>
      <c r="F519" s="113"/>
      <c r="G519" s="113"/>
      <c r="J519" s="113"/>
      <c r="K519" s="113"/>
      <c r="L519" s="113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</row>
    <row r="520" spans="1:40" ht="12.75" x14ac:dyDescent="0.2">
      <c r="A520" s="113"/>
      <c r="B520" s="114"/>
      <c r="C520" s="113"/>
      <c r="D520" s="113"/>
      <c r="E520" s="113"/>
      <c r="F520" s="113"/>
      <c r="G520" s="113"/>
      <c r="J520" s="113"/>
      <c r="K520" s="113"/>
      <c r="L520" s="113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</row>
    <row r="521" spans="1:40" ht="12.75" x14ac:dyDescent="0.2">
      <c r="A521" s="113"/>
      <c r="B521" s="114"/>
      <c r="C521" s="113"/>
      <c r="D521" s="113"/>
      <c r="E521" s="113"/>
      <c r="F521" s="113"/>
      <c r="G521" s="113"/>
      <c r="J521" s="113"/>
      <c r="K521" s="113"/>
      <c r="L521" s="113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</row>
    <row r="522" spans="1:40" ht="12.75" x14ac:dyDescent="0.2">
      <c r="A522" s="113"/>
      <c r="B522" s="114"/>
      <c r="C522" s="113"/>
      <c r="D522" s="113"/>
      <c r="E522" s="113"/>
      <c r="F522" s="113"/>
      <c r="G522" s="113"/>
      <c r="J522" s="113"/>
      <c r="K522" s="113"/>
      <c r="L522" s="113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</row>
    <row r="523" spans="1:40" ht="12.75" x14ac:dyDescent="0.2">
      <c r="A523" s="113"/>
      <c r="B523" s="114"/>
      <c r="C523" s="113"/>
      <c r="D523" s="113"/>
      <c r="E523" s="113"/>
      <c r="F523" s="113"/>
      <c r="G523" s="113"/>
      <c r="J523" s="113"/>
      <c r="K523" s="113"/>
      <c r="L523" s="113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</row>
    <row r="524" spans="1:40" ht="12.75" x14ac:dyDescent="0.2">
      <c r="A524" s="113"/>
      <c r="B524" s="114"/>
      <c r="C524" s="113"/>
      <c r="D524" s="113"/>
      <c r="E524" s="113"/>
      <c r="F524" s="113"/>
      <c r="G524" s="113"/>
      <c r="J524" s="113"/>
      <c r="K524" s="113"/>
      <c r="L524" s="113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</row>
    <row r="525" spans="1:40" ht="12.75" x14ac:dyDescent="0.2">
      <c r="A525" s="113"/>
      <c r="B525" s="114"/>
      <c r="C525" s="113"/>
      <c r="D525" s="113"/>
      <c r="E525" s="113"/>
      <c r="F525" s="113"/>
      <c r="G525" s="113"/>
      <c r="J525" s="113"/>
      <c r="K525" s="113"/>
      <c r="L525" s="113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</row>
    <row r="526" spans="1:40" ht="12.75" x14ac:dyDescent="0.2">
      <c r="A526" s="113"/>
      <c r="B526" s="114"/>
      <c r="C526" s="113"/>
      <c r="D526" s="113"/>
      <c r="E526" s="113"/>
      <c r="F526" s="113"/>
      <c r="G526" s="113"/>
      <c r="J526" s="113"/>
      <c r="K526" s="113"/>
      <c r="L526" s="113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</row>
    <row r="527" spans="1:40" ht="12.75" x14ac:dyDescent="0.2">
      <c r="A527" s="113"/>
      <c r="B527" s="114"/>
      <c r="C527" s="113"/>
      <c r="D527" s="113"/>
      <c r="E527" s="113"/>
      <c r="F527" s="113"/>
      <c r="G527" s="113"/>
      <c r="J527" s="113"/>
      <c r="K527" s="113"/>
      <c r="L527" s="113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</row>
    <row r="528" spans="1:40" ht="12.75" x14ac:dyDescent="0.2">
      <c r="A528" s="113"/>
      <c r="B528" s="114"/>
      <c r="C528" s="113"/>
      <c r="D528" s="113"/>
      <c r="E528" s="113"/>
      <c r="F528" s="113"/>
      <c r="G528" s="113"/>
      <c r="J528" s="113"/>
      <c r="K528" s="113"/>
      <c r="L528" s="113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</row>
    <row r="529" spans="1:40" ht="12.75" x14ac:dyDescent="0.2">
      <c r="A529" s="113"/>
      <c r="B529" s="114"/>
      <c r="C529" s="113"/>
      <c r="D529" s="113"/>
      <c r="E529" s="113"/>
      <c r="F529" s="113"/>
      <c r="G529" s="113"/>
      <c r="J529" s="113"/>
      <c r="K529" s="113"/>
      <c r="L529" s="113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</row>
    <row r="530" spans="1:40" ht="12.75" x14ac:dyDescent="0.2">
      <c r="A530" s="113"/>
      <c r="B530" s="114"/>
      <c r="C530" s="113"/>
      <c r="D530" s="113"/>
      <c r="E530" s="113"/>
      <c r="F530" s="113"/>
      <c r="G530" s="113"/>
      <c r="J530" s="113"/>
      <c r="K530" s="113"/>
      <c r="L530" s="113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</row>
    <row r="531" spans="1:40" ht="12.75" x14ac:dyDescent="0.2">
      <c r="A531" s="113"/>
      <c r="B531" s="114"/>
      <c r="C531" s="113"/>
      <c r="D531" s="113"/>
      <c r="E531" s="113"/>
      <c r="F531" s="113"/>
      <c r="G531" s="113"/>
      <c r="J531" s="113"/>
      <c r="K531" s="113"/>
      <c r="L531" s="113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</row>
    <row r="532" spans="1:40" ht="12.75" x14ac:dyDescent="0.2">
      <c r="A532" s="113"/>
      <c r="B532" s="114"/>
      <c r="C532" s="113"/>
      <c r="D532" s="113"/>
      <c r="E532" s="113"/>
      <c r="F532" s="113"/>
      <c r="G532" s="113"/>
      <c r="J532" s="113"/>
      <c r="K532" s="113"/>
      <c r="L532" s="113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</row>
    <row r="533" spans="1:40" ht="12.75" x14ac:dyDescent="0.2">
      <c r="A533" s="113"/>
      <c r="B533" s="114"/>
      <c r="C533" s="113"/>
      <c r="D533" s="113"/>
      <c r="E533" s="113"/>
      <c r="F533" s="113"/>
      <c r="G533" s="113"/>
      <c r="J533" s="113"/>
      <c r="K533" s="113"/>
      <c r="L533" s="113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</row>
    <row r="534" spans="1:40" ht="12.75" x14ac:dyDescent="0.2">
      <c r="A534" s="113"/>
      <c r="B534" s="114"/>
      <c r="C534" s="113"/>
      <c r="D534" s="113"/>
      <c r="E534" s="113"/>
      <c r="F534" s="113"/>
      <c r="G534" s="113"/>
      <c r="J534" s="113"/>
      <c r="K534" s="113"/>
      <c r="L534" s="113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</row>
    <row r="535" spans="1:40" ht="12.75" x14ac:dyDescent="0.2">
      <c r="A535" s="113"/>
      <c r="B535" s="114"/>
      <c r="C535" s="113"/>
      <c r="D535" s="113"/>
      <c r="E535" s="113"/>
      <c r="F535" s="113"/>
      <c r="G535" s="113"/>
      <c r="J535" s="113"/>
      <c r="K535" s="113"/>
      <c r="L535" s="113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</row>
    <row r="536" spans="1:40" ht="12.75" x14ac:dyDescent="0.2">
      <c r="A536" s="113"/>
      <c r="B536" s="114"/>
      <c r="C536" s="113"/>
      <c r="D536" s="113"/>
      <c r="E536" s="113"/>
      <c r="F536" s="113"/>
      <c r="G536" s="113"/>
      <c r="J536" s="113"/>
      <c r="K536" s="113"/>
      <c r="L536" s="113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</row>
    <row r="537" spans="1:40" ht="12.75" x14ac:dyDescent="0.2">
      <c r="A537" s="113"/>
      <c r="B537" s="114"/>
      <c r="C537" s="113"/>
      <c r="D537" s="113"/>
      <c r="E537" s="113"/>
      <c r="F537" s="113"/>
      <c r="G537" s="113"/>
      <c r="J537" s="113"/>
      <c r="K537" s="113"/>
      <c r="L537" s="113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</row>
    <row r="538" spans="1:40" ht="12.75" x14ac:dyDescent="0.2">
      <c r="A538" s="113"/>
      <c r="B538" s="114"/>
      <c r="C538" s="113"/>
      <c r="D538" s="113"/>
      <c r="E538" s="113"/>
      <c r="F538" s="113"/>
      <c r="G538" s="113"/>
      <c r="J538" s="113"/>
      <c r="K538" s="113"/>
      <c r="L538" s="113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</row>
    <row r="539" spans="1:40" ht="12.75" x14ac:dyDescent="0.2">
      <c r="A539" s="113"/>
      <c r="B539" s="114"/>
      <c r="C539" s="113"/>
      <c r="D539" s="113"/>
      <c r="E539" s="113"/>
      <c r="F539" s="113"/>
      <c r="G539" s="113"/>
      <c r="J539" s="113"/>
      <c r="K539" s="113"/>
      <c r="L539" s="113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</row>
    <row r="540" spans="1:40" ht="12.75" x14ac:dyDescent="0.2">
      <c r="A540" s="113"/>
      <c r="B540" s="114"/>
      <c r="C540" s="113"/>
      <c r="D540" s="113"/>
      <c r="E540" s="113"/>
      <c r="F540" s="113"/>
      <c r="G540" s="113"/>
      <c r="J540" s="113"/>
      <c r="K540" s="113"/>
      <c r="L540" s="113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</row>
    <row r="541" spans="1:40" ht="12.75" x14ac:dyDescent="0.2">
      <c r="A541" s="113"/>
      <c r="B541" s="114"/>
      <c r="C541" s="113"/>
      <c r="D541" s="113"/>
      <c r="E541" s="113"/>
      <c r="F541" s="113"/>
      <c r="G541" s="113"/>
      <c r="J541" s="113"/>
      <c r="K541" s="113"/>
      <c r="L541" s="113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</row>
    <row r="542" spans="1:40" ht="12.75" x14ac:dyDescent="0.2">
      <c r="A542" s="113"/>
      <c r="B542" s="114"/>
      <c r="C542" s="113"/>
      <c r="D542" s="113"/>
      <c r="E542" s="113"/>
      <c r="F542" s="113"/>
      <c r="G542" s="113"/>
      <c r="J542" s="113"/>
      <c r="K542" s="113"/>
      <c r="L542" s="113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</row>
    <row r="543" spans="1:40" ht="12.75" x14ac:dyDescent="0.2">
      <c r="A543" s="113"/>
      <c r="B543" s="114"/>
      <c r="C543" s="113"/>
      <c r="D543" s="113"/>
      <c r="E543" s="113"/>
      <c r="F543" s="113"/>
      <c r="G543" s="113"/>
      <c r="J543" s="113"/>
      <c r="K543" s="113"/>
      <c r="L543" s="113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</row>
    <row r="544" spans="1:40" ht="12.75" x14ac:dyDescent="0.2">
      <c r="A544" s="113"/>
      <c r="B544" s="114"/>
      <c r="C544" s="113"/>
      <c r="D544" s="113"/>
      <c r="E544" s="113"/>
      <c r="F544" s="113"/>
      <c r="G544" s="113"/>
      <c r="J544" s="113"/>
      <c r="K544" s="113"/>
      <c r="L544" s="113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</row>
    <row r="545" spans="1:40" ht="12.75" x14ac:dyDescent="0.2">
      <c r="A545" s="113"/>
      <c r="B545" s="114"/>
      <c r="C545" s="113"/>
      <c r="D545" s="113"/>
      <c r="E545" s="113"/>
      <c r="F545" s="113"/>
      <c r="G545" s="113"/>
      <c r="J545" s="113"/>
      <c r="K545" s="113"/>
      <c r="L545" s="113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</row>
    <row r="546" spans="1:40" ht="12.75" x14ac:dyDescent="0.2">
      <c r="A546" s="113"/>
      <c r="B546" s="114"/>
      <c r="C546" s="113"/>
      <c r="D546" s="113"/>
      <c r="E546" s="113"/>
      <c r="F546" s="113"/>
      <c r="G546" s="113"/>
      <c r="J546" s="113"/>
      <c r="K546" s="113"/>
      <c r="L546" s="113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</row>
    <row r="547" spans="1:40" ht="12.75" x14ac:dyDescent="0.2">
      <c r="A547" s="113"/>
      <c r="B547" s="114"/>
      <c r="C547" s="113"/>
      <c r="D547" s="113"/>
      <c r="E547" s="113"/>
      <c r="F547" s="113"/>
      <c r="G547" s="113"/>
      <c r="J547" s="113"/>
      <c r="K547" s="113"/>
      <c r="L547" s="113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</row>
    <row r="548" spans="1:40" ht="12.75" x14ac:dyDescent="0.2">
      <c r="A548" s="113"/>
      <c r="B548" s="114"/>
      <c r="C548" s="113"/>
      <c r="D548" s="113"/>
      <c r="E548" s="113"/>
      <c r="F548" s="113"/>
      <c r="G548" s="113"/>
      <c r="J548" s="113"/>
      <c r="K548" s="113"/>
      <c r="L548" s="113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</row>
    <row r="549" spans="1:40" ht="12.75" x14ac:dyDescent="0.2">
      <c r="A549" s="113"/>
      <c r="B549" s="114"/>
      <c r="C549" s="113"/>
      <c r="D549" s="113"/>
      <c r="E549" s="113"/>
      <c r="F549" s="113"/>
      <c r="G549" s="113"/>
      <c r="J549" s="113"/>
      <c r="K549" s="113"/>
      <c r="L549" s="113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</row>
    <row r="550" spans="1:40" ht="12.75" x14ac:dyDescent="0.2">
      <c r="A550" s="113"/>
      <c r="B550" s="114"/>
      <c r="C550" s="113"/>
      <c r="D550" s="113"/>
      <c r="E550" s="113"/>
      <c r="F550" s="113"/>
      <c r="G550" s="113"/>
      <c r="J550" s="113"/>
      <c r="K550" s="113"/>
      <c r="L550" s="113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</row>
    <row r="551" spans="1:40" ht="12.75" x14ac:dyDescent="0.2">
      <c r="A551" s="113"/>
      <c r="B551" s="114"/>
      <c r="C551" s="113"/>
      <c r="D551" s="113"/>
      <c r="E551" s="113"/>
      <c r="F551" s="113"/>
      <c r="G551" s="113"/>
      <c r="J551" s="113"/>
      <c r="K551" s="113"/>
      <c r="L551" s="113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</row>
    <row r="552" spans="1:40" ht="12.75" x14ac:dyDescent="0.2">
      <c r="A552" s="113"/>
      <c r="B552" s="114"/>
      <c r="C552" s="113"/>
      <c r="D552" s="113"/>
      <c r="E552" s="113"/>
      <c r="F552" s="113"/>
      <c r="G552" s="113"/>
      <c r="J552" s="113"/>
      <c r="K552" s="113"/>
      <c r="L552" s="113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</row>
    <row r="553" spans="1:40" ht="12.75" x14ac:dyDescent="0.2">
      <c r="A553" s="113"/>
      <c r="B553" s="114"/>
      <c r="C553" s="113"/>
      <c r="D553" s="113"/>
      <c r="E553" s="113"/>
      <c r="F553" s="113"/>
      <c r="G553" s="113"/>
      <c r="J553" s="113"/>
      <c r="K553" s="113"/>
      <c r="L553" s="113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</row>
    <row r="554" spans="1:40" ht="12.75" x14ac:dyDescent="0.2">
      <c r="A554" s="113"/>
      <c r="B554" s="114"/>
      <c r="C554" s="113"/>
      <c r="D554" s="113"/>
      <c r="E554" s="113"/>
      <c r="F554" s="113"/>
      <c r="G554" s="113"/>
      <c r="J554" s="113"/>
      <c r="K554" s="113"/>
      <c r="L554" s="113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</row>
    <row r="555" spans="1:40" ht="12.75" x14ac:dyDescent="0.2">
      <c r="A555" s="113"/>
      <c r="B555" s="114"/>
      <c r="C555" s="113"/>
      <c r="D555" s="113"/>
      <c r="E555" s="113"/>
      <c r="F555" s="113"/>
      <c r="G555" s="113"/>
      <c r="J555" s="113"/>
      <c r="K555" s="113"/>
      <c r="L555" s="113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</row>
    <row r="556" spans="1:40" ht="12.75" x14ac:dyDescent="0.2">
      <c r="A556" s="113"/>
      <c r="B556" s="114"/>
      <c r="C556" s="113"/>
      <c r="D556" s="113"/>
      <c r="E556" s="113"/>
      <c r="F556" s="113"/>
      <c r="G556" s="113"/>
      <c r="J556" s="113"/>
      <c r="K556" s="113"/>
      <c r="L556" s="113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</row>
    <row r="557" spans="1:40" ht="12.75" x14ac:dyDescent="0.2">
      <c r="A557" s="113"/>
      <c r="B557" s="114"/>
      <c r="C557" s="113"/>
      <c r="D557" s="113"/>
      <c r="E557" s="113"/>
      <c r="F557" s="113"/>
      <c r="G557" s="113"/>
      <c r="J557" s="113"/>
      <c r="K557" s="113"/>
      <c r="L557" s="113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</row>
    <row r="558" spans="1:40" ht="12.75" x14ac:dyDescent="0.2">
      <c r="A558" s="113"/>
      <c r="B558" s="114"/>
      <c r="C558" s="113"/>
      <c r="D558" s="113"/>
      <c r="E558" s="113"/>
      <c r="F558" s="113"/>
      <c r="G558" s="113"/>
      <c r="J558" s="113"/>
      <c r="K558" s="113"/>
      <c r="L558" s="113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</row>
    <row r="559" spans="1:40" ht="12.75" x14ac:dyDescent="0.2">
      <c r="A559" s="113"/>
      <c r="B559" s="114"/>
      <c r="C559" s="113"/>
      <c r="D559" s="113"/>
      <c r="E559" s="113"/>
      <c r="F559" s="113"/>
      <c r="G559" s="113"/>
      <c r="J559" s="113"/>
      <c r="K559" s="113"/>
      <c r="L559" s="113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</row>
    <row r="560" spans="1:40" ht="12.75" x14ac:dyDescent="0.2">
      <c r="A560" s="113"/>
      <c r="B560" s="114"/>
      <c r="C560" s="113"/>
      <c r="D560" s="113"/>
      <c r="E560" s="113"/>
      <c r="F560" s="113"/>
      <c r="G560" s="113"/>
      <c r="J560" s="113"/>
      <c r="K560" s="113"/>
      <c r="L560" s="113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</row>
    <row r="561" spans="1:40" ht="12.75" x14ac:dyDescent="0.2">
      <c r="A561" s="113"/>
      <c r="B561" s="114"/>
      <c r="C561" s="113"/>
      <c r="D561" s="113"/>
      <c r="E561" s="113"/>
      <c r="F561" s="113"/>
      <c r="G561" s="113"/>
      <c r="J561" s="113"/>
      <c r="K561" s="113"/>
      <c r="L561" s="113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</row>
    <row r="562" spans="1:40" ht="12.75" x14ac:dyDescent="0.2">
      <c r="A562" s="113"/>
      <c r="B562" s="114"/>
      <c r="C562" s="113"/>
      <c r="D562" s="113"/>
      <c r="E562" s="113"/>
      <c r="F562" s="113"/>
      <c r="G562" s="113"/>
      <c r="J562" s="113"/>
      <c r="K562" s="113"/>
      <c r="L562" s="113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</row>
    <row r="563" spans="1:40" ht="12.75" x14ac:dyDescent="0.2">
      <c r="A563" s="113"/>
      <c r="B563" s="114"/>
      <c r="C563" s="113"/>
      <c r="D563" s="113"/>
      <c r="E563" s="113"/>
      <c r="F563" s="113"/>
      <c r="G563" s="113"/>
      <c r="J563" s="113"/>
      <c r="K563" s="113"/>
      <c r="L563" s="113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</row>
    <row r="564" spans="1:40" ht="12.75" x14ac:dyDescent="0.2">
      <c r="A564" s="113"/>
      <c r="B564" s="114"/>
      <c r="C564" s="113"/>
      <c r="D564" s="113"/>
      <c r="E564" s="113"/>
      <c r="F564" s="113"/>
      <c r="G564" s="113"/>
      <c r="J564" s="113"/>
      <c r="K564" s="113"/>
      <c r="L564" s="113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</row>
    <row r="565" spans="1:40" ht="12.75" x14ac:dyDescent="0.2">
      <c r="A565" s="113"/>
      <c r="B565" s="114"/>
      <c r="C565" s="113"/>
      <c r="D565" s="113"/>
      <c r="E565" s="113"/>
      <c r="F565" s="113"/>
      <c r="G565" s="113"/>
      <c r="J565" s="113"/>
      <c r="K565" s="113"/>
      <c r="L565" s="113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</row>
    <row r="566" spans="1:40" ht="12.75" x14ac:dyDescent="0.2">
      <c r="A566" s="113"/>
      <c r="B566" s="114"/>
      <c r="C566" s="113"/>
      <c r="D566" s="113"/>
      <c r="E566" s="113"/>
      <c r="F566" s="113"/>
      <c r="G566" s="113"/>
      <c r="J566" s="113"/>
      <c r="K566" s="113"/>
      <c r="L566" s="113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</row>
    <row r="567" spans="1:40" ht="12.75" x14ac:dyDescent="0.2">
      <c r="A567" s="113"/>
      <c r="B567" s="114"/>
      <c r="C567" s="113"/>
      <c r="D567" s="113"/>
      <c r="E567" s="113"/>
      <c r="F567" s="113"/>
      <c r="G567" s="113"/>
      <c r="J567" s="113"/>
      <c r="K567" s="113"/>
      <c r="L567" s="113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</row>
    <row r="568" spans="1:40" ht="12.75" x14ac:dyDescent="0.2">
      <c r="A568" s="113"/>
      <c r="B568" s="114"/>
      <c r="C568" s="113"/>
      <c r="D568" s="113"/>
      <c r="E568" s="113"/>
      <c r="F568" s="113"/>
      <c r="G568" s="113"/>
      <c r="J568" s="113"/>
      <c r="K568" s="113"/>
      <c r="L568" s="113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</row>
    <row r="569" spans="1:40" ht="12.75" x14ac:dyDescent="0.2">
      <c r="A569" s="113"/>
      <c r="B569" s="114"/>
      <c r="C569" s="113"/>
      <c r="D569" s="113"/>
      <c r="E569" s="113"/>
      <c r="F569" s="113"/>
      <c r="G569" s="113"/>
      <c r="J569" s="113"/>
      <c r="K569" s="113"/>
      <c r="L569" s="113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</row>
    <row r="570" spans="1:40" ht="12.75" x14ac:dyDescent="0.2">
      <c r="A570" s="113"/>
      <c r="B570" s="114"/>
      <c r="C570" s="113"/>
      <c r="D570" s="113"/>
      <c r="E570" s="113"/>
      <c r="F570" s="113"/>
      <c r="G570" s="113"/>
      <c r="J570" s="113"/>
      <c r="K570" s="113"/>
      <c r="L570" s="113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</row>
    <row r="571" spans="1:40" ht="12.75" x14ac:dyDescent="0.2">
      <c r="A571" s="113"/>
      <c r="B571" s="114"/>
      <c r="C571" s="113"/>
      <c r="D571" s="113"/>
      <c r="E571" s="113"/>
      <c r="F571" s="113"/>
      <c r="G571" s="113"/>
      <c r="J571" s="113"/>
      <c r="K571" s="113"/>
      <c r="L571" s="113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</row>
    <row r="572" spans="1:40" ht="12.75" x14ac:dyDescent="0.2">
      <c r="A572" s="113"/>
      <c r="B572" s="114"/>
      <c r="C572" s="113"/>
      <c r="D572" s="113"/>
      <c r="E572" s="113"/>
      <c r="F572" s="113"/>
      <c r="G572" s="113"/>
      <c r="J572" s="113"/>
      <c r="K572" s="113"/>
      <c r="L572" s="113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</row>
    <row r="573" spans="1:40" ht="12.75" x14ac:dyDescent="0.2">
      <c r="A573" s="113"/>
      <c r="B573" s="114"/>
      <c r="C573" s="113"/>
      <c r="D573" s="113"/>
      <c r="E573" s="113"/>
      <c r="F573" s="113"/>
      <c r="G573" s="113"/>
      <c r="J573" s="113"/>
      <c r="K573" s="113"/>
      <c r="L573" s="113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</row>
    <row r="574" spans="1:40" ht="12.75" x14ac:dyDescent="0.2">
      <c r="A574" s="113"/>
      <c r="B574" s="114"/>
      <c r="C574" s="113"/>
      <c r="D574" s="113"/>
      <c r="E574" s="113"/>
      <c r="F574" s="113"/>
      <c r="G574" s="113"/>
      <c r="J574" s="113"/>
      <c r="K574" s="113"/>
      <c r="L574" s="113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</row>
    <row r="575" spans="1:40" ht="12.75" x14ac:dyDescent="0.2">
      <c r="A575" s="113"/>
      <c r="B575" s="114"/>
      <c r="C575" s="113"/>
      <c r="D575" s="113"/>
      <c r="E575" s="113"/>
      <c r="F575" s="113"/>
      <c r="G575" s="113"/>
      <c r="J575" s="113"/>
      <c r="K575" s="113"/>
      <c r="L575" s="113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</row>
    <row r="576" spans="1:40" ht="12.75" x14ac:dyDescent="0.2">
      <c r="A576" s="113"/>
      <c r="B576" s="114"/>
      <c r="C576" s="113"/>
      <c r="D576" s="113"/>
      <c r="E576" s="113"/>
      <c r="F576" s="113"/>
      <c r="G576" s="113"/>
      <c r="J576" s="113"/>
      <c r="K576" s="113"/>
      <c r="L576" s="113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</row>
    <row r="577" spans="1:40" ht="12.75" x14ac:dyDescent="0.2">
      <c r="A577" s="113"/>
      <c r="B577" s="114"/>
      <c r="C577" s="113"/>
      <c r="D577" s="113"/>
      <c r="E577" s="113"/>
      <c r="F577" s="113"/>
      <c r="G577" s="113"/>
      <c r="J577" s="113"/>
      <c r="K577" s="113"/>
      <c r="L577" s="113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</row>
    <row r="578" spans="1:40" ht="12.75" x14ac:dyDescent="0.2">
      <c r="A578" s="113"/>
      <c r="B578" s="114"/>
      <c r="C578" s="113"/>
      <c r="D578" s="113"/>
      <c r="E578" s="113"/>
      <c r="F578" s="113"/>
      <c r="G578" s="113"/>
      <c r="J578" s="113"/>
      <c r="K578" s="113"/>
      <c r="L578" s="113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</row>
    <row r="579" spans="1:40" ht="12.75" x14ac:dyDescent="0.2">
      <c r="A579" s="113"/>
      <c r="B579" s="114"/>
      <c r="C579" s="113"/>
      <c r="D579" s="113"/>
      <c r="E579" s="113"/>
      <c r="F579" s="113"/>
      <c r="G579" s="113"/>
      <c r="J579" s="113"/>
      <c r="K579" s="113"/>
      <c r="L579" s="113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</row>
    <row r="580" spans="1:40" ht="12.75" x14ac:dyDescent="0.2">
      <c r="A580" s="113"/>
      <c r="B580" s="114"/>
      <c r="C580" s="113"/>
      <c r="D580" s="113"/>
      <c r="E580" s="113"/>
      <c r="F580" s="113"/>
      <c r="G580" s="113"/>
      <c r="J580" s="113"/>
      <c r="K580" s="113"/>
      <c r="L580" s="113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</row>
    <row r="581" spans="1:40" ht="12.75" x14ac:dyDescent="0.2">
      <c r="A581" s="113"/>
      <c r="B581" s="114"/>
      <c r="C581" s="113"/>
      <c r="D581" s="113"/>
      <c r="E581" s="113"/>
      <c r="F581" s="113"/>
      <c r="G581" s="113"/>
      <c r="J581" s="113"/>
      <c r="K581" s="113"/>
      <c r="L581" s="113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</row>
    <row r="582" spans="1:40" ht="12.75" x14ac:dyDescent="0.2">
      <c r="A582" s="113"/>
      <c r="B582" s="114"/>
      <c r="C582" s="113"/>
      <c r="D582" s="113"/>
      <c r="E582" s="113"/>
      <c r="F582" s="113"/>
      <c r="G582" s="113"/>
      <c r="J582" s="113"/>
      <c r="K582" s="113"/>
      <c r="L582" s="113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</row>
    <row r="583" spans="1:40" ht="12.75" x14ac:dyDescent="0.2">
      <c r="A583" s="113"/>
      <c r="B583" s="114"/>
      <c r="C583" s="113"/>
      <c r="D583" s="113"/>
      <c r="E583" s="113"/>
      <c r="F583" s="113"/>
      <c r="G583" s="113"/>
      <c r="J583" s="113"/>
      <c r="K583" s="113"/>
      <c r="L583" s="113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</row>
    <row r="584" spans="1:40" ht="12.75" x14ac:dyDescent="0.2">
      <c r="A584" s="113"/>
      <c r="B584" s="114"/>
      <c r="C584" s="113"/>
      <c r="D584" s="113"/>
      <c r="E584" s="113"/>
      <c r="F584" s="113"/>
      <c r="G584" s="113"/>
      <c r="J584" s="113"/>
      <c r="K584" s="113"/>
      <c r="L584" s="113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</row>
    <row r="585" spans="1:40" ht="12.75" x14ac:dyDescent="0.2">
      <c r="A585" s="113"/>
      <c r="B585" s="114"/>
      <c r="C585" s="113"/>
      <c r="D585" s="113"/>
      <c r="E585" s="113"/>
      <c r="F585" s="113"/>
      <c r="G585" s="113"/>
      <c r="J585" s="113"/>
      <c r="K585" s="113"/>
      <c r="L585" s="113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</row>
    <row r="586" spans="1:40" ht="12.75" x14ac:dyDescent="0.2">
      <c r="A586" s="113"/>
      <c r="B586" s="114"/>
      <c r="C586" s="113"/>
      <c r="D586" s="113"/>
      <c r="E586" s="113"/>
      <c r="F586" s="113"/>
      <c r="G586" s="113"/>
      <c r="J586" s="113"/>
      <c r="K586" s="113"/>
      <c r="L586" s="113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</row>
    <row r="587" spans="1:40" ht="12.75" x14ac:dyDescent="0.2">
      <c r="A587" s="113"/>
      <c r="B587" s="114"/>
      <c r="C587" s="113"/>
      <c r="D587" s="113"/>
      <c r="E587" s="113"/>
      <c r="F587" s="113"/>
      <c r="G587" s="113"/>
      <c r="J587" s="113"/>
      <c r="K587" s="113"/>
      <c r="L587" s="113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</row>
    <row r="588" spans="1:40" ht="12.75" x14ac:dyDescent="0.2">
      <c r="A588" s="113"/>
      <c r="B588" s="114"/>
      <c r="C588" s="113"/>
      <c r="D588" s="113"/>
      <c r="E588" s="113"/>
      <c r="F588" s="113"/>
      <c r="G588" s="113"/>
      <c r="J588" s="113"/>
      <c r="K588" s="113"/>
      <c r="L588" s="113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</row>
    <row r="589" spans="1:40" ht="12.75" x14ac:dyDescent="0.2">
      <c r="A589" s="113"/>
      <c r="B589" s="114"/>
      <c r="C589" s="113"/>
      <c r="D589" s="113"/>
      <c r="E589" s="113"/>
      <c r="F589" s="113"/>
      <c r="G589" s="113"/>
      <c r="J589" s="113"/>
      <c r="K589" s="113"/>
      <c r="L589" s="113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</row>
    <row r="590" spans="1:40" ht="12.75" x14ac:dyDescent="0.2">
      <c r="A590" s="113"/>
      <c r="B590" s="114"/>
      <c r="C590" s="113"/>
      <c r="D590" s="113"/>
      <c r="E590" s="113"/>
      <c r="F590" s="113"/>
      <c r="G590" s="113"/>
      <c r="J590" s="113"/>
      <c r="K590" s="113"/>
      <c r="L590" s="113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</row>
    <row r="591" spans="1:40" ht="12.75" x14ac:dyDescent="0.2">
      <c r="A591" s="113"/>
      <c r="B591" s="114"/>
      <c r="C591" s="113"/>
      <c r="D591" s="113"/>
      <c r="E591" s="113"/>
      <c r="F591" s="113"/>
      <c r="G591" s="113"/>
      <c r="J591" s="113"/>
      <c r="K591" s="113"/>
      <c r="L591" s="113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</row>
    <row r="592" spans="1:40" ht="12.75" x14ac:dyDescent="0.2">
      <c r="A592" s="113"/>
      <c r="B592" s="114"/>
      <c r="C592" s="113"/>
      <c r="D592" s="113"/>
      <c r="E592" s="113"/>
      <c r="F592" s="113"/>
      <c r="G592" s="113"/>
      <c r="J592" s="113"/>
      <c r="K592" s="113"/>
      <c r="L592" s="113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</row>
    <row r="593" spans="1:40" ht="12.75" x14ac:dyDescent="0.2">
      <c r="A593" s="113"/>
      <c r="B593" s="114"/>
      <c r="C593" s="113"/>
      <c r="D593" s="113"/>
      <c r="E593" s="113"/>
      <c r="F593" s="113"/>
      <c r="G593" s="113"/>
      <c r="J593" s="113"/>
      <c r="K593" s="113"/>
      <c r="L593" s="113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</row>
    <row r="594" spans="1:40" ht="12.75" x14ac:dyDescent="0.2">
      <c r="A594" s="113"/>
      <c r="B594" s="114"/>
      <c r="C594" s="113"/>
      <c r="D594" s="113"/>
      <c r="E594" s="113"/>
      <c r="F594" s="113"/>
      <c r="G594" s="113"/>
      <c r="J594" s="113"/>
      <c r="K594" s="113"/>
      <c r="L594" s="113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</row>
    <row r="595" spans="1:40" ht="12.75" x14ac:dyDescent="0.2">
      <c r="A595" s="113"/>
      <c r="B595" s="114"/>
      <c r="C595" s="113"/>
      <c r="D595" s="113"/>
      <c r="E595" s="113"/>
      <c r="F595" s="113"/>
      <c r="G595" s="113"/>
      <c r="J595" s="113"/>
      <c r="K595" s="113"/>
      <c r="L595" s="113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</row>
    <row r="596" spans="1:40" ht="12.75" x14ac:dyDescent="0.2">
      <c r="A596" s="113"/>
      <c r="B596" s="114"/>
      <c r="C596" s="113"/>
      <c r="D596" s="113"/>
      <c r="E596" s="113"/>
      <c r="F596" s="113"/>
      <c r="G596" s="113"/>
      <c r="J596" s="113"/>
      <c r="K596" s="113"/>
      <c r="L596" s="113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</row>
    <row r="597" spans="1:40" ht="12.75" x14ac:dyDescent="0.2">
      <c r="A597" s="113"/>
      <c r="B597" s="114"/>
      <c r="C597" s="113"/>
      <c r="D597" s="113"/>
      <c r="E597" s="113"/>
      <c r="F597" s="113"/>
      <c r="G597" s="113"/>
      <c r="J597" s="113"/>
      <c r="K597" s="113"/>
      <c r="L597" s="113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</row>
    <row r="598" spans="1:40" ht="12.75" x14ac:dyDescent="0.2">
      <c r="A598" s="113"/>
      <c r="B598" s="114"/>
      <c r="C598" s="113"/>
      <c r="D598" s="113"/>
      <c r="E598" s="113"/>
      <c r="F598" s="113"/>
      <c r="G598" s="113"/>
      <c r="J598" s="113"/>
      <c r="K598" s="113"/>
      <c r="L598" s="113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</row>
    <row r="599" spans="1:40" ht="12.75" x14ac:dyDescent="0.2">
      <c r="A599" s="113"/>
      <c r="B599" s="114"/>
      <c r="C599" s="113"/>
      <c r="D599" s="113"/>
      <c r="E599" s="113"/>
      <c r="F599" s="113"/>
      <c r="G599" s="113"/>
      <c r="J599" s="113"/>
      <c r="K599" s="113"/>
      <c r="L599" s="113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</row>
    <row r="600" spans="1:40" ht="12.75" x14ac:dyDescent="0.2">
      <c r="A600" s="113"/>
      <c r="B600" s="114"/>
      <c r="C600" s="113"/>
      <c r="D600" s="113"/>
      <c r="E600" s="113"/>
      <c r="F600" s="113"/>
      <c r="G600" s="113"/>
      <c r="J600" s="113"/>
      <c r="K600" s="113"/>
      <c r="L600" s="113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</row>
    <row r="601" spans="1:40" ht="12.75" x14ac:dyDescent="0.2">
      <c r="A601" s="113"/>
      <c r="B601" s="114"/>
      <c r="C601" s="113"/>
      <c r="D601" s="113"/>
      <c r="E601" s="113"/>
      <c r="F601" s="113"/>
      <c r="G601" s="113"/>
      <c r="J601" s="113"/>
      <c r="K601" s="113"/>
      <c r="L601" s="113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</row>
    <row r="602" spans="1:40" ht="12.75" x14ac:dyDescent="0.2">
      <c r="A602" s="113"/>
      <c r="B602" s="114"/>
      <c r="C602" s="113"/>
      <c r="D602" s="113"/>
      <c r="E602" s="113"/>
      <c r="F602" s="113"/>
      <c r="G602" s="113"/>
      <c r="J602" s="113"/>
      <c r="K602" s="113"/>
      <c r="L602" s="113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</row>
    <row r="603" spans="1:40" ht="12.75" x14ac:dyDescent="0.2">
      <c r="A603" s="113"/>
      <c r="B603" s="114"/>
      <c r="C603" s="113"/>
      <c r="D603" s="113"/>
      <c r="E603" s="113"/>
      <c r="F603" s="113"/>
      <c r="G603" s="113"/>
      <c r="J603" s="113"/>
      <c r="K603" s="113"/>
      <c r="L603" s="113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</row>
    <row r="604" spans="1:40" ht="12.75" x14ac:dyDescent="0.2">
      <c r="A604" s="113"/>
      <c r="B604" s="114"/>
      <c r="C604" s="113"/>
      <c r="D604" s="113"/>
      <c r="E604" s="113"/>
      <c r="F604" s="113"/>
      <c r="G604" s="113"/>
      <c r="J604" s="113"/>
      <c r="K604" s="113"/>
      <c r="L604" s="113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</row>
    <row r="605" spans="1:40" ht="12.75" x14ac:dyDescent="0.2">
      <c r="A605" s="113"/>
      <c r="B605" s="114"/>
      <c r="C605" s="113"/>
      <c r="D605" s="113"/>
      <c r="E605" s="113"/>
      <c r="F605" s="113"/>
      <c r="G605" s="113"/>
      <c r="J605" s="113"/>
      <c r="K605" s="113"/>
      <c r="L605" s="113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</row>
    <row r="606" spans="1:40" ht="12.75" x14ac:dyDescent="0.2">
      <c r="A606" s="113"/>
      <c r="B606" s="114"/>
      <c r="C606" s="113"/>
      <c r="D606" s="113"/>
      <c r="E606" s="113"/>
      <c r="F606" s="113"/>
      <c r="G606" s="113"/>
      <c r="J606" s="113"/>
      <c r="K606" s="113"/>
      <c r="L606" s="113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</row>
    <row r="607" spans="1:40" ht="12.75" x14ac:dyDescent="0.2">
      <c r="A607" s="113"/>
      <c r="B607" s="114"/>
      <c r="C607" s="113"/>
      <c r="D607" s="113"/>
      <c r="E607" s="113"/>
      <c r="F607" s="113"/>
      <c r="G607" s="113"/>
      <c r="J607" s="113"/>
      <c r="K607" s="113"/>
      <c r="L607" s="113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</row>
    <row r="608" spans="1:40" ht="12.75" x14ac:dyDescent="0.2">
      <c r="A608" s="113"/>
      <c r="B608" s="114"/>
      <c r="C608" s="113"/>
      <c r="D608" s="113"/>
      <c r="E608" s="113"/>
      <c r="F608" s="113"/>
      <c r="G608" s="113"/>
      <c r="J608" s="113"/>
      <c r="K608" s="113"/>
      <c r="L608" s="113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</row>
    <row r="609" spans="1:40" ht="12.75" x14ac:dyDescent="0.2">
      <c r="A609" s="113"/>
      <c r="B609" s="114"/>
      <c r="C609" s="113"/>
      <c r="D609" s="113"/>
      <c r="E609" s="113"/>
      <c r="F609" s="113"/>
      <c r="G609" s="113"/>
      <c r="J609" s="113"/>
      <c r="K609" s="113"/>
      <c r="L609" s="113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</row>
    <row r="610" spans="1:40" ht="12.75" x14ac:dyDescent="0.2">
      <c r="A610" s="113"/>
      <c r="B610" s="114"/>
      <c r="C610" s="113"/>
      <c r="D610" s="113"/>
      <c r="E610" s="113"/>
      <c r="F610" s="113"/>
      <c r="G610" s="113"/>
      <c r="J610" s="113"/>
      <c r="K610" s="113"/>
      <c r="L610" s="113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</row>
    <row r="611" spans="1:40" ht="12.75" x14ac:dyDescent="0.2">
      <c r="A611" s="113"/>
      <c r="B611" s="114"/>
      <c r="C611" s="113"/>
      <c r="D611" s="113"/>
      <c r="E611" s="113"/>
      <c r="F611" s="113"/>
      <c r="G611" s="113"/>
      <c r="J611" s="113"/>
      <c r="K611" s="113"/>
      <c r="L611" s="113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</row>
    <row r="612" spans="1:40" ht="12.75" x14ac:dyDescent="0.2">
      <c r="A612" s="113"/>
      <c r="B612" s="114"/>
      <c r="C612" s="113"/>
      <c r="D612" s="113"/>
      <c r="E612" s="113"/>
      <c r="F612" s="113"/>
      <c r="G612" s="113"/>
      <c r="J612" s="113"/>
      <c r="K612" s="113"/>
      <c r="L612" s="113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</row>
    <row r="613" spans="1:40" ht="12.75" x14ac:dyDescent="0.2">
      <c r="A613" s="113"/>
      <c r="B613" s="114"/>
      <c r="C613" s="113"/>
      <c r="D613" s="113"/>
      <c r="E613" s="113"/>
      <c r="F613" s="113"/>
      <c r="G613" s="113"/>
      <c r="J613" s="113"/>
      <c r="K613" s="113"/>
      <c r="L613" s="113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</row>
    <row r="614" spans="1:40" ht="12.75" x14ac:dyDescent="0.2">
      <c r="A614" s="113"/>
      <c r="B614" s="114"/>
      <c r="C614" s="113"/>
      <c r="D614" s="113"/>
      <c r="E614" s="113"/>
      <c r="F614" s="113"/>
      <c r="G614" s="113"/>
      <c r="J614" s="113"/>
      <c r="K614" s="113"/>
      <c r="L614" s="113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</row>
    <row r="615" spans="1:40" ht="12.75" x14ac:dyDescent="0.2">
      <c r="A615" s="113"/>
      <c r="B615" s="114"/>
      <c r="C615" s="113"/>
      <c r="D615" s="113"/>
      <c r="E615" s="113"/>
      <c r="F615" s="113"/>
      <c r="G615" s="113"/>
      <c r="J615" s="113"/>
      <c r="K615" s="113"/>
      <c r="L615" s="113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</row>
    <row r="616" spans="1:40" ht="12.75" x14ac:dyDescent="0.2">
      <c r="A616" s="113"/>
      <c r="B616" s="114"/>
      <c r="C616" s="113"/>
      <c r="D616" s="113"/>
      <c r="E616" s="113"/>
      <c r="F616" s="113"/>
      <c r="G616" s="113"/>
      <c r="J616" s="113"/>
      <c r="K616" s="113"/>
      <c r="L616" s="113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</row>
    <row r="617" spans="1:40" ht="12.75" x14ac:dyDescent="0.2">
      <c r="A617" s="113"/>
      <c r="B617" s="114"/>
      <c r="C617" s="113"/>
      <c r="D617" s="113"/>
      <c r="E617" s="113"/>
      <c r="F617" s="113"/>
      <c r="G617" s="113"/>
      <c r="J617" s="113"/>
      <c r="K617" s="113"/>
      <c r="L617" s="113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</row>
    <row r="618" spans="1:40" ht="12.75" x14ac:dyDescent="0.2">
      <c r="A618" s="113"/>
      <c r="B618" s="114"/>
      <c r="C618" s="113"/>
      <c r="D618" s="113"/>
      <c r="E618" s="113"/>
      <c r="F618" s="113"/>
      <c r="G618" s="113"/>
      <c r="J618" s="113"/>
      <c r="K618" s="113"/>
      <c r="L618" s="113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</row>
    <row r="619" spans="1:40" ht="12.75" x14ac:dyDescent="0.2">
      <c r="A619" s="113"/>
      <c r="B619" s="114"/>
      <c r="C619" s="113"/>
      <c r="D619" s="113"/>
      <c r="E619" s="113"/>
      <c r="F619" s="113"/>
      <c r="G619" s="113"/>
      <c r="J619" s="113"/>
      <c r="K619" s="113"/>
      <c r="L619" s="113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</row>
    <row r="620" spans="1:40" ht="12.75" x14ac:dyDescent="0.2">
      <c r="A620" s="113"/>
      <c r="B620" s="114"/>
      <c r="C620" s="113"/>
      <c r="D620" s="113"/>
      <c r="E620" s="113"/>
      <c r="F620" s="113"/>
      <c r="G620" s="113"/>
      <c r="J620" s="113"/>
      <c r="K620" s="113"/>
      <c r="L620" s="113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</row>
    <row r="621" spans="1:40" ht="12.75" x14ac:dyDescent="0.2">
      <c r="A621" s="113"/>
      <c r="B621" s="114"/>
      <c r="C621" s="113"/>
      <c r="D621" s="113"/>
      <c r="E621" s="113"/>
      <c r="F621" s="113"/>
      <c r="G621" s="113"/>
      <c r="J621" s="113"/>
      <c r="K621" s="113"/>
      <c r="L621" s="113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</row>
    <row r="622" spans="1:40" ht="12.75" x14ac:dyDescent="0.2">
      <c r="A622" s="113"/>
      <c r="B622" s="114"/>
      <c r="C622" s="113"/>
      <c r="D622" s="113"/>
      <c r="E622" s="113"/>
      <c r="F622" s="113"/>
      <c r="G622" s="113"/>
      <c r="J622" s="113"/>
      <c r="K622" s="113"/>
      <c r="L622" s="113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</row>
    <row r="623" spans="1:40" ht="12.75" x14ac:dyDescent="0.2">
      <c r="A623" s="113"/>
      <c r="B623" s="114"/>
      <c r="C623" s="113"/>
      <c r="D623" s="113"/>
      <c r="E623" s="113"/>
      <c r="F623" s="113"/>
      <c r="G623" s="113"/>
      <c r="J623" s="113"/>
      <c r="K623" s="113"/>
      <c r="L623" s="113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</row>
    <row r="624" spans="1:40" ht="12.75" x14ac:dyDescent="0.2">
      <c r="A624" s="113"/>
      <c r="B624" s="114"/>
      <c r="C624" s="113"/>
      <c r="D624" s="113"/>
      <c r="E624" s="113"/>
      <c r="F624" s="113"/>
      <c r="G624" s="113"/>
      <c r="J624" s="113"/>
      <c r="K624" s="113"/>
      <c r="L624" s="113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</row>
    <row r="625" spans="1:40" ht="12.75" x14ac:dyDescent="0.2">
      <c r="A625" s="113"/>
      <c r="B625" s="114"/>
      <c r="C625" s="113"/>
      <c r="D625" s="113"/>
      <c r="E625" s="113"/>
      <c r="F625" s="113"/>
      <c r="G625" s="113"/>
      <c r="J625" s="113"/>
      <c r="K625" s="113"/>
      <c r="L625" s="113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</row>
    <row r="626" spans="1:40" ht="12.75" x14ac:dyDescent="0.2">
      <c r="A626" s="113"/>
      <c r="B626" s="114"/>
      <c r="C626" s="113"/>
      <c r="D626" s="113"/>
      <c r="E626" s="113"/>
      <c r="F626" s="113"/>
      <c r="G626" s="113"/>
      <c r="J626" s="113"/>
      <c r="K626" s="113"/>
      <c r="L626" s="113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</row>
    <row r="627" spans="1:40" ht="12.75" x14ac:dyDescent="0.2">
      <c r="A627" s="113"/>
      <c r="B627" s="114"/>
      <c r="C627" s="113"/>
      <c r="D627" s="113"/>
      <c r="E627" s="113"/>
      <c r="F627" s="113"/>
      <c r="G627" s="113"/>
      <c r="J627" s="113"/>
      <c r="K627" s="113"/>
      <c r="L627" s="113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</row>
    <row r="628" spans="1:40" ht="12.75" x14ac:dyDescent="0.2">
      <c r="A628" s="113"/>
      <c r="B628" s="114"/>
      <c r="C628" s="113"/>
      <c r="D628" s="113"/>
      <c r="E628" s="113"/>
      <c r="F628" s="113"/>
      <c r="G628" s="113"/>
      <c r="J628" s="113"/>
      <c r="K628" s="113"/>
      <c r="L628" s="113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</row>
    <row r="629" spans="1:40" ht="12.75" x14ac:dyDescent="0.2">
      <c r="A629" s="113"/>
      <c r="B629" s="114"/>
      <c r="C629" s="113"/>
      <c r="D629" s="113"/>
      <c r="E629" s="113"/>
      <c r="F629" s="113"/>
      <c r="G629" s="113"/>
      <c r="J629" s="113"/>
      <c r="K629" s="113"/>
      <c r="L629" s="113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</row>
    <row r="630" spans="1:40" ht="12.75" x14ac:dyDescent="0.2">
      <c r="A630" s="113"/>
      <c r="B630" s="114"/>
      <c r="C630" s="113"/>
      <c r="D630" s="113"/>
      <c r="E630" s="113"/>
      <c r="F630" s="113"/>
      <c r="G630" s="113"/>
      <c r="J630" s="113"/>
      <c r="K630" s="113"/>
      <c r="L630" s="113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</row>
    <row r="631" spans="1:40" ht="12.75" x14ac:dyDescent="0.2">
      <c r="A631" s="113"/>
      <c r="B631" s="114"/>
      <c r="C631" s="113"/>
      <c r="D631" s="113"/>
      <c r="E631" s="113"/>
      <c r="F631" s="113"/>
      <c r="G631" s="113"/>
      <c r="J631" s="113"/>
      <c r="K631" s="113"/>
      <c r="L631" s="113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</row>
    <row r="632" spans="1:40" ht="12.75" x14ac:dyDescent="0.2">
      <c r="A632" s="113"/>
      <c r="B632" s="114"/>
      <c r="C632" s="113"/>
      <c r="D632" s="113"/>
      <c r="E632" s="113"/>
      <c r="F632" s="113"/>
      <c r="G632" s="113"/>
      <c r="J632" s="113"/>
      <c r="K632" s="113"/>
      <c r="L632" s="113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</row>
    <row r="633" spans="1:40" ht="12.75" x14ac:dyDescent="0.2">
      <c r="A633" s="113"/>
      <c r="B633" s="114"/>
      <c r="C633" s="113"/>
      <c r="D633" s="113"/>
      <c r="E633" s="113"/>
      <c r="F633" s="113"/>
      <c r="G633" s="113"/>
      <c r="J633" s="113"/>
      <c r="K633" s="113"/>
      <c r="L633" s="113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</row>
    <row r="634" spans="1:40" ht="12.75" x14ac:dyDescent="0.2">
      <c r="A634" s="113"/>
      <c r="B634" s="114"/>
      <c r="C634" s="113"/>
      <c r="D634" s="113"/>
      <c r="E634" s="113"/>
      <c r="F634" s="113"/>
      <c r="G634" s="113"/>
      <c r="J634" s="113"/>
      <c r="K634" s="113"/>
      <c r="L634" s="113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</row>
    <row r="635" spans="1:40" ht="12.75" x14ac:dyDescent="0.2">
      <c r="A635" s="113"/>
      <c r="B635" s="114"/>
      <c r="C635" s="113"/>
      <c r="D635" s="113"/>
      <c r="E635" s="113"/>
      <c r="F635" s="113"/>
      <c r="G635" s="113"/>
      <c r="J635" s="113"/>
      <c r="K635" s="113"/>
      <c r="L635" s="113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</row>
    <row r="636" spans="1:40" ht="12.75" x14ac:dyDescent="0.2">
      <c r="A636" s="113"/>
      <c r="B636" s="114"/>
      <c r="C636" s="113"/>
      <c r="D636" s="113"/>
      <c r="E636" s="113"/>
      <c r="F636" s="113"/>
      <c r="G636" s="113"/>
      <c r="J636" s="113"/>
      <c r="K636" s="113"/>
      <c r="L636" s="113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</row>
    <row r="637" spans="1:40" ht="12.75" x14ac:dyDescent="0.2">
      <c r="A637" s="113"/>
      <c r="B637" s="114"/>
      <c r="C637" s="113"/>
      <c r="D637" s="113"/>
      <c r="E637" s="113"/>
      <c r="F637" s="113"/>
      <c r="G637" s="113"/>
      <c r="J637" s="113"/>
      <c r="K637" s="113"/>
      <c r="L637" s="113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</row>
    <row r="638" spans="1:40" ht="12.75" x14ac:dyDescent="0.2">
      <c r="A638" s="113"/>
      <c r="B638" s="114"/>
      <c r="C638" s="113"/>
      <c r="D638" s="113"/>
      <c r="E638" s="113"/>
      <c r="F638" s="113"/>
      <c r="G638" s="113"/>
      <c r="J638" s="113"/>
      <c r="K638" s="113"/>
      <c r="L638" s="113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</row>
    <row r="639" spans="1:40" ht="12.75" x14ac:dyDescent="0.2">
      <c r="A639" s="113"/>
      <c r="B639" s="114"/>
      <c r="C639" s="113"/>
      <c r="D639" s="113"/>
      <c r="E639" s="113"/>
      <c r="F639" s="113"/>
      <c r="G639" s="113"/>
      <c r="J639" s="113"/>
      <c r="K639" s="113"/>
      <c r="L639" s="113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</row>
    <row r="640" spans="1:40" ht="12.75" x14ac:dyDescent="0.2">
      <c r="A640" s="113"/>
      <c r="B640" s="114"/>
      <c r="C640" s="113"/>
      <c r="D640" s="113"/>
      <c r="E640" s="113"/>
      <c r="F640" s="113"/>
      <c r="G640" s="113"/>
      <c r="J640" s="113"/>
      <c r="K640" s="113"/>
      <c r="L640" s="113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</row>
    <row r="641" spans="1:40" ht="12.75" x14ac:dyDescent="0.2">
      <c r="A641" s="113"/>
      <c r="B641" s="114"/>
      <c r="C641" s="113"/>
      <c r="D641" s="113"/>
      <c r="E641" s="113"/>
      <c r="F641" s="113"/>
      <c r="G641" s="113"/>
      <c r="J641" s="113"/>
      <c r="K641" s="113"/>
      <c r="L641" s="113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</row>
    <row r="642" spans="1:40" ht="12.75" x14ac:dyDescent="0.2">
      <c r="A642" s="113"/>
      <c r="B642" s="114"/>
      <c r="C642" s="113"/>
      <c r="D642" s="113"/>
      <c r="E642" s="113"/>
      <c r="F642" s="113"/>
      <c r="G642" s="113"/>
      <c r="J642" s="113"/>
      <c r="K642" s="113"/>
      <c r="L642" s="113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</row>
    <row r="643" spans="1:40" ht="12.75" x14ac:dyDescent="0.2">
      <c r="A643" s="113"/>
      <c r="B643" s="114"/>
      <c r="C643" s="113"/>
      <c r="D643" s="113"/>
      <c r="E643" s="113"/>
      <c r="F643" s="113"/>
      <c r="G643" s="113"/>
      <c r="J643" s="113"/>
      <c r="K643" s="113"/>
      <c r="L643" s="113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</row>
    <row r="644" spans="1:40" ht="12.75" x14ac:dyDescent="0.2">
      <c r="A644" s="113"/>
      <c r="B644" s="114"/>
      <c r="C644" s="113"/>
      <c r="D644" s="113"/>
      <c r="E644" s="113"/>
      <c r="F644" s="113"/>
      <c r="G644" s="113"/>
      <c r="J644" s="113"/>
      <c r="K644" s="113"/>
      <c r="L644" s="113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</row>
    <row r="645" spans="1:40" ht="12.75" x14ac:dyDescent="0.2">
      <c r="A645" s="113"/>
      <c r="B645" s="114"/>
      <c r="C645" s="113"/>
      <c r="D645" s="113"/>
      <c r="E645" s="113"/>
      <c r="F645" s="113"/>
      <c r="G645" s="113"/>
      <c r="J645" s="113"/>
      <c r="K645" s="113"/>
      <c r="L645" s="113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</row>
    <row r="646" spans="1:40" ht="12.75" x14ac:dyDescent="0.2">
      <c r="A646" s="113"/>
      <c r="B646" s="114"/>
      <c r="C646" s="113"/>
      <c r="D646" s="113"/>
      <c r="E646" s="113"/>
      <c r="F646" s="113"/>
      <c r="G646" s="113"/>
      <c r="J646" s="113"/>
      <c r="K646" s="113"/>
      <c r="L646" s="113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</row>
    <row r="647" spans="1:40" ht="12.75" x14ac:dyDescent="0.2">
      <c r="A647" s="113"/>
      <c r="B647" s="114"/>
      <c r="C647" s="113"/>
      <c r="D647" s="113"/>
      <c r="E647" s="113"/>
      <c r="F647" s="113"/>
      <c r="G647" s="113"/>
      <c r="J647" s="113"/>
      <c r="K647" s="113"/>
      <c r="L647" s="113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</row>
    <row r="648" spans="1:40" ht="12.75" x14ac:dyDescent="0.2">
      <c r="A648" s="113"/>
      <c r="B648" s="114"/>
      <c r="C648" s="113"/>
      <c r="D648" s="113"/>
      <c r="E648" s="113"/>
      <c r="F648" s="113"/>
      <c r="G648" s="113"/>
      <c r="J648" s="113"/>
      <c r="K648" s="113"/>
      <c r="L648" s="113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</row>
    <row r="649" spans="1:40" ht="12.75" x14ac:dyDescent="0.2">
      <c r="A649" s="113"/>
      <c r="B649" s="114"/>
      <c r="C649" s="113"/>
      <c r="D649" s="113"/>
      <c r="E649" s="113"/>
      <c r="F649" s="113"/>
      <c r="G649" s="113"/>
      <c r="J649" s="113"/>
      <c r="K649" s="113"/>
      <c r="L649" s="113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</row>
    <row r="650" spans="1:40" ht="12.75" x14ac:dyDescent="0.2">
      <c r="A650" s="113"/>
      <c r="B650" s="114"/>
      <c r="C650" s="113"/>
      <c r="D650" s="113"/>
      <c r="E650" s="113"/>
      <c r="F650" s="113"/>
      <c r="G650" s="113"/>
      <c r="J650" s="113"/>
      <c r="K650" s="113"/>
      <c r="L650" s="113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</row>
    <row r="651" spans="1:40" ht="12.75" x14ac:dyDescent="0.2">
      <c r="A651" s="113"/>
      <c r="B651" s="114"/>
      <c r="C651" s="113"/>
      <c r="D651" s="113"/>
      <c r="E651" s="113"/>
      <c r="F651" s="113"/>
      <c r="G651" s="113"/>
      <c r="J651" s="113"/>
      <c r="K651" s="113"/>
      <c r="L651" s="113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</row>
    <row r="652" spans="1:40" ht="12.75" x14ac:dyDescent="0.2">
      <c r="A652" s="113"/>
      <c r="B652" s="114"/>
      <c r="C652" s="113"/>
      <c r="D652" s="113"/>
      <c r="E652" s="113"/>
      <c r="F652" s="113"/>
      <c r="G652" s="113"/>
      <c r="J652" s="113"/>
      <c r="K652" s="113"/>
      <c r="L652" s="113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</row>
    <row r="653" spans="1:40" ht="12.75" x14ac:dyDescent="0.2">
      <c r="A653" s="113"/>
      <c r="B653" s="114"/>
      <c r="C653" s="113"/>
      <c r="D653" s="113"/>
      <c r="E653" s="113"/>
      <c r="F653" s="113"/>
      <c r="G653" s="113"/>
      <c r="J653" s="113"/>
      <c r="K653" s="113"/>
      <c r="L653" s="113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</row>
    <row r="654" spans="1:40" ht="12.75" x14ac:dyDescent="0.2">
      <c r="A654" s="113"/>
      <c r="B654" s="114"/>
      <c r="C654" s="113"/>
      <c r="D654" s="113"/>
      <c r="E654" s="113"/>
      <c r="F654" s="113"/>
      <c r="G654" s="113"/>
      <c r="J654" s="113"/>
      <c r="K654" s="113"/>
      <c r="L654" s="113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</row>
    <row r="655" spans="1:40" ht="12.75" x14ac:dyDescent="0.2">
      <c r="A655" s="113"/>
      <c r="B655" s="114"/>
      <c r="C655" s="113"/>
      <c r="D655" s="113"/>
      <c r="E655" s="113"/>
      <c r="F655" s="113"/>
      <c r="G655" s="113"/>
      <c r="J655" s="113"/>
      <c r="K655" s="113"/>
      <c r="L655" s="113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</row>
    <row r="656" spans="1:40" ht="12.75" x14ac:dyDescent="0.2">
      <c r="A656" s="113"/>
      <c r="B656" s="114"/>
      <c r="C656" s="113"/>
      <c r="D656" s="113"/>
      <c r="E656" s="113"/>
      <c r="F656" s="113"/>
      <c r="G656" s="113"/>
      <c r="J656" s="113"/>
      <c r="K656" s="113"/>
      <c r="L656" s="113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</row>
    <row r="657" spans="1:40" ht="12.75" x14ac:dyDescent="0.2">
      <c r="A657" s="113"/>
      <c r="B657" s="114"/>
      <c r="C657" s="113"/>
      <c r="D657" s="113"/>
      <c r="E657" s="113"/>
      <c r="F657" s="113"/>
      <c r="G657" s="113"/>
      <c r="J657" s="113"/>
      <c r="K657" s="113"/>
      <c r="L657" s="113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</row>
    <row r="658" spans="1:40" ht="12.75" x14ac:dyDescent="0.2">
      <c r="A658" s="113"/>
      <c r="B658" s="114"/>
      <c r="C658" s="113"/>
      <c r="D658" s="113"/>
      <c r="E658" s="113"/>
      <c r="F658" s="113"/>
      <c r="G658" s="113"/>
      <c r="J658" s="113"/>
      <c r="K658" s="113"/>
      <c r="L658" s="113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</row>
    <row r="659" spans="1:40" ht="12.75" x14ac:dyDescent="0.2">
      <c r="A659" s="113"/>
      <c r="B659" s="114"/>
      <c r="C659" s="113"/>
      <c r="D659" s="113"/>
      <c r="E659" s="113"/>
      <c r="F659" s="113"/>
      <c r="G659" s="113"/>
      <c r="J659" s="113"/>
      <c r="K659" s="113"/>
      <c r="L659" s="113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</row>
    <row r="660" spans="1:40" ht="12.75" x14ac:dyDescent="0.2">
      <c r="A660" s="113"/>
      <c r="B660" s="114"/>
      <c r="C660" s="113"/>
      <c r="D660" s="113"/>
      <c r="E660" s="113"/>
      <c r="F660" s="113"/>
      <c r="G660" s="113"/>
      <c r="J660" s="113"/>
      <c r="K660" s="113"/>
      <c r="L660" s="113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</row>
    <row r="661" spans="1:40" ht="12.75" x14ac:dyDescent="0.2">
      <c r="A661" s="113"/>
      <c r="B661" s="114"/>
      <c r="C661" s="113"/>
      <c r="D661" s="113"/>
      <c r="E661" s="113"/>
      <c r="F661" s="113"/>
      <c r="G661" s="113"/>
      <c r="J661" s="113"/>
      <c r="K661" s="113"/>
      <c r="L661" s="113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</row>
    <row r="662" spans="1:40" ht="12.75" x14ac:dyDescent="0.2">
      <c r="A662" s="113"/>
      <c r="B662" s="114"/>
      <c r="C662" s="113"/>
      <c r="D662" s="113"/>
      <c r="E662" s="113"/>
      <c r="F662" s="113"/>
      <c r="G662" s="113"/>
      <c r="J662" s="113"/>
      <c r="K662" s="113"/>
      <c r="L662" s="113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</row>
    <row r="663" spans="1:40" ht="12.75" x14ac:dyDescent="0.2">
      <c r="A663" s="113"/>
      <c r="B663" s="114"/>
      <c r="C663" s="113"/>
      <c r="D663" s="113"/>
      <c r="E663" s="113"/>
      <c r="F663" s="113"/>
      <c r="G663" s="113"/>
      <c r="J663" s="113"/>
      <c r="K663" s="113"/>
      <c r="L663" s="113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</row>
    <row r="664" spans="1:40" ht="12.75" x14ac:dyDescent="0.2">
      <c r="A664" s="113"/>
      <c r="B664" s="114"/>
      <c r="C664" s="113"/>
      <c r="D664" s="113"/>
      <c r="E664" s="113"/>
      <c r="F664" s="113"/>
      <c r="G664" s="113"/>
      <c r="J664" s="113"/>
      <c r="K664" s="113"/>
      <c r="L664" s="113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</row>
    <row r="665" spans="1:40" ht="12.75" x14ac:dyDescent="0.2">
      <c r="A665" s="113"/>
      <c r="B665" s="114"/>
      <c r="C665" s="113"/>
      <c r="D665" s="113"/>
      <c r="E665" s="113"/>
      <c r="F665" s="113"/>
      <c r="G665" s="113"/>
      <c r="J665" s="113"/>
      <c r="K665" s="113"/>
      <c r="L665" s="113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</row>
    <row r="666" spans="1:40" ht="12.75" x14ac:dyDescent="0.2">
      <c r="A666" s="113"/>
      <c r="B666" s="114"/>
      <c r="C666" s="113"/>
      <c r="D666" s="113"/>
      <c r="E666" s="113"/>
      <c r="F666" s="113"/>
      <c r="G666" s="113"/>
      <c r="J666" s="113"/>
      <c r="K666" s="113"/>
      <c r="L666" s="113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</row>
    <row r="667" spans="1:40" ht="12.75" x14ac:dyDescent="0.2">
      <c r="A667" s="113"/>
      <c r="B667" s="114"/>
      <c r="C667" s="113"/>
      <c r="D667" s="113"/>
      <c r="E667" s="113"/>
      <c r="F667" s="113"/>
      <c r="G667" s="113"/>
      <c r="J667" s="113"/>
      <c r="K667" s="113"/>
      <c r="L667" s="113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</row>
    <row r="668" spans="1:40" ht="12.75" x14ac:dyDescent="0.2">
      <c r="A668" s="113"/>
      <c r="B668" s="114"/>
      <c r="C668" s="113"/>
      <c r="D668" s="113"/>
      <c r="E668" s="113"/>
      <c r="F668" s="113"/>
      <c r="G668" s="113"/>
      <c r="J668" s="113"/>
      <c r="K668" s="113"/>
      <c r="L668" s="113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</row>
    <row r="669" spans="1:40" ht="12.75" x14ac:dyDescent="0.2">
      <c r="A669" s="113"/>
      <c r="B669" s="114"/>
      <c r="C669" s="113"/>
      <c r="D669" s="113"/>
      <c r="E669" s="113"/>
      <c r="F669" s="113"/>
      <c r="G669" s="113"/>
      <c r="J669" s="113"/>
      <c r="K669" s="113"/>
      <c r="L669" s="113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</row>
    <row r="670" spans="1:40" ht="12.75" x14ac:dyDescent="0.2">
      <c r="A670" s="113"/>
      <c r="B670" s="114"/>
      <c r="C670" s="113"/>
      <c r="D670" s="113"/>
      <c r="E670" s="113"/>
      <c r="F670" s="113"/>
      <c r="G670" s="113"/>
      <c r="J670" s="113"/>
      <c r="K670" s="113"/>
      <c r="L670" s="113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</row>
    <row r="671" spans="1:40" ht="12.75" x14ac:dyDescent="0.2">
      <c r="A671" s="113"/>
      <c r="B671" s="114"/>
      <c r="C671" s="113"/>
      <c r="D671" s="113"/>
      <c r="E671" s="113"/>
      <c r="F671" s="113"/>
      <c r="G671" s="113"/>
      <c r="J671" s="113"/>
      <c r="K671" s="113"/>
      <c r="L671" s="113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</row>
    <row r="672" spans="1:40" ht="12.75" x14ac:dyDescent="0.2">
      <c r="A672" s="113"/>
      <c r="B672" s="114"/>
      <c r="C672" s="113"/>
      <c r="D672" s="113"/>
      <c r="E672" s="113"/>
      <c r="F672" s="113"/>
      <c r="G672" s="113"/>
      <c r="J672" s="113"/>
      <c r="K672" s="113"/>
      <c r="L672" s="113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</row>
    <row r="673" spans="1:40" ht="12.75" x14ac:dyDescent="0.2">
      <c r="A673" s="113"/>
      <c r="B673" s="114"/>
      <c r="C673" s="113"/>
      <c r="D673" s="113"/>
      <c r="E673" s="113"/>
      <c r="F673" s="113"/>
      <c r="G673" s="113"/>
      <c r="J673" s="113"/>
      <c r="K673" s="113"/>
      <c r="L673" s="113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</row>
    <row r="674" spans="1:40" ht="12.75" x14ac:dyDescent="0.2">
      <c r="A674" s="113"/>
      <c r="B674" s="114"/>
      <c r="C674" s="113"/>
      <c r="D674" s="113"/>
      <c r="E674" s="113"/>
      <c r="F674" s="113"/>
      <c r="G674" s="113"/>
      <c r="J674" s="113"/>
      <c r="K674" s="113"/>
      <c r="L674" s="113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</row>
    <row r="675" spans="1:40" ht="12.75" x14ac:dyDescent="0.2">
      <c r="A675" s="113"/>
      <c r="B675" s="114"/>
      <c r="C675" s="113"/>
      <c r="D675" s="113"/>
      <c r="E675" s="113"/>
      <c r="F675" s="113"/>
      <c r="G675" s="113"/>
      <c r="J675" s="113"/>
      <c r="K675" s="113"/>
      <c r="L675" s="113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</row>
    <row r="676" spans="1:40" ht="12.75" x14ac:dyDescent="0.2">
      <c r="A676" s="113"/>
      <c r="B676" s="114"/>
      <c r="C676" s="113"/>
      <c r="D676" s="113"/>
      <c r="E676" s="113"/>
      <c r="F676" s="113"/>
      <c r="G676" s="113"/>
      <c r="J676" s="113"/>
      <c r="K676" s="113"/>
      <c r="L676" s="113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</row>
    <row r="677" spans="1:40" ht="12.75" x14ac:dyDescent="0.2">
      <c r="A677" s="113"/>
      <c r="B677" s="114"/>
      <c r="C677" s="113"/>
      <c r="D677" s="113"/>
      <c r="E677" s="113"/>
      <c r="F677" s="113"/>
      <c r="G677" s="113"/>
      <c r="J677" s="113"/>
      <c r="K677" s="113"/>
      <c r="L677" s="113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</row>
    <row r="678" spans="1:40" ht="12.75" x14ac:dyDescent="0.2">
      <c r="A678" s="113"/>
      <c r="B678" s="114"/>
      <c r="C678" s="113"/>
      <c r="D678" s="113"/>
      <c r="E678" s="113"/>
      <c r="F678" s="113"/>
      <c r="G678" s="113"/>
      <c r="J678" s="113"/>
      <c r="K678" s="113"/>
      <c r="L678" s="113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</row>
    <row r="679" spans="1:40" ht="12.75" x14ac:dyDescent="0.2">
      <c r="A679" s="113"/>
      <c r="B679" s="114"/>
      <c r="C679" s="113"/>
      <c r="D679" s="113"/>
      <c r="E679" s="113"/>
      <c r="F679" s="113"/>
      <c r="G679" s="113"/>
      <c r="J679" s="113"/>
      <c r="K679" s="113"/>
      <c r="L679" s="113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</row>
    <row r="680" spans="1:40" ht="12.75" x14ac:dyDescent="0.2">
      <c r="A680" s="113"/>
      <c r="B680" s="114"/>
      <c r="C680" s="113"/>
      <c r="D680" s="113"/>
      <c r="E680" s="113"/>
      <c r="F680" s="113"/>
      <c r="G680" s="113"/>
      <c r="J680" s="113"/>
      <c r="K680" s="113"/>
      <c r="L680" s="113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</row>
    <row r="681" spans="1:40" ht="12.75" x14ac:dyDescent="0.2">
      <c r="A681" s="113"/>
      <c r="B681" s="114"/>
      <c r="C681" s="113"/>
      <c r="D681" s="113"/>
      <c r="E681" s="113"/>
      <c r="F681" s="113"/>
      <c r="G681" s="113"/>
      <c r="J681" s="113"/>
      <c r="K681" s="113"/>
      <c r="L681" s="113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</row>
    <row r="682" spans="1:40" ht="12.75" x14ac:dyDescent="0.2">
      <c r="A682" s="113"/>
      <c r="B682" s="114"/>
      <c r="C682" s="113"/>
      <c r="D682" s="113"/>
      <c r="E682" s="113"/>
      <c r="F682" s="113"/>
      <c r="G682" s="113"/>
      <c r="J682" s="113"/>
      <c r="K682" s="113"/>
      <c r="L682" s="113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</row>
    <row r="683" spans="1:40" ht="12.75" x14ac:dyDescent="0.2">
      <c r="A683" s="113"/>
      <c r="B683" s="114"/>
      <c r="C683" s="113"/>
      <c r="D683" s="113"/>
      <c r="E683" s="113"/>
      <c r="F683" s="113"/>
      <c r="G683" s="113"/>
      <c r="J683" s="113"/>
      <c r="K683" s="113"/>
      <c r="L683" s="113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</row>
    <row r="684" spans="1:40" ht="12.75" x14ac:dyDescent="0.2">
      <c r="A684" s="113"/>
      <c r="B684" s="114"/>
      <c r="C684" s="113"/>
      <c r="D684" s="113"/>
      <c r="E684" s="113"/>
      <c r="F684" s="113"/>
      <c r="G684" s="113"/>
      <c r="J684" s="113"/>
      <c r="K684" s="113"/>
      <c r="L684" s="113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</row>
    <row r="685" spans="1:40" ht="12.75" x14ac:dyDescent="0.2">
      <c r="A685" s="113"/>
      <c r="B685" s="114"/>
      <c r="C685" s="113"/>
      <c r="D685" s="113"/>
      <c r="E685" s="113"/>
      <c r="F685" s="113"/>
      <c r="G685" s="113"/>
      <c r="J685" s="113"/>
      <c r="K685" s="113"/>
      <c r="L685" s="113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</row>
    <row r="686" spans="1:40" ht="12.75" x14ac:dyDescent="0.2">
      <c r="A686" s="113"/>
      <c r="B686" s="114"/>
      <c r="C686" s="113"/>
      <c r="D686" s="113"/>
      <c r="E686" s="113"/>
      <c r="F686" s="113"/>
      <c r="G686" s="113"/>
      <c r="J686" s="113"/>
      <c r="K686" s="113"/>
      <c r="L686" s="113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</row>
    <row r="687" spans="1:40" ht="12.75" x14ac:dyDescent="0.2">
      <c r="A687" s="113"/>
      <c r="B687" s="114"/>
      <c r="C687" s="113"/>
      <c r="D687" s="113"/>
      <c r="E687" s="113"/>
      <c r="F687" s="113"/>
      <c r="G687" s="113"/>
      <c r="J687" s="113"/>
      <c r="K687" s="113"/>
      <c r="L687" s="113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</row>
    <row r="688" spans="1:40" ht="12.75" x14ac:dyDescent="0.2">
      <c r="A688" s="113"/>
      <c r="B688" s="114"/>
      <c r="C688" s="113"/>
      <c r="D688" s="113"/>
      <c r="E688" s="113"/>
      <c r="F688" s="113"/>
      <c r="G688" s="113"/>
      <c r="J688" s="113"/>
      <c r="K688" s="113"/>
      <c r="L688" s="113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</row>
    <row r="689" spans="1:40" ht="12.75" x14ac:dyDescent="0.2">
      <c r="A689" s="113"/>
      <c r="B689" s="114"/>
      <c r="C689" s="113"/>
      <c r="D689" s="113"/>
      <c r="E689" s="113"/>
      <c r="F689" s="113"/>
      <c r="G689" s="113"/>
      <c r="J689" s="113"/>
      <c r="K689" s="113"/>
      <c r="L689" s="113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</row>
    <row r="690" spans="1:40" ht="12.75" x14ac:dyDescent="0.2">
      <c r="A690" s="113"/>
      <c r="B690" s="114"/>
      <c r="C690" s="113"/>
      <c r="D690" s="113"/>
      <c r="E690" s="113"/>
      <c r="F690" s="113"/>
      <c r="G690" s="113"/>
      <c r="J690" s="113"/>
      <c r="K690" s="113"/>
      <c r="L690" s="113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</row>
    <row r="691" spans="1:40" ht="12.75" x14ac:dyDescent="0.2">
      <c r="A691" s="113"/>
      <c r="B691" s="114"/>
      <c r="C691" s="113"/>
      <c r="D691" s="113"/>
      <c r="E691" s="113"/>
      <c r="F691" s="113"/>
      <c r="G691" s="113"/>
      <c r="J691" s="113"/>
      <c r="K691" s="113"/>
      <c r="L691" s="113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</row>
    <row r="692" spans="1:40" ht="12.75" x14ac:dyDescent="0.2">
      <c r="A692" s="113"/>
      <c r="B692" s="114"/>
      <c r="C692" s="113"/>
      <c r="D692" s="113"/>
      <c r="E692" s="113"/>
      <c r="F692" s="113"/>
      <c r="G692" s="113"/>
      <c r="J692" s="113"/>
      <c r="K692" s="113"/>
      <c r="L692" s="113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</row>
    <row r="693" spans="1:40" ht="12.75" x14ac:dyDescent="0.2">
      <c r="A693" s="113"/>
      <c r="B693" s="114"/>
      <c r="C693" s="113"/>
      <c r="D693" s="113"/>
      <c r="E693" s="113"/>
      <c r="F693" s="113"/>
      <c r="G693" s="113"/>
      <c r="J693" s="113"/>
      <c r="K693" s="113"/>
      <c r="L693" s="113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</row>
    <row r="694" spans="1:40" ht="12.75" x14ac:dyDescent="0.2">
      <c r="A694" s="113"/>
      <c r="B694" s="114"/>
      <c r="C694" s="113"/>
      <c r="D694" s="113"/>
      <c r="E694" s="113"/>
      <c r="F694" s="113"/>
      <c r="G694" s="113"/>
      <c r="J694" s="113"/>
      <c r="K694" s="113"/>
      <c r="L694" s="113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</row>
    <row r="695" spans="1:40" ht="12.75" x14ac:dyDescent="0.2">
      <c r="A695" s="113"/>
      <c r="B695" s="114"/>
      <c r="C695" s="113"/>
      <c r="D695" s="113"/>
      <c r="E695" s="113"/>
      <c r="F695" s="113"/>
      <c r="G695" s="113"/>
      <c r="J695" s="113"/>
      <c r="K695" s="113"/>
      <c r="L695" s="113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</row>
    <row r="696" spans="1:40" ht="12.75" x14ac:dyDescent="0.2">
      <c r="A696" s="113"/>
      <c r="B696" s="114"/>
      <c r="C696" s="113"/>
      <c r="D696" s="113"/>
      <c r="E696" s="113"/>
      <c r="F696" s="113"/>
      <c r="G696" s="113"/>
      <c r="J696" s="113"/>
      <c r="K696" s="113"/>
      <c r="L696" s="113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</row>
    <row r="697" spans="1:40" ht="12.75" x14ac:dyDescent="0.2">
      <c r="A697" s="113"/>
      <c r="B697" s="114"/>
      <c r="C697" s="113"/>
      <c r="D697" s="113"/>
      <c r="E697" s="113"/>
      <c r="F697" s="113"/>
      <c r="G697" s="113"/>
      <c r="J697" s="113"/>
      <c r="K697" s="113"/>
      <c r="L697" s="113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</row>
    <row r="698" spans="1:40" ht="12.75" x14ac:dyDescent="0.2">
      <c r="A698" s="113"/>
      <c r="B698" s="114"/>
      <c r="C698" s="113"/>
      <c r="D698" s="113"/>
      <c r="E698" s="113"/>
      <c r="F698" s="113"/>
      <c r="G698" s="113"/>
      <c r="J698" s="113"/>
      <c r="K698" s="113"/>
      <c r="L698" s="113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</row>
    <row r="699" spans="1:40" ht="12.75" x14ac:dyDescent="0.2">
      <c r="A699" s="113"/>
      <c r="B699" s="114"/>
      <c r="C699" s="113"/>
      <c r="D699" s="113"/>
      <c r="E699" s="113"/>
      <c r="F699" s="113"/>
      <c r="G699" s="113"/>
      <c r="J699" s="113"/>
      <c r="K699" s="113"/>
      <c r="L699" s="113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</row>
    <row r="700" spans="1:40" ht="12.75" x14ac:dyDescent="0.2">
      <c r="A700" s="113"/>
      <c r="B700" s="114"/>
      <c r="C700" s="113"/>
      <c r="D700" s="113"/>
      <c r="E700" s="113"/>
      <c r="F700" s="113"/>
      <c r="G700" s="113"/>
      <c r="J700" s="113"/>
      <c r="K700" s="113"/>
      <c r="L700" s="113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</row>
    <row r="701" spans="1:40" ht="12.75" x14ac:dyDescent="0.2">
      <c r="A701" s="113"/>
      <c r="B701" s="114"/>
      <c r="C701" s="113"/>
      <c r="D701" s="113"/>
      <c r="E701" s="113"/>
      <c r="F701" s="113"/>
      <c r="G701" s="113"/>
      <c r="J701" s="113"/>
      <c r="K701" s="113"/>
      <c r="L701" s="113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</row>
    <row r="702" spans="1:40" ht="12.75" x14ac:dyDescent="0.2">
      <c r="A702" s="113"/>
      <c r="B702" s="114"/>
      <c r="C702" s="113"/>
      <c r="D702" s="113"/>
      <c r="E702" s="113"/>
      <c r="F702" s="113"/>
      <c r="G702" s="113"/>
      <c r="J702" s="113"/>
      <c r="K702" s="113"/>
      <c r="L702" s="113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</row>
    <row r="703" spans="1:40" ht="12.75" x14ac:dyDescent="0.2">
      <c r="A703" s="113"/>
      <c r="B703" s="114"/>
      <c r="C703" s="113"/>
      <c r="D703" s="113"/>
      <c r="E703" s="113"/>
      <c r="F703" s="113"/>
      <c r="G703" s="113"/>
      <c r="J703" s="113"/>
      <c r="K703" s="113"/>
      <c r="L703" s="113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</row>
    <row r="704" spans="1:40" ht="12.75" x14ac:dyDescent="0.2">
      <c r="A704" s="113"/>
      <c r="B704" s="114"/>
      <c r="C704" s="113"/>
      <c r="D704" s="113"/>
      <c r="E704" s="113"/>
      <c r="F704" s="113"/>
      <c r="G704" s="113"/>
      <c r="J704" s="113"/>
      <c r="K704" s="113"/>
      <c r="L704" s="113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</row>
    <row r="705" spans="1:40" ht="12.75" x14ac:dyDescent="0.2">
      <c r="A705" s="113"/>
      <c r="B705" s="114"/>
      <c r="C705" s="113"/>
      <c r="D705" s="113"/>
      <c r="E705" s="113"/>
      <c r="F705" s="113"/>
      <c r="G705" s="113"/>
      <c r="J705" s="113"/>
      <c r="K705" s="113"/>
      <c r="L705" s="113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</row>
    <row r="706" spans="1:40" ht="12.75" x14ac:dyDescent="0.2">
      <c r="A706" s="113"/>
      <c r="B706" s="114"/>
      <c r="C706" s="113"/>
      <c r="D706" s="113"/>
      <c r="E706" s="113"/>
      <c r="F706" s="113"/>
      <c r="G706" s="113"/>
      <c r="J706" s="113"/>
      <c r="K706" s="113"/>
      <c r="L706" s="113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</row>
    <row r="707" spans="1:40" ht="12.75" x14ac:dyDescent="0.2">
      <c r="A707" s="113"/>
      <c r="B707" s="114"/>
      <c r="C707" s="113"/>
      <c r="D707" s="113"/>
      <c r="E707" s="113"/>
      <c r="F707" s="113"/>
      <c r="G707" s="113"/>
      <c r="J707" s="113"/>
      <c r="K707" s="113"/>
      <c r="L707" s="113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</row>
    <row r="708" spans="1:40" ht="12.75" x14ac:dyDescent="0.2">
      <c r="A708" s="113"/>
      <c r="B708" s="114"/>
      <c r="C708" s="113"/>
      <c r="D708" s="113"/>
      <c r="E708" s="113"/>
      <c r="F708" s="113"/>
      <c r="G708" s="113"/>
      <c r="J708" s="113"/>
      <c r="K708" s="113"/>
      <c r="L708" s="113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</row>
    <row r="709" spans="1:40" ht="12.75" x14ac:dyDescent="0.2">
      <c r="A709" s="113"/>
      <c r="B709" s="114"/>
      <c r="C709" s="113"/>
      <c r="D709" s="113"/>
      <c r="E709" s="113"/>
      <c r="F709" s="113"/>
      <c r="G709" s="113"/>
      <c r="J709" s="113"/>
      <c r="K709" s="113"/>
      <c r="L709" s="113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</row>
    <row r="710" spans="1:40" ht="12.75" x14ac:dyDescent="0.2">
      <c r="A710" s="113"/>
      <c r="B710" s="114"/>
      <c r="C710" s="113"/>
      <c r="D710" s="113"/>
      <c r="E710" s="113"/>
      <c r="F710" s="113"/>
      <c r="G710" s="113"/>
      <c r="J710" s="113"/>
      <c r="K710" s="113"/>
      <c r="L710" s="113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</row>
    <row r="711" spans="1:40" ht="12.75" x14ac:dyDescent="0.2">
      <c r="A711" s="113"/>
      <c r="B711" s="114"/>
      <c r="C711" s="113"/>
      <c r="D711" s="113"/>
      <c r="E711" s="113"/>
      <c r="F711" s="113"/>
      <c r="G711" s="113"/>
      <c r="J711" s="113"/>
      <c r="K711" s="113"/>
      <c r="L711" s="113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</row>
    <row r="712" spans="1:40" ht="12.75" x14ac:dyDescent="0.2">
      <c r="A712" s="113"/>
      <c r="B712" s="114"/>
      <c r="C712" s="113"/>
      <c r="D712" s="113"/>
      <c r="E712" s="113"/>
      <c r="F712" s="113"/>
      <c r="G712" s="113"/>
      <c r="J712" s="113"/>
      <c r="K712" s="113"/>
      <c r="L712" s="113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</row>
    <row r="713" spans="1:40" ht="12.75" x14ac:dyDescent="0.2">
      <c r="A713" s="113"/>
      <c r="B713" s="114"/>
      <c r="C713" s="113"/>
      <c r="D713" s="113"/>
      <c r="E713" s="113"/>
      <c r="F713" s="113"/>
      <c r="G713" s="113"/>
      <c r="J713" s="113"/>
      <c r="K713" s="113"/>
      <c r="L713" s="113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</row>
    <row r="714" spans="1:40" ht="12.75" x14ac:dyDescent="0.2">
      <c r="A714" s="113"/>
      <c r="B714" s="114"/>
      <c r="C714" s="113"/>
      <c r="D714" s="113"/>
      <c r="E714" s="113"/>
      <c r="F714" s="113"/>
      <c r="G714" s="113"/>
      <c r="J714" s="113"/>
      <c r="K714" s="113"/>
      <c r="L714" s="113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</row>
    <row r="715" spans="1:40" ht="12.75" x14ac:dyDescent="0.2">
      <c r="A715" s="113"/>
      <c r="B715" s="114"/>
      <c r="C715" s="113"/>
      <c r="D715" s="113"/>
      <c r="E715" s="113"/>
      <c r="F715" s="113"/>
      <c r="G715" s="113"/>
      <c r="J715" s="113"/>
      <c r="K715" s="113"/>
      <c r="L715" s="113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</row>
    <row r="716" spans="1:40" ht="12.75" x14ac:dyDescent="0.2">
      <c r="A716" s="113"/>
      <c r="B716" s="114"/>
      <c r="C716" s="113"/>
      <c r="D716" s="113"/>
      <c r="E716" s="113"/>
      <c r="F716" s="113"/>
      <c r="G716" s="113"/>
      <c r="J716" s="113"/>
      <c r="K716" s="113"/>
      <c r="L716" s="113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</row>
    <row r="717" spans="1:40" ht="12.75" x14ac:dyDescent="0.2">
      <c r="A717" s="113"/>
      <c r="B717" s="114"/>
      <c r="C717" s="113"/>
      <c r="D717" s="113"/>
      <c r="E717" s="113"/>
      <c r="F717" s="113"/>
      <c r="G717" s="113"/>
      <c r="J717" s="113"/>
      <c r="K717" s="113"/>
      <c r="L717" s="113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</row>
    <row r="718" spans="1:40" ht="12.75" x14ac:dyDescent="0.2">
      <c r="A718" s="113"/>
      <c r="B718" s="114"/>
      <c r="C718" s="113"/>
      <c r="D718" s="113"/>
      <c r="E718" s="113"/>
      <c r="F718" s="113"/>
      <c r="G718" s="113"/>
      <c r="J718" s="113"/>
      <c r="K718" s="113"/>
      <c r="L718" s="113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</row>
    <row r="719" spans="1:40" ht="12.75" x14ac:dyDescent="0.2">
      <c r="A719" s="113"/>
      <c r="B719" s="114"/>
      <c r="C719" s="113"/>
      <c r="D719" s="113"/>
      <c r="E719" s="113"/>
      <c r="F719" s="113"/>
      <c r="G719" s="113"/>
      <c r="J719" s="113"/>
      <c r="K719" s="113"/>
      <c r="L719" s="113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</row>
    <row r="720" spans="1:40" ht="12.75" x14ac:dyDescent="0.2">
      <c r="A720" s="113"/>
      <c r="B720" s="114"/>
      <c r="C720" s="113"/>
      <c r="D720" s="113"/>
      <c r="E720" s="113"/>
      <c r="F720" s="113"/>
      <c r="G720" s="113"/>
      <c r="J720" s="113"/>
      <c r="K720" s="113"/>
      <c r="L720" s="113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</row>
    <row r="721" spans="1:40" ht="12.75" x14ac:dyDescent="0.2">
      <c r="A721" s="113"/>
      <c r="B721" s="114"/>
      <c r="C721" s="113"/>
      <c r="D721" s="113"/>
      <c r="E721" s="113"/>
      <c r="F721" s="113"/>
      <c r="G721" s="113"/>
      <c r="J721" s="113"/>
      <c r="K721" s="113"/>
      <c r="L721" s="113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</row>
    <row r="722" spans="1:40" ht="12.75" x14ac:dyDescent="0.2">
      <c r="A722" s="113"/>
      <c r="B722" s="114"/>
      <c r="C722" s="113"/>
      <c r="D722" s="113"/>
      <c r="E722" s="113"/>
      <c r="F722" s="113"/>
      <c r="G722" s="113"/>
      <c r="J722" s="113"/>
      <c r="K722" s="113"/>
      <c r="L722" s="113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</row>
    <row r="723" spans="1:40" ht="12.75" x14ac:dyDescent="0.2">
      <c r="A723" s="113"/>
      <c r="B723" s="114"/>
      <c r="C723" s="113"/>
      <c r="D723" s="113"/>
      <c r="E723" s="113"/>
      <c r="F723" s="113"/>
      <c r="G723" s="113"/>
      <c r="J723" s="113"/>
      <c r="K723" s="113"/>
      <c r="L723" s="113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</row>
    <row r="724" spans="1:40" ht="12.75" x14ac:dyDescent="0.2">
      <c r="A724" s="113"/>
      <c r="B724" s="114"/>
      <c r="C724" s="113"/>
      <c r="D724" s="113"/>
      <c r="E724" s="113"/>
      <c r="F724" s="113"/>
      <c r="G724" s="113"/>
      <c r="J724" s="113"/>
      <c r="K724" s="113"/>
      <c r="L724" s="113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</row>
    <row r="725" spans="1:40" ht="12.75" x14ac:dyDescent="0.2">
      <c r="A725" s="113"/>
      <c r="B725" s="114"/>
      <c r="C725" s="113"/>
      <c r="D725" s="113"/>
      <c r="E725" s="113"/>
      <c r="F725" s="113"/>
      <c r="G725" s="113"/>
      <c r="J725" s="113"/>
      <c r="K725" s="113"/>
      <c r="L725" s="113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</row>
    <row r="726" spans="1:40" ht="12.75" x14ac:dyDescent="0.2">
      <c r="A726" s="113"/>
      <c r="B726" s="114"/>
      <c r="C726" s="113"/>
      <c r="D726" s="113"/>
      <c r="E726" s="113"/>
      <c r="F726" s="113"/>
      <c r="G726" s="113"/>
      <c r="J726" s="113"/>
      <c r="K726" s="113"/>
      <c r="L726" s="113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</row>
    <row r="727" spans="1:40" ht="12.75" x14ac:dyDescent="0.2">
      <c r="A727" s="113"/>
      <c r="B727" s="114"/>
      <c r="C727" s="113"/>
      <c r="D727" s="113"/>
      <c r="E727" s="113"/>
      <c r="F727" s="113"/>
      <c r="G727" s="113"/>
      <c r="J727" s="113"/>
      <c r="K727" s="113"/>
      <c r="L727" s="113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</row>
    <row r="728" spans="1:40" ht="12.75" x14ac:dyDescent="0.2">
      <c r="A728" s="113"/>
      <c r="B728" s="114"/>
      <c r="C728" s="113"/>
      <c r="D728" s="113"/>
      <c r="E728" s="113"/>
      <c r="F728" s="113"/>
      <c r="G728" s="113"/>
      <c r="J728" s="113"/>
      <c r="K728" s="113"/>
      <c r="L728" s="113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</row>
    <row r="729" spans="1:40" ht="12.75" x14ac:dyDescent="0.2">
      <c r="A729" s="113"/>
      <c r="B729" s="114"/>
      <c r="C729" s="113"/>
      <c r="D729" s="113"/>
      <c r="E729" s="113"/>
      <c r="F729" s="113"/>
      <c r="G729" s="113"/>
      <c r="J729" s="113"/>
      <c r="K729" s="113"/>
      <c r="L729" s="113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</row>
    <row r="730" spans="1:40" ht="12.75" x14ac:dyDescent="0.2">
      <c r="A730" s="113"/>
      <c r="B730" s="114"/>
      <c r="C730" s="113"/>
      <c r="D730" s="113"/>
      <c r="E730" s="113"/>
      <c r="F730" s="113"/>
      <c r="G730" s="113"/>
      <c r="J730" s="113"/>
      <c r="K730" s="113"/>
      <c r="L730" s="113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</row>
    <row r="731" spans="1:40" ht="12.75" x14ac:dyDescent="0.2">
      <c r="A731" s="113"/>
      <c r="B731" s="114"/>
      <c r="C731" s="113"/>
      <c r="D731" s="113"/>
      <c r="E731" s="113"/>
      <c r="F731" s="113"/>
      <c r="G731" s="113"/>
      <c r="J731" s="113"/>
      <c r="K731" s="113"/>
      <c r="L731" s="113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</row>
    <row r="732" spans="1:40" ht="12.75" x14ac:dyDescent="0.2">
      <c r="A732" s="113"/>
      <c r="B732" s="114"/>
      <c r="C732" s="113"/>
      <c r="D732" s="113"/>
      <c r="E732" s="113"/>
      <c r="F732" s="113"/>
      <c r="G732" s="113"/>
      <c r="J732" s="113"/>
      <c r="K732" s="113"/>
      <c r="L732" s="113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</row>
    <row r="733" spans="1:40" ht="12.75" x14ac:dyDescent="0.2">
      <c r="A733" s="113"/>
      <c r="B733" s="114"/>
      <c r="C733" s="113"/>
      <c r="D733" s="113"/>
      <c r="E733" s="113"/>
      <c r="F733" s="113"/>
      <c r="G733" s="113"/>
      <c r="J733" s="113"/>
      <c r="K733" s="113"/>
      <c r="L733" s="113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</row>
    <row r="734" spans="1:40" ht="12.75" x14ac:dyDescent="0.2">
      <c r="A734" s="113"/>
      <c r="B734" s="114"/>
      <c r="C734" s="113"/>
      <c r="D734" s="113"/>
      <c r="E734" s="113"/>
      <c r="F734" s="113"/>
      <c r="G734" s="113"/>
      <c r="J734" s="113"/>
      <c r="K734" s="113"/>
      <c r="L734" s="113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</row>
    <row r="735" spans="1:40" ht="12.75" x14ac:dyDescent="0.2">
      <c r="A735" s="113"/>
      <c r="B735" s="114"/>
      <c r="C735" s="113"/>
      <c r="D735" s="113"/>
      <c r="E735" s="113"/>
      <c r="F735" s="113"/>
      <c r="G735" s="113"/>
      <c r="J735" s="113"/>
      <c r="K735" s="113"/>
      <c r="L735" s="113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</row>
    <row r="736" spans="1:40" ht="12.75" x14ac:dyDescent="0.2">
      <c r="A736" s="113"/>
      <c r="B736" s="114"/>
      <c r="C736" s="113"/>
      <c r="D736" s="113"/>
      <c r="E736" s="113"/>
      <c r="F736" s="113"/>
      <c r="G736" s="113"/>
      <c r="J736" s="113"/>
      <c r="K736" s="113"/>
      <c r="L736" s="113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</row>
    <row r="737" spans="1:40" ht="12.75" x14ac:dyDescent="0.2">
      <c r="A737" s="113"/>
      <c r="B737" s="114"/>
      <c r="C737" s="113"/>
      <c r="D737" s="113"/>
      <c r="E737" s="113"/>
      <c r="F737" s="113"/>
      <c r="G737" s="113"/>
      <c r="J737" s="113"/>
      <c r="K737" s="113"/>
      <c r="L737" s="113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</row>
    <row r="738" spans="1:40" ht="12.75" x14ac:dyDescent="0.2">
      <c r="A738" s="113"/>
      <c r="B738" s="114"/>
      <c r="C738" s="113"/>
      <c r="D738" s="113"/>
      <c r="E738" s="113"/>
      <c r="F738" s="113"/>
      <c r="G738" s="113"/>
      <c r="J738" s="113"/>
      <c r="K738" s="113"/>
      <c r="L738" s="113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</row>
    <row r="739" spans="1:40" ht="12.75" x14ac:dyDescent="0.2">
      <c r="A739" s="113"/>
      <c r="B739" s="114"/>
      <c r="C739" s="113"/>
      <c r="D739" s="113"/>
      <c r="E739" s="113"/>
      <c r="F739" s="113"/>
      <c r="G739" s="113"/>
      <c r="J739" s="113"/>
      <c r="K739" s="113"/>
      <c r="L739" s="113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</row>
    <row r="740" spans="1:40" ht="12.75" x14ac:dyDescent="0.2">
      <c r="A740" s="113"/>
      <c r="B740" s="114"/>
      <c r="C740" s="113"/>
      <c r="D740" s="113"/>
      <c r="E740" s="113"/>
      <c r="F740" s="113"/>
      <c r="G740" s="113"/>
      <c r="J740" s="113"/>
      <c r="K740" s="113"/>
      <c r="L740" s="113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</row>
    <row r="741" spans="1:40" ht="12.75" x14ac:dyDescent="0.2">
      <c r="A741" s="113"/>
      <c r="B741" s="114"/>
      <c r="C741" s="113"/>
      <c r="D741" s="113"/>
      <c r="E741" s="113"/>
      <c r="F741" s="113"/>
      <c r="G741" s="113"/>
      <c r="J741" s="113"/>
      <c r="K741" s="113"/>
      <c r="L741" s="113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</row>
    <row r="742" spans="1:40" ht="12.75" x14ac:dyDescent="0.2">
      <c r="A742" s="113"/>
      <c r="B742" s="114"/>
      <c r="C742" s="113"/>
      <c r="D742" s="113"/>
      <c r="E742" s="113"/>
      <c r="F742" s="113"/>
      <c r="G742" s="113"/>
      <c r="J742" s="113"/>
      <c r="K742" s="113"/>
      <c r="L742" s="113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</row>
    <row r="743" spans="1:40" ht="12.75" x14ac:dyDescent="0.2">
      <c r="A743" s="113"/>
      <c r="B743" s="114"/>
      <c r="C743" s="113"/>
      <c r="D743" s="113"/>
      <c r="E743" s="113"/>
      <c r="F743" s="113"/>
      <c r="G743" s="113"/>
      <c r="J743" s="113"/>
      <c r="K743" s="113"/>
      <c r="L743" s="113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</row>
    <row r="744" spans="1:40" ht="12.75" x14ac:dyDescent="0.2">
      <c r="A744" s="113"/>
      <c r="B744" s="114"/>
      <c r="C744" s="113"/>
      <c r="D744" s="113"/>
      <c r="E744" s="113"/>
      <c r="F744" s="113"/>
      <c r="G744" s="113"/>
      <c r="J744" s="113"/>
      <c r="K744" s="113"/>
      <c r="L744" s="113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</row>
    <row r="745" spans="1:40" ht="12.75" x14ac:dyDescent="0.2">
      <c r="A745" s="113"/>
      <c r="B745" s="114"/>
      <c r="C745" s="113"/>
      <c r="D745" s="113"/>
      <c r="E745" s="113"/>
      <c r="F745" s="113"/>
      <c r="G745" s="113"/>
      <c r="J745" s="113"/>
      <c r="K745" s="113"/>
      <c r="L745" s="113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</row>
    <row r="746" spans="1:40" ht="12.75" x14ac:dyDescent="0.2">
      <c r="A746" s="113"/>
      <c r="B746" s="114"/>
      <c r="C746" s="113"/>
      <c r="D746" s="113"/>
      <c r="E746" s="113"/>
      <c r="F746" s="113"/>
      <c r="G746" s="113"/>
      <c r="J746" s="113"/>
      <c r="K746" s="113"/>
      <c r="L746" s="113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</row>
    <row r="747" spans="1:40" ht="12.75" x14ac:dyDescent="0.2">
      <c r="A747" s="113"/>
      <c r="B747" s="114"/>
      <c r="C747" s="113"/>
      <c r="D747" s="113"/>
      <c r="E747" s="113"/>
      <c r="F747" s="113"/>
      <c r="G747" s="113"/>
      <c r="J747" s="113"/>
      <c r="K747" s="113"/>
      <c r="L747" s="113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</row>
    <row r="748" spans="1:40" ht="12.75" x14ac:dyDescent="0.2">
      <c r="A748" s="113"/>
      <c r="B748" s="114"/>
      <c r="C748" s="113"/>
      <c r="D748" s="113"/>
      <c r="E748" s="113"/>
      <c r="F748" s="113"/>
      <c r="G748" s="113"/>
      <c r="J748" s="113"/>
      <c r="K748" s="113"/>
      <c r="L748" s="113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</row>
    <row r="749" spans="1:40" ht="12.75" x14ac:dyDescent="0.2">
      <c r="A749" s="113"/>
      <c r="B749" s="114"/>
      <c r="C749" s="113"/>
      <c r="D749" s="113"/>
      <c r="E749" s="113"/>
      <c r="F749" s="113"/>
      <c r="G749" s="113"/>
      <c r="J749" s="113"/>
      <c r="K749" s="113"/>
      <c r="L749" s="113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</row>
    <row r="750" spans="1:40" ht="12.75" x14ac:dyDescent="0.2">
      <c r="A750" s="113"/>
      <c r="B750" s="114"/>
      <c r="C750" s="113"/>
      <c r="D750" s="113"/>
      <c r="E750" s="113"/>
      <c r="F750" s="113"/>
      <c r="G750" s="113"/>
      <c r="J750" s="113"/>
      <c r="K750" s="113"/>
      <c r="L750" s="113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</row>
    <row r="751" spans="1:40" ht="12.75" x14ac:dyDescent="0.2">
      <c r="A751" s="113"/>
      <c r="B751" s="114"/>
      <c r="C751" s="113"/>
      <c r="D751" s="113"/>
      <c r="E751" s="113"/>
      <c r="F751" s="113"/>
      <c r="G751" s="113"/>
      <c r="J751" s="113"/>
      <c r="K751" s="113"/>
      <c r="L751" s="113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</row>
    <row r="752" spans="1:40" ht="12.75" x14ac:dyDescent="0.2">
      <c r="A752" s="113"/>
      <c r="B752" s="114"/>
      <c r="C752" s="113"/>
      <c r="D752" s="113"/>
      <c r="E752" s="113"/>
      <c r="F752" s="113"/>
      <c r="G752" s="113"/>
      <c r="J752" s="113"/>
      <c r="K752" s="113"/>
      <c r="L752" s="113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</row>
    <row r="753" spans="1:40" ht="12.75" x14ac:dyDescent="0.2">
      <c r="A753" s="113"/>
      <c r="B753" s="114"/>
      <c r="C753" s="113"/>
      <c r="D753" s="113"/>
      <c r="E753" s="113"/>
      <c r="F753" s="113"/>
      <c r="G753" s="113"/>
      <c r="J753" s="113"/>
      <c r="K753" s="113"/>
      <c r="L753" s="113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</row>
    <row r="754" spans="1:40" ht="12.75" x14ac:dyDescent="0.2">
      <c r="A754" s="113"/>
      <c r="B754" s="114"/>
      <c r="C754" s="113"/>
      <c r="D754" s="113"/>
      <c r="E754" s="113"/>
      <c r="F754" s="113"/>
      <c r="G754" s="113"/>
      <c r="J754" s="113"/>
      <c r="K754" s="113"/>
      <c r="L754" s="113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</row>
    <row r="755" spans="1:40" ht="12.75" x14ac:dyDescent="0.2">
      <c r="A755" s="113"/>
      <c r="B755" s="114"/>
      <c r="C755" s="113"/>
      <c r="D755" s="113"/>
      <c r="E755" s="113"/>
      <c r="F755" s="113"/>
      <c r="G755" s="113"/>
      <c r="J755" s="113"/>
      <c r="K755" s="113"/>
      <c r="L755" s="113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</row>
    <row r="756" spans="1:40" ht="12.75" x14ac:dyDescent="0.2">
      <c r="A756" s="113"/>
      <c r="B756" s="114"/>
      <c r="C756" s="113"/>
      <c r="D756" s="113"/>
      <c r="E756" s="113"/>
      <c r="F756" s="113"/>
      <c r="G756" s="113"/>
      <c r="J756" s="113"/>
      <c r="K756" s="113"/>
      <c r="L756" s="113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</row>
    <row r="757" spans="1:40" ht="12.75" x14ac:dyDescent="0.2">
      <c r="A757" s="113"/>
      <c r="B757" s="114"/>
      <c r="C757" s="113"/>
      <c r="D757" s="113"/>
      <c r="E757" s="113"/>
      <c r="F757" s="113"/>
      <c r="G757" s="113"/>
      <c r="J757" s="113"/>
      <c r="K757" s="113"/>
      <c r="L757" s="113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</row>
    <row r="758" spans="1:40" ht="12.75" x14ac:dyDescent="0.2">
      <c r="A758" s="113"/>
      <c r="B758" s="114"/>
      <c r="C758" s="113"/>
      <c r="D758" s="113"/>
      <c r="E758" s="113"/>
      <c r="F758" s="113"/>
      <c r="G758" s="113"/>
      <c r="J758" s="113"/>
      <c r="K758" s="113"/>
      <c r="L758" s="113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</row>
    <row r="759" spans="1:40" ht="12.75" x14ac:dyDescent="0.2">
      <c r="A759" s="113"/>
      <c r="B759" s="114"/>
      <c r="C759" s="113"/>
      <c r="D759" s="113"/>
      <c r="E759" s="113"/>
      <c r="F759" s="113"/>
      <c r="G759" s="113"/>
      <c r="J759" s="113"/>
      <c r="K759" s="113"/>
      <c r="L759" s="113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</row>
    <row r="760" spans="1:40" ht="12.75" x14ac:dyDescent="0.2">
      <c r="A760" s="113"/>
      <c r="B760" s="114"/>
      <c r="C760" s="113"/>
      <c r="D760" s="113"/>
      <c r="E760" s="113"/>
      <c r="F760" s="113"/>
      <c r="G760" s="113"/>
      <c r="J760" s="113"/>
      <c r="K760" s="113"/>
      <c r="L760" s="113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</row>
    <row r="761" spans="1:40" ht="12.75" x14ac:dyDescent="0.2">
      <c r="A761" s="113"/>
      <c r="B761" s="114"/>
      <c r="C761" s="113"/>
      <c r="D761" s="113"/>
      <c r="E761" s="113"/>
      <c r="F761" s="113"/>
      <c r="G761" s="113"/>
      <c r="J761" s="113"/>
      <c r="K761" s="113"/>
      <c r="L761" s="113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</row>
    <row r="762" spans="1:40" ht="12.75" x14ac:dyDescent="0.2">
      <c r="A762" s="113"/>
      <c r="B762" s="114"/>
      <c r="C762" s="113"/>
      <c r="D762" s="113"/>
      <c r="E762" s="113"/>
      <c r="F762" s="113"/>
      <c r="G762" s="113"/>
      <c r="J762" s="113"/>
      <c r="K762" s="113"/>
      <c r="L762" s="113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</row>
    <row r="763" spans="1:40" ht="12.75" x14ac:dyDescent="0.2">
      <c r="A763" s="113"/>
      <c r="B763" s="114"/>
      <c r="C763" s="113"/>
      <c r="D763" s="113"/>
      <c r="E763" s="113"/>
      <c r="F763" s="113"/>
      <c r="G763" s="113"/>
      <c r="J763" s="113"/>
      <c r="K763" s="113"/>
      <c r="L763" s="113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</row>
    <row r="764" spans="1:40" ht="12.75" x14ac:dyDescent="0.2">
      <c r="A764" s="113"/>
      <c r="B764" s="114"/>
      <c r="C764" s="113"/>
      <c r="D764" s="113"/>
      <c r="E764" s="113"/>
      <c r="F764" s="113"/>
      <c r="G764" s="113"/>
      <c r="J764" s="113"/>
      <c r="K764" s="113"/>
      <c r="L764" s="113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</row>
    <row r="765" spans="1:40" ht="12.75" x14ac:dyDescent="0.2">
      <c r="A765" s="113"/>
      <c r="B765" s="114"/>
      <c r="C765" s="113"/>
      <c r="D765" s="113"/>
      <c r="E765" s="113"/>
      <c r="F765" s="113"/>
      <c r="G765" s="113"/>
      <c r="J765" s="113"/>
      <c r="K765" s="113"/>
      <c r="L765" s="113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</row>
    <row r="766" spans="1:40" ht="12.75" x14ac:dyDescent="0.2">
      <c r="A766" s="113"/>
      <c r="B766" s="114"/>
      <c r="C766" s="113"/>
      <c r="D766" s="113"/>
      <c r="E766" s="113"/>
      <c r="F766" s="113"/>
      <c r="G766" s="113"/>
      <c r="J766" s="113"/>
      <c r="K766" s="113"/>
      <c r="L766" s="113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</row>
    <row r="767" spans="1:40" ht="12.75" x14ac:dyDescent="0.2">
      <c r="A767" s="113"/>
      <c r="B767" s="114"/>
      <c r="C767" s="113"/>
      <c r="D767" s="113"/>
      <c r="E767" s="113"/>
      <c r="F767" s="113"/>
      <c r="G767" s="113"/>
      <c r="J767" s="113"/>
      <c r="K767" s="113"/>
      <c r="L767" s="113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</row>
    <row r="768" spans="1:40" ht="12.75" x14ac:dyDescent="0.2">
      <c r="A768" s="113"/>
      <c r="B768" s="114"/>
      <c r="C768" s="113"/>
      <c r="D768" s="113"/>
      <c r="E768" s="113"/>
      <c r="F768" s="113"/>
      <c r="G768" s="113"/>
      <c r="J768" s="113"/>
      <c r="K768" s="113"/>
      <c r="L768" s="113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</row>
    <row r="769" spans="1:40" ht="12.75" x14ac:dyDescent="0.2">
      <c r="A769" s="113"/>
      <c r="B769" s="114"/>
      <c r="C769" s="113"/>
      <c r="D769" s="113"/>
      <c r="E769" s="113"/>
      <c r="F769" s="113"/>
      <c r="G769" s="113"/>
      <c r="J769" s="113"/>
      <c r="K769" s="113"/>
      <c r="L769" s="113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</row>
    <row r="770" spans="1:40" ht="12.75" x14ac:dyDescent="0.2">
      <c r="A770" s="113"/>
      <c r="B770" s="114"/>
      <c r="C770" s="113"/>
      <c r="D770" s="113"/>
      <c r="E770" s="113"/>
      <c r="F770" s="113"/>
      <c r="G770" s="113"/>
      <c r="J770" s="113"/>
      <c r="K770" s="113"/>
      <c r="L770" s="113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</row>
    <row r="771" spans="1:40" ht="12.75" x14ac:dyDescent="0.2">
      <c r="A771" s="113"/>
      <c r="B771" s="114"/>
      <c r="C771" s="113"/>
      <c r="D771" s="113"/>
      <c r="E771" s="113"/>
      <c r="F771" s="113"/>
      <c r="G771" s="113"/>
      <c r="J771" s="113"/>
      <c r="K771" s="113"/>
      <c r="L771" s="113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</row>
    <row r="772" spans="1:40" ht="12.75" x14ac:dyDescent="0.2">
      <c r="A772" s="113"/>
      <c r="B772" s="114"/>
      <c r="C772" s="113"/>
      <c r="D772" s="113"/>
      <c r="E772" s="113"/>
      <c r="F772" s="113"/>
      <c r="G772" s="113"/>
      <c r="J772" s="113"/>
      <c r="K772" s="113"/>
      <c r="L772" s="113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</row>
    <row r="773" spans="1:40" ht="12.75" x14ac:dyDescent="0.2">
      <c r="A773" s="113"/>
      <c r="B773" s="114"/>
      <c r="C773" s="113"/>
      <c r="D773" s="113"/>
      <c r="E773" s="113"/>
      <c r="F773" s="113"/>
      <c r="G773" s="113"/>
      <c r="J773" s="113"/>
      <c r="K773" s="113"/>
      <c r="L773" s="113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</row>
    <row r="774" spans="1:40" ht="12.75" x14ac:dyDescent="0.2">
      <c r="A774" s="113"/>
      <c r="B774" s="114"/>
      <c r="C774" s="113"/>
      <c r="D774" s="113"/>
      <c r="E774" s="113"/>
      <c r="F774" s="113"/>
      <c r="G774" s="113"/>
      <c r="J774" s="113"/>
      <c r="K774" s="113"/>
      <c r="L774" s="113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</row>
    <row r="775" spans="1:40" ht="12.75" x14ac:dyDescent="0.2">
      <c r="A775" s="113"/>
      <c r="B775" s="114"/>
      <c r="C775" s="113"/>
      <c r="D775" s="113"/>
      <c r="E775" s="113"/>
      <c r="F775" s="113"/>
      <c r="G775" s="113"/>
      <c r="J775" s="113"/>
      <c r="K775" s="113"/>
      <c r="L775" s="113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</row>
    <row r="776" spans="1:40" ht="12.75" x14ac:dyDescent="0.2">
      <c r="A776" s="113"/>
      <c r="B776" s="114"/>
      <c r="C776" s="113"/>
      <c r="D776" s="113"/>
      <c r="E776" s="113"/>
      <c r="F776" s="113"/>
      <c r="G776" s="113"/>
      <c r="J776" s="113"/>
      <c r="K776" s="113"/>
      <c r="L776" s="113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</row>
    <row r="777" spans="1:40" ht="12.75" x14ac:dyDescent="0.2">
      <c r="A777" s="113"/>
      <c r="B777" s="114"/>
      <c r="C777" s="113"/>
      <c r="D777" s="113"/>
      <c r="E777" s="113"/>
      <c r="F777" s="113"/>
      <c r="G777" s="113"/>
      <c r="J777" s="113"/>
      <c r="K777" s="113"/>
      <c r="L777" s="113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</row>
    <row r="778" spans="1:40" ht="12.75" x14ac:dyDescent="0.2">
      <c r="A778" s="113"/>
      <c r="B778" s="114"/>
      <c r="C778" s="113"/>
      <c r="D778" s="113"/>
      <c r="E778" s="113"/>
      <c r="F778" s="113"/>
      <c r="G778" s="113"/>
      <c r="J778" s="113"/>
      <c r="K778" s="113"/>
      <c r="L778" s="113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</row>
    <row r="779" spans="1:40" ht="12.75" x14ac:dyDescent="0.2">
      <c r="A779" s="113"/>
      <c r="B779" s="114"/>
      <c r="C779" s="113"/>
      <c r="D779" s="113"/>
      <c r="E779" s="113"/>
      <c r="F779" s="113"/>
      <c r="G779" s="113"/>
      <c r="J779" s="113"/>
      <c r="K779" s="113"/>
      <c r="L779" s="113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</row>
    <row r="780" spans="1:40" ht="12.75" x14ac:dyDescent="0.2">
      <c r="A780" s="113"/>
      <c r="B780" s="114"/>
      <c r="C780" s="113"/>
      <c r="D780" s="113"/>
      <c r="E780" s="113"/>
      <c r="F780" s="113"/>
      <c r="G780" s="113"/>
      <c r="J780" s="113"/>
      <c r="K780" s="113"/>
      <c r="L780" s="113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</row>
    <row r="781" spans="1:40" ht="12.75" x14ac:dyDescent="0.2">
      <c r="A781" s="113"/>
      <c r="B781" s="114"/>
      <c r="C781" s="113"/>
      <c r="D781" s="113"/>
      <c r="E781" s="113"/>
      <c r="F781" s="113"/>
      <c r="G781" s="113"/>
      <c r="J781" s="113"/>
      <c r="K781" s="113"/>
      <c r="L781" s="113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</row>
    <row r="782" spans="1:40" ht="12.75" x14ac:dyDescent="0.2">
      <c r="A782" s="113"/>
      <c r="B782" s="114"/>
      <c r="C782" s="113"/>
      <c r="D782" s="113"/>
      <c r="E782" s="113"/>
      <c r="F782" s="113"/>
      <c r="G782" s="113"/>
      <c r="J782" s="113"/>
      <c r="K782" s="113"/>
      <c r="L782" s="113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</row>
    <row r="783" spans="1:40" ht="12.75" x14ac:dyDescent="0.2">
      <c r="A783" s="113"/>
      <c r="B783" s="114"/>
      <c r="C783" s="113"/>
      <c r="D783" s="113"/>
      <c r="E783" s="113"/>
      <c r="F783" s="113"/>
      <c r="G783" s="113"/>
      <c r="J783" s="113"/>
      <c r="K783" s="113"/>
      <c r="L783" s="113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</row>
    <row r="784" spans="1:40" ht="12.75" x14ac:dyDescent="0.2">
      <c r="A784" s="113"/>
      <c r="B784" s="114"/>
      <c r="C784" s="113"/>
      <c r="D784" s="113"/>
      <c r="E784" s="113"/>
      <c r="F784" s="113"/>
      <c r="G784" s="113"/>
      <c r="J784" s="113"/>
      <c r="K784" s="113"/>
      <c r="L784" s="113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</row>
    <row r="785" spans="1:40" ht="12.75" x14ac:dyDescent="0.2">
      <c r="A785" s="113"/>
      <c r="B785" s="114"/>
      <c r="C785" s="113"/>
      <c r="D785" s="113"/>
      <c r="E785" s="113"/>
      <c r="F785" s="113"/>
      <c r="G785" s="113"/>
      <c r="J785" s="113"/>
      <c r="K785" s="113"/>
      <c r="L785" s="113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</row>
    <row r="786" spans="1:40" ht="12.75" x14ac:dyDescent="0.2">
      <c r="A786" s="113"/>
      <c r="B786" s="114"/>
      <c r="C786" s="113"/>
      <c r="D786" s="113"/>
      <c r="E786" s="113"/>
      <c r="F786" s="113"/>
      <c r="G786" s="113"/>
      <c r="J786" s="113"/>
      <c r="K786" s="113"/>
      <c r="L786" s="113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</row>
    <row r="787" spans="1:40" ht="12.75" x14ac:dyDescent="0.2">
      <c r="A787" s="113"/>
      <c r="B787" s="114"/>
      <c r="C787" s="113"/>
      <c r="D787" s="113"/>
      <c r="E787" s="113"/>
      <c r="F787" s="113"/>
      <c r="G787" s="113"/>
      <c r="J787" s="113"/>
      <c r="K787" s="113"/>
      <c r="L787" s="113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</row>
    <row r="788" spans="1:40" ht="12.75" x14ac:dyDescent="0.2">
      <c r="A788" s="113"/>
      <c r="B788" s="114"/>
      <c r="C788" s="113"/>
      <c r="D788" s="113"/>
      <c r="E788" s="113"/>
      <c r="F788" s="113"/>
      <c r="G788" s="113"/>
      <c r="J788" s="113"/>
      <c r="K788" s="113"/>
      <c r="L788" s="113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</row>
    <row r="789" spans="1:40" ht="12.75" x14ac:dyDescent="0.2">
      <c r="A789" s="113"/>
      <c r="B789" s="114"/>
      <c r="C789" s="113"/>
      <c r="D789" s="113"/>
      <c r="E789" s="113"/>
      <c r="F789" s="113"/>
      <c r="G789" s="113"/>
      <c r="J789" s="113"/>
      <c r="K789" s="113"/>
      <c r="L789" s="113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</row>
    <row r="790" spans="1:40" ht="12.75" x14ac:dyDescent="0.2">
      <c r="A790" s="113"/>
      <c r="B790" s="114"/>
      <c r="C790" s="113"/>
      <c r="D790" s="113"/>
      <c r="E790" s="113"/>
      <c r="F790" s="113"/>
      <c r="G790" s="113"/>
      <c r="J790" s="113"/>
      <c r="K790" s="113"/>
      <c r="L790" s="113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</row>
    <row r="791" spans="1:40" ht="12.75" x14ac:dyDescent="0.2">
      <c r="A791" s="113"/>
      <c r="B791" s="114"/>
      <c r="C791" s="113"/>
      <c r="D791" s="113"/>
      <c r="E791" s="113"/>
      <c r="F791" s="113"/>
      <c r="G791" s="113"/>
      <c r="J791" s="113"/>
      <c r="K791" s="113"/>
      <c r="L791" s="113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</row>
    <row r="792" spans="1:40" ht="12.75" x14ac:dyDescent="0.2">
      <c r="A792" s="113"/>
      <c r="B792" s="114"/>
      <c r="C792" s="113"/>
      <c r="D792" s="113"/>
      <c r="E792" s="113"/>
      <c r="F792" s="113"/>
      <c r="G792" s="113"/>
      <c r="J792" s="113"/>
      <c r="K792" s="113"/>
      <c r="L792" s="113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</row>
    <row r="793" spans="1:40" ht="12.75" x14ac:dyDescent="0.2">
      <c r="A793" s="113"/>
      <c r="B793" s="114"/>
      <c r="C793" s="113"/>
      <c r="D793" s="113"/>
      <c r="E793" s="113"/>
      <c r="F793" s="113"/>
      <c r="G793" s="113"/>
      <c r="J793" s="113"/>
      <c r="K793" s="113"/>
      <c r="L793" s="113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</row>
    <row r="794" spans="1:40" ht="12.75" x14ac:dyDescent="0.2">
      <c r="A794" s="113"/>
      <c r="B794" s="114"/>
      <c r="C794" s="113"/>
      <c r="D794" s="113"/>
      <c r="E794" s="113"/>
      <c r="F794" s="113"/>
      <c r="G794" s="113"/>
      <c r="J794" s="113"/>
      <c r="K794" s="113"/>
      <c r="L794" s="113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</row>
    <row r="795" spans="1:40" ht="12.75" x14ac:dyDescent="0.2">
      <c r="A795" s="113"/>
      <c r="B795" s="114"/>
      <c r="C795" s="113"/>
      <c r="D795" s="113"/>
      <c r="E795" s="113"/>
      <c r="F795" s="113"/>
      <c r="G795" s="113"/>
      <c r="J795" s="113"/>
      <c r="K795" s="113"/>
      <c r="L795" s="113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</row>
    <row r="796" spans="1:40" ht="12.75" x14ac:dyDescent="0.2">
      <c r="A796" s="113"/>
      <c r="B796" s="114"/>
      <c r="C796" s="113"/>
      <c r="D796" s="113"/>
      <c r="E796" s="113"/>
      <c r="F796" s="113"/>
      <c r="G796" s="113"/>
      <c r="J796" s="113"/>
      <c r="K796" s="113"/>
      <c r="L796" s="113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</row>
    <row r="797" spans="1:40" ht="12.75" x14ac:dyDescent="0.2">
      <c r="A797" s="113"/>
      <c r="B797" s="114"/>
      <c r="C797" s="113"/>
      <c r="D797" s="113"/>
      <c r="E797" s="113"/>
      <c r="F797" s="113"/>
      <c r="G797" s="113"/>
      <c r="J797" s="113"/>
      <c r="K797" s="113"/>
      <c r="L797" s="113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</row>
    <row r="798" spans="1:40" ht="12.75" x14ac:dyDescent="0.2">
      <c r="A798" s="113"/>
      <c r="B798" s="114"/>
      <c r="C798" s="113"/>
      <c r="D798" s="113"/>
      <c r="E798" s="113"/>
      <c r="F798" s="113"/>
      <c r="G798" s="113"/>
      <c r="J798" s="113"/>
      <c r="K798" s="113"/>
      <c r="L798" s="113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</row>
    <row r="799" spans="1:40" ht="12.75" x14ac:dyDescent="0.2">
      <c r="A799" s="113"/>
      <c r="B799" s="114"/>
      <c r="C799" s="113"/>
      <c r="D799" s="113"/>
      <c r="E799" s="113"/>
      <c r="F799" s="113"/>
      <c r="G799" s="113"/>
      <c r="J799" s="113"/>
      <c r="K799" s="113"/>
      <c r="L799" s="113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</row>
    <row r="800" spans="1:40" ht="12.75" x14ac:dyDescent="0.2">
      <c r="A800" s="113"/>
      <c r="B800" s="114"/>
      <c r="C800" s="113"/>
      <c r="D800" s="113"/>
      <c r="E800" s="113"/>
      <c r="F800" s="113"/>
      <c r="G800" s="113"/>
      <c r="J800" s="113"/>
      <c r="K800" s="113"/>
      <c r="L800" s="113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</row>
    <row r="801" spans="1:40" ht="12.75" x14ac:dyDescent="0.2">
      <c r="A801" s="113"/>
      <c r="B801" s="114"/>
      <c r="C801" s="113"/>
      <c r="D801" s="113"/>
      <c r="E801" s="113"/>
      <c r="F801" s="113"/>
      <c r="G801" s="113"/>
      <c r="J801" s="113"/>
      <c r="K801" s="113"/>
      <c r="L801" s="113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</row>
    <row r="802" spans="1:40" ht="12.75" x14ac:dyDescent="0.2">
      <c r="A802" s="113"/>
      <c r="B802" s="114"/>
      <c r="C802" s="113"/>
      <c r="D802" s="113"/>
      <c r="E802" s="113"/>
      <c r="F802" s="113"/>
      <c r="G802" s="113"/>
      <c r="J802" s="113"/>
      <c r="K802" s="113"/>
      <c r="L802" s="113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</row>
    <row r="803" spans="1:40" ht="12.75" x14ac:dyDescent="0.2">
      <c r="A803" s="113"/>
      <c r="B803" s="114"/>
      <c r="C803" s="113"/>
      <c r="D803" s="113"/>
      <c r="E803" s="113"/>
      <c r="F803" s="113"/>
      <c r="G803" s="113"/>
      <c r="J803" s="113"/>
      <c r="K803" s="113"/>
      <c r="L803" s="113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</row>
    <row r="804" spans="1:40" ht="12.75" x14ac:dyDescent="0.2">
      <c r="A804" s="113"/>
      <c r="B804" s="114"/>
      <c r="C804" s="113"/>
      <c r="D804" s="113"/>
      <c r="E804" s="113"/>
      <c r="F804" s="113"/>
      <c r="G804" s="113"/>
      <c r="J804" s="113"/>
      <c r="K804" s="113"/>
      <c r="L804" s="113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</row>
    <row r="805" spans="1:40" ht="12.75" x14ac:dyDescent="0.2">
      <c r="A805" s="113"/>
      <c r="B805" s="114"/>
      <c r="C805" s="113"/>
      <c r="D805" s="113"/>
      <c r="E805" s="113"/>
      <c r="F805" s="113"/>
      <c r="G805" s="113"/>
      <c r="J805" s="113"/>
      <c r="K805" s="113"/>
      <c r="L805" s="113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</row>
    <row r="806" spans="1:40" ht="12.75" x14ac:dyDescent="0.2">
      <c r="A806" s="113"/>
      <c r="B806" s="114"/>
      <c r="C806" s="113"/>
      <c r="D806" s="113"/>
      <c r="E806" s="113"/>
      <c r="F806" s="113"/>
      <c r="G806" s="113"/>
      <c r="J806" s="113"/>
      <c r="K806" s="113"/>
      <c r="L806" s="113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</row>
    <row r="807" spans="1:40" ht="12.75" x14ac:dyDescent="0.2">
      <c r="A807" s="113"/>
      <c r="B807" s="114"/>
      <c r="C807" s="113"/>
      <c r="D807" s="113"/>
      <c r="E807" s="113"/>
      <c r="F807" s="113"/>
      <c r="G807" s="113"/>
      <c r="J807" s="113"/>
      <c r="K807" s="113"/>
      <c r="L807" s="113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</row>
    <row r="808" spans="1:40" ht="12.75" x14ac:dyDescent="0.2">
      <c r="A808" s="113"/>
      <c r="B808" s="114"/>
      <c r="C808" s="113"/>
      <c r="D808" s="113"/>
      <c r="E808" s="113"/>
      <c r="F808" s="113"/>
      <c r="G808" s="113"/>
      <c r="J808" s="113"/>
      <c r="K808" s="113"/>
      <c r="L808" s="113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</row>
    <row r="809" spans="1:40" ht="12.75" x14ac:dyDescent="0.2">
      <c r="A809" s="113"/>
      <c r="B809" s="114"/>
      <c r="C809" s="113"/>
      <c r="D809" s="113"/>
      <c r="E809" s="113"/>
      <c r="F809" s="113"/>
      <c r="G809" s="113"/>
      <c r="J809" s="113"/>
      <c r="K809" s="113"/>
      <c r="L809" s="113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</row>
    <row r="810" spans="1:40" ht="12.75" x14ac:dyDescent="0.2">
      <c r="A810" s="113"/>
      <c r="B810" s="114"/>
      <c r="C810" s="113"/>
      <c r="D810" s="113"/>
      <c r="E810" s="113"/>
      <c r="F810" s="113"/>
      <c r="G810" s="113"/>
      <c r="J810" s="113"/>
      <c r="K810" s="113"/>
      <c r="L810" s="113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</row>
    <row r="811" spans="1:40" ht="12.75" x14ac:dyDescent="0.2">
      <c r="A811" s="113"/>
      <c r="B811" s="114"/>
      <c r="C811" s="113"/>
      <c r="D811" s="113"/>
      <c r="E811" s="113"/>
      <c r="F811" s="113"/>
      <c r="G811" s="113"/>
      <c r="J811" s="113"/>
      <c r="K811" s="113"/>
      <c r="L811" s="113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</row>
    <row r="812" spans="1:40" ht="12.75" x14ac:dyDescent="0.2">
      <c r="A812" s="113"/>
      <c r="B812" s="114"/>
      <c r="C812" s="113"/>
      <c r="D812" s="113"/>
      <c r="E812" s="113"/>
      <c r="F812" s="113"/>
      <c r="G812" s="113"/>
      <c r="J812" s="113"/>
      <c r="K812" s="113"/>
      <c r="L812" s="113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</row>
    <row r="813" spans="1:40" ht="12.75" x14ac:dyDescent="0.2">
      <c r="A813" s="113"/>
      <c r="B813" s="114"/>
      <c r="C813" s="113"/>
      <c r="D813" s="113"/>
      <c r="E813" s="113"/>
      <c r="F813" s="113"/>
      <c r="G813" s="113"/>
      <c r="J813" s="113"/>
      <c r="K813" s="113"/>
      <c r="L813" s="113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</row>
    <row r="814" spans="1:40" ht="12.75" x14ac:dyDescent="0.2">
      <c r="A814" s="113"/>
      <c r="B814" s="114"/>
      <c r="C814" s="113"/>
      <c r="D814" s="113"/>
      <c r="E814" s="113"/>
      <c r="F814" s="113"/>
      <c r="G814" s="113"/>
      <c r="J814" s="113"/>
      <c r="K814" s="113"/>
      <c r="L814" s="113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</row>
    <row r="815" spans="1:40" ht="12.75" x14ac:dyDescent="0.2">
      <c r="A815" s="113"/>
      <c r="B815" s="114"/>
      <c r="C815" s="113"/>
      <c r="D815" s="113"/>
      <c r="E815" s="113"/>
      <c r="F815" s="113"/>
      <c r="G815" s="113"/>
      <c r="J815" s="113"/>
      <c r="K815" s="113"/>
      <c r="L815" s="113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</row>
    <row r="816" spans="1:40" ht="12.75" x14ac:dyDescent="0.2">
      <c r="A816" s="113"/>
      <c r="B816" s="114"/>
      <c r="C816" s="113"/>
      <c r="D816" s="113"/>
      <c r="E816" s="113"/>
      <c r="F816" s="113"/>
      <c r="G816" s="113"/>
      <c r="J816" s="113"/>
      <c r="K816" s="113"/>
      <c r="L816" s="113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</row>
    <row r="817" spans="1:40" ht="12.75" x14ac:dyDescent="0.2">
      <c r="A817" s="113"/>
      <c r="B817" s="114"/>
      <c r="C817" s="113"/>
      <c r="D817" s="113"/>
      <c r="E817" s="113"/>
      <c r="F817" s="113"/>
      <c r="G817" s="113"/>
      <c r="J817" s="113"/>
      <c r="K817" s="113"/>
      <c r="L817" s="113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</row>
    <row r="818" spans="1:40" ht="12.75" x14ac:dyDescent="0.2">
      <c r="A818" s="113"/>
      <c r="B818" s="114"/>
      <c r="C818" s="113"/>
      <c r="D818" s="113"/>
      <c r="E818" s="113"/>
      <c r="F818" s="113"/>
      <c r="G818" s="113"/>
      <c r="J818" s="113"/>
      <c r="K818" s="113"/>
      <c r="L818" s="113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</row>
    <row r="819" spans="1:40" ht="12.75" x14ac:dyDescent="0.2">
      <c r="A819" s="113"/>
      <c r="B819" s="114"/>
      <c r="C819" s="113"/>
      <c r="D819" s="113"/>
      <c r="E819" s="113"/>
      <c r="F819" s="113"/>
      <c r="G819" s="113"/>
      <c r="J819" s="113"/>
      <c r="K819" s="113"/>
      <c r="L819" s="113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</row>
    <row r="820" spans="1:40" ht="12.75" x14ac:dyDescent="0.2">
      <c r="A820" s="113"/>
      <c r="B820" s="114"/>
      <c r="C820" s="113"/>
      <c r="D820" s="113"/>
      <c r="E820" s="113"/>
      <c r="F820" s="113"/>
      <c r="G820" s="113"/>
      <c r="J820" s="113"/>
      <c r="K820" s="113"/>
      <c r="L820" s="113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</row>
    <row r="821" spans="1:40" ht="12.75" x14ac:dyDescent="0.2">
      <c r="A821" s="113"/>
      <c r="B821" s="114"/>
      <c r="C821" s="113"/>
      <c r="D821" s="113"/>
      <c r="E821" s="113"/>
      <c r="F821" s="113"/>
      <c r="G821" s="113"/>
      <c r="J821" s="113"/>
      <c r="K821" s="113"/>
      <c r="L821" s="113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</row>
    <row r="822" spans="1:40" ht="12.75" x14ac:dyDescent="0.2">
      <c r="A822" s="113"/>
      <c r="B822" s="114"/>
      <c r="C822" s="113"/>
      <c r="D822" s="113"/>
      <c r="E822" s="113"/>
      <c r="F822" s="113"/>
      <c r="G822" s="113"/>
      <c r="J822" s="113"/>
      <c r="K822" s="113"/>
      <c r="L822" s="113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</row>
    <row r="823" spans="1:40" ht="12.75" x14ac:dyDescent="0.2">
      <c r="A823" s="113"/>
      <c r="B823" s="114"/>
      <c r="C823" s="113"/>
      <c r="D823" s="113"/>
      <c r="E823" s="113"/>
      <c r="F823" s="113"/>
      <c r="G823" s="113"/>
      <c r="J823" s="113"/>
      <c r="K823" s="113"/>
      <c r="L823" s="113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</row>
    <row r="824" spans="1:40" ht="12.75" x14ac:dyDescent="0.2">
      <c r="A824" s="113"/>
      <c r="B824" s="114"/>
      <c r="C824" s="113"/>
      <c r="D824" s="113"/>
      <c r="E824" s="113"/>
      <c r="F824" s="113"/>
      <c r="G824" s="113"/>
      <c r="J824" s="113"/>
      <c r="K824" s="113"/>
      <c r="L824" s="113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</row>
    <row r="825" spans="1:40" ht="12.75" x14ac:dyDescent="0.2">
      <c r="A825" s="113"/>
      <c r="B825" s="114"/>
      <c r="C825" s="113"/>
      <c r="D825" s="113"/>
      <c r="E825" s="113"/>
      <c r="F825" s="113"/>
      <c r="G825" s="113"/>
      <c r="J825" s="113"/>
      <c r="K825" s="113"/>
      <c r="L825" s="113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</row>
    <row r="826" spans="1:40" ht="12.75" x14ac:dyDescent="0.2">
      <c r="A826" s="113"/>
      <c r="B826" s="114"/>
      <c r="C826" s="113"/>
      <c r="D826" s="113"/>
      <c r="E826" s="113"/>
      <c r="F826" s="113"/>
      <c r="G826" s="113"/>
      <c r="J826" s="113"/>
      <c r="K826" s="113"/>
      <c r="L826" s="113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</row>
    <row r="827" spans="1:40" ht="12.75" x14ac:dyDescent="0.2">
      <c r="A827" s="113"/>
      <c r="B827" s="114"/>
      <c r="C827" s="113"/>
      <c r="D827" s="113"/>
      <c r="E827" s="113"/>
      <c r="F827" s="113"/>
      <c r="G827" s="113"/>
      <c r="J827" s="113"/>
      <c r="K827" s="113"/>
      <c r="L827" s="113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</row>
    <row r="828" spans="1:40" ht="12.75" x14ac:dyDescent="0.2">
      <c r="A828" s="113"/>
      <c r="B828" s="114"/>
      <c r="C828" s="113"/>
      <c r="D828" s="113"/>
      <c r="E828" s="113"/>
      <c r="F828" s="113"/>
      <c r="G828" s="113"/>
      <c r="J828" s="113"/>
      <c r="K828" s="113"/>
      <c r="L828" s="113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</row>
    <row r="829" spans="1:40" ht="12.75" x14ac:dyDescent="0.2">
      <c r="A829" s="113"/>
      <c r="B829" s="114"/>
      <c r="C829" s="113"/>
      <c r="D829" s="113"/>
      <c r="E829" s="113"/>
      <c r="F829" s="113"/>
      <c r="G829" s="113"/>
      <c r="J829" s="113"/>
      <c r="K829" s="113"/>
      <c r="L829" s="113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</row>
    <row r="830" spans="1:40" ht="12.75" x14ac:dyDescent="0.2">
      <c r="A830" s="113"/>
      <c r="B830" s="114"/>
      <c r="C830" s="113"/>
      <c r="D830" s="113"/>
      <c r="E830" s="113"/>
      <c r="F830" s="113"/>
      <c r="G830" s="113"/>
      <c r="J830" s="113"/>
      <c r="K830" s="113"/>
      <c r="L830" s="113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</row>
    <row r="831" spans="1:40" ht="12.75" x14ac:dyDescent="0.2">
      <c r="A831" s="113"/>
      <c r="B831" s="114"/>
      <c r="C831" s="113"/>
      <c r="D831" s="113"/>
      <c r="E831" s="113"/>
      <c r="F831" s="113"/>
      <c r="G831" s="113"/>
      <c r="J831" s="113"/>
      <c r="K831" s="113"/>
      <c r="L831" s="113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</row>
    <row r="832" spans="1:40" ht="12.75" x14ac:dyDescent="0.2">
      <c r="A832" s="113"/>
      <c r="B832" s="114"/>
      <c r="C832" s="113"/>
      <c r="D832" s="113"/>
      <c r="E832" s="113"/>
      <c r="F832" s="113"/>
      <c r="G832" s="113"/>
      <c r="J832" s="113"/>
      <c r="K832" s="113"/>
      <c r="L832" s="113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</row>
    <row r="833" spans="1:40" ht="12.75" x14ac:dyDescent="0.2">
      <c r="A833" s="113"/>
      <c r="B833" s="114"/>
      <c r="C833" s="113"/>
      <c r="D833" s="113"/>
      <c r="E833" s="113"/>
      <c r="F833" s="113"/>
      <c r="G833" s="113"/>
      <c r="J833" s="113"/>
      <c r="K833" s="113"/>
      <c r="L833" s="113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</row>
    <row r="834" spans="1:40" ht="12.75" x14ac:dyDescent="0.2">
      <c r="A834" s="113"/>
      <c r="B834" s="114"/>
      <c r="C834" s="113"/>
      <c r="D834" s="113"/>
      <c r="E834" s="113"/>
      <c r="F834" s="113"/>
      <c r="G834" s="113"/>
      <c r="J834" s="113"/>
      <c r="K834" s="113"/>
      <c r="L834" s="113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</row>
    <row r="835" spans="1:40" ht="12.75" x14ac:dyDescent="0.2">
      <c r="A835" s="113"/>
      <c r="B835" s="114"/>
      <c r="C835" s="113"/>
      <c r="D835" s="113"/>
      <c r="E835" s="113"/>
      <c r="F835" s="113"/>
      <c r="G835" s="113"/>
      <c r="J835" s="113"/>
      <c r="K835" s="113"/>
      <c r="L835" s="113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</row>
    <row r="836" spans="1:40" ht="12.75" x14ac:dyDescent="0.2">
      <c r="A836" s="113"/>
      <c r="B836" s="114"/>
      <c r="C836" s="113"/>
      <c r="D836" s="113"/>
      <c r="E836" s="113"/>
      <c r="F836" s="113"/>
      <c r="G836" s="113"/>
      <c r="J836" s="113"/>
      <c r="K836" s="113"/>
      <c r="L836" s="113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</row>
    <row r="837" spans="1:40" ht="12.75" x14ac:dyDescent="0.2">
      <c r="A837" s="113"/>
      <c r="B837" s="114"/>
      <c r="C837" s="113"/>
      <c r="D837" s="113"/>
      <c r="E837" s="113"/>
      <c r="F837" s="113"/>
      <c r="G837" s="113"/>
      <c r="J837" s="113"/>
      <c r="K837" s="113"/>
      <c r="L837" s="113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</row>
    <row r="838" spans="1:40" ht="12.75" x14ac:dyDescent="0.2">
      <c r="A838" s="113"/>
      <c r="B838" s="114"/>
      <c r="C838" s="113"/>
      <c r="D838" s="113"/>
      <c r="E838" s="113"/>
      <c r="F838" s="113"/>
      <c r="G838" s="113"/>
      <c r="J838" s="113"/>
      <c r="K838" s="113"/>
      <c r="L838" s="113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</row>
    <row r="839" spans="1:40" ht="12.75" x14ac:dyDescent="0.2">
      <c r="A839" s="113"/>
      <c r="B839" s="114"/>
      <c r="C839" s="113"/>
      <c r="D839" s="113"/>
      <c r="E839" s="113"/>
      <c r="F839" s="113"/>
      <c r="G839" s="113"/>
      <c r="J839" s="113"/>
      <c r="K839" s="113"/>
      <c r="L839" s="113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</row>
    <row r="840" spans="1:40" ht="12.75" x14ac:dyDescent="0.2">
      <c r="A840" s="113"/>
      <c r="B840" s="114"/>
      <c r="C840" s="113"/>
      <c r="D840" s="113"/>
      <c r="E840" s="113"/>
      <c r="F840" s="113"/>
      <c r="G840" s="113"/>
      <c r="J840" s="113"/>
      <c r="K840" s="113"/>
      <c r="L840" s="113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</row>
    <row r="841" spans="1:40" ht="12.75" x14ac:dyDescent="0.2">
      <c r="A841" s="113"/>
      <c r="B841" s="114"/>
      <c r="C841" s="113"/>
      <c r="D841" s="113"/>
      <c r="E841" s="113"/>
      <c r="F841" s="113"/>
      <c r="G841" s="113"/>
      <c r="J841" s="113"/>
      <c r="K841" s="113"/>
      <c r="L841" s="113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</row>
    <row r="842" spans="1:40" ht="12.75" x14ac:dyDescent="0.2">
      <c r="A842" s="113"/>
      <c r="B842" s="114"/>
      <c r="C842" s="113"/>
      <c r="D842" s="113"/>
      <c r="E842" s="113"/>
      <c r="F842" s="113"/>
      <c r="G842" s="113"/>
      <c r="J842" s="113"/>
      <c r="K842" s="113"/>
      <c r="L842" s="113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</row>
    <row r="843" spans="1:40" ht="12.75" x14ac:dyDescent="0.2">
      <c r="A843" s="113"/>
      <c r="B843" s="114"/>
      <c r="C843" s="113"/>
      <c r="D843" s="113"/>
      <c r="E843" s="113"/>
      <c r="F843" s="113"/>
      <c r="G843" s="113"/>
      <c r="J843" s="113"/>
      <c r="K843" s="113"/>
      <c r="L843" s="113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</row>
    <row r="844" spans="1:40" ht="12.75" x14ac:dyDescent="0.2">
      <c r="A844" s="113"/>
      <c r="B844" s="114"/>
      <c r="C844" s="113"/>
      <c r="D844" s="113"/>
      <c r="E844" s="113"/>
      <c r="F844" s="113"/>
      <c r="G844" s="113"/>
      <c r="J844" s="113"/>
      <c r="K844" s="113"/>
      <c r="L844" s="113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</row>
    <row r="845" spans="1:40" ht="12.75" x14ac:dyDescent="0.2">
      <c r="A845" s="113"/>
      <c r="B845" s="114"/>
      <c r="C845" s="113"/>
      <c r="D845" s="113"/>
      <c r="E845" s="113"/>
      <c r="F845" s="113"/>
      <c r="G845" s="113"/>
      <c r="J845" s="113"/>
      <c r="K845" s="113"/>
      <c r="L845" s="113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</row>
    <row r="846" spans="1:40" ht="12.75" x14ac:dyDescent="0.2">
      <c r="A846" s="113"/>
      <c r="B846" s="114"/>
      <c r="C846" s="113"/>
      <c r="D846" s="113"/>
      <c r="E846" s="113"/>
      <c r="F846" s="113"/>
      <c r="G846" s="113"/>
      <c r="J846" s="113"/>
      <c r="K846" s="113"/>
      <c r="L846" s="113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</row>
    <row r="847" spans="1:40" ht="12.75" x14ac:dyDescent="0.2">
      <c r="A847" s="113"/>
      <c r="B847" s="114"/>
      <c r="C847" s="113"/>
      <c r="D847" s="113"/>
      <c r="E847" s="113"/>
      <c r="F847" s="113"/>
      <c r="G847" s="113"/>
      <c r="J847" s="113"/>
      <c r="K847" s="113"/>
      <c r="L847" s="113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</row>
    <row r="848" spans="1:40" ht="12.75" x14ac:dyDescent="0.2">
      <c r="A848" s="113"/>
      <c r="B848" s="114"/>
      <c r="C848" s="113"/>
      <c r="D848" s="113"/>
      <c r="E848" s="113"/>
      <c r="F848" s="113"/>
      <c r="G848" s="113"/>
      <c r="J848" s="113"/>
      <c r="K848" s="113"/>
      <c r="L848" s="113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</row>
    <row r="849" spans="1:40" ht="12.75" x14ac:dyDescent="0.2">
      <c r="A849" s="113"/>
      <c r="B849" s="114"/>
      <c r="C849" s="113"/>
      <c r="D849" s="113"/>
      <c r="E849" s="113"/>
      <c r="F849" s="113"/>
      <c r="G849" s="113"/>
      <c r="J849" s="113"/>
      <c r="K849" s="113"/>
      <c r="L849" s="113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</row>
    <row r="850" spans="1:40" ht="12.75" x14ac:dyDescent="0.2">
      <c r="A850" s="113"/>
      <c r="B850" s="114"/>
      <c r="C850" s="113"/>
      <c r="D850" s="113"/>
      <c r="E850" s="113"/>
      <c r="F850" s="113"/>
      <c r="G850" s="113"/>
      <c r="J850" s="113"/>
      <c r="K850" s="113"/>
      <c r="L850" s="113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</row>
    <row r="851" spans="1:40" ht="12.75" x14ac:dyDescent="0.2">
      <c r="A851" s="113"/>
      <c r="B851" s="114"/>
      <c r="C851" s="113"/>
      <c r="D851" s="113"/>
      <c r="E851" s="113"/>
      <c r="F851" s="113"/>
      <c r="G851" s="113"/>
      <c r="J851" s="113"/>
      <c r="K851" s="113"/>
      <c r="L851" s="113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</row>
    <row r="852" spans="1:40" ht="12.75" x14ac:dyDescent="0.2">
      <c r="A852" s="113"/>
      <c r="B852" s="114"/>
      <c r="C852" s="113"/>
      <c r="D852" s="113"/>
      <c r="E852" s="113"/>
      <c r="F852" s="113"/>
      <c r="G852" s="113"/>
      <c r="J852" s="113"/>
      <c r="K852" s="113"/>
      <c r="L852" s="113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</row>
    <row r="853" spans="1:40" ht="12.75" x14ac:dyDescent="0.2">
      <c r="A853" s="113"/>
      <c r="B853" s="114"/>
      <c r="C853" s="113"/>
      <c r="D853" s="113"/>
      <c r="E853" s="113"/>
      <c r="F853" s="113"/>
      <c r="G853" s="113"/>
      <c r="J853" s="113"/>
      <c r="K853" s="113"/>
      <c r="L853" s="113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</row>
    <row r="854" spans="1:40" ht="12.75" x14ac:dyDescent="0.2">
      <c r="A854" s="113"/>
      <c r="B854" s="114"/>
      <c r="C854" s="113"/>
      <c r="D854" s="113"/>
      <c r="E854" s="113"/>
      <c r="F854" s="113"/>
      <c r="G854" s="113"/>
      <c r="J854" s="113"/>
      <c r="K854" s="113"/>
      <c r="L854" s="113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</row>
    <row r="855" spans="1:40" ht="12.75" x14ac:dyDescent="0.2">
      <c r="A855" s="113"/>
      <c r="B855" s="114"/>
      <c r="C855" s="113"/>
      <c r="D855" s="113"/>
      <c r="E855" s="113"/>
      <c r="F855" s="113"/>
      <c r="G855" s="113"/>
      <c r="J855" s="113"/>
      <c r="K855" s="113"/>
      <c r="L855" s="113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</row>
    <row r="856" spans="1:40" ht="12.75" x14ac:dyDescent="0.2">
      <c r="A856" s="113"/>
      <c r="B856" s="114"/>
      <c r="C856" s="113"/>
      <c r="D856" s="113"/>
      <c r="E856" s="113"/>
      <c r="F856" s="113"/>
      <c r="G856" s="113"/>
      <c r="J856" s="113"/>
      <c r="K856" s="113"/>
      <c r="L856" s="113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</row>
    <row r="857" spans="1:40" ht="12.75" x14ac:dyDescent="0.2">
      <c r="A857" s="113"/>
      <c r="B857" s="114"/>
      <c r="C857" s="113"/>
      <c r="D857" s="113"/>
      <c r="E857" s="113"/>
      <c r="F857" s="113"/>
      <c r="G857" s="113"/>
      <c r="J857" s="113"/>
      <c r="K857" s="113"/>
      <c r="L857" s="113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</row>
    <row r="858" spans="1:40" ht="12.75" x14ac:dyDescent="0.2">
      <c r="A858" s="113"/>
      <c r="B858" s="114"/>
      <c r="C858" s="113"/>
      <c r="D858" s="113"/>
      <c r="E858" s="113"/>
      <c r="F858" s="113"/>
      <c r="G858" s="113"/>
      <c r="J858" s="113"/>
      <c r="K858" s="113"/>
      <c r="L858" s="113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</row>
    <row r="859" spans="1:40" ht="12.75" x14ac:dyDescent="0.2">
      <c r="A859" s="113"/>
      <c r="B859" s="114"/>
      <c r="C859" s="113"/>
      <c r="D859" s="113"/>
      <c r="E859" s="113"/>
      <c r="F859" s="113"/>
      <c r="G859" s="113"/>
      <c r="J859" s="113"/>
      <c r="K859" s="113"/>
      <c r="L859" s="113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</row>
    <row r="860" spans="1:40" ht="12.75" x14ac:dyDescent="0.2">
      <c r="A860" s="113"/>
      <c r="B860" s="114"/>
      <c r="C860" s="113"/>
      <c r="D860" s="113"/>
      <c r="E860" s="113"/>
      <c r="F860" s="113"/>
      <c r="G860" s="113"/>
      <c r="J860" s="113"/>
      <c r="K860" s="113"/>
      <c r="L860" s="113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</row>
    <row r="861" spans="1:40" ht="12.75" x14ac:dyDescent="0.2">
      <c r="A861" s="113"/>
      <c r="B861" s="114"/>
      <c r="C861" s="113"/>
      <c r="D861" s="113"/>
      <c r="E861" s="113"/>
      <c r="F861" s="113"/>
      <c r="G861" s="113"/>
      <c r="J861" s="113"/>
      <c r="K861" s="113"/>
      <c r="L861" s="113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</row>
    <row r="862" spans="1:40" ht="12.75" x14ac:dyDescent="0.2">
      <c r="A862" s="113"/>
      <c r="B862" s="114"/>
      <c r="C862" s="113"/>
      <c r="D862" s="113"/>
      <c r="E862" s="113"/>
      <c r="F862" s="113"/>
      <c r="G862" s="113"/>
      <c r="J862" s="113"/>
      <c r="K862" s="113"/>
      <c r="L862" s="113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</row>
    <row r="863" spans="1:40" ht="12.75" x14ac:dyDescent="0.2">
      <c r="A863" s="113"/>
      <c r="B863" s="114"/>
      <c r="C863" s="113"/>
      <c r="D863" s="113"/>
      <c r="E863" s="113"/>
      <c r="F863" s="113"/>
      <c r="G863" s="113"/>
      <c r="J863" s="113"/>
      <c r="K863" s="113"/>
      <c r="L863" s="113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</row>
    <row r="864" spans="1:40" ht="12.75" x14ac:dyDescent="0.2">
      <c r="A864" s="113"/>
      <c r="B864" s="114"/>
      <c r="C864" s="113"/>
      <c r="D864" s="113"/>
      <c r="E864" s="113"/>
      <c r="F864" s="113"/>
      <c r="G864" s="113"/>
      <c r="J864" s="113"/>
      <c r="K864" s="113"/>
      <c r="L864" s="113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</row>
    <row r="865" spans="1:40" ht="12.75" x14ac:dyDescent="0.2">
      <c r="A865" s="113"/>
      <c r="B865" s="114"/>
      <c r="C865" s="113"/>
      <c r="D865" s="113"/>
      <c r="E865" s="113"/>
      <c r="F865" s="113"/>
      <c r="G865" s="113"/>
      <c r="J865" s="113"/>
      <c r="K865" s="113"/>
      <c r="L865" s="113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</row>
    <row r="866" spans="1:40" ht="12.75" x14ac:dyDescent="0.2">
      <c r="A866" s="113"/>
      <c r="B866" s="114"/>
      <c r="C866" s="113"/>
      <c r="D866" s="113"/>
      <c r="E866" s="113"/>
      <c r="F866" s="113"/>
      <c r="G866" s="113"/>
      <c r="J866" s="113"/>
      <c r="K866" s="113"/>
      <c r="L866" s="113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</row>
    <row r="867" spans="1:40" ht="12.75" x14ac:dyDescent="0.2">
      <c r="A867" s="113"/>
      <c r="B867" s="114"/>
      <c r="C867" s="113"/>
      <c r="D867" s="113"/>
      <c r="E867" s="113"/>
      <c r="F867" s="113"/>
      <c r="G867" s="113"/>
      <c r="J867" s="113"/>
      <c r="K867" s="113"/>
      <c r="L867" s="113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</row>
    <row r="868" spans="1:40" ht="12.75" x14ac:dyDescent="0.2">
      <c r="A868" s="113"/>
      <c r="B868" s="114"/>
      <c r="C868" s="113"/>
      <c r="D868" s="113"/>
      <c r="E868" s="113"/>
      <c r="F868" s="113"/>
      <c r="G868" s="113"/>
      <c r="J868" s="113"/>
      <c r="K868" s="113"/>
      <c r="L868" s="113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</row>
    <row r="869" spans="1:40" ht="12.75" x14ac:dyDescent="0.2">
      <c r="A869" s="113"/>
      <c r="B869" s="114"/>
      <c r="C869" s="113"/>
      <c r="D869" s="113"/>
      <c r="E869" s="113"/>
      <c r="F869" s="113"/>
      <c r="G869" s="113"/>
      <c r="J869" s="113"/>
      <c r="K869" s="113"/>
      <c r="L869" s="113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</row>
    <row r="870" spans="1:40" ht="12.75" x14ac:dyDescent="0.2">
      <c r="A870" s="113"/>
      <c r="B870" s="114"/>
      <c r="C870" s="113"/>
      <c r="D870" s="113"/>
      <c r="E870" s="113"/>
      <c r="F870" s="113"/>
      <c r="G870" s="113"/>
      <c r="J870" s="113"/>
      <c r="K870" s="113"/>
      <c r="L870" s="113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</row>
    <row r="871" spans="1:40" ht="12.75" x14ac:dyDescent="0.2">
      <c r="A871" s="113"/>
      <c r="B871" s="114"/>
      <c r="C871" s="113"/>
      <c r="D871" s="113"/>
      <c r="E871" s="113"/>
      <c r="F871" s="113"/>
      <c r="G871" s="113"/>
      <c r="J871" s="113"/>
      <c r="K871" s="113"/>
      <c r="L871" s="113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</row>
    <row r="872" spans="1:40" ht="12.75" x14ac:dyDescent="0.2">
      <c r="A872" s="113"/>
      <c r="B872" s="114"/>
      <c r="C872" s="113"/>
      <c r="D872" s="113"/>
      <c r="E872" s="113"/>
      <c r="F872" s="113"/>
      <c r="G872" s="113"/>
      <c r="J872" s="113"/>
      <c r="K872" s="113"/>
      <c r="L872" s="113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</row>
    <row r="873" spans="1:40" ht="12.75" x14ac:dyDescent="0.2">
      <c r="A873" s="113"/>
      <c r="B873" s="114"/>
      <c r="C873" s="113"/>
      <c r="D873" s="113"/>
      <c r="E873" s="113"/>
      <c r="F873" s="113"/>
      <c r="G873" s="113"/>
      <c r="J873" s="113"/>
      <c r="K873" s="113"/>
      <c r="L873" s="113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</row>
    <row r="874" spans="1:40" ht="12.75" x14ac:dyDescent="0.2">
      <c r="A874" s="113"/>
      <c r="B874" s="114"/>
      <c r="C874" s="113"/>
      <c r="D874" s="113"/>
      <c r="E874" s="113"/>
      <c r="F874" s="113"/>
      <c r="G874" s="113"/>
      <c r="J874" s="113"/>
      <c r="K874" s="113"/>
      <c r="L874" s="113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</row>
    <row r="875" spans="1:40" ht="12.75" x14ac:dyDescent="0.2">
      <c r="A875" s="113"/>
      <c r="B875" s="114"/>
      <c r="C875" s="113"/>
      <c r="D875" s="113"/>
      <c r="E875" s="113"/>
      <c r="F875" s="113"/>
      <c r="G875" s="113"/>
      <c r="J875" s="113"/>
      <c r="K875" s="113"/>
      <c r="L875" s="113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</row>
    <row r="876" spans="1:40" ht="12.75" x14ac:dyDescent="0.2">
      <c r="A876" s="113"/>
      <c r="B876" s="114"/>
      <c r="C876" s="113"/>
      <c r="D876" s="113"/>
      <c r="E876" s="113"/>
      <c r="F876" s="113"/>
      <c r="G876" s="113"/>
      <c r="J876" s="113"/>
      <c r="K876" s="113"/>
      <c r="L876" s="113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</row>
    <row r="877" spans="1:40" ht="12.75" x14ac:dyDescent="0.2">
      <c r="A877" s="113"/>
      <c r="B877" s="114"/>
      <c r="C877" s="113"/>
      <c r="D877" s="113"/>
      <c r="E877" s="113"/>
      <c r="F877" s="113"/>
      <c r="G877" s="113"/>
      <c r="J877" s="113"/>
      <c r="K877" s="113"/>
      <c r="L877" s="113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</row>
    <row r="878" spans="1:40" ht="12.75" x14ac:dyDescent="0.2">
      <c r="A878" s="113"/>
      <c r="B878" s="114"/>
      <c r="C878" s="113"/>
      <c r="D878" s="113"/>
      <c r="E878" s="113"/>
      <c r="F878" s="113"/>
      <c r="G878" s="113"/>
      <c r="J878" s="113"/>
      <c r="K878" s="113"/>
      <c r="L878" s="113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</row>
    <row r="879" spans="1:40" ht="12.75" x14ac:dyDescent="0.2">
      <c r="A879" s="113"/>
      <c r="B879" s="114"/>
      <c r="C879" s="113"/>
      <c r="D879" s="113"/>
      <c r="E879" s="113"/>
      <c r="F879" s="113"/>
      <c r="G879" s="113"/>
      <c r="J879" s="113"/>
      <c r="K879" s="113"/>
      <c r="L879" s="113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</row>
    <row r="880" spans="1:40" ht="12.75" x14ac:dyDescent="0.2">
      <c r="A880" s="113"/>
      <c r="B880" s="114"/>
      <c r="C880" s="113"/>
      <c r="D880" s="113"/>
      <c r="E880" s="113"/>
      <c r="F880" s="113"/>
      <c r="G880" s="113"/>
      <c r="J880" s="113"/>
      <c r="K880" s="113"/>
      <c r="L880" s="113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</row>
    <row r="881" spans="1:40" ht="12.75" x14ac:dyDescent="0.2">
      <c r="A881" s="113"/>
      <c r="B881" s="114"/>
      <c r="C881" s="113"/>
      <c r="D881" s="113"/>
      <c r="E881" s="113"/>
      <c r="F881" s="113"/>
      <c r="G881" s="113"/>
      <c r="J881" s="113"/>
      <c r="K881" s="113"/>
      <c r="L881" s="113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</row>
    <row r="882" spans="1:40" ht="12.75" x14ac:dyDescent="0.2">
      <c r="A882" s="113"/>
      <c r="B882" s="114"/>
      <c r="C882" s="113"/>
      <c r="D882" s="113"/>
      <c r="E882" s="113"/>
      <c r="F882" s="113"/>
      <c r="G882" s="113"/>
      <c r="J882" s="113"/>
      <c r="K882" s="113"/>
      <c r="L882" s="113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</row>
    <row r="883" spans="1:40" ht="12.75" x14ac:dyDescent="0.2">
      <c r="A883" s="113"/>
      <c r="B883" s="114"/>
      <c r="C883" s="113"/>
      <c r="D883" s="113"/>
      <c r="E883" s="113"/>
      <c r="F883" s="113"/>
      <c r="G883" s="113"/>
      <c r="J883" s="113"/>
      <c r="K883" s="113"/>
      <c r="L883" s="113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</row>
    <row r="884" spans="1:40" ht="12.75" x14ac:dyDescent="0.2">
      <c r="A884" s="113"/>
      <c r="B884" s="114"/>
      <c r="C884" s="113"/>
      <c r="D884" s="113"/>
      <c r="E884" s="113"/>
      <c r="F884" s="113"/>
      <c r="G884" s="113"/>
      <c r="J884" s="113"/>
      <c r="K884" s="113"/>
      <c r="L884" s="113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</row>
    <row r="885" spans="1:40" ht="12.75" x14ac:dyDescent="0.2">
      <c r="A885" s="113"/>
      <c r="B885" s="114"/>
      <c r="C885" s="113"/>
      <c r="D885" s="113"/>
      <c r="E885" s="113"/>
      <c r="F885" s="113"/>
      <c r="G885" s="113"/>
      <c r="J885" s="113"/>
      <c r="K885" s="113"/>
      <c r="L885" s="113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</row>
    <row r="886" spans="1:40" ht="12.75" x14ac:dyDescent="0.2">
      <c r="A886" s="113"/>
      <c r="B886" s="114"/>
      <c r="C886" s="113"/>
      <c r="D886" s="113"/>
      <c r="E886" s="113"/>
      <c r="F886" s="113"/>
      <c r="G886" s="113"/>
      <c r="J886" s="113"/>
      <c r="K886" s="113"/>
      <c r="L886" s="113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</row>
    <row r="887" spans="1:40" ht="12.75" x14ac:dyDescent="0.2">
      <c r="A887" s="113"/>
      <c r="B887" s="114"/>
      <c r="C887" s="113"/>
      <c r="D887" s="113"/>
      <c r="E887" s="113"/>
      <c r="F887" s="113"/>
      <c r="G887" s="113"/>
      <c r="J887" s="113"/>
      <c r="K887" s="113"/>
      <c r="L887" s="113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</row>
    <row r="888" spans="1:40" ht="12.75" x14ac:dyDescent="0.2">
      <c r="A888" s="113"/>
      <c r="B888" s="114"/>
      <c r="C888" s="113"/>
      <c r="D888" s="113"/>
      <c r="E888" s="113"/>
      <c r="F888" s="113"/>
      <c r="G888" s="113"/>
      <c r="J888" s="113"/>
      <c r="K888" s="113"/>
      <c r="L888" s="113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</row>
    <row r="889" spans="1:40" ht="12.75" x14ac:dyDescent="0.2">
      <c r="A889" s="113"/>
      <c r="B889" s="114"/>
      <c r="C889" s="113"/>
      <c r="D889" s="113"/>
      <c r="E889" s="113"/>
      <c r="F889" s="113"/>
      <c r="G889" s="113"/>
      <c r="J889" s="113"/>
      <c r="K889" s="113"/>
      <c r="L889" s="113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</row>
    <row r="890" spans="1:40" ht="12.75" x14ac:dyDescent="0.2">
      <c r="A890" s="113"/>
      <c r="B890" s="114"/>
      <c r="C890" s="113"/>
      <c r="D890" s="113"/>
      <c r="E890" s="113"/>
      <c r="F890" s="113"/>
      <c r="G890" s="113"/>
      <c r="J890" s="113"/>
      <c r="K890" s="113"/>
      <c r="L890" s="113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</row>
    <row r="891" spans="1:40" ht="12.75" x14ac:dyDescent="0.2">
      <c r="A891" s="113"/>
      <c r="B891" s="114"/>
      <c r="C891" s="113"/>
      <c r="D891" s="113"/>
      <c r="E891" s="113"/>
      <c r="F891" s="113"/>
      <c r="G891" s="113"/>
      <c r="J891" s="113"/>
      <c r="K891" s="113"/>
      <c r="L891" s="113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</row>
    <row r="892" spans="1:40" ht="12.75" x14ac:dyDescent="0.2">
      <c r="A892" s="113"/>
      <c r="B892" s="114"/>
      <c r="C892" s="113"/>
      <c r="D892" s="113"/>
      <c r="E892" s="113"/>
      <c r="F892" s="113"/>
      <c r="G892" s="113"/>
      <c r="J892" s="113"/>
      <c r="K892" s="113"/>
      <c r="L892" s="113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</row>
    <row r="893" spans="1:40" ht="12.75" x14ac:dyDescent="0.2">
      <c r="A893" s="113"/>
      <c r="B893" s="114"/>
      <c r="C893" s="113"/>
      <c r="D893" s="113"/>
      <c r="E893" s="113"/>
      <c r="F893" s="113"/>
      <c r="G893" s="113"/>
      <c r="J893" s="113"/>
      <c r="K893" s="113"/>
      <c r="L893" s="113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</row>
    <row r="894" spans="1:40" ht="12.75" x14ac:dyDescent="0.2">
      <c r="A894" s="113"/>
      <c r="B894" s="114"/>
      <c r="C894" s="113"/>
      <c r="D894" s="113"/>
      <c r="E894" s="113"/>
      <c r="F894" s="113"/>
      <c r="G894" s="113"/>
      <c r="J894" s="113"/>
      <c r="K894" s="113"/>
      <c r="L894" s="113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</row>
    <row r="895" spans="1:40" ht="12.75" x14ac:dyDescent="0.2">
      <c r="A895" s="113"/>
      <c r="B895" s="114"/>
      <c r="C895" s="113"/>
      <c r="D895" s="113"/>
      <c r="E895" s="113"/>
      <c r="F895" s="113"/>
      <c r="G895" s="113"/>
      <c r="J895" s="113"/>
      <c r="K895" s="113"/>
      <c r="L895" s="113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</row>
    <row r="896" spans="1:40" ht="12.75" x14ac:dyDescent="0.2">
      <c r="A896" s="113"/>
      <c r="B896" s="114"/>
      <c r="C896" s="113"/>
      <c r="D896" s="113"/>
      <c r="E896" s="113"/>
      <c r="F896" s="113"/>
      <c r="G896" s="113"/>
      <c r="J896" s="113"/>
      <c r="K896" s="113"/>
      <c r="L896" s="113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</row>
    <row r="897" spans="1:40" ht="12.75" x14ac:dyDescent="0.2">
      <c r="A897" s="113"/>
      <c r="B897" s="114"/>
      <c r="C897" s="113"/>
      <c r="D897" s="113"/>
      <c r="E897" s="113"/>
      <c r="F897" s="113"/>
      <c r="G897" s="113"/>
      <c r="J897" s="113"/>
      <c r="K897" s="113"/>
      <c r="L897" s="113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</row>
    <row r="898" spans="1:40" ht="12.75" x14ac:dyDescent="0.2">
      <c r="A898" s="113"/>
      <c r="B898" s="114"/>
      <c r="C898" s="113"/>
      <c r="D898" s="113"/>
      <c r="E898" s="113"/>
      <c r="F898" s="113"/>
      <c r="G898" s="113"/>
      <c r="J898" s="113"/>
      <c r="K898" s="113"/>
      <c r="L898" s="113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</row>
    <row r="899" spans="1:40" ht="12.75" x14ac:dyDescent="0.2">
      <c r="A899" s="113"/>
      <c r="B899" s="114"/>
      <c r="C899" s="113"/>
      <c r="D899" s="113"/>
      <c r="E899" s="113"/>
      <c r="F899" s="113"/>
      <c r="G899" s="113"/>
      <c r="J899" s="113"/>
      <c r="K899" s="113"/>
      <c r="L899" s="113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</row>
    <row r="900" spans="1:40" ht="12.75" x14ac:dyDescent="0.2">
      <c r="A900" s="113"/>
      <c r="B900" s="114"/>
      <c r="C900" s="113"/>
      <c r="D900" s="113"/>
      <c r="E900" s="113"/>
      <c r="F900" s="113"/>
      <c r="G900" s="113"/>
      <c r="J900" s="113"/>
      <c r="K900" s="113"/>
      <c r="L900" s="113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</row>
    <row r="901" spans="1:40" ht="12.75" x14ac:dyDescent="0.2">
      <c r="A901" s="113"/>
      <c r="B901" s="114"/>
      <c r="C901" s="113"/>
      <c r="D901" s="113"/>
      <c r="E901" s="113"/>
      <c r="F901" s="113"/>
      <c r="G901" s="113"/>
      <c r="J901" s="113"/>
      <c r="K901" s="113"/>
      <c r="L901" s="113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</row>
    <row r="902" spans="1:40" ht="12.75" x14ac:dyDescent="0.2">
      <c r="A902" s="113"/>
      <c r="B902" s="114"/>
      <c r="C902" s="113"/>
      <c r="D902" s="113"/>
      <c r="E902" s="113"/>
      <c r="F902" s="113"/>
      <c r="G902" s="113"/>
      <c r="J902" s="113"/>
      <c r="K902" s="113"/>
      <c r="L902" s="113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</row>
    <row r="903" spans="1:40" ht="12.75" x14ac:dyDescent="0.2">
      <c r="A903" s="113"/>
      <c r="B903" s="114"/>
      <c r="C903" s="113"/>
      <c r="D903" s="113"/>
      <c r="E903" s="113"/>
      <c r="F903" s="113"/>
      <c r="G903" s="113"/>
      <c r="J903" s="113"/>
      <c r="K903" s="113"/>
      <c r="L903" s="113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</row>
    <row r="904" spans="1:40" ht="12.75" x14ac:dyDescent="0.2">
      <c r="A904" s="113"/>
      <c r="B904" s="114"/>
      <c r="C904" s="113"/>
      <c r="D904" s="113"/>
      <c r="E904" s="113"/>
      <c r="F904" s="113"/>
      <c r="G904" s="113"/>
      <c r="J904" s="113"/>
      <c r="K904" s="113"/>
      <c r="L904" s="113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</row>
    <row r="905" spans="1:40" ht="12.75" x14ac:dyDescent="0.2">
      <c r="A905" s="113"/>
      <c r="B905" s="114"/>
      <c r="C905" s="113"/>
      <c r="D905" s="113"/>
      <c r="E905" s="113"/>
      <c r="F905" s="113"/>
      <c r="G905" s="113"/>
      <c r="J905" s="113"/>
      <c r="K905" s="113"/>
      <c r="L905" s="113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</row>
    <row r="906" spans="1:40" ht="12.75" x14ac:dyDescent="0.2">
      <c r="A906" s="113"/>
      <c r="B906" s="114"/>
      <c r="C906" s="113"/>
      <c r="D906" s="113"/>
      <c r="E906" s="113"/>
      <c r="F906" s="113"/>
      <c r="G906" s="113"/>
      <c r="J906" s="113"/>
      <c r="K906" s="113"/>
      <c r="L906" s="113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</row>
    <row r="907" spans="1:40" ht="12.75" x14ac:dyDescent="0.2">
      <c r="A907" s="113"/>
      <c r="B907" s="114"/>
      <c r="C907" s="113"/>
      <c r="D907" s="113"/>
      <c r="E907" s="113"/>
      <c r="F907" s="113"/>
      <c r="G907" s="113"/>
      <c r="J907" s="113"/>
      <c r="K907" s="113"/>
      <c r="L907" s="113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</row>
    <row r="908" spans="1:40" ht="12.75" x14ac:dyDescent="0.2">
      <c r="A908" s="113"/>
      <c r="B908" s="114"/>
      <c r="C908" s="113"/>
      <c r="D908" s="113"/>
      <c r="E908" s="113"/>
      <c r="F908" s="113"/>
      <c r="G908" s="113"/>
      <c r="J908" s="113"/>
      <c r="K908" s="113"/>
      <c r="L908" s="113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</row>
    <row r="909" spans="1:40" ht="12.75" x14ac:dyDescent="0.2">
      <c r="A909" s="113"/>
      <c r="B909" s="114"/>
      <c r="C909" s="113"/>
      <c r="D909" s="113"/>
      <c r="E909" s="113"/>
      <c r="F909" s="113"/>
      <c r="G909" s="113"/>
      <c r="J909" s="113"/>
      <c r="K909" s="113"/>
      <c r="L909" s="113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</row>
    <row r="910" spans="1:40" ht="12.75" x14ac:dyDescent="0.2">
      <c r="A910" s="113"/>
      <c r="B910" s="114"/>
      <c r="C910" s="113"/>
      <c r="D910" s="113"/>
      <c r="E910" s="113"/>
      <c r="F910" s="113"/>
      <c r="G910" s="113"/>
      <c r="J910" s="113"/>
      <c r="K910" s="113"/>
      <c r="L910" s="113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</row>
    <row r="911" spans="1:40" ht="12.75" x14ac:dyDescent="0.2">
      <c r="A911" s="113"/>
      <c r="B911" s="114"/>
      <c r="C911" s="113"/>
      <c r="D911" s="113"/>
      <c r="E911" s="113"/>
      <c r="F911" s="113"/>
      <c r="G911" s="113"/>
      <c r="J911" s="113"/>
      <c r="K911" s="113"/>
      <c r="L911" s="113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</row>
    <row r="912" spans="1:40" ht="12.75" x14ac:dyDescent="0.2">
      <c r="A912" s="113"/>
      <c r="B912" s="114"/>
      <c r="C912" s="113"/>
      <c r="D912" s="113"/>
      <c r="E912" s="113"/>
      <c r="F912" s="113"/>
      <c r="G912" s="113"/>
      <c r="J912" s="113"/>
      <c r="K912" s="113"/>
      <c r="L912" s="113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</row>
    <row r="913" spans="1:40" ht="12.75" x14ac:dyDescent="0.2">
      <c r="A913" s="113"/>
      <c r="B913" s="114"/>
      <c r="C913" s="113"/>
      <c r="D913" s="113"/>
      <c r="E913" s="113"/>
      <c r="F913" s="113"/>
      <c r="G913" s="113"/>
      <c r="J913" s="113"/>
      <c r="K913" s="113"/>
      <c r="L913" s="113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</row>
    <row r="914" spans="1:40" ht="12.75" x14ac:dyDescent="0.2">
      <c r="A914" s="113"/>
      <c r="B914" s="114"/>
      <c r="C914" s="113"/>
      <c r="D914" s="113"/>
      <c r="E914" s="113"/>
      <c r="F914" s="113"/>
      <c r="G914" s="113"/>
      <c r="J914" s="113"/>
      <c r="K914" s="113"/>
      <c r="L914" s="113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</row>
    <row r="915" spans="1:40" ht="12.75" x14ac:dyDescent="0.2">
      <c r="A915" s="113"/>
      <c r="B915" s="114"/>
      <c r="C915" s="113"/>
      <c r="D915" s="113"/>
      <c r="E915" s="113"/>
      <c r="F915" s="113"/>
      <c r="G915" s="113"/>
      <c r="J915" s="113"/>
      <c r="K915" s="113"/>
      <c r="L915" s="113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</row>
    <row r="916" spans="1:40" ht="12.75" x14ac:dyDescent="0.2">
      <c r="A916" s="113"/>
      <c r="B916" s="114"/>
      <c r="C916" s="113"/>
      <c r="D916" s="113"/>
      <c r="E916" s="113"/>
      <c r="F916" s="113"/>
      <c r="G916" s="113"/>
      <c r="J916" s="113"/>
      <c r="K916" s="113"/>
      <c r="L916" s="113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</row>
    <row r="917" spans="1:40" ht="12.75" x14ac:dyDescent="0.2">
      <c r="A917" s="113"/>
      <c r="B917" s="114"/>
      <c r="C917" s="113"/>
      <c r="D917" s="113"/>
      <c r="E917" s="113"/>
      <c r="F917" s="113"/>
      <c r="G917" s="113"/>
      <c r="J917" s="113"/>
      <c r="K917" s="113"/>
      <c r="L917" s="113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</row>
    <row r="918" spans="1:40" ht="12.75" x14ac:dyDescent="0.2">
      <c r="A918" s="113"/>
      <c r="B918" s="114"/>
      <c r="C918" s="113"/>
      <c r="D918" s="113"/>
      <c r="E918" s="113"/>
      <c r="F918" s="113"/>
      <c r="G918" s="113"/>
      <c r="J918" s="113"/>
      <c r="K918" s="113"/>
      <c r="L918" s="113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</row>
    <row r="919" spans="1:40" ht="12.75" x14ac:dyDescent="0.2">
      <c r="A919" s="113"/>
      <c r="B919" s="114"/>
      <c r="C919" s="113"/>
      <c r="D919" s="113"/>
      <c r="E919" s="113"/>
      <c r="F919" s="113"/>
      <c r="G919" s="113"/>
      <c r="J919" s="113"/>
      <c r="K919" s="113"/>
      <c r="L919" s="113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</row>
    <row r="920" spans="1:40" ht="12.75" x14ac:dyDescent="0.2">
      <c r="A920" s="113"/>
      <c r="B920" s="114"/>
      <c r="C920" s="113"/>
      <c r="D920" s="113"/>
      <c r="E920" s="113"/>
      <c r="F920" s="113"/>
      <c r="G920" s="113"/>
      <c r="J920" s="113"/>
      <c r="K920" s="113"/>
      <c r="L920" s="113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</row>
    <row r="921" spans="1:40" ht="12.75" x14ac:dyDescent="0.2">
      <c r="A921" s="113"/>
      <c r="B921" s="114"/>
      <c r="C921" s="113"/>
      <c r="D921" s="113"/>
      <c r="E921" s="113"/>
      <c r="F921" s="113"/>
      <c r="G921" s="113"/>
      <c r="J921" s="113"/>
      <c r="K921" s="113"/>
      <c r="L921" s="113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</row>
    <row r="922" spans="1:40" ht="12.75" x14ac:dyDescent="0.2">
      <c r="A922" s="113"/>
      <c r="B922" s="114"/>
      <c r="C922" s="113"/>
      <c r="D922" s="113"/>
      <c r="E922" s="113"/>
      <c r="F922" s="113"/>
      <c r="G922" s="113"/>
      <c r="J922" s="113"/>
      <c r="K922" s="113"/>
      <c r="L922" s="113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</row>
    <row r="923" spans="1:40" ht="12.75" x14ac:dyDescent="0.2">
      <c r="A923" s="113"/>
      <c r="B923" s="114"/>
      <c r="C923" s="113"/>
      <c r="D923" s="113"/>
      <c r="E923" s="113"/>
      <c r="F923" s="113"/>
      <c r="G923" s="113"/>
      <c r="J923" s="113"/>
      <c r="K923" s="113"/>
      <c r="L923" s="113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</row>
    <row r="924" spans="1:40" ht="12.75" x14ac:dyDescent="0.2">
      <c r="A924" s="113"/>
      <c r="B924" s="114"/>
      <c r="C924" s="113"/>
      <c r="D924" s="113"/>
      <c r="E924" s="113"/>
      <c r="F924" s="113"/>
      <c r="G924" s="113"/>
      <c r="J924" s="113"/>
      <c r="K924" s="113"/>
      <c r="L924" s="113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</row>
    <row r="925" spans="1:40" ht="12.75" x14ac:dyDescent="0.2">
      <c r="A925" s="113"/>
      <c r="B925" s="114"/>
      <c r="C925" s="113"/>
      <c r="D925" s="113"/>
      <c r="E925" s="113"/>
      <c r="F925" s="113"/>
      <c r="G925" s="113"/>
      <c r="J925" s="113"/>
      <c r="K925" s="113"/>
      <c r="L925" s="113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</row>
    <row r="926" spans="1:40" ht="12.75" x14ac:dyDescent="0.2">
      <c r="A926" s="113"/>
      <c r="B926" s="114"/>
      <c r="C926" s="113"/>
      <c r="D926" s="113"/>
      <c r="E926" s="113"/>
      <c r="F926" s="113"/>
      <c r="G926" s="113"/>
      <c r="J926" s="113"/>
      <c r="K926" s="113"/>
      <c r="L926" s="113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</row>
    <row r="927" spans="1:40" ht="12.75" x14ac:dyDescent="0.2">
      <c r="A927" s="113"/>
      <c r="B927" s="114"/>
      <c r="C927" s="113"/>
      <c r="D927" s="113"/>
      <c r="E927" s="113"/>
      <c r="F927" s="113"/>
      <c r="G927" s="113"/>
      <c r="J927" s="113"/>
      <c r="K927" s="113"/>
      <c r="L927" s="113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</row>
    <row r="928" spans="1:40" ht="12.75" x14ac:dyDescent="0.2">
      <c r="A928" s="113"/>
      <c r="B928" s="114"/>
      <c r="C928" s="113"/>
      <c r="D928" s="113"/>
      <c r="E928" s="113"/>
      <c r="F928" s="113"/>
      <c r="G928" s="113"/>
      <c r="J928" s="113"/>
      <c r="K928" s="113"/>
      <c r="L928" s="113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</row>
    <row r="929" spans="1:40" ht="12.75" x14ac:dyDescent="0.2">
      <c r="A929" s="113"/>
      <c r="B929" s="114"/>
      <c r="C929" s="113"/>
      <c r="D929" s="113"/>
      <c r="E929" s="113"/>
      <c r="F929" s="113"/>
      <c r="G929" s="113"/>
      <c r="J929" s="113"/>
      <c r="K929" s="113"/>
      <c r="L929" s="113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</row>
    <row r="930" spans="1:40" ht="12.75" x14ac:dyDescent="0.2">
      <c r="A930" s="113"/>
      <c r="B930" s="114"/>
      <c r="C930" s="113"/>
      <c r="D930" s="113"/>
      <c r="E930" s="113"/>
      <c r="F930" s="113"/>
      <c r="G930" s="113"/>
      <c r="J930" s="113"/>
      <c r="K930" s="113"/>
      <c r="L930" s="113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</row>
    <row r="931" spans="1:40" ht="12.75" x14ac:dyDescent="0.2">
      <c r="A931" s="113"/>
      <c r="B931" s="114"/>
      <c r="C931" s="113"/>
      <c r="D931" s="113"/>
      <c r="E931" s="113"/>
      <c r="F931" s="113"/>
      <c r="G931" s="113"/>
      <c r="J931" s="113"/>
      <c r="K931" s="113"/>
      <c r="L931" s="113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</row>
    <row r="932" spans="1:40" ht="12.75" x14ac:dyDescent="0.2">
      <c r="A932" s="113"/>
      <c r="B932" s="114"/>
      <c r="C932" s="113"/>
      <c r="D932" s="113"/>
      <c r="E932" s="113"/>
      <c r="F932" s="113"/>
      <c r="G932" s="113"/>
      <c r="J932" s="113"/>
      <c r="K932" s="113"/>
      <c r="L932" s="113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</row>
    <row r="933" spans="1:40" ht="12.75" x14ac:dyDescent="0.2">
      <c r="A933" s="113"/>
      <c r="B933" s="114"/>
      <c r="C933" s="113"/>
      <c r="D933" s="113"/>
      <c r="E933" s="113"/>
      <c r="F933" s="113"/>
      <c r="G933" s="113"/>
      <c r="J933" s="113"/>
      <c r="K933" s="113"/>
      <c r="L933" s="113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</row>
    <row r="934" spans="1:40" ht="12.75" x14ac:dyDescent="0.2">
      <c r="A934" s="113"/>
      <c r="B934" s="114"/>
      <c r="C934" s="113"/>
      <c r="D934" s="113"/>
      <c r="E934" s="113"/>
      <c r="F934" s="113"/>
      <c r="G934" s="113"/>
      <c r="J934" s="113"/>
      <c r="K934" s="113"/>
      <c r="L934" s="113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</row>
    <row r="935" spans="1:40" ht="12.75" x14ac:dyDescent="0.2">
      <c r="A935" s="113"/>
      <c r="B935" s="114"/>
      <c r="C935" s="113"/>
      <c r="D935" s="113"/>
      <c r="E935" s="113"/>
      <c r="F935" s="113"/>
      <c r="G935" s="113"/>
      <c r="J935" s="113"/>
      <c r="K935" s="113"/>
      <c r="L935" s="113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</row>
    <row r="936" spans="1:40" ht="12.75" x14ac:dyDescent="0.2">
      <c r="A936" s="113"/>
      <c r="B936" s="114"/>
      <c r="C936" s="113"/>
      <c r="D936" s="113"/>
      <c r="E936" s="113"/>
      <c r="F936" s="113"/>
      <c r="G936" s="113"/>
      <c r="J936" s="113"/>
      <c r="K936" s="113"/>
      <c r="L936" s="113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</row>
    <row r="937" spans="1:40" ht="12.75" x14ac:dyDescent="0.2">
      <c r="A937" s="113"/>
      <c r="B937" s="114"/>
      <c r="C937" s="113"/>
      <c r="D937" s="113"/>
      <c r="E937" s="113"/>
      <c r="F937" s="113"/>
      <c r="G937" s="113"/>
      <c r="J937" s="113"/>
      <c r="K937" s="113"/>
      <c r="L937" s="113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</row>
    <row r="938" spans="1:40" ht="12.75" x14ac:dyDescent="0.2">
      <c r="A938" s="113"/>
      <c r="B938" s="114"/>
      <c r="C938" s="113"/>
      <c r="D938" s="113"/>
      <c r="E938" s="113"/>
      <c r="F938" s="113"/>
      <c r="G938" s="113"/>
      <c r="J938" s="113"/>
      <c r="K938" s="113"/>
      <c r="L938" s="113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</row>
    <row r="939" spans="1:40" ht="12.75" x14ac:dyDescent="0.2">
      <c r="A939" s="113"/>
      <c r="B939" s="114"/>
      <c r="C939" s="113"/>
      <c r="D939" s="113"/>
      <c r="E939" s="113"/>
      <c r="F939" s="113"/>
      <c r="G939" s="113"/>
      <c r="J939" s="113"/>
      <c r="K939" s="113"/>
      <c r="L939" s="113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</row>
    <row r="940" spans="1:40" ht="12.75" x14ac:dyDescent="0.2">
      <c r="A940" s="113"/>
      <c r="B940" s="114"/>
      <c r="C940" s="113"/>
      <c r="D940" s="113"/>
      <c r="E940" s="113"/>
      <c r="F940" s="113"/>
      <c r="G940" s="113"/>
      <c r="J940" s="113"/>
      <c r="K940" s="113"/>
      <c r="L940" s="113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</row>
    <row r="941" spans="1:40" ht="12.75" x14ac:dyDescent="0.2">
      <c r="A941" s="113"/>
      <c r="B941" s="114"/>
      <c r="C941" s="113"/>
      <c r="D941" s="113"/>
      <c r="E941" s="113"/>
      <c r="F941" s="113"/>
      <c r="G941" s="113"/>
      <c r="J941" s="113"/>
      <c r="K941" s="113"/>
      <c r="L941" s="113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</row>
    <row r="942" spans="1:40" ht="12.75" x14ac:dyDescent="0.2">
      <c r="A942" s="113"/>
      <c r="B942" s="114"/>
      <c r="C942" s="113"/>
      <c r="D942" s="113"/>
      <c r="E942" s="113"/>
      <c r="F942" s="113"/>
      <c r="G942" s="113"/>
      <c r="J942" s="113"/>
      <c r="K942" s="113"/>
      <c r="L942" s="113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</row>
    <row r="943" spans="1:40" ht="12.75" x14ac:dyDescent="0.2">
      <c r="A943" s="113"/>
      <c r="B943" s="114"/>
      <c r="C943" s="113"/>
      <c r="D943" s="113"/>
      <c r="E943" s="113"/>
      <c r="F943" s="113"/>
      <c r="G943" s="113"/>
      <c r="J943" s="113"/>
      <c r="K943" s="113"/>
      <c r="L943" s="113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</row>
    <row r="944" spans="1:40" ht="12.75" x14ac:dyDescent="0.2">
      <c r="A944" s="113"/>
      <c r="B944" s="114"/>
      <c r="C944" s="113"/>
      <c r="D944" s="113"/>
      <c r="E944" s="113"/>
      <c r="F944" s="113"/>
      <c r="G944" s="113"/>
      <c r="J944" s="113"/>
      <c r="K944" s="113"/>
      <c r="L944" s="113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</row>
    <row r="945" spans="1:40" ht="12.75" x14ac:dyDescent="0.2">
      <c r="A945" s="113"/>
      <c r="B945" s="114"/>
      <c r="C945" s="113"/>
      <c r="D945" s="113"/>
      <c r="E945" s="113"/>
      <c r="F945" s="113"/>
      <c r="G945" s="113"/>
      <c r="J945" s="113"/>
      <c r="K945" s="113"/>
      <c r="L945" s="113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</row>
    <row r="946" spans="1:40" ht="12.75" x14ac:dyDescent="0.2">
      <c r="A946" s="113"/>
      <c r="B946" s="114"/>
      <c r="C946" s="113"/>
      <c r="D946" s="113"/>
      <c r="E946" s="113"/>
      <c r="F946" s="113"/>
      <c r="G946" s="113"/>
      <c r="J946" s="113"/>
      <c r="K946" s="113"/>
      <c r="L946" s="113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</row>
    <row r="947" spans="1:40" ht="12.75" x14ac:dyDescent="0.2">
      <c r="A947" s="113"/>
      <c r="B947" s="114"/>
      <c r="C947" s="113"/>
      <c r="D947" s="113"/>
      <c r="E947" s="113"/>
      <c r="F947" s="113"/>
      <c r="G947" s="113"/>
      <c r="J947" s="113"/>
      <c r="K947" s="113"/>
      <c r="L947" s="113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</row>
    <row r="948" spans="1:40" ht="12.75" x14ac:dyDescent="0.2">
      <c r="A948" s="113"/>
      <c r="B948" s="114"/>
      <c r="C948" s="113"/>
      <c r="D948" s="113"/>
      <c r="E948" s="113"/>
      <c r="F948" s="113"/>
      <c r="G948" s="113"/>
      <c r="J948" s="113"/>
      <c r="K948" s="113"/>
      <c r="L948" s="113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</row>
    <row r="949" spans="1:40" ht="12.75" x14ac:dyDescent="0.2">
      <c r="A949" s="113"/>
      <c r="B949" s="114"/>
      <c r="C949" s="113"/>
      <c r="D949" s="113"/>
      <c r="E949" s="113"/>
      <c r="F949" s="113"/>
      <c r="G949" s="113"/>
      <c r="J949" s="113"/>
      <c r="K949" s="113"/>
      <c r="L949" s="113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</row>
    <row r="950" spans="1:40" ht="12.75" x14ac:dyDescent="0.2">
      <c r="A950" s="113"/>
      <c r="B950" s="114"/>
      <c r="C950" s="113"/>
      <c r="D950" s="113"/>
      <c r="E950" s="113"/>
      <c r="F950" s="113"/>
      <c r="G950" s="113"/>
      <c r="J950" s="113"/>
      <c r="K950" s="113"/>
      <c r="L950" s="113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</row>
    <row r="951" spans="1:40" ht="12.75" x14ac:dyDescent="0.2">
      <c r="A951" s="113"/>
      <c r="B951" s="114"/>
      <c r="C951" s="113"/>
      <c r="D951" s="113"/>
      <c r="E951" s="113"/>
      <c r="F951" s="113"/>
      <c r="G951" s="113"/>
      <c r="J951" s="113"/>
      <c r="K951" s="113"/>
      <c r="L951" s="113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</row>
    <row r="952" spans="1:40" ht="12.75" x14ac:dyDescent="0.2">
      <c r="A952" s="113"/>
      <c r="B952" s="114"/>
      <c r="C952" s="113"/>
      <c r="D952" s="113"/>
      <c r="E952" s="113"/>
      <c r="F952" s="113"/>
      <c r="G952" s="113"/>
      <c r="J952" s="113"/>
      <c r="K952" s="113"/>
      <c r="L952" s="113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</row>
    <row r="953" spans="1:40" ht="12.75" x14ac:dyDescent="0.2">
      <c r="A953" s="113"/>
      <c r="B953" s="114"/>
      <c r="C953" s="113"/>
      <c r="D953" s="113"/>
      <c r="E953" s="113"/>
      <c r="F953" s="113"/>
      <c r="G953" s="113"/>
      <c r="J953" s="113"/>
      <c r="K953" s="113"/>
      <c r="L953" s="113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</row>
    <row r="954" spans="1:40" ht="12.75" x14ac:dyDescent="0.2">
      <c r="A954" s="113"/>
      <c r="B954" s="114"/>
      <c r="C954" s="113"/>
      <c r="D954" s="113"/>
      <c r="E954" s="113"/>
      <c r="F954" s="113"/>
      <c r="G954" s="113"/>
      <c r="J954" s="113"/>
      <c r="K954" s="113"/>
      <c r="L954" s="113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</row>
    <row r="955" spans="1:40" ht="12.75" x14ac:dyDescent="0.2">
      <c r="A955" s="113"/>
      <c r="B955" s="114"/>
      <c r="C955" s="113"/>
      <c r="D955" s="113"/>
      <c r="E955" s="113"/>
      <c r="F955" s="113"/>
      <c r="G955" s="113"/>
      <c r="J955" s="113"/>
      <c r="K955" s="113"/>
      <c r="L955" s="113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</row>
    <row r="956" spans="1:40" ht="12.75" x14ac:dyDescent="0.2">
      <c r="A956" s="113"/>
      <c r="B956" s="114"/>
      <c r="C956" s="113"/>
      <c r="D956" s="113"/>
      <c r="E956" s="113"/>
      <c r="F956" s="113"/>
      <c r="G956" s="113"/>
      <c r="J956" s="113"/>
      <c r="K956" s="113"/>
      <c r="L956" s="113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</row>
    <row r="957" spans="1:40" ht="12.75" x14ac:dyDescent="0.2">
      <c r="A957" s="113"/>
      <c r="B957" s="114"/>
      <c r="C957" s="113"/>
      <c r="D957" s="113"/>
      <c r="E957" s="113"/>
      <c r="F957" s="113"/>
      <c r="G957" s="113"/>
      <c r="J957" s="113"/>
      <c r="K957" s="113"/>
      <c r="L957" s="113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</row>
    <row r="958" spans="1:40" ht="12.75" x14ac:dyDescent="0.2">
      <c r="A958" s="113"/>
      <c r="B958" s="114"/>
      <c r="C958" s="113"/>
      <c r="D958" s="113"/>
      <c r="E958" s="113"/>
      <c r="F958" s="113"/>
      <c r="G958" s="113"/>
      <c r="J958" s="113"/>
      <c r="K958" s="113"/>
      <c r="L958" s="113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</row>
    <row r="959" spans="1:40" ht="12.75" x14ac:dyDescent="0.2">
      <c r="A959" s="113"/>
      <c r="B959" s="114"/>
      <c r="C959" s="113"/>
      <c r="D959" s="113"/>
      <c r="E959" s="113"/>
      <c r="F959" s="113"/>
      <c r="G959" s="113"/>
      <c r="J959" s="113"/>
      <c r="K959" s="113"/>
      <c r="L959" s="113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</row>
    <row r="960" spans="1:40" ht="12.75" x14ac:dyDescent="0.2">
      <c r="A960" s="113"/>
      <c r="B960" s="114"/>
      <c r="C960" s="113"/>
      <c r="D960" s="113"/>
      <c r="E960" s="113"/>
      <c r="F960" s="113"/>
      <c r="G960" s="113"/>
      <c r="J960" s="113"/>
      <c r="K960" s="113"/>
      <c r="L960" s="113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</row>
    <row r="961" spans="1:40" ht="12.75" x14ac:dyDescent="0.2">
      <c r="A961" s="113"/>
      <c r="B961" s="114"/>
      <c r="C961" s="113"/>
      <c r="D961" s="113"/>
      <c r="E961" s="113"/>
      <c r="F961" s="113"/>
      <c r="G961" s="113"/>
      <c r="J961" s="113"/>
      <c r="K961" s="113"/>
      <c r="L961" s="113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</row>
    <row r="962" spans="1:40" ht="12.75" x14ac:dyDescent="0.2">
      <c r="A962" s="113"/>
      <c r="B962" s="114"/>
      <c r="C962" s="113"/>
      <c r="D962" s="113"/>
      <c r="E962" s="113"/>
      <c r="F962" s="113"/>
      <c r="G962" s="113"/>
      <c r="J962" s="113"/>
      <c r="K962" s="113"/>
      <c r="L962" s="113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</row>
    <row r="963" spans="1:40" ht="12.75" x14ac:dyDescent="0.2">
      <c r="A963" s="113"/>
      <c r="B963" s="114"/>
      <c r="C963" s="113"/>
      <c r="D963" s="113"/>
      <c r="E963" s="113"/>
      <c r="F963" s="113"/>
      <c r="G963" s="113"/>
      <c r="J963" s="113"/>
      <c r="K963" s="113"/>
      <c r="L963" s="113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</row>
    <row r="964" spans="1:40" ht="12.75" x14ac:dyDescent="0.2">
      <c r="A964" s="113"/>
      <c r="B964" s="114"/>
      <c r="C964" s="113"/>
      <c r="D964" s="113"/>
      <c r="E964" s="113"/>
      <c r="F964" s="113"/>
      <c r="G964" s="113"/>
      <c r="J964" s="113"/>
      <c r="K964" s="113"/>
      <c r="L964" s="113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</row>
    <row r="965" spans="1:40" ht="12.75" x14ac:dyDescent="0.2">
      <c r="A965" s="113"/>
      <c r="B965" s="114"/>
      <c r="C965" s="113"/>
      <c r="D965" s="113"/>
      <c r="E965" s="113"/>
      <c r="F965" s="113"/>
      <c r="G965" s="113"/>
      <c r="J965" s="113"/>
      <c r="K965" s="113"/>
      <c r="L965" s="113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</row>
    <row r="966" spans="1:40" ht="12.75" x14ac:dyDescent="0.2">
      <c r="A966" s="113"/>
      <c r="B966" s="114"/>
      <c r="C966" s="113"/>
      <c r="D966" s="113"/>
      <c r="E966" s="113"/>
      <c r="F966" s="113"/>
      <c r="G966" s="113"/>
      <c r="J966" s="113"/>
      <c r="K966" s="113"/>
      <c r="L966" s="113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</row>
    <row r="967" spans="1:40" ht="12.75" x14ac:dyDescent="0.2">
      <c r="A967" s="113"/>
      <c r="B967" s="114"/>
      <c r="C967" s="113"/>
      <c r="D967" s="113"/>
      <c r="E967" s="113"/>
      <c r="F967" s="113"/>
      <c r="G967" s="113"/>
      <c r="J967" s="113"/>
      <c r="K967" s="113"/>
      <c r="L967" s="113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</row>
    <row r="968" spans="1:40" ht="12.75" x14ac:dyDescent="0.2">
      <c r="A968" s="113"/>
      <c r="B968" s="114"/>
      <c r="C968" s="113"/>
      <c r="D968" s="113"/>
      <c r="E968" s="113"/>
      <c r="F968" s="113"/>
      <c r="G968" s="113"/>
      <c r="J968" s="113"/>
      <c r="K968" s="113"/>
      <c r="L968" s="113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</row>
    <row r="969" spans="1:40" ht="12.75" x14ac:dyDescent="0.2">
      <c r="A969" s="113"/>
      <c r="B969" s="114"/>
      <c r="C969" s="113"/>
      <c r="D969" s="113"/>
      <c r="E969" s="113"/>
      <c r="F969" s="113"/>
      <c r="G969" s="113"/>
      <c r="J969" s="113"/>
      <c r="K969" s="113"/>
      <c r="L969" s="113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</row>
    <row r="970" spans="1:40" ht="12.75" x14ac:dyDescent="0.2">
      <c r="A970" s="113"/>
      <c r="B970" s="114"/>
      <c r="C970" s="113"/>
      <c r="D970" s="113"/>
      <c r="E970" s="113"/>
      <c r="F970" s="113"/>
      <c r="G970" s="113"/>
      <c r="J970" s="113"/>
      <c r="K970" s="113"/>
      <c r="L970" s="113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</row>
    <row r="971" spans="1:40" ht="12.75" x14ac:dyDescent="0.2">
      <c r="A971" s="113"/>
      <c r="B971" s="114"/>
      <c r="C971" s="113"/>
      <c r="D971" s="113"/>
      <c r="E971" s="113"/>
      <c r="F971" s="113"/>
      <c r="G971" s="113"/>
      <c r="J971" s="113"/>
      <c r="K971" s="113"/>
      <c r="L971" s="113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</row>
    <row r="972" spans="1:40" ht="12.75" x14ac:dyDescent="0.2">
      <c r="A972" s="113"/>
      <c r="B972" s="114"/>
      <c r="C972" s="113"/>
      <c r="D972" s="113"/>
      <c r="E972" s="113"/>
      <c r="F972" s="113"/>
      <c r="G972" s="113"/>
      <c r="J972" s="113"/>
      <c r="K972" s="113"/>
      <c r="L972" s="113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</row>
    <row r="973" spans="1:40" ht="12.75" x14ac:dyDescent="0.2">
      <c r="A973" s="113"/>
      <c r="B973" s="114"/>
      <c r="C973" s="113"/>
      <c r="D973" s="113"/>
      <c r="E973" s="113"/>
      <c r="F973" s="113"/>
      <c r="G973" s="113"/>
      <c r="J973" s="113"/>
      <c r="K973" s="113"/>
      <c r="L973" s="113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</row>
    <row r="974" spans="1:40" ht="12.75" x14ac:dyDescent="0.2">
      <c r="A974" s="113"/>
      <c r="B974" s="114"/>
      <c r="C974" s="113"/>
      <c r="D974" s="113"/>
      <c r="E974" s="113"/>
      <c r="F974" s="113"/>
      <c r="G974" s="113"/>
      <c r="J974" s="113"/>
      <c r="K974" s="113"/>
      <c r="L974" s="113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</row>
    <row r="975" spans="1:40" ht="12.75" x14ac:dyDescent="0.2">
      <c r="A975" s="113"/>
      <c r="B975" s="114"/>
      <c r="C975" s="113"/>
      <c r="D975" s="113"/>
      <c r="E975" s="113"/>
      <c r="F975" s="113"/>
      <c r="G975" s="113"/>
      <c r="J975" s="113"/>
      <c r="K975" s="113"/>
      <c r="L975" s="113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</row>
    <row r="976" spans="1:40" ht="12.75" x14ac:dyDescent="0.2">
      <c r="A976" s="113"/>
      <c r="B976" s="114"/>
      <c r="C976" s="113"/>
      <c r="D976" s="113"/>
      <c r="E976" s="113"/>
      <c r="F976" s="113"/>
      <c r="G976" s="113"/>
      <c r="J976" s="113"/>
      <c r="K976" s="113"/>
      <c r="L976" s="113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</row>
    <row r="977" spans="1:40" ht="12.75" x14ac:dyDescent="0.2">
      <c r="A977" s="113"/>
      <c r="B977" s="114"/>
      <c r="C977" s="113"/>
      <c r="D977" s="113"/>
      <c r="E977" s="113"/>
      <c r="F977" s="113"/>
      <c r="G977" s="113"/>
      <c r="J977" s="113"/>
      <c r="K977" s="113"/>
      <c r="L977" s="113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</row>
    <row r="978" spans="1:40" ht="12.75" x14ac:dyDescent="0.2">
      <c r="A978" s="113"/>
      <c r="B978" s="114"/>
      <c r="C978" s="113"/>
      <c r="D978" s="113"/>
      <c r="E978" s="113"/>
      <c r="F978" s="113"/>
      <c r="G978" s="113"/>
      <c r="J978" s="113"/>
      <c r="K978" s="113"/>
      <c r="L978" s="113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</row>
    <row r="979" spans="1:40" ht="12.75" x14ac:dyDescent="0.2">
      <c r="A979" s="113"/>
      <c r="B979" s="114"/>
      <c r="C979" s="113"/>
      <c r="D979" s="113"/>
      <c r="E979" s="113"/>
      <c r="F979" s="113"/>
      <c r="G979" s="113"/>
      <c r="J979" s="113"/>
      <c r="K979" s="113"/>
      <c r="L979" s="113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</row>
    <row r="980" spans="1:40" ht="12.75" x14ac:dyDescent="0.2">
      <c r="A980" s="113"/>
      <c r="B980" s="114"/>
      <c r="C980" s="113"/>
      <c r="D980" s="113"/>
      <c r="E980" s="113"/>
      <c r="F980" s="113"/>
      <c r="G980" s="113"/>
      <c r="J980" s="113"/>
      <c r="K980" s="113"/>
      <c r="L980" s="113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</row>
    <row r="981" spans="1:40" ht="12.75" x14ac:dyDescent="0.2">
      <c r="A981" s="113"/>
      <c r="B981" s="114"/>
      <c r="C981" s="113"/>
      <c r="D981" s="113"/>
      <c r="E981" s="113"/>
      <c r="F981" s="113"/>
      <c r="G981" s="113"/>
      <c r="J981" s="113"/>
      <c r="K981" s="113"/>
      <c r="L981" s="113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</row>
    <row r="982" spans="1:40" ht="12.75" x14ac:dyDescent="0.2">
      <c r="A982" s="113"/>
      <c r="B982" s="114"/>
      <c r="C982" s="113"/>
      <c r="D982" s="113"/>
      <c r="E982" s="113"/>
      <c r="F982" s="113"/>
      <c r="G982" s="113"/>
      <c r="J982" s="113"/>
      <c r="K982" s="113"/>
      <c r="L982" s="113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</row>
    <row r="983" spans="1:40" ht="12.75" x14ac:dyDescent="0.2">
      <c r="A983" s="113"/>
      <c r="B983" s="114"/>
      <c r="C983" s="113"/>
      <c r="D983" s="113"/>
      <c r="E983" s="113"/>
      <c r="F983" s="113"/>
      <c r="G983" s="113"/>
      <c r="J983" s="113"/>
      <c r="K983" s="113"/>
      <c r="L983" s="113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</row>
    <row r="984" spans="1:40" ht="12.75" x14ac:dyDescent="0.2">
      <c r="A984" s="113"/>
      <c r="B984" s="114"/>
      <c r="C984" s="113"/>
      <c r="D984" s="113"/>
      <c r="E984" s="113"/>
      <c r="F984" s="113"/>
      <c r="G984" s="113"/>
      <c r="J984" s="113"/>
      <c r="K984" s="113"/>
      <c r="L984" s="113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</row>
    <row r="985" spans="1:40" ht="12.75" x14ac:dyDescent="0.2">
      <c r="A985" s="113"/>
      <c r="B985" s="114"/>
      <c r="C985" s="113"/>
      <c r="D985" s="113"/>
      <c r="E985" s="113"/>
      <c r="F985" s="113"/>
      <c r="G985" s="113"/>
      <c r="J985" s="113"/>
      <c r="K985" s="113"/>
      <c r="L985" s="113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</row>
    <row r="986" spans="1:40" ht="15" customHeight="1" x14ac:dyDescent="0.2">
      <c r="A986" s="113"/>
    </row>
    <row r="987" spans="1:40" ht="15" customHeight="1" x14ac:dyDescent="0.2">
      <c r="A987" s="113"/>
    </row>
  </sheetData>
  <autoFilter ref="A5:AP30" xr:uid="{00000000-0009-0000-0000-000000000000}">
    <sortState xmlns:xlrd2="http://schemas.microsoft.com/office/spreadsheetml/2017/richdata2" ref="A6:AP30">
      <sortCondition ref="E5:E30"/>
    </sortState>
  </autoFilter>
  <sortState xmlns:xlrd2="http://schemas.microsoft.com/office/spreadsheetml/2017/richdata2" ref="A19:AP26">
    <sortCondition ref="E19:E26"/>
  </sortState>
  <mergeCells count="4">
    <mergeCell ref="D4:E4"/>
    <mergeCell ref="AC3:AF3"/>
    <mergeCell ref="AG3:AJ3"/>
    <mergeCell ref="AK3:AN3"/>
  </mergeCells>
  <conditionalFormatting sqref="H9:I10 H12:I12 H14:I17 H19:I19 H26:I27">
    <cfRule type="expression" dxfId="101" priority="50">
      <formula>H9&lt;&gt;AO9</formula>
    </cfRule>
  </conditionalFormatting>
  <conditionalFormatting sqref="H14:I14">
    <cfRule type="expression" dxfId="100" priority="11">
      <formula>H14&lt;&gt;AO14</formula>
    </cfRule>
  </conditionalFormatting>
  <conditionalFormatting sqref="H6:I7">
    <cfRule type="expression" dxfId="99" priority="12">
      <formula>H6&lt;&gt;AO6</formula>
    </cfRule>
  </conditionalFormatting>
  <conditionalFormatting sqref="H12:I12">
    <cfRule type="expression" dxfId="98" priority="10">
      <formula>H12&lt;&gt;AO12</formula>
    </cfRule>
  </conditionalFormatting>
  <conditionalFormatting sqref="H11:I11">
    <cfRule type="expression" dxfId="97" priority="8">
      <formula>H11&lt;&gt;AO11</formula>
    </cfRule>
  </conditionalFormatting>
  <conditionalFormatting sqref="I11">
    <cfRule type="expression" dxfId="96" priority="9">
      <formula>I11&lt;&gt;AP11</formula>
    </cfRule>
  </conditionalFormatting>
  <conditionalFormatting sqref="H8:I8">
    <cfRule type="expression" dxfId="95" priority="6">
      <formula>H8&lt;&gt;AO8</formula>
    </cfRule>
  </conditionalFormatting>
  <conditionalFormatting sqref="H8:I8">
    <cfRule type="expression" dxfId="94" priority="7">
      <formula>H8&lt;&gt;AO8</formula>
    </cfRule>
  </conditionalFormatting>
  <conditionalFormatting sqref="H23:I23">
    <cfRule type="expression" dxfId="93" priority="2">
      <formula>H23&lt;&gt;AO23</formula>
    </cfRule>
  </conditionalFormatting>
  <conditionalFormatting sqref="H21:I21">
    <cfRule type="expression" dxfId="92" priority="4">
      <formula>H21&lt;&gt;AO21</formula>
    </cfRule>
  </conditionalFormatting>
  <conditionalFormatting sqref="H20:I20">
    <cfRule type="expression" dxfId="91" priority="5">
      <formula>H20&lt;&gt;AO20</formula>
    </cfRule>
  </conditionalFormatting>
  <conditionalFormatting sqref="H22:I22">
    <cfRule type="expression" dxfId="90" priority="3">
      <formula>H22&lt;&gt;AO22</formula>
    </cfRule>
  </conditionalFormatting>
  <conditionalFormatting sqref="H25:I25">
    <cfRule type="expression" dxfId="89" priority="1">
      <formula>H25&lt;&gt;AO25</formula>
    </cfRule>
  </conditionalFormatting>
  <dataValidations count="2">
    <dataValidation type="list" allowBlank="1" sqref="H31:I32 AO25:AP29 H25:I29 H6:I11 H15:I23 AO15:AP23 AO6:AP11 AO31:AP32" xr:uid="{00000000-0002-0000-0000-000000000000}">
      <formula1>$AC$1:$AD$1</formula1>
    </dataValidation>
    <dataValidation type="list" allowBlank="1" showInputMessage="1" prompt="Click and enter a value from range '2016'!AC2:AE2" sqref="E3" xr:uid="{E43AFE71-4CBF-419D-9419-CB551F3E2136}">
      <formula1>$AC$2:$AE$2</formula1>
    </dataValidation>
  </dataValidations>
  <pageMargins left="0.19685039370078741" right="0.19685039370078741" top="0.39370078740157483" bottom="0" header="0.31496062992125984" footer="0.31496062992125984"/>
  <pageSetup paperSize="9" orientation="landscape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3000000}">
          <x14:formula1>
            <xm:f>'C:\Users\Bruker\Documents\Frognerkilen Seilforening\Tirsdagsregatta 2017\[Resultatliste 06.06.2017.xlsx]2017'!#REF!</xm:f>
          </x14:formula1>
          <xm:sqref>AO6:AP7 H6:I7</xm:sqref>
        </x14:dataValidation>
        <x14:dataValidation type="list" allowBlank="1" xr:uid="{00000000-0002-0000-0000-000004000000}">
          <x14:formula1>
            <xm:f>'C:\Users\Eier\AppData\Local\Microsoft\Windows\Temporary Internet Files\Content.IE5\9VQQSM5R\[Resultatliste 22. 08.2017.xlsx]2017'!#REF!</xm:f>
          </x14:formula1>
          <xm:sqref>H6:I8 AO6:AP8 H10:I10 AO10:AP10 AO12:AP12 H12:I12 H14:I14 AO14:AP14 AO17:AP19 H17:I19</xm:sqref>
        </x14:dataValidation>
        <x14:dataValidation type="list" allowBlank="1" xr:uid="{00000000-0002-0000-0000-000005000000}">
          <x14:formula1>
            <xm:f>'C:\Users\Bruker\Documents\Frognerkilen Seilforening\Tirsdagsregatta 2017\[Resultatliste 20.06.2017.xlsx]2017'!#REF!</xm:f>
          </x14:formula1>
          <xm:sqref>H8:I8 AO8:AP8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8A193-DC09-43B1-B2BB-035FF5525AA2}">
  <dimension ref="A1:AQ25"/>
  <sheetViews>
    <sheetView workbookViewId="0">
      <selection activeCell="C26" sqref="C26"/>
    </sheetView>
  </sheetViews>
  <sheetFormatPr baseColWidth="10" defaultRowHeight="12.75" x14ac:dyDescent="0.2"/>
  <sheetData>
    <row r="1" spans="1:43" s="243" customFormat="1" ht="19.5" customHeight="1" x14ac:dyDescent="0.2">
      <c r="A1" s="152" t="s">
        <v>157</v>
      </c>
      <c r="B1" s="236"/>
      <c r="C1" s="237"/>
      <c r="D1" s="238"/>
      <c r="E1" s="239"/>
      <c r="F1" s="240"/>
      <c r="G1" s="240"/>
      <c r="H1" s="238"/>
      <c r="I1" s="241"/>
      <c r="J1" s="242"/>
      <c r="K1" s="115"/>
      <c r="L1" s="113"/>
      <c r="N1" s="238"/>
      <c r="O1" s="244"/>
      <c r="P1" s="101"/>
      <c r="Q1" s="4"/>
      <c r="R1" s="4"/>
      <c r="S1" s="4"/>
      <c r="T1" s="4"/>
      <c r="U1" s="4"/>
      <c r="V1" s="4"/>
      <c r="W1" s="4"/>
      <c r="X1" s="4"/>
      <c r="Y1" s="4"/>
      <c r="AD1" s="243" t="s">
        <v>0</v>
      </c>
      <c r="AE1" s="243" t="s">
        <v>1</v>
      </c>
      <c r="AG1" s="245" t="s">
        <v>2</v>
      </c>
      <c r="AH1" s="246"/>
      <c r="AI1" s="245" t="s">
        <v>3</v>
      </c>
      <c r="AJ1" s="246"/>
      <c r="AK1" s="246"/>
      <c r="AP1" s="238"/>
      <c r="AQ1" s="241"/>
    </row>
    <row r="2" spans="1:43" s="243" customFormat="1" ht="19.5" customHeight="1" thickBot="1" x14ac:dyDescent="0.25">
      <c r="A2" s="240" t="s">
        <v>186</v>
      </c>
      <c r="B2" s="247"/>
      <c r="C2" s="113"/>
      <c r="D2" s="115"/>
      <c r="E2" s="239" t="s">
        <v>4</v>
      </c>
      <c r="F2" s="114"/>
      <c r="G2" s="114"/>
      <c r="H2" s="248"/>
      <c r="I2" s="246" t="s">
        <v>5</v>
      </c>
      <c r="J2" s="238" t="s">
        <v>6</v>
      </c>
      <c r="K2" s="115"/>
      <c r="L2" s="113"/>
      <c r="P2" s="102"/>
      <c r="Q2" s="5"/>
      <c r="R2" s="5"/>
      <c r="S2" s="5"/>
      <c r="T2" s="5"/>
      <c r="U2" s="5"/>
      <c r="V2" s="5"/>
      <c r="W2" s="5"/>
      <c r="X2" s="5"/>
      <c r="Y2" s="5"/>
      <c r="AC2" s="243" t="s">
        <v>7</v>
      </c>
      <c r="AD2" s="249" t="s">
        <v>8</v>
      </c>
      <c r="AE2" s="249" t="s">
        <v>11</v>
      </c>
      <c r="AF2" s="6" t="s">
        <v>12</v>
      </c>
      <c r="AG2" s="7" t="s">
        <v>14</v>
      </c>
      <c r="AH2" s="250"/>
      <c r="AI2" s="8" t="s">
        <v>17</v>
      </c>
      <c r="AJ2" s="250"/>
      <c r="AK2" s="250"/>
      <c r="AP2" s="248"/>
      <c r="AQ2" s="246"/>
    </row>
    <row r="3" spans="1:43" s="243" customFormat="1" ht="19.5" customHeight="1" thickBot="1" x14ac:dyDescent="0.25">
      <c r="A3" s="247"/>
      <c r="B3" s="247"/>
      <c r="C3" s="113"/>
      <c r="D3" s="115"/>
      <c r="E3" s="251" t="s">
        <v>11</v>
      </c>
      <c r="F3" s="114"/>
      <c r="G3" s="114"/>
      <c r="H3" s="248" t="s">
        <v>20</v>
      </c>
      <c r="I3" s="252">
        <v>14</v>
      </c>
      <c r="J3" s="248">
        <v>14</v>
      </c>
      <c r="K3" s="253"/>
      <c r="L3" s="250"/>
      <c r="M3" s="253"/>
      <c r="N3" s="254"/>
      <c r="O3" s="255"/>
      <c r="P3" s="103"/>
      <c r="Q3" s="5"/>
      <c r="R3" s="100"/>
      <c r="S3" s="5"/>
      <c r="T3" s="5"/>
      <c r="U3" s="5"/>
      <c r="V3" s="5"/>
      <c r="W3" s="5"/>
      <c r="X3" s="5"/>
      <c r="Y3" s="5"/>
      <c r="Z3" s="224"/>
      <c r="AA3" s="9" t="s">
        <v>9</v>
      </c>
      <c r="AB3" s="10" t="s">
        <v>10</v>
      </c>
      <c r="AC3" s="11"/>
      <c r="AD3" s="469" t="s">
        <v>13</v>
      </c>
      <c r="AE3" s="468"/>
      <c r="AF3" s="468"/>
      <c r="AG3" s="470"/>
      <c r="AH3" s="469" t="s">
        <v>15</v>
      </c>
      <c r="AI3" s="468"/>
      <c r="AJ3" s="468"/>
      <c r="AK3" s="470"/>
      <c r="AL3" s="469" t="s">
        <v>16</v>
      </c>
      <c r="AM3" s="468"/>
      <c r="AN3" s="468"/>
      <c r="AO3" s="470"/>
      <c r="AP3" s="247" t="s">
        <v>24</v>
      </c>
      <c r="AQ3" s="252"/>
    </row>
    <row r="4" spans="1:43" s="243" customFormat="1" ht="26.25" customHeight="1" thickBot="1" x14ac:dyDescent="0.25">
      <c r="A4" s="116" t="s">
        <v>18</v>
      </c>
      <c r="B4" s="314" t="s">
        <v>19</v>
      </c>
      <c r="C4" s="13" t="s">
        <v>21</v>
      </c>
      <c r="D4" s="467" t="s">
        <v>22</v>
      </c>
      <c r="E4" s="468"/>
      <c r="F4" s="14" t="s">
        <v>23</v>
      </c>
      <c r="G4" s="14" t="s">
        <v>29</v>
      </c>
      <c r="H4" s="223" t="s">
        <v>30</v>
      </c>
      <c r="I4" s="12" t="s">
        <v>31</v>
      </c>
      <c r="J4" s="15" t="s">
        <v>32</v>
      </c>
      <c r="K4" s="16" t="s">
        <v>33</v>
      </c>
      <c r="L4" s="17" t="s">
        <v>34</v>
      </c>
      <c r="M4" s="315" t="s">
        <v>35</v>
      </c>
      <c r="N4" s="18" t="s">
        <v>36</v>
      </c>
      <c r="O4" s="13" t="s">
        <v>37</v>
      </c>
      <c r="P4" s="316" t="s">
        <v>38</v>
      </c>
      <c r="Q4" s="76" t="s">
        <v>39</v>
      </c>
      <c r="R4" s="77" t="s">
        <v>40</v>
      </c>
      <c r="S4" s="77" t="s">
        <v>41</v>
      </c>
      <c r="T4" s="77" t="s">
        <v>42</v>
      </c>
      <c r="U4" s="77" t="s">
        <v>43</v>
      </c>
      <c r="V4" s="77" t="s">
        <v>44</v>
      </c>
      <c r="W4" s="78" t="s">
        <v>45</v>
      </c>
      <c r="X4" s="78" t="s">
        <v>46</v>
      </c>
      <c r="Y4" s="79" t="s">
        <v>47</v>
      </c>
      <c r="Z4" s="19" t="s">
        <v>25</v>
      </c>
      <c r="AA4" s="19" t="s">
        <v>26</v>
      </c>
      <c r="AB4" s="19" t="s">
        <v>27</v>
      </c>
      <c r="AC4" s="20" t="s">
        <v>28</v>
      </c>
      <c r="AD4" s="21" t="s">
        <v>25</v>
      </c>
      <c r="AE4" s="19" t="s">
        <v>26</v>
      </c>
      <c r="AF4" s="19" t="s">
        <v>27</v>
      </c>
      <c r="AG4" s="20" t="s">
        <v>28</v>
      </c>
      <c r="AH4" s="21" t="s">
        <v>25</v>
      </c>
      <c r="AI4" s="19" t="s">
        <v>26</v>
      </c>
      <c r="AJ4" s="19" t="s">
        <v>27</v>
      </c>
      <c r="AK4" s="20" t="s">
        <v>28</v>
      </c>
      <c r="AL4" s="21" t="s">
        <v>25</v>
      </c>
      <c r="AM4" s="19" t="s">
        <v>26</v>
      </c>
      <c r="AN4" s="19" t="s">
        <v>27</v>
      </c>
      <c r="AO4" s="20" t="s">
        <v>28</v>
      </c>
      <c r="AP4" s="223" t="s">
        <v>30</v>
      </c>
      <c r="AQ4" s="12" t="s">
        <v>31</v>
      </c>
    </row>
    <row r="5" spans="1:43" s="256" customFormat="1" ht="12.75" customHeight="1" x14ac:dyDescent="0.2">
      <c r="A5" s="117">
        <v>0</v>
      </c>
      <c r="B5" s="299"/>
      <c r="C5" s="317"/>
      <c r="D5" s="22"/>
      <c r="E5" s="318"/>
      <c r="F5" s="57"/>
      <c r="G5" s="57"/>
      <c r="H5" s="58"/>
      <c r="I5" s="59"/>
      <c r="J5" s="60"/>
      <c r="K5" s="319"/>
      <c r="L5" s="61"/>
      <c r="M5" s="320"/>
      <c r="N5" s="62"/>
      <c r="O5" s="23"/>
      <c r="P5" s="321"/>
      <c r="Q5" s="80"/>
      <c r="R5" s="81"/>
      <c r="S5" s="81"/>
      <c r="T5" s="81"/>
      <c r="U5" s="81"/>
      <c r="V5" s="81"/>
      <c r="W5" s="81"/>
      <c r="X5" s="81"/>
      <c r="Y5" s="82"/>
      <c r="Z5" s="322"/>
      <c r="AA5" s="24"/>
      <c r="AB5" s="24"/>
      <c r="AC5" s="25"/>
      <c r="AD5" s="26"/>
      <c r="AE5" s="24"/>
      <c r="AF5" s="24"/>
      <c r="AG5" s="25"/>
      <c r="AH5" s="26"/>
      <c r="AI5" s="24"/>
      <c r="AJ5" s="24"/>
      <c r="AK5" s="25"/>
      <c r="AL5" s="26"/>
      <c r="AM5" s="24"/>
      <c r="AN5" s="24"/>
      <c r="AO5" s="25"/>
      <c r="AP5" s="58"/>
      <c r="AQ5" s="59"/>
    </row>
    <row r="6" spans="1:43" s="256" customFormat="1" ht="12.6" customHeight="1" x14ac:dyDescent="0.2">
      <c r="A6" s="37">
        <v>1</v>
      </c>
      <c r="B6" s="33" t="s">
        <v>101</v>
      </c>
      <c r="C6" s="111" t="s">
        <v>50</v>
      </c>
      <c r="D6" s="36" t="s">
        <v>49</v>
      </c>
      <c r="E6" s="150">
        <v>26</v>
      </c>
      <c r="F6" s="33" t="s">
        <v>123</v>
      </c>
      <c r="G6" s="324" t="s">
        <v>124</v>
      </c>
      <c r="H6" s="142" t="s">
        <v>1</v>
      </c>
      <c r="I6" s="140" t="s">
        <v>0</v>
      </c>
      <c r="J6" s="325">
        <v>0.75694444444444453</v>
      </c>
      <c r="K6" s="326">
        <v>0.80234953703703704</v>
      </c>
      <c r="L6" s="134">
        <f t="shared" ref="L6:L19" si="0">IF($E$3="lite",IF(AND(H6="nei",I6="ja"),AD6,IF(AND(H6="nei",I6="nei"),AE6,IF(AND(H6="ja",I6="ja"),AF6,AG6))), IF($E$3="middels",IF(AND(H6="nei",I6="ja"),AH6,IF(AND(H6="nei",I6="nei"),AI6,IF(AND(H6="ja",I6="ja"),AJ6,AK6))), IF($E$3="mye",IF(AND(H6="nei",I6="ja"),AL6,IF(AND(H6="nei",I6="nei"),AM6,IF(AND(H6="ja",I6="ja"),AN6,AO6))))))</f>
        <v>1.2749999999999999</v>
      </c>
      <c r="M6" s="327">
        <f t="shared" ref="M6:M19" si="1">(K6-J6)*L6</f>
        <v>5.7891493055555444E-2</v>
      </c>
      <c r="N6" s="166">
        <f t="shared" ref="N6:N19" si="2">IF(K6="Dnf",1,(IF(K6="Dns",1.5,(IF(K6="Dsq",1.5,(A6/J$3))))))</f>
        <v>7.1428571428571425E-2</v>
      </c>
      <c r="O6" s="146">
        <v>99479805</v>
      </c>
      <c r="P6" s="147" t="s">
        <v>125</v>
      </c>
      <c r="Q6" s="225">
        <v>1.0457000000000001</v>
      </c>
      <c r="R6" s="226">
        <v>0.98160000000000003</v>
      </c>
      <c r="S6" s="226">
        <v>0.99490000000000001</v>
      </c>
      <c r="T6" s="227">
        <v>1.0384</v>
      </c>
      <c r="U6" s="228">
        <v>1.2749999999999999</v>
      </c>
      <c r="V6" s="227">
        <v>1.4363999999999999</v>
      </c>
      <c r="W6" s="137">
        <f t="shared" ref="W6:W19" si="3">R6/Q6</f>
        <v>0.93870134837907615</v>
      </c>
      <c r="X6" s="137">
        <f t="shared" ref="X6:X19" si="4">S6/Q6</f>
        <v>0.95142010136750499</v>
      </c>
      <c r="Y6" s="138">
        <f t="shared" ref="Y6:Y19" si="5">W6*X6</f>
        <v>0.89309933202863423</v>
      </c>
      <c r="Z6" s="328">
        <f t="shared" ref="Z6:Z19" si="6">Q6</f>
        <v>1.0457000000000001</v>
      </c>
      <c r="AA6" s="139">
        <f t="shared" ref="AA6:AA19" si="7">R6</f>
        <v>0.98160000000000003</v>
      </c>
      <c r="AB6" s="139">
        <f t="shared" ref="AB6:AB19" si="8">S6</f>
        <v>0.99490000000000001</v>
      </c>
      <c r="AC6" s="258">
        <f t="shared" ref="AC6:AC19" si="9">Q6*Y6</f>
        <v>0.9339139715023429</v>
      </c>
      <c r="AD6" s="259">
        <f t="shared" ref="AD6:AD19" si="10">T6</f>
        <v>1.0384</v>
      </c>
      <c r="AE6" s="260">
        <f t="shared" ref="AE6:AE19" si="11">AD6*W6</f>
        <v>0.97474748015683266</v>
      </c>
      <c r="AF6" s="260">
        <f t="shared" ref="AF6:AF19" si="12">AD6*X6</f>
        <v>0.9879546332600172</v>
      </c>
      <c r="AG6" s="258">
        <f t="shared" ref="AG6:AG19" si="13">AD6*Y6</f>
        <v>0.9273943463785338</v>
      </c>
      <c r="AH6" s="259">
        <f t="shared" ref="AH6:AH19" si="14">U6</f>
        <v>1.2749999999999999</v>
      </c>
      <c r="AI6" s="260">
        <f t="shared" ref="AI6:AI19" si="15">AH6*W6</f>
        <v>1.196844219183322</v>
      </c>
      <c r="AJ6" s="260">
        <f t="shared" ref="AJ6:AJ19" si="16">AH6*X6</f>
        <v>1.2130606292435688</v>
      </c>
      <c r="AK6" s="258">
        <f t="shared" ref="AK6:AK19" si="17">AH6*Y6</f>
        <v>1.1387016483365087</v>
      </c>
      <c r="AL6" s="259">
        <f t="shared" ref="AL6:AL19" si="18">V6</f>
        <v>1.4363999999999999</v>
      </c>
      <c r="AM6" s="260">
        <f t="shared" ref="AM6:AM19" si="19">AL6*W6</f>
        <v>1.348350616811705</v>
      </c>
      <c r="AN6" s="260">
        <f t="shared" ref="AN6:AN19" si="20">AL6*X6</f>
        <v>1.3666198336042841</v>
      </c>
      <c r="AO6" s="258">
        <f t="shared" ref="AO6:AO19" si="21">AL6*Y6</f>
        <v>1.28284788052593</v>
      </c>
      <c r="AP6" s="142" t="s">
        <v>1</v>
      </c>
      <c r="AQ6" s="140" t="s">
        <v>0</v>
      </c>
    </row>
    <row r="7" spans="1:43" s="265" customFormat="1" ht="12.75" customHeight="1" x14ac:dyDescent="0.2">
      <c r="A7" s="37">
        <v>2</v>
      </c>
      <c r="B7" s="38" t="s">
        <v>51</v>
      </c>
      <c r="C7" s="27" t="s">
        <v>48</v>
      </c>
      <c r="D7" s="39" t="s">
        <v>49</v>
      </c>
      <c r="E7" s="329">
        <v>203</v>
      </c>
      <c r="F7" s="33" t="s">
        <v>53</v>
      </c>
      <c r="G7" s="31" t="s">
        <v>58</v>
      </c>
      <c r="H7" s="30" t="s">
        <v>0</v>
      </c>
      <c r="I7" s="30" t="s">
        <v>1</v>
      </c>
      <c r="J7" s="330" t="str">
        <f t="shared" ref="J7:J19" si="22">IF(Q7&gt;0.95,"18:10","18:00")</f>
        <v>18:00</v>
      </c>
      <c r="K7" s="331">
        <v>0.8087037037037037</v>
      </c>
      <c r="L7" s="118">
        <f t="shared" si="0"/>
        <v>0.98818136262318867</v>
      </c>
      <c r="M7" s="332">
        <f t="shared" si="1"/>
        <v>5.8009905916953854E-2</v>
      </c>
      <c r="N7" s="166">
        <f t="shared" si="2"/>
        <v>0.14285714285714285</v>
      </c>
      <c r="O7" s="72">
        <v>91649715</v>
      </c>
      <c r="P7" s="333" t="s">
        <v>55</v>
      </c>
      <c r="Q7" s="84">
        <v>0.85550000000000004</v>
      </c>
      <c r="R7" s="85">
        <v>0.81910000000000005</v>
      </c>
      <c r="S7" s="85">
        <v>0.83779999999999999</v>
      </c>
      <c r="T7" s="85">
        <v>0.83309999999999995</v>
      </c>
      <c r="U7" s="85">
        <v>1.0539000000000001</v>
      </c>
      <c r="V7" s="85">
        <v>1.1669</v>
      </c>
      <c r="W7" s="86">
        <f t="shared" si="3"/>
        <v>0.95745178258328467</v>
      </c>
      <c r="X7" s="86">
        <f t="shared" si="4"/>
        <v>0.97931034482758617</v>
      </c>
      <c r="Y7" s="87">
        <f t="shared" si="5"/>
        <v>0.93764243535742353</v>
      </c>
      <c r="Z7" s="334">
        <f t="shared" si="6"/>
        <v>0.85550000000000004</v>
      </c>
      <c r="AA7" s="29">
        <f t="shared" si="7"/>
        <v>0.81910000000000005</v>
      </c>
      <c r="AB7" s="29">
        <f t="shared" si="8"/>
        <v>0.83779999999999999</v>
      </c>
      <c r="AC7" s="262">
        <f t="shared" si="9"/>
        <v>0.80215310344827584</v>
      </c>
      <c r="AD7" s="263">
        <f t="shared" si="10"/>
        <v>0.83309999999999995</v>
      </c>
      <c r="AE7" s="264">
        <f t="shared" si="11"/>
        <v>0.79765308007013447</v>
      </c>
      <c r="AF7" s="264">
        <f t="shared" si="12"/>
        <v>0.81586344827586199</v>
      </c>
      <c r="AG7" s="262">
        <f t="shared" si="13"/>
        <v>0.78114991289626945</v>
      </c>
      <c r="AH7" s="263">
        <f t="shared" si="14"/>
        <v>1.0539000000000001</v>
      </c>
      <c r="AI7" s="264">
        <f t="shared" si="15"/>
        <v>1.0090584336645239</v>
      </c>
      <c r="AJ7" s="264">
        <f t="shared" si="16"/>
        <v>1.0320951724137932</v>
      </c>
      <c r="AK7" s="262">
        <f t="shared" si="17"/>
        <v>0.98818136262318867</v>
      </c>
      <c r="AL7" s="263">
        <f t="shared" si="18"/>
        <v>1.1669</v>
      </c>
      <c r="AM7" s="264">
        <f t="shared" si="19"/>
        <v>1.1172504850964349</v>
      </c>
      <c r="AN7" s="264">
        <f t="shared" si="20"/>
        <v>1.1427572413793103</v>
      </c>
      <c r="AO7" s="262">
        <f t="shared" si="21"/>
        <v>1.0941349578185775</v>
      </c>
      <c r="AP7" s="30" t="s">
        <v>0</v>
      </c>
      <c r="AQ7" s="30" t="s">
        <v>1</v>
      </c>
    </row>
    <row r="8" spans="1:43" s="265" customFormat="1" ht="12.75" customHeight="1" x14ac:dyDescent="0.2">
      <c r="A8" s="37">
        <v>3</v>
      </c>
      <c r="B8" s="38" t="s">
        <v>57</v>
      </c>
      <c r="C8" s="27" t="s">
        <v>48</v>
      </c>
      <c r="D8" s="36" t="s">
        <v>49</v>
      </c>
      <c r="E8" s="335">
        <v>11172</v>
      </c>
      <c r="F8" s="33" t="s">
        <v>130</v>
      </c>
      <c r="G8" s="31" t="s">
        <v>131</v>
      </c>
      <c r="H8" s="30" t="s">
        <v>1</v>
      </c>
      <c r="I8" s="40" t="s">
        <v>1</v>
      </c>
      <c r="J8" s="330" t="str">
        <f t="shared" si="22"/>
        <v>18:10</v>
      </c>
      <c r="K8" s="331">
        <v>0.80212962962962964</v>
      </c>
      <c r="L8" s="118">
        <f t="shared" si="0"/>
        <v>1.2960382115297322</v>
      </c>
      <c r="M8" s="327">
        <f t="shared" si="1"/>
        <v>5.8561726595047055E-2</v>
      </c>
      <c r="N8" s="166">
        <f t="shared" si="2"/>
        <v>0.21428571428571427</v>
      </c>
      <c r="O8" s="72">
        <v>90518559</v>
      </c>
      <c r="P8" s="110" t="s">
        <v>139</v>
      </c>
      <c r="Q8" s="84">
        <v>1.1014999999999999</v>
      </c>
      <c r="R8" s="85">
        <v>1.0507</v>
      </c>
      <c r="S8" s="85">
        <v>1.0748</v>
      </c>
      <c r="T8" s="85">
        <v>1.0607</v>
      </c>
      <c r="U8" s="85">
        <v>1.3587</v>
      </c>
      <c r="V8" s="85">
        <v>1.5216000000000001</v>
      </c>
      <c r="W8" s="86">
        <f t="shared" si="3"/>
        <v>0.95388107126645483</v>
      </c>
      <c r="X8" s="86">
        <f t="shared" si="4"/>
        <v>0.97576032682705405</v>
      </c>
      <c r="Y8" s="87">
        <f t="shared" si="5"/>
        <v>0.93075930585309641</v>
      </c>
      <c r="Z8" s="334">
        <f t="shared" si="6"/>
        <v>1.1014999999999999</v>
      </c>
      <c r="AA8" s="29">
        <f t="shared" si="7"/>
        <v>1.0507</v>
      </c>
      <c r="AB8" s="29">
        <f t="shared" si="8"/>
        <v>1.0748</v>
      </c>
      <c r="AC8" s="262">
        <f t="shared" si="9"/>
        <v>1.0252313753971856</v>
      </c>
      <c r="AD8" s="263">
        <f t="shared" si="10"/>
        <v>1.0607</v>
      </c>
      <c r="AE8" s="264">
        <f t="shared" si="11"/>
        <v>1.0117816522923286</v>
      </c>
      <c r="AF8" s="264">
        <f t="shared" si="12"/>
        <v>1.0349889786654562</v>
      </c>
      <c r="AG8" s="262">
        <f t="shared" si="13"/>
        <v>0.98725639571837931</v>
      </c>
      <c r="AH8" s="263">
        <f t="shared" si="14"/>
        <v>1.3587</v>
      </c>
      <c r="AI8" s="264">
        <f t="shared" si="15"/>
        <v>1.2960382115297322</v>
      </c>
      <c r="AJ8" s="264">
        <f t="shared" si="16"/>
        <v>1.3257655560599184</v>
      </c>
      <c r="AK8" s="262">
        <f t="shared" si="17"/>
        <v>1.2646226688626021</v>
      </c>
      <c r="AL8" s="263">
        <f t="shared" si="18"/>
        <v>1.5216000000000001</v>
      </c>
      <c r="AM8" s="264">
        <f t="shared" si="19"/>
        <v>1.4514254380390377</v>
      </c>
      <c r="AN8" s="264">
        <f t="shared" si="20"/>
        <v>1.4847169133000455</v>
      </c>
      <c r="AO8" s="262">
        <f t="shared" si="21"/>
        <v>1.4162433597860715</v>
      </c>
      <c r="AP8" s="30" t="s">
        <v>1</v>
      </c>
      <c r="AQ8" s="30" t="s">
        <v>1</v>
      </c>
    </row>
    <row r="9" spans="1:43" s="265" customFormat="1" ht="12.75" customHeight="1" x14ac:dyDescent="0.2">
      <c r="A9" s="37">
        <v>4</v>
      </c>
      <c r="B9" s="111" t="s">
        <v>128</v>
      </c>
      <c r="C9" s="426" t="s">
        <v>48</v>
      </c>
      <c r="D9" s="269" t="s">
        <v>49</v>
      </c>
      <c r="E9" s="427">
        <v>7838</v>
      </c>
      <c r="F9" s="270" t="s">
        <v>116</v>
      </c>
      <c r="G9" s="33" t="s">
        <v>117</v>
      </c>
      <c r="H9" s="37" t="s">
        <v>0</v>
      </c>
      <c r="I9" s="37" t="s">
        <v>1</v>
      </c>
      <c r="J9" s="330" t="str">
        <f t="shared" si="22"/>
        <v>18:00</v>
      </c>
      <c r="K9" s="331">
        <v>0.80671296296296291</v>
      </c>
      <c r="L9" s="134">
        <f t="shared" si="0"/>
        <v>1.056094293212831</v>
      </c>
      <c r="M9" s="332">
        <f t="shared" si="1"/>
        <v>5.9894236536375774E-2</v>
      </c>
      <c r="N9" s="166">
        <f t="shared" si="2"/>
        <v>0.2857142857142857</v>
      </c>
      <c r="O9" s="145">
        <v>90122776</v>
      </c>
      <c r="P9" s="271" t="str">
        <f>HYPERLINK("mailto:Espen.Sunde@nav.no","Espen.Sunde@nav.no ")</f>
        <v xml:space="preserve">Espen.Sunde@nav.no </v>
      </c>
      <c r="Q9" s="430">
        <v>0.89800000000000002</v>
      </c>
      <c r="R9" s="431">
        <v>0.87129999999999996</v>
      </c>
      <c r="S9" s="431">
        <v>0.88239999999999996</v>
      </c>
      <c r="T9" s="431">
        <v>0.86119999999999997</v>
      </c>
      <c r="U9" s="431">
        <v>1.1076999999999999</v>
      </c>
      <c r="V9" s="431">
        <v>1.2332000000000001</v>
      </c>
      <c r="W9" s="137">
        <f t="shared" si="3"/>
        <v>0.97026726057906454</v>
      </c>
      <c r="X9" s="137">
        <f t="shared" si="4"/>
        <v>0.98262806236080169</v>
      </c>
      <c r="Y9" s="138">
        <f t="shared" si="5"/>
        <v>0.95341183823492925</v>
      </c>
      <c r="Z9" s="328">
        <f t="shared" si="6"/>
        <v>0.89800000000000002</v>
      </c>
      <c r="AA9" s="139">
        <f t="shared" si="7"/>
        <v>0.87129999999999996</v>
      </c>
      <c r="AB9" s="139">
        <f t="shared" si="8"/>
        <v>0.88239999999999996</v>
      </c>
      <c r="AC9" s="258">
        <f t="shared" si="9"/>
        <v>0.85616383073496649</v>
      </c>
      <c r="AD9" s="259">
        <f t="shared" si="10"/>
        <v>0.86119999999999997</v>
      </c>
      <c r="AE9" s="260">
        <f t="shared" si="11"/>
        <v>0.83559416481069038</v>
      </c>
      <c r="AF9" s="260">
        <f t="shared" si="12"/>
        <v>0.84623928730512243</v>
      </c>
      <c r="AG9" s="258">
        <f t="shared" si="13"/>
        <v>0.82107827508792108</v>
      </c>
      <c r="AH9" s="259">
        <f t="shared" si="14"/>
        <v>1.1076999999999999</v>
      </c>
      <c r="AI9" s="260">
        <f t="shared" si="15"/>
        <v>1.0747650445434298</v>
      </c>
      <c r="AJ9" s="260">
        <f t="shared" si="16"/>
        <v>1.0884571046770599</v>
      </c>
      <c r="AK9" s="258">
        <f t="shared" si="17"/>
        <v>1.056094293212831</v>
      </c>
      <c r="AL9" s="259">
        <f t="shared" si="18"/>
        <v>1.2332000000000001</v>
      </c>
      <c r="AM9" s="260">
        <f t="shared" si="19"/>
        <v>1.1965335857461024</v>
      </c>
      <c r="AN9" s="260">
        <f t="shared" si="20"/>
        <v>1.2117769265033407</v>
      </c>
      <c r="AO9" s="258">
        <f t="shared" si="21"/>
        <v>1.1757474789113149</v>
      </c>
      <c r="AP9" s="37" t="s">
        <v>118</v>
      </c>
      <c r="AQ9" s="37" t="s">
        <v>1</v>
      </c>
    </row>
    <row r="10" spans="1:43" s="219" customFormat="1" ht="12.75" customHeight="1" x14ac:dyDescent="0.2">
      <c r="A10" s="37">
        <v>5</v>
      </c>
      <c r="B10" s="132" t="s">
        <v>72</v>
      </c>
      <c r="C10" s="212" t="s">
        <v>48</v>
      </c>
      <c r="D10" s="133" t="s">
        <v>49</v>
      </c>
      <c r="E10" s="323">
        <v>12502</v>
      </c>
      <c r="F10" s="212" t="s">
        <v>91</v>
      </c>
      <c r="G10" s="212" t="s">
        <v>92</v>
      </c>
      <c r="H10" s="142" t="s">
        <v>1</v>
      </c>
      <c r="I10" s="347" t="s">
        <v>0</v>
      </c>
      <c r="J10" s="339" t="str">
        <f t="shared" si="22"/>
        <v>18:10</v>
      </c>
      <c r="K10" s="428">
        <v>0.8049074074074074</v>
      </c>
      <c r="L10" s="134">
        <f t="shared" si="0"/>
        <v>1.262</v>
      </c>
      <c r="M10" s="327">
        <f t="shared" si="1"/>
        <v>6.0529259259259151E-2</v>
      </c>
      <c r="N10" s="166">
        <f t="shared" si="2"/>
        <v>0.35714285714285715</v>
      </c>
      <c r="O10" s="215">
        <v>48018918</v>
      </c>
      <c r="P10" s="429" t="s">
        <v>141</v>
      </c>
      <c r="Q10" s="99">
        <v>1.0261</v>
      </c>
      <c r="R10" s="86">
        <v>0.98850000000000005</v>
      </c>
      <c r="S10" s="86">
        <v>1.0059</v>
      </c>
      <c r="T10" s="86">
        <v>0.99839999999999995</v>
      </c>
      <c r="U10" s="86">
        <v>1.262</v>
      </c>
      <c r="V10" s="86">
        <v>1.4026000000000001</v>
      </c>
      <c r="W10" s="137">
        <f t="shared" si="3"/>
        <v>0.96335639801188966</v>
      </c>
      <c r="X10" s="137">
        <f t="shared" si="4"/>
        <v>0.9803138095702173</v>
      </c>
      <c r="Y10" s="138">
        <f t="shared" si="5"/>
        <v>0.94439158050887806</v>
      </c>
      <c r="Z10" s="328">
        <f t="shared" si="6"/>
        <v>1.0261</v>
      </c>
      <c r="AA10" s="139">
        <f t="shared" si="7"/>
        <v>0.98850000000000005</v>
      </c>
      <c r="AB10" s="139">
        <f t="shared" si="8"/>
        <v>1.0059</v>
      </c>
      <c r="AC10" s="258">
        <f t="shared" si="9"/>
        <v>0.96904020076015984</v>
      </c>
      <c r="AD10" s="259">
        <f t="shared" si="10"/>
        <v>0.99839999999999995</v>
      </c>
      <c r="AE10" s="260">
        <f t="shared" si="11"/>
        <v>0.96181502777507055</v>
      </c>
      <c r="AF10" s="260">
        <f t="shared" si="12"/>
        <v>0.97874530747490496</v>
      </c>
      <c r="AG10" s="258">
        <f t="shared" si="13"/>
        <v>0.94288055398006376</v>
      </c>
      <c r="AH10" s="259">
        <f t="shared" si="14"/>
        <v>1.262</v>
      </c>
      <c r="AI10" s="260">
        <f t="shared" si="15"/>
        <v>1.2157557742910048</v>
      </c>
      <c r="AJ10" s="260">
        <f t="shared" si="16"/>
        <v>1.2371560276776143</v>
      </c>
      <c r="AK10" s="258">
        <f t="shared" si="17"/>
        <v>1.1918221746022042</v>
      </c>
      <c r="AL10" s="259">
        <f t="shared" si="18"/>
        <v>1.4026000000000001</v>
      </c>
      <c r="AM10" s="260">
        <f t="shared" si="19"/>
        <v>1.3512036838514765</v>
      </c>
      <c r="AN10" s="260">
        <f t="shared" si="20"/>
        <v>1.3749881493031868</v>
      </c>
      <c r="AO10" s="258">
        <f t="shared" si="21"/>
        <v>1.3246036308217524</v>
      </c>
      <c r="AP10" s="163" t="s">
        <v>1</v>
      </c>
      <c r="AQ10" s="164" t="s">
        <v>0</v>
      </c>
    </row>
    <row r="11" spans="1:43" s="265" customFormat="1" ht="12.75" customHeight="1" x14ac:dyDescent="0.2">
      <c r="A11" s="37">
        <v>6</v>
      </c>
      <c r="B11" s="156" t="s">
        <v>163</v>
      </c>
      <c r="C11" s="154" t="s">
        <v>48</v>
      </c>
      <c r="D11" s="162" t="s">
        <v>49</v>
      </c>
      <c r="E11" s="341">
        <v>14118</v>
      </c>
      <c r="F11" s="157" t="s">
        <v>164</v>
      </c>
      <c r="G11" s="157" t="s">
        <v>165</v>
      </c>
      <c r="H11" s="158" t="s">
        <v>0</v>
      </c>
      <c r="I11" s="158" t="s">
        <v>1</v>
      </c>
      <c r="J11" s="342" t="str">
        <f t="shared" si="22"/>
        <v>18:10</v>
      </c>
      <c r="K11" s="159">
        <v>0.80652777777777773</v>
      </c>
      <c r="L11" s="153">
        <f t="shared" si="0"/>
        <v>1.2363022215367487</v>
      </c>
      <c r="M11" s="343">
        <f t="shared" si="1"/>
        <v>6.1299985151196959E-2</v>
      </c>
      <c r="N11" s="166">
        <f t="shared" si="2"/>
        <v>0.42857142857142855</v>
      </c>
      <c r="O11" s="154">
        <v>90691690</v>
      </c>
      <c r="P11" s="206" t="s">
        <v>166</v>
      </c>
      <c r="Q11" s="99">
        <v>1.0931999999999999</v>
      </c>
      <c r="R11" s="86">
        <v>1.0247999999999999</v>
      </c>
      <c r="S11" s="86">
        <v>1.0720000000000001</v>
      </c>
      <c r="T11" s="86">
        <v>1.0615000000000001</v>
      </c>
      <c r="U11" s="86">
        <v>1.3449</v>
      </c>
      <c r="V11" s="86">
        <v>1.4904999999999999</v>
      </c>
      <c r="W11" s="86">
        <f t="shared" si="3"/>
        <v>0.9374313940724478</v>
      </c>
      <c r="X11" s="96">
        <f t="shared" si="4"/>
        <v>0.98060739114526174</v>
      </c>
      <c r="Y11" s="217">
        <f t="shared" si="5"/>
        <v>0.91925215371904878</v>
      </c>
      <c r="Z11" s="334">
        <f t="shared" si="6"/>
        <v>1.0931999999999999</v>
      </c>
      <c r="AA11" s="155">
        <f t="shared" si="7"/>
        <v>1.0247999999999999</v>
      </c>
      <c r="AB11" s="155">
        <f t="shared" si="8"/>
        <v>1.0720000000000001</v>
      </c>
      <c r="AC11" s="160">
        <f t="shared" si="9"/>
        <v>1.004926454445664</v>
      </c>
      <c r="AD11" s="161">
        <f t="shared" si="10"/>
        <v>1.0615000000000001</v>
      </c>
      <c r="AE11" s="155">
        <f t="shared" si="11"/>
        <v>0.99508342480790346</v>
      </c>
      <c r="AF11" s="155">
        <f t="shared" si="12"/>
        <v>1.0409147457006955</v>
      </c>
      <c r="AG11" s="160">
        <f t="shared" si="13"/>
        <v>0.97578616117277039</v>
      </c>
      <c r="AH11" s="161">
        <f t="shared" si="14"/>
        <v>1.3449</v>
      </c>
      <c r="AI11" s="155">
        <f t="shared" si="15"/>
        <v>1.260751481888035</v>
      </c>
      <c r="AJ11" s="155">
        <f t="shared" si="16"/>
        <v>1.3188188803512626</v>
      </c>
      <c r="AK11" s="160">
        <f t="shared" si="17"/>
        <v>1.2363022215367487</v>
      </c>
      <c r="AL11" s="161">
        <f t="shared" si="18"/>
        <v>1.4904999999999999</v>
      </c>
      <c r="AM11" s="155">
        <f t="shared" si="19"/>
        <v>1.3972414928649834</v>
      </c>
      <c r="AN11" s="155">
        <f t="shared" si="20"/>
        <v>1.4615953165020126</v>
      </c>
      <c r="AO11" s="160">
        <f t="shared" si="21"/>
        <v>1.3701453351182422</v>
      </c>
      <c r="AP11" s="158" t="s">
        <v>0</v>
      </c>
      <c r="AQ11" s="158" t="s">
        <v>0</v>
      </c>
    </row>
    <row r="12" spans="1:43" s="265" customFormat="1" ht="12.75" customHeight="1" x14ac:dyDescent="0.2">
      <c r="A12" s="37">
        <v>7</v>
      </c>
      <c r="B12" s="38" t="s">
        <v>61</v>
      </c>
      <c r="C12" s="27" t="s">
        <v>48</v>
      </c>
      <c r="D12" s="36" t="s">
        <v>49</v>
      </c>
      <c r="E12" s="335">
        <v>11620</v>
      </c>
      <c r="F12" s="33" t="s">
        <v>126</v>
      </c>
      <c r="G12" s="344" t="s">
        <v>127</v>
      </c>
      <c r="H12" s="30" t="s">
        <v>1</v>
      </c>
      <c r="I12" s="345" t="s">
        <v>1</v>
      </c>
      <c r="J12" s="109" t="str">
        <f t="shared" si="22"/>
        <v>18:10</v>
      </c>
      <c r="K12" s="331">
        <v>0.80905092592592587</v>
      </c>
      <c r="L12" s="118">
        <f t="shared" si="0"/>
        <v>1.1820137931034482</v>
      </c>
      <c r="M12" s="332">
        <f t="shared" si="1"/>
        <v>6.1590579821200336E-2</v>
      </c>
      <c r="N12" s="166">
        <f t="shared" si="2"/>
        <v>0.5</v>
      </c>
      <c r="O12" s="72">
        <v>97723926</v>
      </c>
      <c r="P12" s="333" t="s">
        <v>86</v>
      </c>
      <c r="Q12" s="84">
        <v>1.0004999999999999</v>
      </c>
      <c r="R12" s="85">
        <v>0.95679999999999998</v>
      </c>
      <c r="S12" s="85">
        <v>0.98409999999999997</v>
      </c>
      <c r="T12" s="85">
        <v>0.96120000000000005</v>
      </c>
      <c r="U12" s="85">
        <v>1.236</v>
      </c>
      <c r="V12" s="85">
        <v>1.3744000000000001</v>
      </c>
      <c r="W12" s="86">
        <f t="shared" si="3"/>
        <v>0.95632183908045976</v>
      </c>
      <c r="X12" s="86">
        <f t="shared" si="4"/>
        <v>0.98360819590204895</v>
      </c>
      <c r="Y12" s="87">
        <f t="shared" si="5"/>
        <v>0.9406459988396606</v>
      </c>
      <c r="Z12" s="334">
        <f t="shared" si="6"/>
        <v>1.0004999999999999</v>
      </c>
      <c r="AA12" s="29">
        <f t="shared" si="7"/>
        <v>0.95679999999999998</v>
      </c>
      <c r="AB12" s="29">
        <f t="shared" si="8"/>
        <v>0.98409999999999997</v>
      </c>
      <c r="AC12" s="262">
        <f t="shared" si="9"/>
        <v>0.94111632183908034</v>
      </c>
      <c r="AD12" s="263">
        <f t="shared" si="10"/>
        <v>0.96120000000000005</v>
      </c>
      <c r="AE12" s="264">
        <f t="shared" si="11"/>
        <v>0.91921655172413796</v>
      </c>
      <c r="AF12" s="264">
        <f t="shared" si="12"/>
        <v>0.9454441979010495</v>
      </c>
      <c r="AG12" s="262">
        <f t="shared" si="13"/>
        <v>0.90414893408468178</v>
      </c>
      <c r="AH12" s="263">
        <f t="shared" si="14"/>
        <v>1.236</v>
      </c>
      <c r="AI12" s="264">
        <f t="shared" si="15"/>
        <v>1.1820137931034482</v>
      </c>
      <c r="AJ12" s="264">
        <f t="shared" si="16"/>
        <v>1.2157397301349324</v>
      </c>
      <c r="AK12" s="262">
        <f t="shared" si="17"/>
        <v>1.1626384545658206</v>
      </c>
      <c r="AL12" s="263">
        <f t="shared" si="18"/>
        <v>1.3744000000000001</v>
      </c>
      <c r="AM12" s="264">
        <f t="shared" si="19"/>
        <v>1.314368735632184</v>
      </c>
      <c r="AN12" s="264">
        <f t="shared" si="20"/>
        <v>1.3518711044477763</v>
      </c>
      <c r="AO12" s="262">
        <f t="shared" si="21"/>
        <v>1.2928238608052296</v>
      </c>
      <c r="AP12" s="30" t="s">
        <v>1</v>
      </c>
      <c r="AQ12" s="30" t="s">
        <v>0</v>
      </c>
    </row>
    <row r="13" spans="1:43" s="265" customFormat="1" ht="12.75" customHeight="1" x14ac:dyDescent="0.2">
      <c r="A13" s="37">
        <v>8</v>
      </c>
      <c r="B13" s="38" t="s">
        <v>68</v>
      </c>
      <c r="C13" s="27" t="s">
        <v>48</v>
      </c>
      <c r="D13" s="36" t="s">
        <v>75</v>
      </c>
      <c r="E13" s="335">
        <v>175</v>
      </c>
      <c r="F13" s="33" t="s">
        <v>97</v>
      </c>
      <c r="G13" s="31" t="s">
        <v>99</v>
      </c>
      <c r="H13" s="32" t="s">
        <v>1</v>
      </c>
      <c r="I13" s="40" t="s">
        <v>0</v>
      </c>
      <c r="J13" s="330" t="str">
        <f t="shared" si="22"/>
        <v>18:10</v>
      </c>
      <c r="K13" s="350">
        <v>0.80646990740740743</v>
      </c>
      <c r="L13" s="118">
        <f t="shared" si="0"/>
        <v>1.2574000000000001</v>
      </c>
      <c r="M13" s="332">
        <f t="shared" si="1"/>
        <v>6.2273317129629552E-2</v>
      </c>
      <c r="N13" s="166">
        <f t="shared" si="2"/>
        <v>0.5714285714285714</v>
      </c>
      <c r="O13" s="151">
        <v>22554387</v>
      </c>
      <c r="P13" s="367" t="s">
        <v>140</v>
      </c>
      <c r="Q13" s="84">
        <v>1.0262</v>
      </c>
      <c r="R13" s="85">
        <v>0.95430000000000004</v>
      </c>
      <c r="S13" s="85">
        <v>0.99490000000000001</v>
      </c>
      <c r="T13" s="85">
        <v>1.0034000000000001</v>
      </c>
      <c r="U13" s="85">
        <v>1.2574000000000001</v>
      </c>
      <c r="V13" s="85">
        <v>1.42</v>
      </c>
      <c r="W13" s="86">
        <f t="shared" si="3"/>
        <v>0.92993568505164692</v>
      </c>
      <c r="X13" s="86">
        <f t="shared" si="4"/>
        <v>0.96949912297797702</v>
      </c>
      <c r="Y13" s="87">
        <f t="shared" si="5"/>
        <v>0.90157183108349592</v>
      </c>
      <c r="Z13" s="334">
        <f t="shared" si="6"/>
        <v>1.0262</v>
      </c>
      <c r="AA13" s="29">
        <f t="shared" si="7"/>
        <v>0.95430000000000004</v>
      </c>
      <c r="AB13" s="29">
        <f t="shared" si="8"/>
        <v>0.99490000000000001</v>
      </c>
      <c r="AC13" s="262">
        <f t="shared" si="9"/>
        <v>0.92519301305788348</v>
      </c>
      <c r="AD13" s="263">
        <f t="shared" si="10"/>
        <v>1.0034000000000001</v>
      </c>
      <c r="AE13" s="264">
        <f t="shared" si="11"/>
        <v>0.93309746638082258</v>
      </c>
      <c r="AF13" s="264">
        <f t="shared" si="12"/>
        <v>0.9727954199961022</v>
      </c>
      <c r="AG13" s="262">
        <f t="shared" si="13"/>
        <v>0.90463717530917986</v>
      </c>
      <c r="AH13" s="263">
        <f t="shared" si="14"/>
        <v>1.2574000000000001</v>
      </c>
      <c r="AI13" s="264">
        <f t="shared" si="15"/>
        <v>1.1693011303839409</v>
      </c>
      <c r="AJ13" s="264">
        <f t="shared" si="16"/>
        <v>1.2190481972325085</v>
      </c>
      <c r="AK13" s="262">
        <f t="shared" si="17"/>
        <v>1.1336364204043878</v>
      </c>
      <c r="AL13" s="263">
        <f t="shared" si="18"/>
        <v>1.42</v>
      </c>
      <c r="AM13" s="264">
        <f t="shared" si="19"/>
        <v>1.3205086727733386</v>
      </c>
      <c r="AN13" s="264">
        <f t="shared" si="20"/>
        <v>1.3766887546287272</v>
      </c>
      <c r="AO13" s="262">
        <f t="shared" si="21"/>
        <v>1.2802320001385641</v>
      </c>
      <c r="AP13" s="30" t="s">
        <v>1</v>
      </c>
      <c r="AQ13" s="30" t="s">
        <v>0</v>
      </c>
    </row>
    <row r="14" spans="1:43" s="256" customFormat="1" ht="12.75" customHeight="1" x14ac:dyDescent="0.2">
      <c r="A14" s="37">
        <v>9</v>
      </c>
      <c r="B14" s="132" t="s">
        <v>63</v>
      </c>
      <c r="C14" s="212" t="s">
        <v>50</v>
      </c>
      <c r="D14" s="133" t="s">
        <v>49</v>
      </c>
      <c r="E14" s="323">
        <v>13724</v>
      </c>
      <c r="F14" s="143" t="s">
        <v>76</v>
      </c>
      <c r="G14" s="324" t="s">
        <v>77</v>
      </c>
      <c r="H14" s="142" t="s">
        <v>0</v>
      </c>
      <c r="I14" s="140" t="s">
        <v>0</v>
      </c>
      <c r="J14" s="339" t="str">
        <f t="shared" si="22"/>
        <v>18:00</v>
      </c>
      <c r="K14" s="326">
        <v>0.80538194444444444</v>
      </c>
      <c r="L14" s="134">
        <f t="shared" si="0"/>
        <v>1.1300156359393232</v>
      </c>
      <c r="M14" s="327">
        <f t="shared" si="1"/>
        <v>6.2582463170945152E-2</v>
      </c>
      <c r="N14" s="166">
        <f t="shared" si="2"/>
        <v>0.6428571428571429</v>
      </c>
      <c r="O14" s="146">
        <v>91374436</v>
      </c>
      <c r="P14" s="146" t="s">
        <v>78</v>
      </c>
      <c r="Q14" s="135">
        <v>0.94269999999999998</v>
      </c>
      <c r="R14" s="136">
        <v>0.88949999999999996</v>
      </c>
      <c r="S14" s="136">
        <v>0.91620000000000001</v>
      </c>
      <c r="T14" s="136">
        <v>0.91559999999999997</v>
      </c>
      <c r="U14" s="136">
        <v>1.1627000000000001</v>
      </c>
      <c r="V14" s="136">
        <v>1.3012999999999999</v>
      </c>
      <c r="W14" s="137">
        <f t="shared" si="3"/>
        <v>0.94356635196775218</v>
      </c>
      <c r="X14" s="137">
        <f t="shared" si="4"/>
        <v>0.971889254269651</v>
      </c>
      <c r="Y14" s="138">
        <f t="shared" si="5"/>
        <v>0.91704199816787368</v>
      </c>
      <c r="Z14" s="328">
        <f t="shared" si="6"/>
        <v>0.94269999999999998</v>
      </c>
      <c r="AA14" s="139">
        <f t="shared" si="7"/>
        <v>0.88949999999999996</v>
      </c>
      <c r="AB14" s="139">
        <f t="shared" si="8"/>
        <v>0.91620000000000001</v>
      </c>
      <c r="AC14" s="258">
        <f t="shared" si="9"/>
        <v>0.86449549167285455</v>
      </c>
      <c r="AD14" s="259">
        <f t="shared" si="10"/>
        <v>0.91559999999999997</v>
      </c>
      <c r="AE14" s="260">
        <f t="shared" si="11"/>
        <v>0.86392935186167386</v>
      </c>
      <c r="AF14" s="260">
        <f t="shared" si="12"/>
        <v>0.88986180120929248</v>
      </c>
      <c r="AG14" s="258">
        <f t="shared" si="13"/>
        <v>0.83964365352250514</v>
      </c>
      <c r="AH14" s="259">
        <f t="shared" si="14"/>
        <v>1.1627000000000001</v>
      </c>
      <c r="AI14" s="260">
        <f t="shared" si="15"/>
        <v>1.0970845974329055</v>
      </c>
      <c r="AJ14" s="260">
        <f t="shared" si="16"/>
        <v>1.1300156359393232</v>
      </c>
      <c r="AK14" s="258">
        <f t="shared" si="17"/>
        <v>1.0662447312697867</v>
      </c>
      <c r="AL14" s="259">
        <f t="shared" si="18"/>
        <v>1.3012999999999999</v>
      </c>
      <c r="AM14" s="260">
        <f t="shared" si="19"/>
        <v>1.2278628938156357</v>
      </c>
      <c r="AN14" s="260">
        <f t="shared" si="20"/>
        <v>1.2647194865810967</v>
      </c>
      <c r="AO14" s="258">
        <f t="shared" si="21"/>
        <v>1.1933467522158538</v>
      </c>
      <c r="AP14" s="142" t="s">
        <v>0</v>
      </c>
      <c r="AQ14" s="140" t="s">
        <v>0</v>
      </c>
    </row>
    <row r="15" spans="1:43" s="256" customFormat="1" ht="12.75" customHeight="1" x14ac:dyDescent="0.2">
      <c r="A15" s="37">
        <v>10</v>
      </c>
      <c r="B15" s="132" t="s">
        <v>121</v>
      </c>
      <c r="C15" s="212" t="s">
        <v>48</v>
      </c>
      <c r="D15" s="133" t="s">
        <v>49</v>
      </c>
      <c r="E15" s="323">
        <v>88</v>
      </c>
      <c r="F15" s="143" t="s">
        <v>102</v>
      </c>
      <c r="G15" s="324" t="s">
        <v>94</v>
      </c>
      <c r="H15" s="142" t="s">
        <v>1</v>
      </c>
      <c r="I15" s="347" t="s">
        <v>0</v>
      </c>
      <c r="J15" s="339" t="str">
        <f t="shared" si="22"/>
        <v>18:10</v>
      </c>
      <c r="K15" s="326">
        <v>0.80718749999999995</v>
      </c>
      <c r="L15" s="134">
        <f t="shared" si="0"/>
        <v>1.2553000000000001</v>
      </c>
      <c r="M15" s="327">
        <f t="shared" si="1"/>
        <v>6.307010763888872E-2</v>
      </c>
      <c r="N15" s="166">
        <f t="shared" si="2"/>
        <v>0.7142857142857143</v>
      </c>
      <c r="O15" s="146">
        <v>40290565</v>
      </c>
      <c r="P15" s="146" t="s">
        <v>95</v>
      </c>
      <c r="Q15" s="135">
        <v>1.0213000000000001</v>
      </c>
      <c r="R15" s="136">
        <v>0.97499999999999998</v>
      </c>
      <c r="S15" s="136">
        <v>0.99839999999999995</v>
      </c>
      <c r="T15" s="136">
        <v>0.99690000000000001</v>
      </c>
      <c r="U15" s="136">
        <v>1.2553000000000001</v>
      </c>
      <c r="V15" s="136">
        <v>1.3914</v>
      </c>
      <c r="W15" s="137">
        <f t="shared" si="3"/>
        <v>0.9546656222461567</v>
      </c>
      <c r="X15" s="137">
        <f t="shared" si="4"/>
        <v>0.97757759718006454</v>
      </c>
      <c r="Y15" s="138">
        <f t="shared" si="5"/>
        <v>0.93325972510580901</v>
      </c>
      <c r="Z15" s="328">
        <f t="shared" si="6"/>
        <v>1.0213000000000001</v>
      </c>
      <c r="AA15" s="139">
        <f t="shared" si="7"/>
        <v>0.97499999999999998</v>
      </c>
      <c r="AB15" s="139">
        <f t="shared" si="8"/>
        <v>0.99839999999999995</v>
      </c>
      <c r="AC15" s="258">
        <f t="shared" si="9"/>
        <v>0.95313815725056283</v>
      </c>
      <c r="AD15" s="259">
        <f t="shared" si="10"/>
        <v>0.99690000000000001</v>
      </c>
      <c r="AE15" s="260">
        <f t="shared" si="11"/>
        <v>0.95170615881719367</v>
      </c>
      <c r="AF15" s="260">
        <f t="shared" si="12"/>
        <v>0.97454710662880639</v>
      </c>
      <c r="AG15" s="258">
        <f t="shared" si="13"/>
        <v>0.93036661995798098</v>
      </c>
      <c r="AH15" s="259">
        <f t="shared" si="14"/>
        <v>1.2553000000000001</v>
      </c>
      <c r="AI15" s="260">
        <f t="shared" si="15"/>
        <v>1.1983917556056005</v>
      </c>
      <c r="AJ15" s="260">
        <f t="shared" si="16"/>
        <v>1.2271531577401351</v>
      </c>
      <c r="AK15" s="258">
        <f t="shared" si="17"/>
        <v>1.1715209329253222</v>
      </c>
      <c r="AL15" s="259">
        <f t="shared" si="18"/>
        <v>1.3914</v>
      </c>
      <c r="AM15" s="260">
        <f t="shared" si="19"/>
        <v>1.3283217467933024</v>
      </c>
      <c r="AN15" s="260">
        <f t="shared" si="20"/>
        <v>1.3602014687163417</v>
      </c>
      <c r="AO15" s="258">
        <f t="shared" si="21"/>
        <v>1.2985375815122226</v>
      </c>
      <c r="AP15" s="142" t="s">
        <v>1</v>
      </c>
      <c r="AQ15" s="140" t="s">
        <v>0</v>
      </c>
    </row>
    <row r="16" spans="1:43" s="265" customFormat="1" ht="12.75" customHeight="1" x14ac:dyDescent="0.2">
      <c r="A16" s="37">
        <v>11</v>
      </c>
      <c r="B16" s="38" t="s">
        <v>119</v>
      </c>
      <c r="C16" s="27" t="s">
        <v>48</v>
      </c>
      <c r="D16" s="39" t="s">
        <v>49</v>
      </c>
      <c r="E16" s="329">
        <v>11541</v>
      </c>
      <c r="F16" s="33" t="s">
        <v>100</v>
      </c>
      <c r="G16" s="344" t="s">
        <v>109</v>
      </c>
      <c r="H16" s="30" t="s">
        <v>0</v>
      </c>
      <c r="I16" s="349" t="s">
        <v>0</v>
      </c>
      <c r="J16" s="109" t="str">
        <f t="shared" si="22"/>
        <v>18:10</v>
      </c>
      <c r="K16" s="350">
        <v>0.80939814814814814</v>
      </c>
      <c r="L16" s="118">
        <f t="shared" si="0"/>
        <v>1.2556</v>
      </c>
      <c r="M16" s="332">
        <f t="shared" si="1"/>
        <v>6.5860870370370264E-2</v>
      </c>
      <c r="N16" s="166">
        <f t="shared" si="2"/>
        <v>0.7857142857142857</v>
      </c>
      <c r="O16" s="72">
        <v>92418968</v>
      </c>
      <c r="P16" s="351" t="s">
        <v>110</v>
      </c>
      <c r="Q16" s="84">
        <v>0.99639999999999995</v>
      </c>
      <c r="R16" s="85">
        <v>0.96899999999999997</v>
      </c>
      <c r="S16" s="85">
        <v>0.99639999999999995</v>
      </c>
      <c r="T16" s="85">
        <v>1.0024</v>
      </c>
      <c r="U16" s="85">
        <v>1.2556</v>
      </c>
      <c r="V16" s="85">
        <v>1.3834</v>
      </c>
      <c r="W16" s="86">
        <f t="shared" si="3"/>
        <v>0.97250100361300684</v>
      </c>
      <c r="X16" s="86">
        <f t="shared" si="4"/>
        <v>1</v>
      </c>
      <c r="Y16" s="87">
        <f t="shared" si="5"/>
        <v>0.97250100361300684</v>
      </c>
      <c r="Z16" s="334">
        <f t="shared" si="6"/>
        <v>0.99639999999999995</v>
      </c>
      <c r="AA16" s="29">
        <f t="shared" si="7"/>
        <v>0.96899999999999997</v>
      </c>
      <c r="AB16" s="29">
        <f t="shared" si="8"/>
        <v>0.99639999999999995</v>
      </c>
      <c r="AC16" s="262">
        <f t="shared" si="9"/>
        <v>0.96899999999999997</v>
      </c>
      <c r="AD16" s="263">
        <f t="shared" si="10"/>
        <v>1.0024</v>
      </c>
      <c r="AE16" s="264">
        <f t="shared" si="11"/>
        <v>0.97483500602167805</v>
      </c>
      <c r="AF16" s="264">
        <f t="shared" si="12"/>
        <v>1.0024</v>
      </c>
      <c r="AG16" s="262">
        <f t="shared" si="13"/>
        <v>0.97483500602167805</v>
      </c>
      <c r="AH16" s="263">
        <f t="shared" si="14"/>
        <v>1.2556</v>
      </c>
      <c r="AI16" s="264">
        <f t="shared" si="15"/>
        <v>1.2210722601364914</v>
      </c>
      <c r="AJ16" s="264">
        <f t="shared" si="16"/>
        <v>1.2556</v>
      </c>
      <c r="AK16" s="262">
        <f t="shared" si="17"/>
        <v>1.2210722601364914</v>
      </c>
      <c r="AL16" s="263">
        <f t="shared" si="18"/>
        <v>1.3834</v>
      </c>
      <c r="AM16" s="264">
        <f t="shared" si="19"/>
        <v>1.3453578883982336</v>
      </c>
      <c r="AN16" s="264">
        <f t="shared" si="20"/>
        <v>1.3834</v>
      </c>
      <c r="AO16" s="262">
        <f t="shared" si="21"/>
        <v>1.3453578883982336</v>
      </c>
      <c r="AP16" s="30" t="s">
        <v>0</v>
      </c>
      <c r="AQ16" s="75" t="s">
        <v>0</v>
      </c>
    </row>
    <row r="17" spans="1:43" s="265" customFormat="1" ht="12.75" customHeight="1" x14ac:dyDescent="0.2">
      <c r="A17" s="37">
        <v>12</v>
      </c>
      <c r="B17" s="38" t="s">
        <v>142</v>
      </c>
      <c r="C17" s="27" t="s">
        <v>50</v>
      </c>
      <c r="D17" s="36" t="s">
        <v>49</v>
      </c>
      <c r="E17" s="335">
        <v>13911</v>
      </c>
      <c r="F17" s="33" t="s">
        <v>143</v>
      </c>
      <c r="G17" s="33" t="s">
        <v>144</v>
      </c>
      <c r="H17" s="30" t="s">
        <v>1</v>
      </c>
      <c r="I17" s="30" t="s">
        <v>0</v>
      </c>
      <c r="J17" s="330" t="str">
        <f t="shared" si="22"/>
        <v>18:10</v>
      </c>
      <c r="K17" s="331">
        <v>0.8091666666666667</v>
      </c>
      <c r="L17" s="118">
        <f t="shared" si="0"/>
        <v>1.2746</v>
      </c>
      <c r="M17" s="332">
        <f t="shared" si="1"/>
        <v>6.6562444444444369E-2</v>
      </c>
      <c r="N17" s="166">
        <f t="shared" si="2"/>
        <v>0.8571428571428571</v>
      </c>
      <c r="O17" s="144">
        <v>97531861</v>
      </c>
      <c r="P17" s="352" t="s">
        <v>145</v>
      </c>
      <c r="Q17" s="234">
        <v>1.0334000000000001</v>
      </c>
      <c r="R17" s="226">
        <v>0.96399999999999997</v>
      </c>
      <c r="S17" s="226">
        <v>1.0092000000000001</v>
      </c>
      <c r="T17" s="226">
        <v>1.0105</v>
      </c>
      <c r="U17" s="226">
        <v>1.2746</v>
      </c>
      <c r="V17" s="226">
        <v>1.4137999999999999</v>
      </c>
      <c r="W17" s="86">
        <f t="shared" si="3"/>
        <v>0.93284304238436222</v>
      </c>
      <c r="X17" s="86">
        <f t="shared" si="4"/>
        <v>0.97658215598993614</v>
      </c>
      <c r="Y17" s="87">
        <f t="shared" si="5"/>
        <v>0.91099786953193185</v>
      </c>
      <c r="Z17" s="334">
        <f t="shared" si="6"/>
        <v>1.0334000000000001</v>
      </c>
      <c r="AA17" s="29">
        <f t="shared" si="7"/>
        <v>0.96399999999999997</v>
      </c>
      <c r="AB17" s="29">
        <f t="shared" si="8"/>
        <v>1.0092000000000001</v>
      </c>
      <c r="AC17" s="262">
        <f t="shared" si="9"/>
        <v>0.9414251983742985</v>
      </c>
      <c r="AD17" s="263">
        <f t="shared" si="10"/>
        <v>1.0105</v>
      </c>
      <c r="AE17" s="264">
        <f t="shared" si="11"/>
        <v>0.94263789432939793</v>
      </c>
      <c r="AF17" s="264">
        <f t="shared" si="12"/>
        <v>0.98683626862783047</v>
      </c>
      <c r="AG17" s="262">
        <f t="shared" si="13"/>
        <v>0.92056334716201704</v>
      </c>
      <c r="AH17" s="263">
        <f t="shared" si="14"/>
        <v>1.2746</v>
      </c>
      <c r="AI17" s="264">
        <f t="shared" si="15"/>
        <v>1.189001741823108</v>
      </c>
      <c r="AJ17" s="264">
        <f t="shared" si="16"/>
        <v>1.2447516160247725</v>
      </c>
      <c r="AK17" s="262">
        <f t="shared" si="17"/>
        <v>1.1611578845054003</v>
      </c>
      <c r="AL17" s="263">
        <f t="shared" si="18"/>
        <v>1.4137999999999999</v>
      </c>
      <c r="AM17" s="264">
        <f t="shared" si="19"/>
        <v>1.3188534933230112</v>
      </c>
      <c r="AN17" s="264">
        <f t="shared" si="20"/>
        <v>1.3806918521385716</v>
      </c>
      <c r="AO17" s="262">
        <f t="shared" si="21"/>
        <v>1.2879687879442452</v>
      </c>
      <c r="AP17" s="30" t="s">
        <v>1</v>
      </c>
      <c r="AQ17" s="30" t="s">
        <v>0</v>
      </c>
    </row>
    <row r="18" spans="1:43" s="265" customFormat="1" ht="12.75" customHeight="1" x14ac:dyDescent="0.2">
      <c r="A18" s="37">
        <v>13</v>
      </c>
      <c r="B18" s="38" t="s">
        <v>71</v>
      </c>
      <c r="C18" s="27" t="s">
        <v>48</v>
      </c>
      <c r="D18" s="36" t="s">
        <v>49</v>
      </c>
      <c r="E18" s="335">
        <v>13638</v>
      </c>
      <c r="F18" s="33" t="s">
        <v>79</v>
      </c>
      <c r="G18" s="31" t="s">
        <v>80</v>
      </c>
      <c r="H18" s="32" t="s">
        <v>1</v>
      </c>
      <c r="I18" s="30" t="s">
        <v>0</v>
      </c>
      <c r="J18" s="330" t="str">
        <f t="shared" si="22"/>
        <v>18:10</v>
      </c>
      <c r="K18" s="331">
        <v>0.81277777777777782</v>
      </c>
      <c r="L18" s="118">
        <f t="shared" si="0"/>
        <v>1.1948000000000001</v>
      </c>
      <c r="M18" s="332">
        <f t="shared" si="1"/>
        <v>6.6709666666666625E-2</v>
      </c>
      <c r="N18" s="166">
        <f t="shared" si="2"/>
        <v>0.9285714285714286</v>
      </c>
      <c r="O18" s="72">
        <v>91840710</v>
      </c>
      <c r="P18" s="353" t="s">
        <v>120</v>
      </c>
      <c r="Q18" s="84">
        <v>0.96430000000000005</v>
      </c>
      <c r="R18" s="85">
        <v>0.91059999999999997</v>
      </c>
      <c r="S18" s="85">
        <v>0.95350000000000001</v>
      </c>
      <c r="T18" s="85">
        <v>0.91949999999999998</v>
      </c>
      <c r="U18" s="85">
        <v>1.1948000000000001</v>
      </c>
      <c r="V18" s="85">
        <v>1.3452999999999999</v>
      </c>
      <c r="W18" s="86">
        <f t="shared" si="3"/>
        <v>0.94431193611946485</v>
      </c>
      <c r="X18" s="86">
        <f t="shared" si="4"/>
        <v>0.98880016592346776</v>
      </c>
      <c r="Y18" s="87">
        <f t="shared" si="5"/>
        <v>0.93373579911843796</v>
      </c>
      <c r="Z18" s="334">
        <f t="shared" si="6"/>
        <v>0.96430000000000005</v>
      </c>
      <c r="AA18" s="29">
        <f t="shared" si="7"/>
        <v>0.91059999999999997</v>
      </c>
      <c r="AB18" s="29">
        <f t="shared" si="8"/>
        <v>0.95350000000000001</v>
      </c>
      <c r="AC18" s="262">
        <f t="shared" si="9"/>
        <v>0.90040143108990978</v>
      </c>
      <c r="AD18" s="263">
        <f t="shared" si="10"/>
        <v>0.91949999999999998</v>
      </c>
      <c r="AE18" s="264">
        <f t="shared" si="11"/>
        <v>0.86829482526184787</v>
      </c>
      <c r="AF18" s="264">
        <f t="shared" si="12"/>
        <v>0.90920175256662861</v>
      </c>
      <c r="AG18" s="262">
        <f t="shared" si="13"/>
        <v>0.85857006728940366</v>
      </c>
      <c r="AH18" s="263">
        <f t="shared" si="14"/>
        <v>1.1948000000000001</v>
      </c>
      <c r="AI18" s="264">
        <f t="shared" si="15"/>
        <v>1.1282639012755367</v>
      </c>
      <c r="AJ18" s="264">
        <f t="shared" si="16"/>
        <v>1.1814184382453594</v>
      </c>
      <c r="AK18" s="262">
        <f t="shared" si="17"/>
        <v>1.1156275327867098</v>
      </c>
      <c r="AL18" s="263">
        <f t="shared" si="18"/>
        <v>1.3452999999999999</v>
      </c>
      <c r="AM18" s="264">
        <f t="shared" si="19"/>
        <v>1.270382847661516</v>
      </c>
      <c r="AN18" s="264">
        <f t="shared" si="20"/>
        <v>1.3302328632168412</v>
      </c>
      <c r="AO18" s="262">
        <f t="shared" si="21"/>
        <v>1.2561547705540346</v>
      </c>
      <c r="AP18" s="30" t="s">
        <v>1</v>
      </c>
      <c r="AQ18" s="30" t="s">
        <v>0</v>
      </c>
    </row>
    <row r="19" spans="1:43" s="265" customFormat="1" ht="12.75" customHeight="1" x14ac:dyDescent="0.2">
      <c r="A19" s="37">
        <v>14</v>
      </c>
      <c r="B19" s="38" t="s">
        <v>59</v>
      </c>
      <c r="C19" s="27" t="s">
        <v>48</v>
      </c>
      <c r="D19" s="36" t="s">
        <v>49</v>
      </c>
      <c r="E19" s="335">
        <v>12517</v>
      </c>
      <c r="F19" s="27" t="s">
        <v>60</v>
      </c>
      <c r="G19" s="27" t="s">
        <v>129</v>
      </c>
      <c r="H19" s="39" t="s">
        <v>1</v>
      </c>
      <c r="I19" s="37" t="s">
        <v>1</v>
      </c>
      <c r="J19" s="330" t="str">
        <f t="shared" si="22"/>
        <v>18:00</v>
      </c>
      <c r="K19" s="336">
        <v>0.81950231481481473</v>
      </c>
      <c r="L19" s="118">
        <f t="shared" si="0"/>
        <v>1.0265</v>
      </c>
      <c r="M19" s="332">
        <f t="shared" si="1"/>
        <v>7.1344126157407317E-2</v>
      </c>
      <c r="N19" s="166">
        <f t="shared" si="2"/>
        <v>1</v>
      </c>
      <c r="O19" s="72">
        <v>93087082</v>
      </c>
      <c r="P19" s="346" t="s">
        <v>62</v>
      </c>
      <c r="Q19" s="84">
        <v>0.82650000000000001</v>
      </c>
      <c r="R19" s="85">
        <v>0.82650000000000001</v>
      </c>
      <c r="S19" s="85">
        <v>0.81950000000000001</v>
      </c>
      <c r="T19" s="85">
        <v>0.74590000000000001</v>
      </c>
      <c r="U19" s="85">
        <v>1.0265</v>
      </c>
      <c r="V19" s="85">
        <v>1.1994</v>
      </c>
      <c r="W19" s="86">
        <f t="shared" si="3"/>
        <v>1</v>
      </c>
      <c r="X19" s="86">
        <f t="shared" si="4"/>
        <v>0.99153055051421657</v>
      </c>
      <c r="Y19" s="87">
        <f t="shared" si="5"/>
        <v>0.99153055051421657</v>
      </c>
      <c r="Z19" s="334">
        <f t="shared" si="6"/>
        <v>0.82650000000000001</v>
      </c>
      <c r="AA19" s="29">
        <f t="shared" si="7"/>
        <v>0.82650000000000001</v>
      </c>
      <c r="AB19" s="29">
        <f t="shared" si="8"/>
        <v>0.81950000000000001</v>
      </c>
      <c r="AC19" s="262">
        <f t="shared" si="9"/>
        <v>0.81950000000000001</v>
      </c>
      <c r="AD19" s="263">
        <f t="shared" si="10"/>
        <v>0.74590000000000001</v>
      </c>
      <c r="AE19" s="264">
        <f t="shared" si="11"/>
        <v>0.74590000000000001</v>
      </c>
      <c r="AF19" s="264">
        <f t="shared" si="12"/>
        <v>0.73958263762855414</v>
      </c>
      <c r="AG19" s="262">
        <f t="shared" si="13"/>
        <v>0.73958263762855414</v>
      </c>
      <c r="AH19" s="263">
        <f t="shared" si="14"/>
        <v>1.0265</v>
      </c>
      <c r="AI19" s="264">
        <f t="shared" si="15"/>
        <v>1.0265</v>
      </c>
      <c r="AJ19" s="264">
        <f t="shared" si="16"/>
        <v>1.0178061101028433</v>
      </c>
      <c r="AK19" s="262">
        <f t="shared" si="17"/>
        <v>1.0178061101028433</v>
      </c>
      <c r="AL19" s="263">
        <f t="shared" si="18"/>
        <v>1.1994</v>
      </c>
      <c r="AM19" s="264">
        <f t="shared" si="19"/>
        <v>1.1994</v>
      </c>
      <c r="AN19" s="264">
        <f t="shared" si="20"/>
        <v>1.1892417422867514</v>
      </c>
      <c r="AO19" s="262">
        <f t="shared" si="21"/>
        <v>1.1892417422867514</v>
      </c>
      <c r="AP19" s="39" t="s">
        <v>0</v>
      </c>
      <c r="AQ19" s="37" t="s">
        <v>1</v>
      </c>
    </row>
    <row r="20" spans="1:43" s="256" customFormat="1" ht="12.75" customHeight="1" x14ac:dyDescent="0.2">
      <c r="A20" s="125"/>
      <c r="B20" s="299"/>
      <c r="C20" s="317"/>
      <c r="D20" s="126"/>
      <c r="E20" s="354"/>
      <c r="F20" s="57"/>
      <c r="G20" s="57"/>
      <c r="H20" s="58"/>
      <c r="I20" s="59"/>
      <c r="J20" s="60"/>
      <c r="K20" s="127"/>
      <c r="L20" s="61"/>
      <c r="M20" s="320"/>
      <c r="N20" s="62"/>
      <c r="O20" s="128"/>
      <c r="P20" s="321"/>
      <c r="Q20" s="80"/>
      <c r="R20" s="81"/>
      <c r="S20" s="81"/>
      <c r="T20" s="81"/>
      <c r="U20" s="81"/>
      <c r="V20" s="81"/>
      <c r="W20" s="81"/>
      <c r="X20" s="81"/>
      <c r="Y20" s="82"/>
      <c r="Z20" s="355"/>
      <c r="AA20" s="129"/>
      <c r="AB20" s="129"/>
      <c r="AC20" s="130"/>
      <c r="AD20" s="131"/>
      <c r="AE20" s="129"/>
      <c r="AF20" s="129"/>
      <c r="AG20" s="130"/>
      <c r="AH20" s="131"/>
      <c r="AI20" s="129"/>
      <c r="AJ20" s="129"/>
      <c r="AK20" s="130"/>
      <c r="AL20" s="131"/>
      <c r="AM20" s="129"/>
      <c r="AN20" s="129"/>
      <c r="AO20" s="130"/>
      <c r="AP20" s="58"/>
      <c r="AQ20" s="59"/>
    </row>
    <row r="25" spans="1:43" x14ac:dyDescent="0.2">
      <c r="S25" s="225"/>
      <c r="T25" s="226"/>
      <c r="U25" s="226"/>
      <c r="V25" s="227"/>
      <c r="W25" s="228"/>
      <c r="X25" s="227"/>
    </row>
  </sheetData>
  <sortState xmlns:xlrd2="http://schemas.microsoft.com/office/spreadsheetml/2017/richdata2" ref="A6:AQ19">
    <sortCondition ref="M6:M19"/>
  </sortState>
  <mergeCells count="4">
    <mergeCell ref="AD3:AG3"/>
    <mergeCell ref="AH3:AK3"/>
    <mergeCell ref="AL3:AO3"/>
    <mergeCell ref="D4:E4"/>
  </mergeCells>
  <conditionalFormatting sqref="H12:I12 H14:I15 H17:I18 H6:I7">
    <cfRule type="expression" dxfId="88" priority="11">
      <formula>H6&lt;&gt;AP6</formula>
    </cfRule>
  </conditionalFormatting>
  <conditionalFormatting sqref="H8:I8">
    <cfRule type="expression" dxfId="87" priority="10">
      <formula>H8&lt;&gt;AP8</formula>
    </cfRule>
  </conditionalFormatting>
  <conditionalFormatting sqref="H9:I9">
    <cfRule type="expression" dxfId="86" priority="9">
      <formula>H9&lt;&gt;AP9</formula>
    </cfRule>
  </conditionalFormatting>
  <conditionalFormatting sqref="H19:I19">
    <cfRule type="expression" dxfId="85" priority="5">
      <formula>H19&lt;&gt;AP19</formula>
    </cfRule>
  </conditionalFormatting>
  <conditionalFormatting sqref="H13:I13">
    <cfRule type="expression" dxfId="84" priority="7">
      <formula>H13&lt;&gt;AP13</formula>
    </cfRule>
  </conditionalFormatting>
  <conditionalFormatting sqref="I13">
    <cfRule type="expression" dxfId="83" priority="8">
      <formula>I13&lt;&gt;AQ13</formula>
    </cfRule>
  </conditionalFormatting>
  <conditionalFormatting sqref="I19">
    <cfRule type="expression" dxfId="82" priority="6">
      <formula>I19&lt;&gt;AQ19</formula>
    </cfRule>
  </conditionalFormatting>
  <conditionalFormatting sqref="H11:I11">
    <cfRule type="expression" dxfId="81" priority="3">
      <formula>H11&lt;&gt;AP11</formula>
    </cfRule>
  </conditionalFormatting>
  <conditionalFormatting sqref="H11:I11">
    <cfRule type="expression" dxfId="80" priority="4">
      <formula>H11&lt;&gt;AP11</formula>
    </cfRule>
  </conditionalFormatting>
  <conditionalFormatting sqref="H16:I16">
    <cfRule type="expression" dxfId="79" priority="1">
      <formula>H16&lt;&gt;AP16</formula>
    </cfRule>
  </conditionalFormatting>
  <conditionalFormatting sqref="H16:I16">
    <cfRule type="expression" dxfId="78" priority="2">
      <formula>H16&lt;&gt;AP16</formula>
    </cfRule>
  </conditionalFormatting>
  <dataValidations count="2">
    <dataValidation type="list" allowBlank="1" showInputMessage="1" prompt="Click and enter a value from range '2016'!AC2:AE2" sqref="E3" xr:uid="{4093F91B-64E6-4331-88C2-C22A77552405}">
      <formula1>$AD$2:$AF$2</formula1>
    </dataValidation>
    <dataValidation type="list" allowBlank="1" sqref="AP12:AQ12 AP14:AQ19 H12:I19 AP6:AQ9 H6:I9" xr:uid="{E52FC103-EE6B-43D5-B5E9-76EACB9C23DD}">
      <formula1>$AD$1:$AE$1</formula1>
    </dataValidation>
  </dataValidations>
  <hyperlinks>
    <hyperlink ref="P10" r:id="rId1" display="mailto:kim.knudsen@ca.com" xr:uid="{CF63B1E2-D9AB-460B-8FC4-0623CFB0157A}"/>
    <hyperlink ref="P13" r:id="rId2" xr:uid="{B3D59D53-4167-4A01-9CC5-47794F2A128D}"/>
    <hyperlink ref="P18" r:id="rId3" xr:uid="{D3E54697-DCD7-4DA1-A131-688033177905}"/>
    <hyperlink ref="P16" r:id="rId4" xr:uid="{27559A5C-AA67-4B54-BEB5-8BA772904361}"/>
    <hyperlink ref="P9" r:id="rId5" display="mailto:Espen.Sunde@nav.no" xr:uid="{B6EDF980-BEFE-40FB-97F1-B7523E636FB2}"/>
    <hyperlink ref="P6" r:id="rId6" xr:uid="{A0DE3C71-420C-46FE-ABF0-257B723B2FBF}"/>
    <hyperlink ref="P15" r:id="rId7" display="andreas.haug@soprasteria.com" xr:uid="{66800EA1-98B8-4FB5-85FE-EABE02F9C618}"/>
    <hyperlink ref="P11" r:id="rId8" xr:uid="{F860358A-629E-46B9-B19F-3191F897B1A4}"/>
    <hyperlink ref="P8" r:id="rId9" xr:uid="{F9A65614-1DA9-4547-91CD-62F65D2E625A}"/>
  </hyperlinks>
  <pageMargins left="0.7" right="0.7" top="0.75" bottom="0.75" header="0.3" footer="0.3"/>
  <drawing r:id="rId10"/>
  <legacyDrawing r:id="rId1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D80F1260-52E8-427B-9DAB-1514C685192F}">
          <x14:formula1>
            <xm:f>'C:\Users\Bruker\Documents\Frognerkilen Seilforening\Tirsdagsregatta 2017\[Resultatliste 20.06.2017.xlsx]2017'!#REF!</xm:f>
          </x14:formula1>
          <xm:sqref>H11:I11 AP11:AQ11 H16:I16 AP16:AQ16</xm:sqref>
        </x14:dataValidation>
        <x14:dataValidation type="list" allowBlank="1" xr:uid="{631AD87A-8D97-47E5-A769-689BF35C64C3}">
          <x14:formula1>
            <xm:f>'C:\Users\Eier\AppData\Local\Microsoft\Windows\Temporary Internet Files\Content.IE5\9VQQSM5R\[Resultatliste 22. 08.2017.xlsx]2017'!#REF!</xm:f>
          </x14:formula1>
          <xm:sqref>H9:I9 AP9:AQ9 H11:I12 AP11:AQ12 H14:I16 AP14:AQ16 H18:I18 AP18:AQ18 H6:I6 AP6:AQ6</xm:sqref>
        </x14:dataValidation>
        <x14:dataValidation type="list" allowBlank="1" xr:uid="{F0AACCE9-64C1-4A0D-A23C-1445C9799B3D}">
          <x14:formula1>
            <xm:f>'C:\Users\Bruker\Documents\Frognerkilen Seilforening\Tirsdagsregatta 2017\[Resultatliste 06.06.2017.xlsx]2017'!#REF!</xm:f>
          </x14:formula1>
          <xm:sqref>AP9:AQ9 H9:I9 AP14:AQ15 H14:I15 AP6:AQ6 H6:I6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DA5C1-E6A6-4C65-BBA7-84C0F0CE2CDA}">
  <dimension ref="A1:AQ24"/>
  <sheetViews>
    <sheetView workbookViewId="0">
      <selection sqref="A1:XFD23"/>
    </sheetView>
  </sheetViews>
  <sheetFormatPr baseColWidth="10" defaultRowHeight="12.75" x14ac:dyDescent="0.2"/>
  <sheetData>
    <row r="1" spans="1:43" s="243" customFormat="1" ht="19.5" customHeight="1" x14ac:dyDescent="0.2">
      <c r="A1" s="152" t="s">
        <v>157</v>
      </c>
      <c r="B1" s="236"/>
      <c r="C1" s="237"/>
      <c r="D1" s="238"/>
      <c r="E1" s="239"/>
      <c r="F1" s="240"/>
      <c r="G1" s="240"/>
      <c r="H1" s="238"/>
      <c r="I1" s="241"/>
      <c r="J1" s="242"/>
      <c r="K1" s="115"/>
      <c r="L1" s="113"/>
      <c r="N1" s="238"/>
      <c r="O1" s="244"/>
      <c r="P1" s="101"/>
      <c r="Q1" s="4"/>
      <c r="R1" s="4"/>
      <c r="S1" s="4"/>
      <c r="T1" s="4"/>
      <c r="U1" s="4"/>
      <c r="V1" s="4"/>
      <c r="W1" s="4"/>
      <c r="X1" s="4"/>
      <c r="Y1" s="4"/>
      <c r="AD1" s="243" t="s">
        <v>0</v>
      </c>
      <c r="AE1" s="243" t="s">
        <v>1</v>
      </c>
      <c r="AG1" s="245" t="s">
        <v>2</v>
      </c>
      <c r="AH1" s="246"/>
      <c r="AI1" s="245" t="s">
        <v>3</v>
      </c>
      <c r="AJ1" s="246"/>
      <c r="AK1" s="246"/>
      <c r="AP1" s="238"/>
      <c r="AQ1" s="241"/>
    </row>
    <row r="2" spans="1:43" s="243" customFormat="1" ht="19.5" customHeight="1" thickBot="1" x14ac:dyDescent="0.25">
      <c r="A2" s="240" t="s">
        <v>187</v>
      </c>
      <c r="B2" s="247"/>
      <c r="C2" s="113"/>
      <c r="D2" s="115"/>
      <c r="E2" s="239" t="s">
        <v>4</v>
      </c>
      <c r="F2" s="114"/>
      <c r="G2" s="114"/>
      <c r="H2" s="248"/>
      <c r="I2" s="246" t="s">
        <v>5</v>
      </c>
      <c r="J2" s="238" t="s">
        <v>6</v>
      </c>
      <c r="K2" s="115"/>
      <c r="L2" s="113"/>
      <c r="P2" s="102"/>
      <c r="Q2" s="5"/>
      <c r="R2" s="5"/>
      <c r="S2" s="5"/>
      <c r="T2" s="5"/>
      <c r="U2" s="5"/>
      <c r="V2" s="5"/>
      <c r="W2" s="5"/>
      <c r="X2" s="5"/>
      <c r="Y2" s="5"/>
      <c r="AC2" s="243" t="s">
        <v>7</v>
      </c>
      <c r="AD2" s="249" t="s">
        <v>8</v>
      </c>
      <c r="AE2" s="249" t="s">
        <v>11</v>
      </c>
      <c r="AF2" s="6" t="s">
        <v>12</v>
      </c>
      <c r="AG2" s="7" t="s">
        <v>14</v>
      </c>
      <c r="AH2" s="250"/>
      <c r="AI2" s="8" t="s">
        <v>17</v>
      </c>
      <c r="AJ2" s="250"/>
      <c r="AK2" s="250"/>
      <c r="AP2" s="248"/>
      <c r="AQ2" s="246"/>
    </row>
    <row r="3" spans="1:43" s="243" customFormat="1" ht="19.5" customHeight="1" thickBot="1" x14ac:dyDescent="0.25">
      <c r="A3" s="247"/>
      <c r="B3" s="247"/>
      <c r="C3" s="113"/>
      <c r="D3" s="115"/>
      <c r="E3" s="251" t="s">
        <v>11</v>
      </c>
      <c r="F3" s="114"/>
      <c r="G3" s="114"/>
      <c r="H3" s="248" t="s">
        <v>20</v>
      </c>
      <c r="I3" s="252">
        <v>18</v>
      </c>
      <c r="J3" s="248">
        <v>18</v>
      </c>
      <c r="K3" s="253"/>
      <c r="L3" s="250"/>
      <c r="M3" s="253"/>
      <c r="N3" s="254"/>
      <c r="O3" s="255"/>
      <c r="P3" s="103"/>
      <c r="Q3" s="5"/>
      <c r="R3" s="100"/>
      <c r="S3" s="5"/>
      <c r="T3" s="5"/>
      <c r="U3" s="5"/>
      <c r="V3" s="5"/>
      <c r="W3" s="5"/>
      <c r="X3" s="5"/>
      <c r="Y3" s="5"/>
      <c r="Z3" s="224"/>
      <c r="AA3" s="9" t="s">
        <v>9</v>
      </c>
      <c r="AB3" s="10" t="s">
        <v>10</v>
      </c>
      <c r="AC3" s="11"/>
      <c r="AD3" s="469" t="s">
        <v>13</v>
      </c>
      <c r="AE3" s="468"/>
      <c r="AF3" s="468"/>
      <c r="AG3" s="470"/>
      <c r="AH3" s="469" t="s">
        <v>15</v>
      </c>
      <c r="AI3" s="468"/>
      <c r="AJ3" s="468"/>
      <c r="AK3" s="470"/>
      <c r="AL3" s="469" t="s">
        <v>16</v>
      </c>
      <c r="AM3" s="468"/>
      <c r="AN3" s="468"/>
      <c r="AO3" s="470"/>
      <c r="AP3" s="247" t="s">
        <v>24</v>
      </c>
      <c r="AQ3" s="252"/>
    </row>
    <row r="4" spans="1:43" s="243" customFormat="1" ht="26.25" customHeight="1" thickBot="1" x14ac:dyDescent="0.25">
      <c r="A4" s="116" t="s">
        <v>18</v>
      </c>
      <c r="B4" s="314" t="s">
        <v>19</v>
      </c>
      <c r="C4" s="13" t="s">
        <v>21</v>
      </c>
      <c r="D4" s="467" t="s">
        <v>22</v>
      </c>
      <c r="E4" s="468"/>
      <c r="F4" s="14" t="s">
        <v>23</v>
      </c>
      <c r="G4" s="14" t="s">
        <v>29</v>
      </c>
      <c r="H4" s="12" t="s">
        <v>30</v>
      </c>
      <c r="I4" s="12" t="s">
        <v>31</v>
      </c>
      <c r="J4" s="15" t="s">
        <v>32</v>
      </c>
      <c r="K4" s="16" t="s">
        <v>33</v>
      </c>
      <c r="L4" s="17" t="s">
        <v>34</v>
      </c>
      <c r="M4" s="315" t="s">
        <v>35</v>
      </c>
      <c r="N4" s="18" t="s">
        <v>36</v>
      </c>
      <c r="O4" s="13" t="s">
        <v>37</v>
      </c>
      <c r="P4" s="316" t="s">
        <v>38</v>
      </c>
      <c r="Q4" s="76" t="s">
        <v>39</v>
      </c>
      <c r="R4" s="77" t="s">
        <v>40</v>
      </c>
      <c r="S4" s="77" t="s">
        <v>41</v>
      </c>
      <c r="T4" s="77" t="s">
        <v>42</v>
      </c>
      <c r="U4" s="77" t="s">
        <v>43</v>
      </c>
      <c r="V4" s="77" t="s">
        <v>44</v>
      </c>
      <c r="W4" s="78" t="s">
        <v>45</v>
      </c>
      <c r="X4" s="78" t="s">
        <v>46</v>
      </c>
      <c r="Y4" s="79" t="s">
        <v>47</v>
      </c>
      <c r="Z4" s="19" t="s">
        <v>25</v>
      </c>
      <c r="AA4" s="19" t="s">
        <v>26</v>
      </c>
      <c r="AB4" s="19" t="s">
        <v>27</v>
      </c>
      <c r="AC4" s="20" t="s">
        <v>28</v>
      </c>
      <c r="AD4" s="21" t="s">
        <v>25</v>
      </c>
      <c r="AE4" s="19" t="s">
        <v>26</v>
      </c>
      <c r="AF4" s="19" t="s">
        <v>27</v>
      </c>
      <c r="AG4" s="20" t="s">
        <v>28</v>
      </c>
      <c r="AH4" s="21" t="s">
        <v>25</v>
      </c>
      <c r="AI4" s="19" t="s">
        <v>26</v>
      </c>
      <c r="AJ4" s="19" t="s">
        <v>27</v>
      </c>
      <c r="AK4" s="20" t="s">
        <v>28</v>
      </c>
      <c r="AL4" s="21" t="s">
        <v>25</v>
      </c>
      <c r="AM4" s="19" t="s">
        <v>26</v>
      </c>
      <c r="AN4" s="19" t="s">
        <v>27</v>
      </c>
      <c r="AO4" s="20" t="s">
        <v>28</v>
      </c>
      <c r="AP4" s="223" t="s">
        <v>30</v>
      </c>
      <c r="AQ4" s="12" t="s">
        <v>31</v>
      </c>
    </row>
    <row r="5" spans="1:43" s="256" customFormat="1" ht="12.75" customHeight="1" x14ac:dyDescent="0.2">
      <c r="A5" s="117">
        <v>0</v>
      </c>
      <c r="B5" s="299"/>
      <c r="C5" s="317"/>
      <c r="D5" s="22"/>
      <c r="E5" s="318"/>
      <c r="F5" s="57"/>
      <c r="G5" s="57"/>
      <c r="H5" s="59"/>
      <c r="I5" s="59"/>
      <c r="J5" s="60"/>
      <c r="K5" s="319"/>
      <c r="L5" s="61"/>
      <c r="M5" s="320"/>
      <c r="N5" s="62"/>
      <c r="O5" s="23"/>
      <c r="P5" s="321"/>
      <c r="Q5" s="80"/>
      <c r="R5" s="81"/>
      <c r="S5" s="81"/>
      <c r="T5" s="81"/>
      <c r="U5" s="81"/>
      <c r="V5" s="81"/>
      <c r="W5" s="81"/>
      <c r="X5" s="81"/>
      <c r="Y5" s="82"/>
      <c r="Z5" s="322"/>
      <c r="AA5" s="24"/>
      <c r="AB5" s="24"/>
      <c r="AC5" s="25"/>
      <c r="AD5" s="26"/>
      <c r="AE5" s="24"/>
      <c r="AF5" s="24"/>
      <c r="AG5" s="25"/>
      <c r="AH5" s="26"/>
      <c r="AI5" s="24"/>
      <c r="AJ5" s="24"/>
      <c r="AK5" s="25"/>
      <c r="AL5" s="26"/>
      <c r="AM5" s="24"/>
      <c r="AN5" s="24"/>
      <c r="AO5" s="25"/>
      <c r="AP5" s="58"/>
      <c r="AQ5" s="59"/>
    </row>
    <row r="6" spans="1:43" s="256" customFormat="1" ht="12.75" customHeight="1" x14ac:dyDescent="0.2">
      <c r="A6" s="37">
        <v>1</v>
      </c>
      <c r="B6" s="132" t="s">
        <v>57</v>
      </c>
      <c r="C6" s="212" t="s">
        <v>48</v>
      </c>
      <c r="D6" s="133" t="s">
        <v>49</v>
      </c>
      <c r="E6" s="323">
        <v>11172</v>
      </c>
      <c r="F6" s="143" t="s">
        <v>130</v>
      </c>
      <c r="G6" s="324" t="s">
        <v>131</v>
      </c>
      <c r="H6" s="140" t="s">
        <v>1</v>
      </c>
      <c r="I6" s="347" t="s">
        <v>1</v>
      </c>
      <c r="J6" s="330" t="str">
        <f>IF(Q6&gt;0.95,"18:10","18:00")</f>
        <v>18:10</v>
      </c>
      <c r="K6" s="326">
        <v>0.79913194444444446</v>
      </c>
      <c r="L6" s="134">
        <f t="shared" ref="L6:L23" si="0">IF($E$3="lite",IF(AND(H6="nei",I6="ja"),AD6,IF(AND(H6="nei",I6="nei"),AE6,IF(AND(H6="ja",I6="ja"),AF6,AG6))), IF($E$3="middels",IF(AND(H6="nei",I6="ja"),AH6,IF(AND(H6="nei",I6="nei"),AI6,IF(AND(H6="ja",I6="ja"),AJ6,AK6))), IF($E$3="mye",IF(AND(H6="nei",I6="ja"),AL6,IF(AND(H6="nei",I6="nei"),AM6,IF(AND(H6="ja",I6="ja"),AN6,AO6))))))</f>
        <v>1.2960382115297322</v>
      </c>
      <c r="M6" s="332">
        <f t="shared" ref="M6:M23" si="1">(K6-J6)*L6</f>
        <v>5.4676612048910493E-2</v>
      </c>
      <c r="N6" s="356">
        <f>IF(K6="Dnf",1,(IF(K6="Dns",1.5,(IF(K6="Dsq",1.5,(A6/I$3))))))</f>
        <v>5.5555555555555552E-2</v>
      </c>
      <c r="O6" s="146">
        <v>90518559</v>
      </c>
      <c r="P6" s="147" t="s">
        <v>139</v>
      </c>
      <c r="Q6" s="84">
        <v>1.1014999999999999</v>
      </c>
      <c r="R6" s="85">
        <v>1.0507</v>
      </c>
      <c r="S6" s="85">
        <v>1.0748</v>
      </c>
      <c r="T6" s="85">
        <v>1.0607</v>
      </c>
      <c r="U6" s="85">
        <v>1.3587</v>
      </c>
      <c r="V6" s="136">
        <v>1.5216000000000001</v>
      </c>
      <c r="W6" s="137">
        <f>R6/Q6</f>
        <v>0.95388107126645483</v>
      </c>
      <c r="X6" s="137">
        <f t="shared" ref="X6:X23" si="2">S6/Q6</f>
        <v>0.97576032682705405</v>
      </c>
      <c r="Y6" s="138">
        <f t="shared" ref="Y6:Y23" si="3">W6*X6</f>
        <v>0.93075930585309641</v>
      </c>
      <c r="Z6" s="328">
        <f t="shared" ref="Z6:AB23" si="4">Q6</f>
        <v>1.1014999999999999</v>
      </c>
      <c r="AA6" s="139">
        <f t="shared" si="4"/>
        <v>1.0507</v>
      </c>
      <c r="AB6" s="139">
        <f t="shared" si="4"/>
        <v>1.0748</v>
      </c>
      <c r="AC6" s="258">
        <f t="shared" ref="AC6:AC23" si="5">Q6*Y6</f>
        <v>1.0252313753971856</v>
      </c>
      <c r="AD6" s="259">
        <f t="shared" ref="AD6:AD23" si="6">T6</f>
        <v>1.0607</v>
      </c>
      <c r="AE6" s="260">
        <f t="shared" ref="AE6:AE23" si="7">AD6*W6</f>
        <v>1.0117816522923286</v>
      </c>
      <c r="AF6" s="260">
        <f t="shared" ref="AF6:AF23" si="8">AD6*X6</f>
        <v>1.0349889786654562</v>
      </c>
      <c r="AG6" s="258">
        <f t="shared" ref="AG6:AG23" si="9">AD6*Y6</f>
        <v>0.98725639571837931</v>
      </c>
      <c r="AH6" s="259">
        <f t="shared" ref="AH6:AH23" si="10">U6</f>
        <v>1.3587</v>
      </c>
      <c r="AI6" s="260">
        <f t="shared" ref="AI6:AI23" si="11">AH6*W6</f>
        <v>1.2960382115297322</v>
      </c>
      <c r="AJ6" s="260">
        <f t="shared" ref="AJ6:AJ23" si="12">AH6*X6</f>
        <v>1.3257655560599184</v>
      </c>
      <c r="AK6" s="258">
        <f t="shared" ref="AK6:AK23" si="13">AH6*Y6</f>
        <v>1.2646226688626021</v>
      </c>
      <c r="AL6" s="259">
        <f t="shared" ref="AL6:AL23" si="14">V6</f>
        <v>1.5216000000000001</v>
      </c>
      <c r="AM6" s="260">
        <f t="shared" ref="AM6:AM23" si="15">AL6*W6</f>
        <v>1.4514254380390377</v>
      </c>
      <c r="AN6" s="260">
        <f t="shared" ref="AN6:AN23" si="16">AL6*X6</f>
        <v>1.4847169133000455</v>
      </c>
      <c r="AO6" s="258">
        <f t="shared" ref="AO6:AO23" si="17">AL6*Y6</f>
        <v>1.4162433597860715</v>
      </c>
      <c r="AP6" s="142" t="s">
        <v>1</v>
      </c>
      <c r="AQ6" s="140" t="s">
        <v>1</v>
      </c>
    </row>
    <row r="7" spans="1:43" s="265" customFormat="1" ht="12.75" customHeight="1" x14ac:dyDescent="0.2">
      <c r="A7" s="37">
        <v>2</v>
      </c>
      <c r="B7" s="38" t="s">
        <v>101</v>
      </c>
      <c r="C7" s="27" t="s">
        <v>50</v>
      </c>
      <c r="D7" s="39" t="s">
        <v>49</v>
      </c>
      <c r="E7" s="329">
        <v>26</v>
      </c>
      <c r="F7" s="33" t="s">
        <v>123</v>
      </c>
      <c r="G7" s="31" t="s">
        <v>124</v>
      </c>
      <c r="H7" s="30" t="s">
        <v>1</v>
      </c>
      <c r="I7" s="30" t="s">
        <v>0</v>
      </c>
      <c r="J7" s="325">
        <v>0.75694444444444453</v>
      </c>
      <c r="K7" s="331">
        <v>0.80215277777777771</v>
      </c>
      <c r="L7" s="118">
        <f t="shared" si="0"/>
        <v>1.2749999999999999</v>
      </c>
      <c r="M7" s="332">
        <f t="shared" si="1"/>
        <v>5.7640624999999807E-2</v>
      </c>
      <c r="N7" s="356">
        <f>IF(K7="Dnf",1,(IF(K7="Dns",1.5,(IF(K7="Dsq",1.5,(A7/I$3))))))</f>
        <v>0.1111111111111111</v>
      </c>
      <c r="O7" s="72">
        <v>99479805</v>
      </c>
      <c r="P7" s="352" t="s">
        <v>125</v>
      </c>
      <c r="Q7" s="84">
        <v>1.0457000000000001</v>
      </c>
      <c r="R7" s="85">
        <v>0.99490000000000001</v>
      </c>
      <c r="S7" s="85">
        <v>0.98160000000000003</v>
      </c>
      <c r="T7" s="85">
        <v>1.0384</v>
      </c>
      <c r="U7" s="85">
        <v>1.2749999999999999</v>
      </c>
      <c r="V7" s="85">
        <v>1.4363999999999999</v>
      </c>
      <c r="W7" s="86">
        <f>R7/Q7</f>
        <v>0.95142010136750499</v>
      </c>
      <c r="X7" s="86">
        <f t="shared" si="2"/>
        <v>0.93870134837907615</v>
      </c>
      <c r="Y7" s="87">
        <f t="shared" si="3"/>
        <v>0.89309933202863423</v>
      </c>
      <c r="Z7" s="334">
        <f t="shared" si="4"/>
        <v>1.0457000000000001</v>
      </c>
      <c r="AA7" s="29">
        <f t="shared" si="4"/>
        <v>0.99490000000000001</v>
      </c>
      <c r="AB7" s="29">
        <f t="shared" si="4"/>
        <v>0.98160000000000003</v>
      </c>
      <c r="AC7" s="262">
        <f t="shared" si="5"/>
        <v>0.9339139715023429</v>
      </c>
      <c r="AD7" s="263">
        <f t="shared" si="6"/>
        <v>1.0384</v>
      </c>
      <c r="AE7" s="264">
        <f t="shared" si="7"/>
        <v>0.9879546332600172</v>
      </c>
      <c r="AF7" s="264">
        <f t="shared" si="8"/>
        <v>0.97474748015683266</v>
      </c>
      <c r="AG7" s="262">
        <f t="shared" si="9"/>
        <v>0.9273943463785338</v>
      </c>
      <c r="AH7" s="263">
        <f t="shared" si="10"/>
        <v>1.2749999999999999</v>
      </c>
      <c r="AI7" s="264">
        <f t="shared" si="11"/>
        <v>1.2130606292435688</v>
      </c>
      <c r="AJ7" s="264">
        <f t="shared" si="12"/>
        <v>1.196844219183322</v>
      </c>
      <c r="AK7" s="262">
        <f t="shared" si="13"/>
        <v>1.1387016483365087</v>
      </c>
      <c r="AL7" s="263">
        <f t="shared" si="14"/>
        <v>1.4363999999999999</v>
      </c>
      <c r="AM7" s="264">
        <f t="shared" si="15"/>
        <v>1.3666198336042841</v>
      </c>
      <c r="AN7" s="264">
        <f t="shared" si="16"/>
        <v>1.348350616811705</v>
      </c>
      <c r="AO7" s="262">
        <f t="shared" si="17"/>
        <v>1.28284788052593</v>
      </c>
      <c r="AP7" s="30" t="s">
        <v>1</v>
      </c>
      <c r="AQ7" s="30" t="s">
        <v>0</v>
      </c>
    </row>
    <row r="8" spans="1:43" s="265" customFormat="1" ht="12.75" customHeight="1" x14ac:dyDescent="0.2">
      <c r="A8" s="37">
        <v>3</v>
      </c>
      <c r="B8" s="357" t="s">
        <v>69</v>
      </c>
      <c r="C8" s="358" t="s">
        <v>50</v>
      </c>
      <c r="D8" s="120" t="s">
        <v>49</v>
      </c>
      <c r="E8" s="359">
        <v>10324</v>
      </c>
      <c r="F8" s="33" t="s">
        <v>70</v>
      </c>
      <c r="G8" s="33" t="s">
        <v>73</v>
      </c>
      <c r="H8" s="37" t="s">
        <v>0</v>
      </c>
      <c r="I8" s="37" t="s">
        <v>1</v>
      </c>
      <c r="J8" s="330" t="str">
        <f t="shared" ref="J8:J23" si="18">IF(Q8&gt;0.95,"18:10","18:00")</f>
        <v>18:00</v>
      </c>
      <c r="K8" s="331">
        <v>0.80341435185185184</v>
      </c>
      <c r="L8" s="118">
        <f t="shared" si="0"/>
        <v>1.0598544566232126</v>
      </c>
      <c r="M8" s="327">
        <f t="shared" si="1"/>
        <v>5.6611438857825519E-2</v>
      </c>
      <c r="N8" s="356">
        <f t="shared" ref="N8:N23" si="19">IF(K8="Dnf",1,(IF(K8="Dns",1.5,(IF(K8="Dsq",1.5,(A8/I$3))))))</f>
        <v>0.16666666666666666</v>
      </c>
      <c r="O8" s="72">
        <v>99515260</v>
      </c>
      <c r="P8" s="72" t="s">
        <v>74</v>
      </c>
      <c r="Q8" s="135">
        <v>0.92789999999999995</v>
      </c>
      <c r="R8" s="136">
        <v>0.89459999999999995</v>
      </c>
      <c r="S8" s="221">
        <v>0.90839999999999999</v>
      </c>
      <c r="T8" s="221">
        <v>0.87680000000000002</v>
      </c>
      <c r="U8" s="221">
        <v>1.1456999999999999</v>
      </c>
      <c r="V8" s="221">
        <v>0.2868</v>
      </c>
      <c r="W8" s="86">
        <f>T8/Q8</f>
        <v>0.94492941049682089</v>
      </c>
      <c r="X8" s="86">
        <f t="shared" si="2"/>
        <v>0.97898480439702562</v>
      </c>
      <c r="Y8" s="87">
        <f t="shared" si="3"/>
        <v>0.92507153410422693</v>
      </c>
      <c r="Z8" s="334">
        <f t="shared" si="4"/>
        <v>0.92789999999999995</v>
      </c>
      <c r="AA8" s="29">
        <f t="shared" si="4"/>
        <v>0.89459999999999995</v>
      </c>
      <c r="AB8" s="29">
        <f t="shared" si="4"/>
        <v>0.90839999999999999</v>
      </c>
      <c r="AC8" s="262">
        <f t="shared" si="5"/>
        <v>0.85837387649531216</v>
      </c>
      <c r="AD8" s="263">
        <f t="shared" si="6"/>
        <v>0.87680000000000002</v>
      </c>
      <c r="AE8" s="264">
        <f t="shared" si="7"/>
        <v>0.82851410712361262</v>
      </c>
      <c r="AF8" s="264">
        <f t="shared" si="8"/>
        <v>0.85837387649531205</v>
      </c>
      <c r="AG8" s="262">
        <f t="shared" si="9"/>
        <v>0.81110272110258619</v>
      </c>
      <c r="AH8" s="263">
        <f t="shared" si="10"/>
        <v>1.1456999999999999</v>
      </c>
      <c r="AI8" s="264">
        <f t="shared" si="11"/>
        <v>1.0826056256062075</v>
      </c>
      <c r="AJ8" s="264">
        <f t="shared" si="12"/>
        <v>1.1216228903976722</v>
      </c>
      <c r="AK8" s="262">
        <f t="shared" si="13"/>
        <v>1.0598544566232126</v>
      </c>
      <c r="AL8" s="263">
        <f t="shared" si="14"/>
        <v>0.2868</v>
      </c>
      <c r="AM8" s="264">
        <f t="shared" si="15"/>
        <v>0.27100575493048823</v>
      </c>
      <c r="AN8" s="264">
        <f t="shared" si="16"/>
        <v>0.28077284190106694</v>
      </c>
      <c r="AO8" s="262">
        <f t="shared" si="17"/>
        <v>0.26531051598109229</v>
      </c>
      <c r="AP8" s="37" t="s">
        <v>1</v>
      </c>
      <c r="AQ8" s="37" t="s">
        <v>0</v>
      </c>
    </row>
    <row r="9" spans="1:43" s="265" customFormat="1" ht="12.75" customHeight="1" x14ac:dyDescent="0.2">
      <c r="A9" s="37">
        <v>4</v>
      </c>
      <c r="B9" s="38" t="s">
        <v>96</v>
      </c>
      <c r="C9" s="27" t="s">
        <v>48</v>
      </c>
      <c r="D9" s="36" t="s">
        <v>75</v>
      </c>
      <c r="E9" s="335">
        <v>70</v>
      </c>
      <c r="F9" s="33" t="s">
        <v>167</v>
      </c>
      <c r="G9" s="33" t="s">
        <v>168</v>
      </c>
      <c r="H9" s="30" t="s">
        <v>0</v>
      </c>
      <c r="I9" s="40" t="s">
        <v>1</v>
      </c>
      <c r="J9" s="330" t="str">
        <f t="shared" si="18"/>
        <v>18:00</v>
      </c>
      <c r="K9" s="350">
        <v>0.81070601851851853</v>
      </c>
      <c r="L9" s="134">
        <f t="shared" si="0"/>
        <v>0.9569445622445184</v>
      </c>
      <c r="M9" s="332">
        <f t="shared" si="1"/>
        <v>5.8092294316811344E-2</v>
      </c>
      <c r="N9" s="356">
        <f t="shared" si="19"/>
        <v>0.22222222222222221</v>
      </c>
      <c r="O9" s="72">
        <v>95227075</v>
      </c>
      <c r="P9" s="72" t="s">
        <v>98</v>
      </c>
      <c r="Q9" s="84">
        <v>0.82630000000000003</v>
      </c>
      <c r="R9" s="85">
        <v>0.79200000000000004</v>
      </c>
      <c r="S9" s="85">
        <v>0.80800000000000005</v>
      </c>
      <c r="T9" s="85">
        <v>0.70889999999999997</v>
      </c>
      <c r="U9" s="85">
        <v>1.0209999999999999</v>
      </c>
      <c r="V9" s="136">
        <v>1.1591</v>
      </c>
      <c r="W9" s="137">
        <f t="shared" ref="W9:W23" si="20">R9/Q9</f>
        <v>0.95848965266852237</v>
      </c>
      <c r="X9" s="137">
        <f t="shared" si="2"/>
        <v>0.97785307999515914</v>
      </c>
      <c r="Y9" s="138">
        <f t="shared" si="3"/>
        <v>0.93726205900540493</v>
      </c>
      <c r="Z9" s="328">
        <f t="shared" si="4"/>
        <v>0.82630000000000003</v>
      </c>
      <c r="AA9" s="139">
        <f t="shared" si="4"/>
        <v>0.79200000000000004</v>
      </c>
      <c r="AB9" s="139">
        <f t="shared" si="4"/>
        <v>0.80800000000000005</v>
      </c>
      <c r="AC9" s="258">
        <f t="shared" si="5"/>
        <v>0.77445963935616613</v>
      </c>
      <c r="AD9" s="259">
        <f t="shared" si="6"/>
        <v>0.70889999999999997</v>
      </c>
      <c r="AE9" s="260">
        <f t="shared" si="7"/>
        <v>0.67947331477671546</v>
      </c>
      <c r="AF9" s="260">
        <f t="shared" si="8"/>
        <v>0.6932000484085683</v>
      </c>
      <c r="AG9" s="258">
        <f t="shared" si="9"/>
        <v>0.66442507362893155</v>
      </c>
      <c r="AH9" s="259">
        <f t="shared" si="10"/>
        <v>1.0209999999999999</v>
      </c>
      <c r="AI9" s="260">
        <f t="shared" si="11"/>
        <v>0.97861793537456121</v>
      </c>
      <c r="AJ9" s="260">
        <f t="shared" si="12"/>
        <v>0.99838799467505734</v>
      </c>
      <c r="AK9" s="258">
        <f t="shared" si="13"/>
        <v>0.9569445622445184</v>
      </c>
      <c r="AL9" s="259">
        <f t="shared" si="14"/>
        <v>1.1591</v>
      </c>
      <c r="AM9" s="260">
        <f t="shared" si="15"/>
        <v>1.1109853564080843</v>
      </c>
      <c r="AN9" s="260">
        <f t="shared" si="16"/>
        <v>1.133429505022389</v>
      </c>
      <c r="AO9" s="258">
        <f t="shared" si="17"/>
        <v>1.0863804525931648</v>
      </c>
      <c r="AP9" s="30" t="s">
        <v>0</v>
      </c>
      <c r="AQ9" s="37" t="s">
        <v>1</v>
      </c>
    </row>
    <row r="10" spans="1:43" s="219" customFormat="1" ht="12.75" customHeight="1" x14ac:dyDescent="0.2">
      <c r="A10" s="37">
        <v>5</v>
      </c>
      <c r="B10" s="132" t="s">
        <v>132</v>
      </c>
      <c r="C10" s="212" t="s">
        <v>48</v>
      </c>
      <c r="D10" s="133" t="s">
        <v>49</v>
      </c>
      <c r="E10" s="323">
        <v>14784</v>
      </c>
      <c r="F10" s="143" t="s">
        <v>133</v>
      </c>
      <c r="G10" s="143" t="s">
        <v>134</v>
      </c>
      <c r="H10" s="164" t="s">
        <v>1</v>
      </c>
      <c r="I10" s="164" t="s">
        <v>0</v>
      </c>
      <c r="J10" s="339" t="str">
        <f t="shared" si="18"/>
        <v>18:10</v>
      </c>
      <c r="K10" s="326">
        <v>0.80733796296296301</v>
      </c>
      <c r="L10" s="134">
        <f t="shared" si="0"/>
        <v>1.1793</v>
      </c>
      <c r="M10" s="327">
        <f t="shared" si="1"/>
        <v>5.9429076388888842E-2</v>
      </c>
      <c r="N10" s="356">
        <f t="shared" si="19"/>
        <v>0.27777777777777779</v>
      </c>
      <c r="O10" s="146">
        <v>92057626</v>
      </c>
      <c r="P10" s="360" t="s">
        <v>135</v>
      </c>
      <c r="Q10" s="135">
        <v>0.95650000000000002</v>
      </c>
      <c r="R10" s="136">
        <v>0.90669999999999995</v>
      </c>
      <c r="S10" s="136">
        <v>0.93069999999999997</v>
      </c>
      <c r="T10" s="136">
        <v>0.9244</v>
      </c>
      <c r="U10" s="136">
        <v>1.1793</v>
      </c>
      <c r="V10" s="136">
        <v>1.3046</v>
      </c>
      <c r="W10" s="137">
        <f t="shared" si="20"/>
        <v>0.94793518034500779</v>
      </c>
      <c r="X10" s="137">
        <f t="shared" si="2"/>
        <v>0.97302665969681124</v>
      </c>
      <c r="Y10" s="138">
        <f t="shared" si="3"/>
        <v>0.92236620214019727</v>
      </c>
      <c r="Z10" s="328">
        <f t="shared" si="4"/>
        <v>0.95650000000000002</v>
      </c>
      <c r="AA10" s="139">
        <f t="shared" si="4"/>
        <v>0.90669999999999995</v>
      </c>
      <c r="AB10" s="139">
        <f t="shared" si="4"/>
        <v>0.93069999999999997</v>
      </c>
      <c r="AC10" s="258">
        <f t="shared" si="5"/>
        <v>0.88224327234709865</v>
      </c>
      <c r="AD10" s="259">
        <f t="shared" si="6"/>
        <v>0.9244</v>
      </c>
      <c r="AE10" s="260">
        <f t="shared" si="7"/>
        <v>0.87627128071092519</v>
      </c>
      <c r="AF10" s="260">
        <f t="shared" si="8"/>
        <v>0.89946584422373232</v>
      </c>
      <c r="AG10" s="258">
        <f t="shared" si="9"/>
        <v>0.85263531725839836</v>
      </c>
      <c r="AH10" s="259">
        <f t="shared" si="10"/>
        <v>1.1793</v>
      </c>
      <c r="AI10" s="260">
        <f t="shared" si="11"/>
        <v>1.1178999581808677</v>
      </c>
      <c r="AJ10" s="260">
        <f t="shared" si="12"/>
        <v>1.1474903397804495</v>
      </c>
      <c r="AK10" s="258">
        <f t="shared" si="13"/>
        <v>1.0877464621839346</v>
      </c>
      <c r="AL10" s="259">
        <f t="shared" si="14"/>
        <v>1.3046</v>
      </c>
      <c r="AM10" s="260">
        <f t="shared" si="15"/>
        <v>1.2366762362780972</v>
      </c>
      <c r="AN10" s="260">
        <f t="shared" si="16"/>
        <v>1.2694105802404598</v>
      </c>
      <c r="AO10" s="258">
        <f t="shared" si="17"/>
        <v>1.2033189473121013</v>
      </c>
      <c r="AP10" s="163" t="s">
        <v>1</v>
      </c>
      <c r="AQ10" s="164" t="s">
        <v>0</v>
      </c>
    </row>
    <row r="11" spans="1:43" s="265" customFormat="1" ht="12.75" customHeight="1" x14ac:dyDescent="0.2">
      <c r="A11" s="37">
        <v>6</v>
      </c>
      <c r="B11" s="38" t="s">
        <v>51</v>
      </c>
      <c r="C11" s="27" t="s">
        <v>48</v>
      </c>
      <c r="D11" s="39" t="s">
        <v>49</v>
      </c>
      <c r="E11" s="329">
        <v>203</v>
      </c>
      <c r="F11" s="33" t="s">
        <v>53</v>
      </c>
      <c r="G11" s="31" t="s">
        <v>58</v>
      </c>
      <c r="H11" s="30" t="s">
        <v>0</v>
      </c>
      <c r="I11" s="30" t="s">
        <v>1</v>
      </c>
      <c r="J11" s="330" t="str">
        <f t="shared" si="18"/>
        <v>18:00</v>
      </c>
      <c r="K11" s="331">
        <v>0.81075231481481491</v>
      </c>
      <c r="L11" s="118">
        <f t="shared" si="0"/>
        <v>0.98818136262318867</v>
      </c>
      <c r="M11" s="332">
        <f t="shared" si="1"/>
        <v>6.003430523621673E-2</v>
      </c>
      <c r="N11" s="356">
        <f t="shared" si="19"/>
        <v>0.33333333333333331</v>
      </c>
      <c r="O11" s="72">
        <v>91649715</v>
      </c>
      <c r="P11" s="72" t="s">
        <v>55</v>
      </c>
      <c r="Q11" s="84">
        <v>0.85550000000000004</v>
      </c>
      <c r="R11" s="85">
        <v>0.81910000000000005</v>
      </c>
      <c r="S11" s="85">
        <v>0.83779999999999999</v>
      </c>
      <c r="T11" s="85">
        <v>0.83309999999999995</v>
      </c>
      <c r="U11" s="85">
        <v>1.0539000000000001</v>
      </c>
      <c r="V11" s="85">
        <v>1.1669</v>
      </c>
      <c r="W11" s="86">
        <f t="shared" si="20"/>
        <v>0.95745178258328467</v>
      </c>
      <c r="X11" s="86">
        <f t="shared" si="2"/>
        <v>0.97931034482758617</v>
      </c>
      <c r="Y11" s="87">
        <f t="shared" si="3"/>
        <v>0.93764243535742353</v>
      </c>
      <c r="Z11" s="334">
        <f t="shared" si="4"/>
        <v>0.85550000000000004</v>
      </c>
      <c r="AA11" s="29">
        <f t="shared" si="4"/>
        <v>0.81910000000000005</v>
      </c>
      <c r="AB11" s="29">
        <f t="shared" si="4"/>
        <v>0.83779999999999999</v>
      </c>
      <c r="AC11" s="262">
        <f t="shared" si="5"/>
        <v>0.80215310344827584</v>
      </c>
      <c r="AD11" s="263">
        <f t="shared" si="6"/>
        <v>0.83309999999999995</v>
      </c>
      <c r="AE11" s="264">
        <f t="shared" si="7"/>
        <v>0.79765308007013447</v>
      </c>
      <c r="AF11" s="264">
        <f t="shared" si="8"/>
        <v>0.81586344827586199</v>
      </c>
      <c r="AG11" s="262">
        <f t="shared" si="9"/>
        <v>0.78114991289626945</v>
      </c>
      <c r="AH11" s="263">
        <f t="shared" si="10"/>
        <v>1.0539000000000001</v>
      </c>
      <c r="AI11" s="264">
        <f t="shared" si="11"/>
        <v>1.0090584336645239</v>
      </c>
      <c r="AJ11" s="264">
        <f t="shared" si="12"/>
        <v>1.0320951724137932</v>
      </c>
      <c r="AK11" s="262">
        <f t="shared" si="13"/>
        <v>0.98818136262318867</v>
      </c>
      <c r="AL11" s="263">
        <f t="shared" si="14"/>
        <v>1.1669</v>
      </c>
      <c r="AM11" s="264">
        <f t="shared" si="15"/>
        <v>1.1172504850964349</v>
      </c>
      <c r="AN11" s="264">
        <f t="shared" si="16"/>
        <v>1.1427572413793103</v>
      </c>
      <c r="AO11" s="262">
        <f t="shared" si="17"/>
        <v>1.0941349578185775</v>
      </c>
      <c r="AP11" s="30" t="s">
        <v>0</v>
      </c>
      <c r="AQ11" s="30" t="s">
        <v>1</v>
      </c>
    </row>
    <row r="12" spans="1:43" s="265" customFormat="1" ht="12.75" customHeight="1" x14ac:dyDescent="0.2">
      <c r="A12" s="37">
        <v>7</v>
      </c>
      <c r="B12" s="38" t="s">
        <v>72</v>
      </c>
      <c r="C12" s="27" t="s">
        <v>48</v>
      </c>
      <c r="D12" s="36" t="s">
        <v>49</v>
      </c>
      <c r="E12" s="335">
        <v>12502</v>
      </c>
      <c r="F12" s="27" t="s">
        <v>91</v>
      </c>
      <c r="G12" s="361" t="s">
        <v>92</v>
      </c>
      <c r="H12" s="30" t="s">
        <v>1</v>
      </c>
      <c r="I12" s="40" t="s">
        <v>0</v>
      </c>
      <c r="J12" s="109" t="str">
        <f t="shared" si="18"/>
        <v>18:10</v>
      </c>
      <c r="K12" s="336">
        <v>0.80630787037037033</v>
      </c>
      <c r="L12" s="118">
        <f t="shared" si="0"/>
        <v>1.262</v>
      </c>
      <c r="M12" s="332">
        <f t="shared" si="1"/>
        <v>6.2296643518518359E-2</v>
      </c>
      <c r="N12" s="28">
        <f t="shared" si="19"/>
        <v>0.3888888888888889</v>
      </c>
      <c r="O12" s="145">
        <v>48018918</v>
      </c>
      <c r="P12" s="362" t="s">
        <v>141</v>
      </c>
      <c r="Q12" s="222">
        <v>1.0261</v>
      </c>
      <c r="R12" s="137">
        <v>0.98850000000000005</v>
      </c>
      <c r="S12" s="137">
        <v>1.0059</v>
      </c>
      <c r="T12" s="137">
        <v>0.99839999999999995</v>
      </c>
      <c r="U12" s="137">
        <v>1.262</v>
      </c>
      <c r="V12" s="137">
        <v>1.4026000000000001</v>
      </c>
      <c r="W12" s="86">
        <f t="shared" si="20"/>
        <v>0.96335639801188966</v>
      </c>
      <c r="X12" s="86">
        <f t="shared" si="2"/>
        <v>0.9803138095702173</v>
      </c>
      <c r="Y12" s="87">
        <f t="shared" si="3"/>
        <v>0.94439158050887806</v>
      </c>
      <c r="Z12" s="334">
        <f t="shared" si="4"/>
        <v>1.0261</v>
      </c>
      <c r="AA12" s="29">
        <f t="shared" si="4"/>
        <v>0.98850000000000005</v>
      </c>
      <c r="AB12" s="29">
        <f t="shared" si="4"/>
        <v>1.0059</v>
      </c>
      <c r="AC12" s="262">
        <f t="shared" si="5"/>
        <v>0.96904020076015984</v>
      </c>
      <c r="AD12" s="263">
        <f t="shared" si="6"/>
        <v>0.99839999999999995</v>
      </c>
      <c r="AE12" s="264">
        <f t="shared" si="7"/>
        <v>0.96181502777507055</v>
      </c>
      <c r="AF12" s="264">
        <f t="shared" si="8"/>
        <v>0.97874530747490496</v>
      </c>
      <c r="AG12" s="262">
        <f t="shared" si="9"/>
        <v>0.94288055398006376</v>
      </c>
      <c r="AH12" s="263">
        <f t="shared" si="10"/>
        <v>1.262</v>
      </c>
      <c r="AI12" s="264">
        <f t="shared" si="11"/>
        <v>1.2157557742910048</v>
      </c>
      <c r="AJ12" s="264">
        <f t="shared" si="12"/>
        <v>1.2371560276776143</v>
      </c>
      <c r="AK12" s="262">
        <f t="shared" si="13"/>
        <v>1.1918221746022042</v>
      </c>
      <c r="AL12" s="263">
        <f t="shared" si="14"/>
        <v>1.4026000000000001</v>
      </c>
      <c r="AM12" s="264">
        <f t="shared" si="15"/>
        <v>1.3512036838514765</v>
      </c>
      <c r="AN12" s="264">
        <f t="shared" si="16"/>
        <v>1.3749881493031868</v>
      </c>
      <c r="AO12" s="262">
        <f t="shared" si="17"/>
        <v>1.3246036308217524</v>
      </c>
      <c r="AP12" s="37" t="s">
        <v>1</v>
      </c>
      <c r="AQ12" s="37" t="s">
        <v>0</v>
      </c>
    </row>
    <row r="13" spans="1:43" s="265" customFormat="1" ht="12.75" customHeight="1" x14ac:dyDescent="0.2">
      <c r="A13" s="37">
        <v>8</v>
      </c>
      <c r="B13" s="156" t="s">
        <v>163</v>
      </c>
      <c r="C13" s="154" t="s">
        <v>48</v>
      </c>
      <c r="D13" s="196" t="s">
        <v>49</v>
      </c>
      <c r="E13" s="363">
        <v>14118</v>
      </c>
      <c r="F13" s="157" t="s">
        <v>164</v>
      </c>
      <c r="G13" s="157" t="s">
        <v>165</v>
      </c>
      <c r="H13" s="158" t="s">
        <v>0</v>
      </c>
      <c r="I13" s="158" t="s">
        <v>1</v>
      </c>
      <c r="J13" s="342" t="str">
        <f t="shared" si="18"/>
        <v>18:10</v>
      </c>
      <c r="K13" s="159">
        <v>0.80699074074074073</v>
      </c>
      <c r="L13" s="153">
        <f t="shared" si="0"/>
        <v>1.2363022215367487</v>
      </c>
      <c r="M13" s="343">
        <f t="shared" si="1"/>
        <v>6.1872347290797353E-2</v>
      </c>
      <c r="N13" s="364">
        <f t="shared" si="19"/>
        <v>0.44444444444444442</v>
      </c>
      <c r="O13" s="154">
        <v>90691690</v>
      </c>
      <c r="P13" s="365" t="s">
        <v>166</v>
      </c>
      <c r="Q13" s="99">
        <v>1.0931999999999999</v>
      </c>
      <c r="R13" s="86">
        <v>1.0247999999999999</v>
      </c>
      <c r="S13" s="86">
        <v>1.0720000000000001</v>
      </c>
      <c r="T13" s="86">
        <v>1.0615000000000001</v>
      </c>
      <c r="U13" s="86">
        <v>1.3449</v>
      </c>
      <c r="V13" s="86">
        <v>1.4904999999999999</v>
      </c>
      <c r="W13" s="86">
        <f t="shared" si="20"/>
        <v>0.9374313940724478</v>
      </c>
      <c r="X13" s="96">
        <f t="shared" si="2"/>
        <v>0.98060739114526174</v>
      </c>
      <c r="Y13" s="217">
        <f t="shared" si="3"/>
        <v>0.91925215371904878</v>
      </c>
      <c r="Z13" s="334">
        <f t="shared" si="4"/>
        <v>1.0931999999999999</v>
      </c>
      <c r="AA13" s="155">
        <f t="shared" si="4"/>
        <v>1.0247999999999999</v>
      </c>
      <c r="AB13" s="155">
        <f t="shared" si="4"/>
        <v>1.0720000000000001</v>
      </c>
      <c r="AC13" s="160">
        <f t="shared" si="5"/>
        <v>1.004926454445664</v>
      </c>
      <c r="AD13" s="161">
        <f t="shared" si="6"/>
        <v>1.0615000000000001</v>
      </c>
      <c r="AE13" s="155">
        <f t="shared" si="7"/>
        <v>0.99508342480790346</v>
      </c>
      <c r="AF13" s="155">
        <f t="shared" si="8"/>
        <v>1.0409147457006955</v>
      </c>
      <c r="AG13" s="160">
        <f t="shared" si="9"/>
        <v>0.97578616117277039</v>
      </c>
      <c r="AH13" s="161">
        <f t="shared" si="10"/>
        <v>1.3449</v>
      </c>
      <c r="AI13" s="155">
        <f t="shared" si="11"/>
        <v>1.260751481888035</v>
      </c>
      <c r="AJ13" s="155">
        <f t="shared" si="12"/>
        <v>1.3188188803512626</v>
      </c>
      <c r="AK13" s="160">
        <f t="shared" si="13"/>
        <v>1.2363022215367487</v>
      </c>
      <c r="AL13" s="161">
        <f t="shared" si="14"/>
        <v>1.4904999999999999</v>
      </c>
      <c r="AM13" s="155">
        <f t="shared" si="15"/>
        <v>1.3972414928649834</v>
      </c>
      <c r="AN13" s="155">
        <f t="shared" si="16"/>
        <v>1.4615953165020126</v>
      </c>
      <c r="AO13" s="160">
        <f t="shared" si="17"/>
        <v>1.3701453351182422</v>
      </c>
      <c r="AP13" s="158" t="s">
        <v>0</v>
      </c>
      <c r="AQ13" s="158" t="s">
        <v>0</v>
      </c>
    </row>
    <row r="14" spans="1:43" s="256" customFormat="1" ht="12.75" customHeight="1" x14ac:dyDescent="0.2">
      <c r="A14" s="37">
        <v>9</v>
      </c>
      <c r="B14" s="132" t="s">
        <v>61</v>
      </c>
      <c r="C14" s="212" t="s">
        <v>48</v>
      </c>
      <c r="D14" s="133" t="s">
        <v>49</v>
      </c>
      <c r="E14" s="323">
        <v>11620</v>
      </c>
      <c r="F14" s="143" t="s">
        <v>126</v>
      </c>
      <c r="G14" s="324" t="s">
        <v>127</v>
      </c>
      <c r="H14" s="140" t="s">
        <v>1</v>
      </c>
      <c r="I14" s="347" t="s">
        <v>0</v>
      </c>
      <c r="J14" s="339" t="str">
        <f t="shared" si="18"/>
        <v>18:10</v>
      </c>
      <c r="K14" s="326">
        <v>0.80789351851851843</v>
      </c>
      <c r="L14" s="134">
        <f t="shared" si="0"/>
        <v>1.236</v>
      </c>
      <c r="M14" s="327">
        <f t="shared" si="1"/>
        <v>6.2973055555555338E-2</v>
      </c>
      <c r="N14" s="356">
        <f t="shared" si="19"/>
        <v>0.5</v>
      </c>
      <c r="O14" s="146">
        <v>97723926</v>
      </c>
      <c r="P14" s="146" t="s">
        <v>86</v>
      </c>
      <c r="Q14" s="135">
        <v>1.0004999999999999</v>
      </c>
      <c r="R14" s="136">
        <v>0.95679999999999998</v>
      </c>
      <c r="S14" s="136">
        <v>0.98409999999999997</v>
      </c>
      <c r="T14" s="136">
        <v>0.96120000000000005</v>
      </c>
      <c r="U14" s="136">
        <v>1.236</v>
      </c>
      <c r="V14" s="136">
        <v>1.3744000000000001</v>
      </c>
      <c r="W14" s="137">
        <f t="shared" si="20"/>
        <v>0.95632183908045976</v>
      </c>
      <c r="X14" s="137">
        <f t="shared" si="2"/>
        <v>0.98360819590204895</v>
      </c>
      <c r="Y14" s="138">
        <f t="shared" si="3"/>
        <v>0.9406459988396606</v>
      </c>
      <c r="Z14" s="328">
        <f t="shared" si="4"/>
        <v>1.0004999999999999</v>
      </c>
      <c r="AA14" s="139">
        <f t="shared" si="4"/>
        <v>0.95679999999999998</v>
      </c>
      <c r="AB14" s="139">
        <f t="shared" si="4"/>
        <v>0.98409999999999997</v>
      </c>
      <c r="AC14" s="258">
        <f t="shared" si="5"/>
        <v>0.94111632183908034</v>
      </c>
      <c r="AD14" s="259">
        <f t="shared" si="6"/>
        <v>0.96120000000000005</v>
      </c>
      <c r="AE14" s="260">
        <f t="shared" si="7"/>
        <v>0.91921655172413796</v>
      </c>
      <c r="AF14" s="260">
        <f t="shared" si="8"/>
        <v>0.9454441979010495</v>
      </c>
      <c r="AG14" s="258">
        <f t="shared" si="9"/>
        <v>0.90414893408468178</v>
      </c>
      <c r="AH14" s="259">
        <f t="shared" si="10"/>
        <v>1.236</v>
      </c>
      <c r="AI14" s="260">
        <f t="shared" si="11"/>
        <v>1.1820137931034482</v>
      </c>
      <c r="AJ14" s="260">
        <f t="shared" si="12"/>
        <v>1.2157397301349324</v>
      </c>
      <c r="AK14" s="258">
        <f t="shared" si="13"/>
        <v>1.1626384545658206</v>
      </c>
      <c r="AL14" s="259">
        <f t="shared" si="14"/>
        <v>1.3744000000000001</v>
      </c>
      <c r="AM14" s="260">
        <f t="shared" si="15"/>
        <v>1.314368735632184</v>
      </c>
      <c r="AN14" s="260">
        <f t="shared" si="16"/>
        <v>1.3518711044477763</v>
      </c>
      <c r="AO14" s="258">
        <f t="shared" si="17"/>
        <v>1.2928238608052296</v>
      </c>
      <c r="AP14" s="142" t="s">
        <v>1</v>
      </c>
      <c r="AQ14" s="140" t="s">
        <v>0</v>
      </c>
    </row>
    <row r="15" spans="1:43" s="256" customFormat="1" ht="12.75" customHeight="1" x14ac:dyDescent="0.2">
      <c r="A15" s="37">
        <v>10</v>
      </c>
      <c r="B15" s="198" t="s">
        <v>128</v>
      </c>
      <c r="C15" s="337" t="s">
        <v>48</v>
      </c>
      <c r="D15" s="213" t="s">
        <v>49</v>
      </c>
      <c r="E15" s="338">
        <v>7838</v>
      </c>
      <c r="F15" s="214" t="s">
        <v>116</v>
      </c>
      <c r="G15" s="143" t="s">
        <v>117</v>
      </c>
      <c r="H15" s="164" t="s">
        <v>0</v>
      </c>
      <c r="I15" s="164" t="s">
        <v>1</v>
      </c>
      <c r="J15" s="339" t="str">
        <f t="shared" si="18"/>
        <v>18:00</v>
      </c>
      <c r="K15" s="326">
        <v>0.80960648148148151</v>
      </c>
      <c r="L15" s="134">
        <f t="shared" si="0"/>
        <v>1.056094293212831</v>
      </c>
      <c r="M15" s="327">
        <f t="shared" si="1"/>
        <v>6.2950064931088914E-2</v>
      </c>
      <c r="N15" s="356">
        <f t="shared" si="19"/>
        <v>0.55555555555555558</v>
      </c>
      <c r="O15" s="215">
        <v>90122776</v>
      </c>
      <c r="P15" s="216" t="str">
        <f>HYPERLINK("mailto:Espen.Sunde@nav.no","Espen.Sunde@nav.no ")</f>
        <v xml:space="preserve">Espen.Sunde@nav.no </v>
      </c>
      <c r="Q15" s="229">
        <v>0.89800000000000002</v>
      </c>
      <c r="R15" s="230">
        <v>0.87129999999999996</v>
      </c>
      <c r="S15" s="230">
        <v>0.88239999999999996</v>
      </c>
      <c r="T15" s="230">
        <v>0.86119999999999997</v>
      </c>
      <c r="U15" s="230">
        <v>1.1076999999999999</v>
      </c>
      <c r="V15" s="230">
        <v>1.2332000000000001</v>
      </c>
      <c r="W15" s="137">
        <f t="shared" si="20"/>
        <v>0.97026726057906454</v>
      </c>
      <c r="X15" s="137">
        <f t="shared" si="2"/>
        <v>0.98262806236080169</v>
      </c>
      <c r="Y15" s="138">
        <f t="shared" si="3"/>
        <v>0.95341183823492925</v>
      </c>
      <c r="Z15" s="328">
        <f t="shared" si="4"/>
        <v>0.89800000000000002</v>
      </c>
      <c r="AA15" s="139">
        <f t="shared" si="4"/>
        <v>0.87129999999999996</v>
      </c>
      <c r="AB15" s="139">
        <f t="shared" si="4"/>
        <v>0.88239999999999996</v>
      </c>
      <c r="AC15" s="258">
        <f t="shared" si="5"/>
        <v>0.85616383073496649</v>
      </c>
      <c r="AD15" s="259">
        <f t="shared" si="6"/>
        <v>0.86119999999999997</v>
      </c>
      <c r="AE15" s="260">
        <f t="shared" si="7"/>
        <v>0.83559416481069038</v>
      </c>
      <c r="AF15" s="260">
        <f t="shared" si="8"/>
        <v>0.84623928730512243</v>
      </c>
      <c r="AG15" s="258">
        <f t="shared" si="9"/>
        <v>0.82107827508792108</v>
      </c>
      <c r="AH15" s="259">
        <f t="shared" si="10"/>
        <v>1.1076999999999999</v>
      </c>
      <c r="AI15" s="260">
        <f t="shared" si="11"/>
        <v>1.0747650445434298</v>
      </c>
      <c r="AJ15" s="260">
        <f t="shared" si="12"/>
        <v>1.0884571046770599</v>
      </c>
      <c r="AK15" s="258">
        <f t="shared" si="13"/>
        <v>1.056094293212831</v>
      </c>
      <c r="AL15" s="259">
        <f t="shared" si="14"/>
        <v>1.2332000000000001</v>
      </c>
      <c r="AM15" s="260">
        <f t="shared" si="15"/>
        <v>1.1965335857461024</v>
      </c>
      <c r="AN15" s="260">
        <f t="shared" si="16"/>
        <v>1.2117769265033407</v>
      </c>
      <c r="AO15" s="258">
        <f t="shared" si="17"/>
        <v>1.1757474789113149</v>
      </c>
      <c r="AP15" s="163" t="s">
        <v>118</v>
      </c>
      <c r="AQ15" s="164" t="s">
        <v>1</v>
      </c>
    </row>
    <row r="16" spans="1:43" s="265" customFormat="1" ht="12.6" customHeight="1" x14ac:dyDescent="0.2">
      <c r="A16" s="37">
        <v>11</v>
      </c>
      <c r="B16" s="38" t="s">
        <v>81</v>
      </c>
      <c r="C16" s="27" t="s">
        <v>50</v>
      </c>
      <c r="D16" s="39" t="s">
        <v>49</v>
      </c>
      <c r="E16" s="329">
        <v>11733</v>
      </c>
      <c r="F16" s="33" t="s">
        <v>111</v>
      </c>
      <c r="G16" s="366" t="s">
        <v>112</v>
      </c>
      <c r="H16" s="74" t="s">
        <v>1</v>
      </c>
      <c r="I16" s="74" t="s">
        <v>0</v>
      </c>
      <c r="J16" s="109" t="str">
        <f t="shared" si="18"/>
        <v>18:10</v>
      </c>
      <c r="K16" s="331">
        <v>0.80774305555555559</v>
      </c>
      <c r="L16" s="118">
        <f t="shared" si="0"/>
        <v>1.2565999999999999</v>
      </c>
      <c r="M16" s="332">
        <f t="shared" si="1"/>
        <v>6.3833534722222154E-2</v>
      </c>
      <c r="N16" s="28">
        <f t="shared" si="19"/>
        <v>0.61111111111111116</v>
      </c>
      <c r="O16" s="333">
        <v>45065008</v>
      </c>
      <c r="P16" s="333" t="s">
        <v>82</v>
      </c>
      <c r="Q16" s="88">
        <v>1.0178</v>
      </c>
      <c r="R16" s="89">
        <v>0.98240000000000005</v>
      </c>
      <c r="S16" s="89">
        <v>1.002</v>
      </c>
      <c r="T16" s="89">
        <v>0.97889999999999999</v>
      </c>
      <c r="U16" s="89">
        <v>1.2565999999999999</v>
      </c>
      <c r="V16" s="89">
        <v>1.3997999999999999</v>
      </c>
      <c r="W16" s="86">
        <f t="shared" si="20"/>
        <v>0.96521910001965028</v>
      </c>
      <c r="X16" s="86">
        <f t="shared" si="2"/>
        <v>0.98447632147769693</v>
      </c>
      <c r="Y16" s="87">
        <f t="shared" si="3"/>
        <v>0.95023534900735851</v>
      </c>
      <c r="Z16" s="334">
        <f t="shared" si="4"/>
        <v>1.0178</v>
      </c>
      <c r="AA16" s="29">
        <f t="shared" si="4"/>
        <v>0.98240000000000005</v>
      </c>
      <c r="AB16" s="29">
        <f t="shared" si="4"/>
        <v>1.002</v>
      </c>
      <c r="AC16" s="262">
        <f t="shared" si="5"/>
        <v>0.96714953821968952</v>
      </c>
      <c r="AD16" s="263">
        <f t="shared" si="6"/>
        <v>0.97889999999999999</v>
      </c>
      <c r="AE16" s="264">
        <f t="shared" si="7"/>
        <v>0.94485297700923565</v>
      </c>
      <c r="AF16" s="264">
        <f t="shared" si="8"/>
        <v>0.96370387109451749</v>
      </c>
      <c r="AG16" s="262">
        <f t="shared" si="9"/>
        <v>0.93018538314330323</v>
      </c>
      <c r="AH16" s="263">
        <f t="shared" si="10"/>
        <v>1.2565999999999999</v>
      </c>
      <c r="AI16" s="264">
        <f t="shared" si="11"/>
        <v>1.2128943210846925</v>
      </c>
      <c r="AJ16" s="264">
        <f t="shared" si="12"/>
        <v>1.2370929455688739</v>
      </c>
      <c r="AK16" s="262">
        <f t="shared" si="13"/>
        <v>1.1940657395626466</v>
      </c>
      <c r="AL16" s="263">
        <f t="shared" si="14"/>
        <v>1.3997999999999999</v>
      </c>
      <c r="AM16" s="264">
        <f t="shared" si="15"/>
        <v>1.3511136962075063</v>
      </c>
      <c r="AN16" s="264">
        <f t="shared" si="16"/>
        <v>1.3780699548044801</v>
      </c>
      <c r="AO16" s="262">
        <f t="shared" si="17"/>
        <v>1.3301394415405003</v>
      </c>
      <c r="AP16" s="40" t="s">
        <v>1</v>
      </c>
      <c r="AQ16" s="40" t="s">
        <v>0</v>
      </c>
    </row>
    <row r="17" spans="1:43" s="265" customFormat="1" ht="12.75" customHeight="1" x14ac:dyDescent="0.2">
      <c r="A17" s="37">
        <v>12</v>
      </c>
      <c r="B17" s="38" t="s">
        <v>142</v>
      </c>
      <c r="C17" s="27" t="s">
        <v>50</v>
      </c>
      <c r="D17" s="36" t="s">
        <v>49</v>
      </c>
      <c r="E17" s="335">
        <v>13911</v>
      </c>
      <c r="F17" s="33" t="s">
        <v>143</v>
      </c>
      <c r="G17" s="33" t="s">
        <v>144</v>
      </c>
      <c r="H17" s="30" t="s">
        <v>1</v>
      </c>
      <c r="I17" s="30" t="s">
        <v>0</v>
      </c>
      <c r="J17" s="330" t="str">
        <f t="shared" si="18"/>
        <v>18:10</v>
      </c>
      <c r="K17" s="331">
        <v>0.80806712962962957</v>
      </c>
      <c r="L17" s="118">
        <f t="shared" si="0"/>
        <v>1.2661</v>
      </c>
      <c r="M17" s="332">
        <f t="shared" si="1"/>
        <v>6.4726431712962773E-2</v>
      </c>
      <c r="N17" s="28">
        <f t="shared" si="19"/>
        <v>0.66666666666666663</v>
      </c>
      <c r="O17" s="144">
        <v>97531861</v>
      </c>
      <c r="P17" s="352" t="s">
        <v>145</v>
      </c>
      <c r="Q17" s="84">
        <v>1.0239</v>
      </c>
      <c r="R17" s="85">
        <v>0.95840000000000003</v>
      </c>
      <c r="S17" s="85">
        <v>1.0103</v>
      </c>
      <c r="T17" s="85">
        <v>0.99329999999999996</v>
      </c>
      <c r="U17" s="85">
        <v>1.2661</v>
      </c>
      <c r="V17" s="85">
        <v>1.4185000000000001</v>
      </c>
      <c r="W17" s="86">
        <f t="shared" si="20"/>
        <v>0.93602890907315173</v>
      </c>
      <c r="X17" s="86">
        <f t="shared" si="2"/>
        <v>0.98671745287625734</v>
      </c>
      <c r="Y17" s="87">
        <f t="shared" si="3"/>
        <v>0.9235960609792021</v>
      </c>
      <c r="Z17" s="334">
        <f t="shared" si="4"/>
        <v>1.0239</v>
      </c>
      <c r="AA17" s="29">
        <f t="shared" si="4"/>
        <v>0.95840000000000003</v>
      </c>
      <c r="AB17" s="29">
        <f t="shared" si="4"/>
        <v>1.0103</v>
      </c>
      <c r="AC17" s="262">
        <f t="shared" si="5"/>
        <v>0.94567000683660507</v>
      </c>
      <c r="AD17" s="263">
        <f t="shared" si="6"/>
        <v>0.99329999999999996</v>
      </c>
      <c r="AE17" s="264">
        <f t="shared" si="7"/>
        <v>0.92975751538236162</v>
      </c>
      <c r="AF17" s="264">
        <f t="shared" si="8"/>
        <v>0.98010644594198637</v>
      </c>
      <c r="AG17" s="262">
        <f t="shared" si="9"/>
        <v>0.91740796737064145</v>
      </c>
      <c r="AH17" s="263">
        <f t="shared" si="10"/>
        <v>1.2661</v>
      </c>
      <c r="AI17" s="264">
        <f t="shared" si="11"/>
        <v>1.1851062017775174</v>
      </c>
      <c r="AJ17" s="264">
        <f t="shared" si="12"/>
        <v>1.2492829670866294</v>
      </c>
      <c r="AK17" s="262">
        <f t="shared" si="13"/>
        <v>1.1693649728057678</v>
      </c>
      <c r="AL17" s="263">
        <f t="shared" si="14"/>
        <v>1.4185000000000001</v>
      </c>
      <c r="AM17" s="264">
        <f t="shared" si="15"/>
        <v>1.3277570075202658</v>
      </c>
      <c r="AN17" s="264">
        <f t="shared" si="16"/>
        <v>1.3996587069049711</v>
      </c>
      <c r="AO17" s="262">
        <f t="shared" si="17"/>
        <v>1.3101210124989984</v>
      </c>
      <c r="AP17" s="30" t="s">
        <v>1</v>
      </c>
      <c r="AQ17" s="30" t="s">
        <v>0</v>
      </c>
    </row>
    <row r="18" spans="1:43" s="265" customFormat="1" ht="12.75" customHeight="1" x14ac:dyDescent="0.2">
      <c r="A18" s="37">
        <v>13</v>
      </c>
      <c r="B18" s="38" t="s">
        <v>68</v>
      </c>
      <c r="C18" s="27" t="s">
        <v>48</v>
      </c>
      <c r="D18" s="36" t="s">
        <v>75</v>
      </c>
      <c r="E18" s="335">
        <v>175</v>
      </c>
      <c r="F18" s="33" t="s">
        <v>97</v>
      </c>
      <c r="G18" s="31" t="s">
        <v>99</v>
      </c>
      <c r="H18" s="30" t="s">
        <v>1</v>
      </c>
      <c r="I18" s="40" t="s">
        <v>0</v>
      </c>
      <c r="J18" s="330" t="str">
        <f t="shared" si="18"/>
        <v>18:10</v>
      </c>
      <c r="K18" s="350">
        <v>0.80854166666666671</v>
      </c>
      <c r="L18" s="118">
        <f t="shared" si="0"/>
        <v>1.2574000000000001</v>
      </c>
      <c r="M18" s="332">
        <f t="shared" si="1"/>
        <v>6.4878347222222174E-2</v>
      </c>
      <c r="N18" s="28">
        <f t="shared" si="19"/>
        <v>0.72222222222222221</v>
      </c>
      <c r="O18" s="151">
        <v>22554387</v>
      </c>
      <c r="P18" s="367" t="s">
        <v>140</v>
      </c>
      <c r="Q18" s="135">
        <v>1.0262</v>
      </c>
      <c r="R18" s="136">
        <v>0.95430000000000004</v>
      </c>
      <c r="S18" s="136">
        <v>0.99490000000000001</v>
      </c>
      <c r="T18" s="136">
        <v>1.0034000000000001</v>
      </c>
      <c r="U18" s="136">
        <v>1.2574000000000001</v>
      </c>
      <c r="V18" s="136">
        <v>1.42</v>
      </c>
      <c r="W18" s="86">
        <f t="shared" si="20"/>
        <v>0.92993568505164692</v>
      </c>
      <c r="X18" s="86">
        <f t="shared" si="2"/>
        <v>0.96949912297797702</v>
      </c>
      <c r="Y18" s="87">
        <f t="shared" si="3"/>
        <v>0.90157183108349592</v>
      </c>
      <c r="Z18" s="334">
        <f t="shared" si="4"/>
        <v>1.0262</v>
      </c>
      <c r="AA18" s="29">
        <f t="shared" si="4"/>
        <v>0.95430000000000004</v>
      </c>
      <c r="AB18" s="29">
        <f t="shared" si="4"/>
        <v>0.99490000000000001</v>
      </c>
      <c r="AC18" s="262">
        <f t="shared" si="5"/>
        <v>0.92519301305788348</v>
      </c>
      <c r="AD18" s="263">
        <f t="shared" si="6"/>
        <v>1.0034000000000001</v>
      </c>
      <c r="AE18" s="264">
        <f t="shared" si="7"/>
        <v>0.93309746638082258</v>
      </c>
      <c r="AF18" s="264">
        <f t="shared" si="8"/>
        <v>0.9727954199961022</v>
      </c>
      <c r="AG18" s="262">
        <f t="shared" si="9"/>
        <v>0.90463717530917986</v>
      </c>
      <c r="AH18" s="263">
        <f t="shared" si="10"/>
        <v>1.2574000000000001</v>
      </c>
      <c r="AI18" s="264">
        <f t="shared" si="11"/>
        <v>1.1693011303839409</v>
      </c>
      <c r="AJ18" s="264">
        <f t="shared" si="12"/>
        <v>1.2190481972325085</v>
      </c>
      <c r="AK18" s="262">
        <f t="shared" si="13"/>
        <v>1.1336364204043878</v>
      </c>
      <c r="AL18" s="263">
        <f t="shared" si="14"/>
        <v>1.42</v>
      </c>
      <c r="AM18" s="264">
        <f t="shared" si="15"/>
        <v>1.3205086727733386</v>
      </c>
      <c r="AN18" s="264">
        <f t="shared" si="16"/>
        <v>1.3766887546287272</v>
      </c>
      <c r="AO18" s="262">
        <f t="shared" si="17"/>
        <v>1.2802320001385641</v>
      </c>
      <c r="AP18" s="30" t="s">
        <v>1</v>
      </c>
      <c r="AQ18" s="30" t="s">
        <v>0</v>
      </c>
    </row>
    <row r="19" spans="1:43" s="265" customFormat="1" ht="12.75" customHeight="1" x14ac:dyDescent="0.2">
      <c r="A19" s="37">
        <v>14</v>
      </c>
      <c r="B19" s="38" t="s">
        <v>119</v>
      </c>
      <c r="C19" s="27" t="s">
        <v>48</v>
      </c>
      <c r="D19" s="36" t="s">
        <v>49</v>
      </c>
      <c r="E19" s="335">
        <v>11541</v>
      </c>
      <c r="F19" s="33" t="s">
        <v>100</v>
      </c>
      <c r="G19" s="31" t="s">
        <v>109</v>
      </c>
      <c r="H19" s="30" t="s">
        <v>0</v>
      </c>
      <c r="I19" s="75" t="s">
        <v>0</v>
      </c>
      <c r="J19" s="330" t="str">
        <f t="shared" si="18"/>
        <v>18:10</v>
      </c>
      <c r="K19" s="350">
        <v>0.81018518518518512</v>
      </c>
      <c r="L19" s="118">
        <f t="shared" si="0"/>
        <v>1.2556</v>
      </c>
      <c r="M19" s="332">
        <f t="shared" si="1"/>
        <v>6.684907407407388E-2</v>
      </c>
      <c r="N19" s="364">
        <f t="shared" si="19"/>
        <v>0.77777777777777779</v>
      </c>
      <c r="O19" s="72">
        <v>92418968</v>
      </c>
      <c r="P19" s="368" t="s">
        <v>110</v>
      </c>
      <c r="Q19" s="84">
        <v>0.99639999999999995</v>
      </c>
      <c r="R19" s="85">
        <v>0.96899999999999997</v>
      </c>
      <c r="S19" s="85">
        <v>0.99639999999999995</v>
      </c>
      <c r="T19" s="85">
        <v>1.0024</v>
      </c>
      <c r="U19" s="85">
        <v>1.2556</v>
      </c>
      <c r="V19" s="85">
        <v>1.3834</v>
      </c>
      <c r="W19" s="86">
        <f t="shared" si="20"/>
        <v>0.97250100361300684</v>
      </c>
      <c r="X19" s="86">
        <f t="shared" si="2"/>
        <v>1</v>
      </c>
      <c r="Y19" s="87">
        <f t="shared" si="3"/>
        <v>0.97250100361300684</v>
      </c>
      <c r="Z19" s="334">
        <f t="shared" si="4"/>
        <v>0.99639999999999995</v>
      </c>
      <c r="AA19" s="29">
        <f t="shared" si="4"/>
        <v>0.96899999999999997</v>
      </c>
      <c r="AB19" s="29">
        <f t="shared" si="4"/>
        <v>0.99639999999999995</v>
      </c>
      <c r="AC19" s="262">
        <f t="shared" si="5"/>
        <v>0.96899999999999997</v>
      </c>
      <c r="AD19" s="263">
        <f t="shared" si="6"/>
        <v>1.0024</v>
      </c>
      <c r="AE19" s="264">
        <f t="shared" si="7"/>
        <v>0.97483500602167805</v>
      </c>
      <c r="AF19" s="264">
        <f t="shared" si="8"/>
        <v>1.0024</v>
      </c>
      <c r="AG19" s="262">
        <f t="shared" si="9"/>
        <v>0.97483500602167805</v>
      </c>
      <c r="AH19" s="263">
        <f t="shared" si="10"/>
        <v>1.2556</v>
      </c>
      <c r="AI19" s="264">
        <f t="shared" si="11"/>
        <v>1.2210722601364914</v>
      </c>
      <c r="AJ19" s="264">
        <f t="shared" si="12"/>
        <v>1.2556</v>
      </c>
      <c r="AK19" s="262">
        <f t="shared" si="13"/>
        <v>1.2210722601364914</v>
      </c>
      <c r="AL19" s="263">
        <f t="shared" si="14"/>
        <v>1.3834</v>
      </c>
      <c r="AM19" s="264">
        <f t="shared" si="15"/>
        <v>1.3453578883982336</v>
      </c>
      <c r="AN19" s="264">
        <f t="shared" si="16"/>
        <v>1.3834</v>
      </c>
      <c r="AO19" s="262">
        <f t="shared" si="17"/>
        <v>1.3453578883982336</v>
      </c>
      <c r="AP19" s="32" t="s">
        <v>0</v>
      </c>
      <c r="AQ19" s="75" t="s">
        <v>0</v>
      </c>
    </row>
    <row r="20" spans="1:43" s="265" customFormat="1" ht="12.75" customHeight="1" x14ac:dyDescent="0.2">
      <c r="A20" s="37">
        <v>15</v>
      </c>
      <c r="B20" s="38" t="s">
        <v>107</v>
      </c>
      <c r="C20" s="27" t="s">
        <v>48</v>
      </c>
      <c r="D20" s="36" t="s">
        <v>49</v>
      </c>
      <c r="E20" s="335">
        <v>15735</v>
      </c>
      <c r="F20" s="33" t="s">
        <v>146</v>
      </c>
      <c r="G20" s="31" t="s">
        <v>147</v>
      </c>
      <c r="H20" s="30" t="s">
        <v>0</v>
      </c>
      <c r="I20" s="75" t="s">
        <v>1</v>
      </c>
      <c r="J20" s="330" t="str">
        <f t="shared" si="18"/>
        <v>18:10</v>
      </c>
      <c r="K20" s="350">
        <v>0.81707175925925923</v>
      </c>
      <c r="L20" s="118">
        <f t="shared" si="0"/>
        <v>1.1196674016399344</v>
      </c>
      <c r="M20" s="332">
        <f t="shared" si="1"/>
        <v>6.7322594346289913E-2</v>
      </c>
      <c r="N20" s="28">
        <f t="shared" si="19"/>
        <v>0.83333333333333337</v>
      </c>
      <c r="O20" s="72">
        <v>90059026</v>
      </c>
      <c r="P20" s="369" t="s">
        <v>108</v>
      </c>
      <c r="Q20" s="84">
        <v>0.95130000000000003</v>
      </c>
      <c r="R20" s="85">
        <v>0.91400000000000003</v>
      </c>
      <c r="S20" s="85">
        <v>0.93910000000000005</v>
      </c>
      <c r="T20" s="85">
        <v>0.90010000000000001</v>
      </c>
      <c r="U20" s="85">
        <v>1.1805000000000001</v>
      </c>
      <c r="V20" s="96">
        <v>1.3258000000000001</v>
      </c>
      <c r="W20" s="86">
        <f t="shared" si="20"/>
        <v>0.96079049721433829</v>
      </c>
      <c r="X20" s="86">
        <f t="shared" si="2"/>
        <v>0.98717544412908653</v>
      </c>
      <c r="Y20" s="87">
        <f t="shared" si="3"/>
        <v>0.94846878580257032</v>
      </c>
      <c r="Z20" s="334">
        <f t="shared" si="4"/>
        <v>0.95130000000000003</v>
      </c>
      <c r="AA20" s="29">
        <f t="shared" si="4"/>
        <v>0.91400000000000003</v>
      </c>
      <c r="AB20" s="29">
        <f t="shared" si="4"/>
        <v>0.93910000000000005</v>
      </c>
      <c r="AC20" s="262">
        <f t="shared" si="5"/>
        <v>0.9022783559339852</v>
      </c>
      <c r="AD20" s="263">
        <f t="shared" si="6"/>
        <v>0.90010000000000001</v>
      </c>
      <c r="AE20" s="264">
        <f t="shared" si="7"/>
        <v>0.86480752654262594</v>
      </c>
      <c r="AF20" s="264">
        <f t="shared" si="8"/>
        <v>0.88855661726059076</v>
      </c>
      <c r="AG20" s="262">
        <f t="shared" si="9"/>
        <v>0.85371675410089354</v>
      </c>
      <c r="AH20" s="263">
        <f t="shared" si="10"/>
        <v>1.1805000000000001</v>
      </c>
      <c r="AI20" s="264">
        <f t="shared" si="11"/>
        <v>1.1342131819615264</v>
      </c>
      <c r="AJ20" s="264">
        <f t="shared" si="12"/>
        <v>1.1653606117943867</v>
      </c>
      <c r="AK20" s="262">
        <f t="shared" si="13"/>
        <v>1.1196674016399344</v>
      </c>
      <c r="AL20" s="263">
        <f t="shared" si="14"/>
        <v>1.3258000000000001</v>
      </c>
      <c r="AM20" s="264">
        <f t="shared" si="15"/>
        <v>1.2738160412067698</v>
      </c>
      <c r="AN20" s="264">
        <f t="shared" si="16"/>
        <v>1.3087972038263429</v>
      </c>
      <c r="AO20" s="262">
        <f t="shared" si="17"/>
        <v>1.2574799162170478</v>
      </c>
      <c r="AP20" s="30" t="s">
        <v>1</v>
      </c>
      <c r="AQ20" s="75" t="s">
        <v>1</v>
      </c>
    </row>
    <row r="21" spans="1:43" s="219" customFormat="1" ht="12.75" customHeight="1" x14ac:dyDescent="0.2">
      <c r="A21" s="37">
        <v>16</v>
      </c>
      <c r="B21" s="132" t="s">
        <v>71</v>
      </c>
      <c r="C21" s="212" t="s">
        <v>48</v>
      </c>
      <c r="D21" s="133" t="s">
        <v>49</v>
      </c>
      <c r="E21" s="323">
        <v>13638</v>
      </c>
      <c r="F21" s="143" t="s">
        <v>79</v>
      </c>
      <c r="G21" s="324" t="s">
        <v>80</v>
      </c>
      <c r="H21" s="140" t="s">
        <v>1</v>
      </c>
      <c r="I21" s="140" t="s">
        <v>1</v>
      </c>
      <c r="J21" s="330" t="str">
        <f t="shared" si="18"/>
        <v>18:10</v>
      </c>
      <c r="K21" s="326">
        <v>0.81760416666666658</v>
      </c>
      <c r="L21" s="118">
        <f t="shared" si="0"/>
        <v>1.1282639012755367</v>
      </c>
      <c r="M21" s="332">
        <f t="shared" si="1"/>
        <v>6.8440174844734608E-2</v>
      </c>
      <c r="N21" s="28">
        <f t="shared" si="19"/>
        <v>0.88888888888888884</v>
      </c>
      <c r="O21" s="146">
        <v>91840710</v>
      </c>
      <c r="P21" s="370" t="s">
        <v>120</v>
      </c>
      <c r="Q21" s="135">
        <v>0.96430000000000005</v>
      </c>
      <c r="R21" s="136">
        <v>0.91059999999999997</v>
      </c>
      <c r="S21" s="136">
        <v>0.95350000000000001</v>
      </c>
      <c r="T21" s="136">
        <v>0.91949999999999998</v>
      </c>
      <c r="U21" s="136">
        <v>1.1948000000000001</v>
      </c>
      <c r="V21" s="136">
        <v>1.3452999999999999</v>
      </c>
      <c r="W21" s="137">
        <f t="shared" si="20"/>
        <v>0.94431193611946485</v>
      </c>
      <c r="X21" s="137">
        <f t="shared" si="2"/>
        <v>0.98880016592346776</v>
      </c>
      <c r="Y21" s="138">
        <f t="shared" si="3"/>
        <v>0.93373579911843796</v>
      </c>
      <c r="Z21" s="328">
        <f t="shared" si="4"/>
        <v>0.96430000000000005</v>
      </c>
      <c r="AA21" s="139">
        <f t="shared" si="4"/>
        <v>0.91059999999999997</v>
      </c>
      <c r="AB21" s="139">
        <f t="shared" si="4"/>
        <v>0.95350000000000001</v>
      </c>
      <c r="AC21" s="258">
        <f t="shared" si="5"/>
        <v>0.90040143108990978</v>
      </c>
      <c r="AD21" s="259">
        <f t="shared" si="6"/>
        <v>0.91949999999999998</v>
      </c>
      <c r="AE21" s="260">
        <f t="shared" si="7"/>
        <v>0.86829482526184787</v>
      </c>
      <c r="AF21" s="260">
        <f t="shared" si="8"/>
        <v>0.90920175256662861</v>
      </c>
      <c r="AG21" s="258">
        <f t="shared" si="9"/>
        <v>0.85857006728940366</v>
      </c>
      <c r="AH21" s="259">
        <f t="shared" si="10"/>
        <v>1.1948000000000001</v>
      </c>
      <c r="AI21" s="260">
        <f t="shared" si="11"/>
        <v>1.1282639012755367</v>
      </c>
      <c r="AJ21" s="260">
        <f t="shared" si="12"/>
        <v>1.1814184382453594</v>
      </c>
      <c r="AK21" s="258">
        <f t="shared" si="13"/>
        <v>1.1156275327867098</v>
      </c>
      <c r="AL21" s="259">
        <f t="shared" si="14"/>
        <v>1.3452999999999999</v>
      </c>
      <c r="AM21" s="260">
        <f t="shared" si="15"/>
        <v>1.270382847661516</v>
      </c>
      <c r="AN21" s="260">
        <f t="shared" si="16"/>
        <v>1.3302328632168412</v>
      </c>
      <c r="AO21" s="258">
        <f t="shared" si="17"/>
        <v>1.2561547705540346</v>
      </c>
      <c r="AP21" s="142" t="s">
        <v>1</v>
      </c>
      <c r="AQ21" s="140" t="s">
        <v>0</v>
      </c>
    </row>
    <row r="22" spans="1:43" s="265" customFormat="1" ht="12.75" customHeight="1" x14ac:dyDescent="0.2">
      <c r="A22" s="37">
        <v>17</v>
      </c>
      <c r="B22" s="156" t="s">
        <v>169</v>
      </c>
      <c r="C22" s="154" t="s">
        <v>170</v>
      </c>
      <c r="D22" s="196" t="s">
        <v>49</v>
      </c>
      <c r="E22" s="363">
        <v>14884</v>
      </c>
      <c r="F22" s="157" t="s">
        <v>171</v>
      </c>
      <c r="G22" s="157" t="s">
        <v>172</v>
      </c>
      <c r="H22" s="158" t="s">
        <v>1</v>
      </c>
      <c r="I22" s="158" t="s">
        <v>0</v>
      </c>
      <c r="J22" s="330" t="str">
        <f t="shared" si="18"/>
        <v>18:10</v>
      </c>
      <c r="K22" s="159">
        <v>0.81215277777777783</v>
      </c>
      <c r="L22" s="118">
        <f t="shared" si="0"/>
        <v>1.2533000000000001</v>
      </c>
      <c r="M22" s="332">
        <f t="shared" si="1"/>
        <v>6.919260416666663E-2</v>
      </c>
      <c r="N22" s="28">
        <f t="shared" si="19"/>
        <v>0.94444444444444442</v>
      </c>
      <c r="O22" s="154">
        <v>92202992</v>
      </c>
      <c r="P22" s="371" t="s">
        <v>173</v>
      </c>
      <c r="Q22" s="99">
        <v>1.0142</v>
      </c>
      <c r="R22" s="86">
        <v>0.96760000000000002</v>
      </c>
      <c r="S22" s="86">
        <v>0.99719999999999998</v>
      </c>
      <c r="T22" s="86">
        <v>0.96089999999999998</v>
      </c>
      <c r="U22" s="86">
        <v>1.2533000000000001</v>
      </c>
      <c r="V22" s="86">
        <v>1.4069</v>
      </c>
      <c r="W22" s="372">
        <f t="shared" si="20"/>
        <v>0.95405245513705383</v>
      </c>
      <c r="X22" s="372">
        <f t="shared" si="2"/>
        <v>0.98323802011437589</v>
      </c>
      <c r="Y22" s="373">
        <f t="shared" si="3"/>
        <v>0.93806064707421621</v>
      </c>
      <c r="Z22" s="374">
        <f t="shared" si="4"/>
        <v>1.0142</v>
      </c>
      <c r="AA22" s="155">
        <f t="shared" si="4"/>
        <v>0.96760000000000002</v>
      </c>
      <c r="AB22" s="155">
        <f t="shared" si="4"/>
        <v>0.99719999999999998</v>
      </c>
      <c r="AC22" s="160">
        <f t="shared" si="5"/>
        <v>0.95138110826267008</v>
      </c>
      <c r="AD22" s="161">
        <f t="shared" si="6"/>
        <v>0.96089999999999998</v>
      </c>
      <c r="AE22" s="155">
        <f t="shared" si="7"/>
        <v>0.91674900414119498</v>
      </c>
      <c r="AF22" s="155">
        <f t="shared" si="8"/>
        <v>0.9447934135279038</v>
      </c>
      <c r="AG22" s="160">
        <f t="shared" si="9"/>
        <v>0.9013824757736143</v>
      </c>
      <c r="AH22" s="161">
        <f t="shared" si="10"/>
        <v>1.2533000000000001</v>
      </c>
      <c r="AI22" s="155">
        <f t="shared" si="11"/>
        <v>1.1957139420232696</v>
      </c>
      <c r="AJ22" s="155">
        <f t="shared" si="12"/>
        <v>1.2322922106093475</v>
      </c>
      <c r="AK22" s="160">
        <f t="shared" si="13"/>
        <v>1.1756714089781153</v>
      </c>
      <c r="AL22" s="161">
        <f t="shared" si="14"/>
        <v>1.4069</v>
      </c>
      <c r="AM22" s="155">
        <f t="shared" si="15"/>
        <v>1.3422563991323211</v>
      </c>
      <c r="AN22" s="155">
        <f t="shared" si="16"/>
        <v>1.3833175704989156</v>
      </c>
      <c r="AO22" s="160">
        <f t="shared" si="17"/>
        <v>1.3197575243687147</v>
      </c>
      <c r="AP22" s="158" t="s">
        <v>1</v>
      </c>
      <c r="AQ22" s="158" t="s">
        <v>0</v>
      </c>
    </row>
    <row r="23" spans="1:43" s="265" customFormat="1" ht="12.75" customHeight="1" x14ac:dyDescent="0.2">
      <c r="A23" s="37">
        <v>18</v>
      </c>
      <c r="B23" s="38" t="s">
        <v>59</v>
      </c>
      <c r="C23" s="27" t="s">
        <v>48</v>
      </c>
      <c r="D23" s="39" t="s">
        <v>49</v>
      </c>
      <c r="E23" s="329">
        <v>12517</v>
      </c>
      <c r="F23" s="27" t="s">
        <v>60</v>
      </c>
      <c r="G23" s="27" t="s">
        <v>129</v>
      </c>
      <c r="H23" s="37" t="s">
        <v>1</v>
      </c>
      <c r="I23" s="37" t="s">
        <v>1</v>
      </c>
      <c r="J23" s="330" t="str">
        <f t="shared" si="18"/>
        <v>18:00</v>
      </c>
      <c r="K23" s="336">
        <v>0.82119212962962962</v>
      </c>
      <c r="L23" s="118">
        <f t="shared" si="0"/>
        <v>1.0265</v>
      </c>
      <c r="M23" s="332">
        <f t="shared" si="1"/>
        <v>7.3078721064814806E-2</v>
      </c>
      <c r="N23" s="28">
        <f t="shared" si="19"/>
        <v>1</v>
      </c>
      <c r="O23" s="333">
        <v>93087082</v>
      </c>
      <c r="P23" s="333" t="s">
        <v>62</v>
      </c>
      <c r="Q23" s="84">
        <v>0.82650000000000001</v>
      </c>
      <c r="R23" s="85">
        <v>0.82650000000000001</v>
      </c>
      <c r="S23" s="85">
        <v>0.81950000000000001</v>
      </c>
      <c r="T23" s="85">
        <v>0.74590000000000001</v>
      </c>
      <c r="U23" s="85">
        <v>1.0265</v>
      </c>
      <c r="V23" s="85">
        <v>1.1994</v>
      </c>
      <c r="W23" s="86">
        <f t="shared" si="20"/>
        <v>1</v>
      </c>
      <c r="X23" s="86">
        <f t="shared" si="2"/>
        <v>0.99153055051421657</v>
      </c>
      <c r="Y23" s="87">
        <f t="shared" si="3"/>
        <v>0.99153055051421657</v>
      </c>
      <c r="Z23" s="334">
        <f t="shared" si="4"/>
        <v>0.82650000000000001</v>
      </c>
      <c r="AA23" s="29">
        <f t="shared" si="4"/>
        <v>0.82650000000000001</v>
      </c>
      <c r="AB23" s="29">
        <f t="shared" si="4"/>
        <v>0.81950000000000001</v>
      </c>
      <c r="AC23" s="262">
        <f t="shared" si="5"/>
        <v>0.81950000000000001</v>
      </c>
      <c r="AD23" s="263">
        <f t="shared" si="6"/>
        <v>0.74590000000000001</v>
      </c>
      <c r="AE23" s="264">
        <f t="shared" si="7"/>
        <v>0.74590000000000001</v>
      </c>
      <c r="AF23" s="264">
        <f t="shared" si="8"/>
        <v>0.73958263762855414</v>
      </c>
      <c r="AG23" s="262">
        <f t="shared" si="9"/>
        <v>0.73958263762855414</v>
      </c>
      <c r="AH23" s="263">
        <f t="shared" si="10"/>
        <v>1.0265</v>
      </c>
      <c r="AI23" s="264">
        <f t="shared" si="11"/>
        <v>1.0265</v>
      </c>
      <c r="AJ23" s="264">
        <f t="shared" si="12"/>
        <v>1.0178061101028433</v>
      </c>
      <c r="AK23" s="262">
        <f t="shared" si="13"/>
        <v>1.0178061101028433</v>
      </c>
      <c r="AL23" s="263">
        <f t="shared" si="14"/>
        <v>1.1994</v>
      </c>
      <c r="AM23" s="264">
        <f t="shared" si="15"/>
        <v>1.1994</v>
      </c>
      <c r="AN23" s="264">
        <f t="shared" si="16"/>
        <v>1.1892417422867514</v>
      </c>
      <c r="AO23" s="262">
        <f t="shared" si="17"/>
        <v>1.1892417422867514</v>
      </c>
      <c r="AP23" s="37" t="s">
        <v>0</v>
      </c>
      <c r="AQ23" s="37" t="s">
        <v>1</v>
      </c>
    </row>
    <row r="24" spans="1:43" s="256" customFormat="1" ht="12.75" customHeight="1" x14ac:dyDescent="0.2">
      <c r="A24" s="125"/>
      <c r="B24" s="299"/>
      <c r="C24" s="317"/>
      <c r="D24" s="126"/>
      <c r="E24" s="354"/>
      <c r="F24" s="57"/>
      <c r="G24" s="57"/>
      <c r="H24" s="59"/>
      <c r="I24" s="59"/>
      <c r="J24" s="60"/>
      <c r="K24" s="127"/>
      <c r="L24" s="61"/>
      <c r="M24" s="320"/>
      <c r="N24" s="62"/>
      <c r="O24" s="128"/>
      <c r="P24" s="321"/>
      <c r="Q24" s="80"/>
      <c r="R24" s="81"/>
      <c r="S24" s="81"/>
      <c r="T24" s="81"/>
      <c r="U24" s="81"/>
      <c r="V24" s="81"/>
      <c r="W24" s="81"/>
      <c r="X24" s="81"/>
      <c r="Y24" s="82"/>
      <c r="Z24" s="355"/>
      <c r="AA24" s="129"/>
      <c r="AB24" s="129"/>
      <c r="AC24" s="130"/>
      <c r="AD24" s="131"/>
      <c r="AE24" s="129"/>
      <c r="AF24" s="129"/>
      <c r="AG24" s="130"/>
      <c r="AH24" s="131"/>
      <c r="AI24" s="129"/>
      <c r="AJ24" s="129"/>
      <c r="AK24" s="130"/>
      <c r="AL24" s="131"/>
      <c r="AM24" s="129"/>
      <c r="AN24" s="129"/>
      <c r="AO24" s="130"/>
      <c r="AP24" s="58"/>
      <c r="AQ24" s="59"/>
    </row>
  </sheetData>
  <mergeCells count="4">
    <mergeCell ref="AD3:AG3"/>
    <mergeCell ref="AH3:AK3"/>
    <mergeCell ref="AL3:AO3"/>
    <mergeCell ref="D4:E4"/>
  </mergeCells>
  <conditionalFormatting sqref="H12:I12 H14:I15 H17:I18 H20:I20 H22:I23 H6:I7">
    <cfRule type="expression" dxfId="77" priority="13">
      <formula>H6&lt;&gt;AP6</formula>
    </cfRule>
  </conditionalFormatting>
  <conditionalFormatting sqref="H22:I22">
    <cfRule type="expression" dxfId="76" priority="12">
      <formula>H22&lt;&gt;AP22</formula>
    </cfRule>
  </conditionalFormatting>
  <conditionalFormatting sqref="H20:I20">
    <cfRule type="expression" dxfId="75" priority="11">
      <formula>H20&lt;&gt;AP20</formula>
    </cfRule>
  </conditionalFormatting>
  <conditionalFormatting sqref="H8:I8">
    <cfRule type="expression" dxfId="74" priority="10">
      <formula>H8&lt;&gt;AP8</formula>
    </cfRule>
  </conditionalFormatting>
  <conditionalFormatting sqref="H9:I9">
    <cfRule type="expression" dxfId="73" priority="9">
      <formula>H9&lt;&gt;AP9</formula>
    </cfRule>
  </conditionalFormatting>
  <conditionalFormatting sqref="H19:I19">
    <cfRule type="expression" dxfId="72" priority="5">
      <formula>H19&lt;&gt;AP19</formula>
    </cfRule>
  </conditionalFormatting>
  <conditionalFormatting sqref="H13:I13">
    <cfRule type="expression" dxfId="71" priority="7">
      <formula>H13&lt;&gt;AP13</formula>
    </cfRule>
  </conditionalFormatting>
  <conditionalFormatting sqref="I13">
    <cfRule type="expression" dxfId="70" priority="8">
      <formula>I13&lt;&gt;AQ13</formula>
    </cfRule>
  </conditionalFormatting>
  <conditionalFormatting sqref="I19">
    <cfRule type="expression" dxfId="69" priority="6">
      <formula>I19&lt;&gt;AQ19</formula>
    </cfRule>
  </conditionalFormatting>
  <conditionalFormatting sqref="H11:I11">
    <cfRule type="expression" dxfId="68" priority="3">
      <formula>H11&lt;&gt;AP11</formula>
    </cfRule>
  </conditionalFormatting>
  <conditionalFormatting sqref="H11:I11">
    <cfRule type="expression" dxfId="67" priority="4">
      <formula>H11&lt;&gt;AP11</formula>
    </cfRule>
  </conditionalFormatting>
  <conditionalFormatting sqref="H16:I16">
    <cfRule type="expression" dxfId="66" priority="1">
      <formula>H16&lt;&gt;AP16</formula>
    </cfRule>
  </conditionalFormatting>
  <conditionalFormatting sqref="H16:I16">
    <cfRule type="expression" dxfId="65" priority="2">
      <formula>H16&lt;&gt;AP16</formula>
    </cfRule>
  </conditionalFormatting>
  <dataValidations count="2">
    <dataValidation type="list" allowBlank="1" showInputMessage="1" prompt="Click and enter a value from range '2016'!AC2:AE2" sqref="E3" xr:uid="{A41B9CA1-BE13-4761-9C4E-B42D4F114C45}">
      <formula1>$AD$2:$AF$2</formula1>
    </dataValidation>
    <dataValidation type="list" allowBlank="1" sqref="AP12:AQ12 AP14:AQ19 H12:I19 H23:I23 AP23:AQ23 AP6:AQ9 H6:I9" xr:uid="{D1BB26A0-F4F9-486F-AC9A-58CA2EB5FF99}">
      <formula1>$AD$1:$AE$1</formula1>
    </dataValidation>
  </dataValidations>
  <hyperlinks>
    <hyperlink ref="P12" r:id="rId1" display="mailto:kim.knudsen@ca.com" xr:uid="{FA9E5CC9-1DFD-4542-9CEF-339970CF6AB4}"/>
    <hyperlink ref="P18" r:id="rId2" xr:uid="{3FF32613-63E2-48F2-BAB1-C9FE7C0C4E56}"/>
    <hyperlink ref="P21" r:id="rId3" xr:uid="{4E98E5A4-C047-4402-A95D-A58C3EA8776C}"/>
    <hyperlink ref="P19" r:id="rId4" xr:uid="{DD006D08-7F22-41B4-9CE9-B22B94E5AEC4}"/>
    <hyperlink ref="P15" r:id="rId5" display="mailto:Espen.Sunde@nav.no" xr:uid="{6544AEF6-1606-4FD9-95E9-8D26A5EB03A9}"/>
    <hyperlink ref="P20" r:id="rId6" xr:uid="{1E4B63EF-75C9-473F-9236-88BBFEB8A8FC}"/>
    <hyperlink ref="P7" r:id="rId7" xr:uid="{D9BBCFF5-B621-4D1F-A9DA-12A0D17D973A}"/>
    <hyperlink ref="P13" r:id="rId8" xr:uid="{D2E3A3D4-F787-455E-B864-79A743786286}"/>
    <hyperlink ref="P6" r:id="rId9" xr:uid="{1A0DCBDC-1B76-4F41-80B0-E1EBD1094C97}"/>
    <hyperlink ref="P22" r:id="rId10" xr:uid="{8ABC9311-9EA9-4084-B6A2-29F8AC5CD9B3}"/>
  </hyperlinks>
  <pageMargins left="0.7" right="0.7" top="0.75" bottom="0.75" header="0.3" footer="0.3"/>
  <drawing r:id="rId11"/>
  <legacyDrawing r:id="rId1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387EF7CD-9821-4D1C-B655-A392864DE9DE}">
          <x14:formula1>
            <xm:f>'C:\Users\Bruker\Documents\Frognerkilen Seilforening\Tirsdagsregatta 2017\[Resultatliste 20.06.2017.xlsx]2017'!#REF!</xm:f>
          </x14:formula1>
          <xm:sqref>H11:I11 AP11:AQ11 H16:I16 AP16:AQ16</xm:sqref>
        </x14:dataValidation>
        <x14:dataValidation type="list" allowBlank="1" xr:uid="{840FF12C-B39C-44AB-A4FC-17FFFB191340}">
          <x14:formula1>
            <xm:f>'C:\Users\Eier\AppData\Local\Microsoft\Windows\Temporary Internet Files\Content.IE5\9VQQSM5R\[Resultatliste 22. 08.2017.xlsx]2017'!#REF!</xm:f>
          </x14:formula1>
          <xm:sqref>H9:I9 AP9:AQ9 H11:I12 AP11:AQ12 H14:I16 AP14:AQ16 H18:I18 AP18:AQ18 AP20:AQ20 H20:I20 H22:I22 AP22:AQ22 H6:I6 AP6:AQ6</xm:sqref>
        </x14:dataValidation>
        <x14:dataValidation type="list" allowBlank="1" xr:uid="{D32209D8-5F4D-4D10-BDC4-18CEF346200A}">
          <x14:formula1>
            <xm:f>'C:\Users\Bruker\Documents\Frognerkilen Seilforening\Tirsdagsregatta 2017\[Resultatliste 06.06.2017.xlsx]2017'!#REF!</xm:f>
          </x14:formula1>
          <xm:sqref>AP9:AQ9 H9:I9 AP14:AQ15 H14:I15 AP6:AQ6 H6:I6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0509F-3D0E-4FEE-AEE1-957D0EE18A8D}">
  <dimension ref="A1:AQ25"/>
  <sheetViews>
    <sheetView workbookViewId="0">
      <selection sqref="A1:XFD24"/>
    </sheetView>
  </sheetViews>
  <sheetFormatPr baseColWidth="10" defaultRowHeight="12.75" x14ac:dyDescent="0.2"/>
  <sheetData>
    <row r="1" spans="1:43" s="243" customFormat="1" ht="12.75" customHeight="1" x14ac:dyDescent="0.2">
      <c r="A1" s="152" t="s">
        <v>157</v>
      </c>
      <c r="B1" s="236"/>
      <c r="C1" s="237"/>
      <c r="D1" s="238"/>
      <c r="E1" s="239"/>
      <c r="F1" s="240"/>
      <c r="G1" s="240"/>
      <c r="H1" s="238"/>
      <c r="I1" s="241"/>
      <c r="J1" s="242"/>
      <c r="K1" s="115"/>
      <c r="L1" s="113"/>
      <c r="N1" s="238"/>
      <c r="O1" s="244"/>
      <c r="P1" s="101"/>
      <c r="Q1" s="4"/>
      <c r="R1" s="4"/>
      <c r="S1" s="4"/>
      <c r="T1" s="4"/>
      <c r="U1" s="4"/>
      <c r="V1" s="4"/>
      <c r="W1" s="4"/>
      <c r="X1" s="4"/>
      <c r="Y1" s="4"/>
      <c r="AD1" s="243" t="s">
        <v>0</v>
      </c>
      <c r="AE1" s="243" t="s">
        <v>1</v>
      </c>
      <c r="AG1" s="245" t="s">
        <v>2</v>
      </c>
      <c r="AH1" s="246"/>
      <c r="AI1" s="245" t="s">
        <v>3</v>
      </c>
      <c r="AJ1" s="246"/>
      <c r="AK1" s="246"/>
      <c r="AP1" s="238"/>
      <c r="AQ1" s="241"/>
    </row>
    <row r="2" spans="1:43" s="243" customFormat="1" ht="12.75" customHeight="1" thickBot="1" x14ac:dyDescent="0.25">
      <c r="A2" s="240" t="s">
        <v>188</v>
      </c>
      <c r="B2" s="247"/>
      <c r="C2" s="113"/>
      <c r="D2" s="115"/>
      <c r="E2" s="239" t="s">
        <v>4</v>
      </c>
      <c r="F2" s="114"/>
      <c r="G2" s="114"/>
      <c r="H2" s="248"/>
      <c r="I2" s="246" t="s">
        <v>5</v>
      </c>
      <c r="J2" s="238" t="s">
        <v>6</v>
      </c>
      <c r="K2" s="115"/>
      <c r="L2" s="113"/>
      <c r="P2" s="102"/>
      <c r="Q2" s="5"/>
      <c r="R2" s="5"/>
      <c r="S2" s="5"/>
      <c r="T2" s="5"/>
      <c r="U2" s="5"/>
      <c r="V2" s="5"/>
      <c r="W2" s="5"/>
      <c r="X2" s="5"/>
      <c r="Y2" s="5"/>
      <c r="AC2" s="243" t="s">
        <v>7</v>
      </c>
      <c r="AD2" s="249" t="s">
        <v>8</v>
      </c>
      <c r="AE2" s="249" t="s">
        <v>11</v>
      </c>
      <c r="AF2" s="6" t="s">
        <v>12</v>
      </c>
      <c r="AG2" s="7" t="s">
        <v>14</v>
      </c>
      <c r="AH2" s="250"/>
      <c r="AI2" s="8" t="s">
        <v>17</v>
      </c>
      <c r="AJ2" s="250"/>
      <c r="AK2" s="250"/>
      <c r="AP2" s="248"/>
      <c r="AQ2" s="246"/>
    </row>
    <row r="3" spans="1:43" s="243" customFormat="1" ht="12.75" customHeight="1" thickBot="1" x14ac:dyDescent="0.25">
      <c r="A3" s="247"/>
      <c r="B3" s="247"/>
      <c r="C3" s="113"/>
      <c r="D3" s="115"/>
      <c r="E3" s="251" t="s">
        <v>11</v>
      </c>
      <c r="F3" s="114"/>
      <c r="G3" s="114"/>
      <c r="H3" s="248" t="s">
        <v>20</v>
      </c>
      <c r="I3" s="252">
        <v>19</v>
      </c>
      <c r="J3" s="248">
        <v>19</v>
      </c>
      <c r="K3" s="253"/>
      <c r="L3" s="250"/>
      <c r="M3" s="253"/>
      <c r="N3" s="254"/>
      <c r="O3" s="255"/>
      <c r="P3" s="103"/>
      <c r="Q3" s="5"/>
      <c r="R3" s="100"/>
      <c r="S3" s="5"/>
      <c r="T3" s="5"/>
      <c r="U3" s="5"/>
      <c r="V3" s="5"/>
      <c r="W3" s="5"/>
      <c r="X3" s="5"/>
      <c r="Y3" s="5"/>
      <c r="Z3" s="420"/>
      <c r="AA3" s="421" t="s">
        <v>9</v>
      </c>
      <c r="AB3" s="10" t="s">
        <v>10</v>
      </c>
      <c r="AC3" s="422"/>
      <c r="AD3" s="469" t="s">
        <v>13</v>
      </c>
      <c r="AE3" s="471"/>
      <c r="AF3" s="471"/>
      <c r="AG3" s="472"/>
      <c r="AH3" s="469" t="s">
        <v>15</v>
      </c>
      <c r="AI3" s="471"/>
      <c r="AJ3" s="471"/>
      <c r="AK3" s="472"/>
      <c r="AL3" s="469" t="s">
        <v>16</v>
      </c>
      <c r="AM3" s="471"/>
      <c r="AN3" s="471"/>
      <c r="AO3" s="472"/>
      <c r="AP3" s="247" t="s">
        <v>24</v>
      </c>
      <c r="AQ3" s="252"/>
    </row>
    <row r="4" spans="1:43" s="243" customFormat="1" ht="12.75" customHeight="1" thickBot="1" x14ac:dyDescent="0.25">
      <c r="A4" s="116" t="s">
        <v>18</v>
      </c>
      <c r="B4" s="314" t="s">
        <v>19</v>
      </c>
      <c r="C4" s="13" t="s">
        <v>21</v>
      </c>
      <c r="D4" s="473" t="s">
        <v>22</v>
      </c>
      <c r="E4" s="474"/>
      <c r="F4" s="14" t="s">
        <v>23</v>
      </c>
      <c r="G4" s="14" t="s">
        <v>29</v>
      </c>
      <c r="H4" s="419" t="s">
        <v>30</v>
      </c>
      <c r="I4" s="12" t="s">
        <v>31</v>
      </c>
      <c r="J4" s="15" t="s">
        <v>32</v>
      </c>
      <c r="K4" s="16" t="s">
        <v>33</v>
      </c>
      <c r="L4" s="17" t="s">
        <v>34</v>
      </c>
      <c r="M4" s="375" t="s">
        <v>35</v>
      </c>
      <c r="N4" s="18" t="s">
        <v>36</v>
      </c>
      <c r="O4" s="168" t="s">
        <v>37</v>
      </c>
      <c r="P4" s="316" t="s">
        <v>38</v>
      </c>
      <c r="Q4" s="76" t="s">
        <v>39</v>
      </c>
      <c r="R4" s="77" t="s">
        <v>40</v>
      </c>
      <c r="S4" s="77" t="s">
        <v>41</v>
      </c>
      <c r="T4" s="77" t="s">
        <v>42</v>
      </c>
      <c r="U4" s="77" t="s">
        <v>43</v>
      </c>
      <c r="V4" s="77" t="s">
        <v>44</v>
      </c>
      <c r="W4" s="78" t="s">
        <v>45</v>
      </c>
      <c r="X4" s="78" t="s">
        <v>46</v>
      </c>
      <c r="Y4" s="79" t="s">
        <v>47</v>
      </c>
      <c r="Z4" s="19" t="s">
        <v>25</v>
      </c>
      <c r="AA4" s="19" t="s">
        <v>26</v>
      </c>
      <c r="AB4" s="19" t="s">
        <v>27</v>
      </c>
      <c r="AC4" s="20" t="s">
        <v>28</v>
      </c>
      <c r="AD4" s="21" t="s">
        <v>25</v>
      </c>
      <c r="AE4" s="19" t="s">
        <v>26</v>
      </c>
      <c r="AF4" s="19" t="s">
        <v>27</v>
      </c>
      <c r="AG4" s="20" t="s">
        <v>28</v>
      </c>
      <c r="AH4" s="21" t="s">
        <v>25</v>
      </c>
      <c r="AI4" s="19" t="s">
        <v>26</v>
      </c>
      <c r="AJ4" s="19" t="s">
        <v>27</v>
      </c>
      <c r="AK4" s="20" t="s">
        <v>28</v>
      </c>
      <c r="AL4" s="21" t="s">
        <v>25</v>
      </c>
      <c r="AM4" s="19" t="s">
        <v>26</v>
      </c>
      <c r="AN4" s="19" t="s">
        <v>27</v>
      </c>
      <c r="AO4" s="20" t="s">
        <v>28</v>
      </c>
      <c r="AP4" s="419" t="s">
        <v>30</v>
      </c>
      <c r="AQ4" s="12" t="s">
        <v>31</v>
      </c>
    </row>
    <row r="5" spans="1:43" s="256" customFormat="1" ht="12.75" customHeight="1" x14ac:dyDescent="0.2">
      <c r="A5" s="117">
        <v>0</v>
      </c>
      <c r="B5" s="299"/>
      <c r="C5" s="317"/>
      <c r="D5" s="22"/>
      <c r="E5" s="318"/>
      <c r="F5" s="57"/>
      <c r="G5" s="57"/>
      <c r="H5" s="58"/>
      <c r="I5" s="59"/>
      <c r="J5" s="60"/>
      <c r="K5" s="319"/>
      <c r="L5" s="61"/>
      <c r="M5" s="376"/>
      <c r="N5" s="62"/>
      <c r="O5" s="377"/>
      <c r="P5" s="321"/>
      <c r="Q5" s="80"/>
      <c r="R5" s="81"/>
      <c r="S5" s="81"/>
      <c r="T5" s="81"/>
      <c r="U5" s="81"/>
      <c r="V5" s="81"/>
      <c r="W5" s="81"/>
      <c r="X5" s="81"/>
      <c r="Y5" s="82"/>
      <c r="Z5" s="322"/>
      <c r="AA5" s="24"/>
      <c r="AB5" s="24"/>
      <c r="AC5" s="25"/>
      <c r="AD5" s="26"/>
      <c r="AE5" s="24"/>
      <c r="AF5" s="24"/>
      <c r="AG5" s="25"/>
      <c r="AH5" s="26"/>
      <c r="AI5" s="24"/>
      <c r="AJ5" s="24"/>
      <c r="AK5" s="25"/>
      <c r="AL5" s="26"/>
      <c r="AM5" s="24"/>
      <c r="AN5" s="24"/>
      <c r="AO5" s="25"/>
      <c r="AP5" s="58"/>
      <c r="AQ5" s="59"/>
    </row>
    <row r="6" spans="1:43" s="265" customFormat="1" ht="12.75" customHeight="1" x14ac:dyDescent="0.2">
      <c r="A6" s="37">
        <v>1</v>
      </c>
      <c r="B6" s="38" t="s">
        <v>101</v>
      </c>
      <c r="C6" s="27" t="s">
        <v>50</v>
      </c>
      <c r="D6" s="36" t="s">
        <v>49</v>
      </c>
      <c r="E6" s="335">
        <v>26</v>
      </c>
      <c r="F6" s="33" t="s">
        <v>123</v>
      </c>
      <c r="G6" s="31" t="s">
        <v>124</v>
      </c>
      <c r="H6" s="30" t="s">
        <v>1</v>
      </c>
      <c r="I6" s="30" t="s">
        <v>0</v>
      </c>
      <c r="J6" s="378">
        <v>0.75694444444444453</v>
      </c>
      <c r="K6" s="331">
        <v>0.79340277777777779</v>
      </c>
      <c r="L6" s="118">
        <f t="shared" ref="L6:L24" si="0">IF($E$3="lite",IF(AND(H6="nei",I6="ja"),AD6,IF(AND(H6="nei",I6="nei"),AE6,IF(AND(H6="ja",I6="ja"),AF6,AG6))), IF($E$3="middels",IF(AND(H6="nei",I6="ja"),AH6,IF(AND(H6="nei",I6="nei"),AI6,IF(AND(H6="ja",I6="ja"),AJ6,AK6))), IF($E$3="mye",IF(AND(H6="nei",I6="ja"),AL6,IF(AND(H6="nei",I6="nei"),AM6,IF(AND(H6="ja",I6="ja"),AN6,AO6))))))</f>
        <v>1.2749999999999999</v>
      </c>
      <c r="M6" s="379">
        <f t="shared" ref="M6:M24" si="1">(K6-J6)*L6</f>
        <v>4.6484374999999904E-2</v>
      </c>
      <c r="N6" s="166">
        <f t="shared" ref="N6:N24" si="2">IF(K6="Dnf",1,(IF(K6="Dns",1.5,(IF(K6="Dsq",1.5,(A6/I$3))))))</f>
        <v>5.2631578947368418E-2</v>
      </c>
      <c r="O6" s="333">
        <v>99479805</v>
      </c>
      <c r="P6" s="110" t="s">
        <v>125</v>
      </c>
      <c r="Q6" s="84">
        <v>1.0457000000000001</v>
      </c>
      <c r="R6" s="85">
        <v>0.99490000000000001</v>
      </c>
      <c r="S6" s="85">
        <v>0.98160000000000003</v>
      </c>
      <c r="T6" s="85">
        <v>1.0384</v>
      </c>
      <c r="U6" s="85">
        <v>1.2749999999999999</v>
      </c>
      <c r="V6" s="85">
        <v>1.4363999999999999</v>
      </c>
      <c r="W6" s="86">
        <f t="shared" ref="W6:W20" si="3">R6/Q6</f>
        <v>0.95142010136750499</v>
      </c>
      <c r="X6" s="86">
        <f t="shared" ref="X6:X24" si="4">S6/Q6</f>
        <v>0.93870134837907615</v>
      </c>
      <c r="Y6" s="87">
        <f t="shared" ref="Y6:Y24" si="5">W6*X6</f>
        <v>0.89309933202863423</v>
      </c>
      <c r="Z6" s="334">
        <f t="shared" ref="Z6:AB24" si="6">Q6</f>
        <v>1.0457000000000001</v>
      </c>
      <c r="AA6" s="29">
        <f t="shared" si="6"/>
        <v>0.99490000000000001</v>
      </c>
      <c r="AB6" s="29">
        <f t="shared" si="6"/>
        <v>0.98160000000000003</v>
      </c>
      <c r="AC6" s="262">
        <f t="shared" ref="AC6:AC24" si="7">Q6*Y6</f>
        <v>0.9339139715023429</v>
      </c>
      <c r="AD6" s="263">
        <f t="shared" ref="AD6:AD24" si="8">T6</f>
        <v>1.0384</v>
      </c>
      <c r="AE6" s="264">
        <f t="shared" ref="AE6:AE24" si="9">AD6*W6</f>
        <v>0.9879546332600172</v>
      </c>
      <c r="AF6" s="264">
        <f t="shared" ref="AF6:AF24" si="10">AD6*X6</f>
        <v>0.97474748015683266</v>
      </c>
      <c r="AG6" s="262">
        <f t="shared" ref="AG6:AG24" si="11">AD6*Y6</f>
        <v>0.9273943463785338</v>
      </c>
      <c r="AH6" s="263">
        <f t="shared" ref="AH6:AH24" si="12">U6</f>
        <v>1.2749999999999999</v>
      </c>
      <c r="AI6" s="264">
        <f t="shared" ref="AI6:AI24" si="13">AH6*W6</f>
        <v>1.2130606292435688</v>
      </c>
      <c r="AJ6" s="264">
        <f t="shared" ref="AJ6:AJ24" si="14">AH6*X6</f>
        <v>1.196844219183322</v>
      </c>
      <c r="AK6" s="262">
        <f t="shared" ref="AK6:AK24" si="15">AH6*Y6</f>
        <v>1.1387016483365087</v>
      </c>
      <c r="AL6" s="263">
        <f t="shared" ref="AL6:AL24" si="16">V6</f>
        <v>1.4363999999999999</v>
      </c>
      <c r="AM6" s="264">
        <f t="shared" ref="AM6:AM24" si="17">AL6*W6</f>
        <v>1.3666198336042841</v>
      </c>
      <c r="AN6" s="264">
        <f t="shared" ref="AN6:AN24" si="18">AL6*X6</f>
        <v>1.348350616811705</v>
      </c>
      <c r="AO6" s="262">
        <f t="shared" ref="AO6:AO24" si="19">AL6*Y6</f>
        <v>1.28284788052593</v>
      </c>
      <c r="AP6" s="30" t="s">
        <v>1</v>
      </c>
      <c r="AQ6" s="30" t="s">
        <v>0</v>
      </c>
    </row>
    <row r="7" spans="1:43" s="265" customFormat="1" ht="12.75" customHeight="1" x14ac:dyDescent="0.2">
      <c r="A7" s="37">
        <v>2</v>
      </c>
      <c r="B7" s="38" t="s">
        <v>57</v>
      </c>
      <c r="C7" s="27" t="s">
        <v>48</v>
      </c>
      <c r="D7" s="36" t="s">
        <v>49</v>
      </c>
      <c r="E7" s="335">
        <v>11172</v>
      </c>
      <c r="F7" s="33" t="s">
        <v>130</v>
      </c>
      <c r="G7" s="31" t="s">
        <v>131</v>
      </c>
      <c r="H7" s="30" t="s">
        <v>1</v>
      </c>
      <c r="I7" s="40" t="s">
        <v>1</v>
      </c>
      <c r="J7" s="380" t="str">
        <f t="shared" ref="J7:J24" si="20">IF(Q7&gt;0.95,"18:10","18:00")</f>
        <v>18:10</v>
      </c>
      <c r="K7" s="331">
        <v>0.79322916666666676</v>
      </c>
      <c r="L7" s="134">
        <f t="shared" si="0"/>
        <v>1.2960382115297322</v>
      </c>
      <c r="M7" s="381">
        <f t="shared" si="1"/>
        <v>4.7026386494742028E-2</v>
      </c>
      <c r="N7" s="166">
        <f t="shared" si="2"/>
        <v>0.10526315789473684</v>
      </c>
      <c r="O7" s="333">
        <v>90518559</v>
      </c>
      <c r="P7" s="110" t="s">
        <v>139</v>
      </c>
      <c r="Q7" s="84">
        <v>1.1014999999999999</v>
      </c>
      <c r="R7" s="85">
        <v>1.0507</v>
      </c>
      <c r="S7" s="85">
        <v>1.0748</v>
      </c>
      <c r="T7" s="85">
        <v>1.0607</v>
      </c>
      <c r="U7" s="85">
        <v>1.3587</v>
      </c>
      <c r="V7" s="136">
        <v>1.5216000000000001</v>
      </c>
      <c r="W7" s="137">
        <f t="shared" si="3"/>
        <v>0.95388107126645483</v>
      </c>
      <c r="X7" s="137">
        <f t="shared" si="4"/>
        <v>0.97576032682705405</v>
      </c>
      <c r="Y7" s="138">
        <f t="shared" si="5"/>
        <v>0.93075930585309641</v>
      </c>
      <c r="Z7" s="328">
        <f t="shared" si="6"/>
        <v>1.1014999999999999</v>
      </c>
      <c r="AA7" s="139">
        <f t="shared" si="6"/>
        <v>1.0507</v>
      </c>
      <c r="AB7" s="139">
        <f t="shared" si="6"/>
        <v>1.0748</v>
      </c>
      <c r="AC7" s="258">
        <f t="shared" si="7"/>
        <v>1.0252313753971856</v>
      </c>
      <c r="AD7" s="259">
        <f t="shared" si="8"/>
        <v>1.0607</v>
      </c>
      <c r="AE7" s="260">
        <f t="shared" si="9"/>
        <v>1.0117816522923286</v>
      </c>
      <c r="AF7" s="260">
        <f t="shared" si="10"/>
        <v>1.0349889786654562</v>
      </c>
      <c r="AG7" s="258">
        <f t="shared" si="11"/>
        <v>0.98725639571837931</v>
      </c>
      <c r="AH7" s="259">
        <f t="shared" si="12"/>
        <v>1.3587</v>
      </c>
      <c r="AI7" s="260">
        <f t="shared" si="13"/>
        <v>1.2960382115297322</v>
      </c>
      <c r="AJ7" s="260">
        <f t="shared" si="14"/>
        <v>1.3257655560599184</v>
      </c>
      <c r="AK7" s="258">
        <f t="shared" si="15"/>
        <v>1.2646226688626021</v>
      </c>
      <c r="AL7" s="259">
        <f t="shared" si="16"/>
        <v>1.5216000000000001</v>
      </c>
      <c r="AM7" s="260">
        <f t="shared" si="17"/>
        <v>1.4514254380390377</v>
      </c>
      <c r="AN7" s="260">
        <f t="shared" si="18"/>
        <v>1.4847169133000455</v>
      </c>
      <c r="AO7" s="258">
        <f t="shared" si="19"/>
        <v>1.4162433597860715</v>
      </c>
      <c r="AP7" s="30" t="s">
        <v>1</v>
      </c>
      <c r="AQ7" s="30" t="s">
        <v>1</v>
      </c>
    </row>
    <row r="8" spans="1:43" s="219" customFormat="1" ht="12.75" customHeight="1" x14ac:dyDescent="0.2">
      <c r="A8" s="37">
        <v>3</v>
      </c>
      <c r="B8" s="132" t="s">
        <v>132</v>
      </c>
      <c r="C8" s="212" t="s">
        <v>48</v>
      </c>
      <c r="D8" s="133" t="s">
        <v>49</v>
      </c>
      <c r="E8" s="323">
        <v>14784</v>
      </c>
      <c r="F8" s="143" t="s">
        <v>133</v>
      </c>
      <c r="G8" s="143" t="s">
        <v>134</v>
      </c>
      <c r="H8" s="163" t="s">
        <v>1</v>
      </c>
      <c r="I8" s="164" t="s">
        <v>0</v>
      </c>
      <c r="J8" s="339" t="str">
        <f t="shared" si="20"/>
        <v>18:10</v>
      </c>
      <c r="K8" s="326">
        <v>0.79887731481481483</v>
      </c>
      <c r="L8" s="134">
        <f t="shared" si="0"/>
        <v>1.1793</v>
      </c>
      <c r="M8" s="379">
        <f t="shared" si="1"/>
        <v>4.9451434027777699E-2</v>
      </c>
      <c r="N8" s="166">
        <f t="shared" si="2"/>
        <v>0.15789473684210525</v>
      </c>
      <c r="O8" s="382">
        <v>92057626</v>
      </c>
      <c r="P8" s="360" t="s">
        <v>135</v>
      </c>
      <c r="Q8" s="135">
        <v>0.95650000000000002</v>
      </c>
      <c r="R8" s="136">
        <v>0.90669999999999995</v>
      </c>
      <c r="S8" s="136">
        <v>0.93069999999999997</v>
      </c>
      <c r="T8" s="136">
        <v>0.9244</v>
      </c>
      <c r="U8" s="136">
        <v>1.1793</v>
      </c>
      <c r="V8" s="136">
        <v>1.3046</v>
      </c>
      <c r="W8" s="137">
        <f t="shared" si="3"/>
        <v>0.94793518034500779</v>
      </c>
      <c r="X8" s="137">
        <f t="shared" si="4"/>
        <v>0.97302665969681124</v>
      </c>
      <c r="Y8" s="138">
        <f t="shared" si="5"/>
        <v>0.92236620214019727</v>
      </c>
      <c r="Z8" s="328">
        <f t="shared" si="6"/>
        <v>0.95650000000000002</v>
      </c>
      <c r="AA8" s="139">
        <f t="shared" si="6"/>
        <v>0.90669999999999995</v>
      </c>
      <c r="AB8" s="139">
        <f t="shared" si="6"/>
        <v>0.93069999999999997</v>
      </c>
      <c r="AC8" s="258">
        <f t="shared" si="7"/>
        <v>0.88224327234709865</v>
      </c>
      <c r="AD8" s="259">
        <f t="shared" si="8"/>
        <v>0.9244</v>
      </c>
      <c r="AE8" s="260">
        <f t="shared" si="9"/>
        <v>0.87627128071092519</v>
      </c>
      <c r="AF8" s="260">
        <f t="shared" si="10"/>
        <v>0.89946584422373232</v>
      </c>
      <c r="AG8" s="258">
        <f t="shared" si="11"/>
        <v>0.85263531725839836</v>
      </c>
      <c r="AH8" s="259">
        <f t="shared" si="12"/>
        <v>1.1793</v>
      </c>
      <c r="AI8" s="260">
        <f t="shared" si="13"/>
        <v>1.1178999581808677</v>
      </c>
      <c r="AJ8" s="260">
        <f t="shared" si="14"/>
        <v>1.1474903397804495</v>
      </c>
      <c r="AK8" s="258">
        <f t="shared" si="15"/>
        <v>1.0877464621839346</v>
      </c>
      <c r="AL8" s="259">
        <f t="shared" si="16"/>
        <v>1.3046</v>
      </c>
      <c r="AM8" s="260">
        <f t="shared" si="17"/>
        <v>1.2366762362780972</v>
      </c>
      <c r="AN8" s="260">
        <f t="shared" si="18"/>
        <v>1.2694105802404598</v>
      </c>
      <c r="AO8" s="258">
        <f t="shared" si="19"/>
        <v>1.2033189473121013</v>
      </c>
      <c r="AP8" s="163" t="s">
        <v>1</v>
      </c>
      <c r="AQ8" s="164" t="s">
        <v>0</v>
      </c>
    </row>
    <row r="9" spans="1:43" s="265" customFormat="1" ht="12.75" customHeight="1" x14ac:dyDescent="0.2">
      <c r="A9" s="37">
        <v>4</v>
      </c>
      <c r="B9" s="38" t="s">
        <v>96</v>
      </c>
      <c r="C9" s="27" t="s">
        <v>48</v>
      </c>
      <c r="D9" s="39" t="s">
        <v>75</v>
      </c>
      <c r="E9" s="329">
        <v>70</v>
      </c>
      <c r="F9" s="33" t="s">
        <v>167</v>
      </c>
      <c r="G9" s="33" t="s">
        <v>168</v>
      </c>
      <c r="H9" s="30" t="s">
        <v>0</v>
      </c>
      <c r="I9" s="40" t="s">
        <v>1</v>
      </c>
      <c r="J9" s="380" t="str">
        <f t="shared" si="20"/>
        <v>18:00</v>
      </c>
      <c r="K9" s="350">
        <v>0.80336805555555557</v>
      </c>
      <c r="L9" s="118">
        <f t="shared" si="0"/>
        <v>0.9569445622445184</v>
      </c>
      <c r="M9" s="381">
        <f t="shared" si="1"/>
        <v>5.1070270561452268E-2</v>
      </c>
      <c r="N9" s="166">
        <f t="shared" si="2"/>
        <v>0.21052631578947367</v>
      </c>
      <c r="O9" s="333">
        <v>95227075</v>
      </c>
      <c r="P9" s="72" t="s">
        <v>98</v>
      </c>
      <c r="Q9" s="84">
        <v>0.82630000000000003</v>
      </c>
      <c r="R9" s="85">
        <v>0.79200000000000004</v>
      </c>
      <c r="S9" s="85">
        <v>0.80800000000000005</v>
      </c>
      <c r="T9" s="85">
        <v>0.77859999999999996</v>
      </c>
      <c r="U9" s="85">
        <v>1.0209999999999999</v>
      </c>
      <c r="V9" s="85">
        <v>1.1591</v>
      </c>
      <c r="W9" s="86">
        <f t="shared" si="3"/>
        <v>0.95848965266852237</v>
      </c>
      <c r="X9" s="86">
        <f t="shared" si="4"/>
        <v>0.97785307999515914</v>
      </c>
      <c r="Y9" s="87">
        <f t="shared" si="5"/>
        <v>0.93726205900540493</v>
      </c>
      <c r="Z9" s="334">
        <f t="shared" si="6"/>
        <v>0.82630000000000003</v>
      </c>
      <c r="AA9" s="29">
        <f t="shared" si="6"/>
        <v>0.79200000000000004</v>
      </c>
      <c r="AB9" s="29">
        <f t="shared" si="6"/>
        <v>0.80800000000000005</v>
      </c>
      <c r="AC9" s="262">
        <f t="shared" si="7"/>
        <v>0.77445963935616613</v>
      </c>
      <c r="AD9" s="263">
        <f t="shared" si="8"/>
        <v>0.77859999999999996</v>
      </c>
      <c r="AE9" s="264">
        <f t="shared" si="9"/>
        <v>0.74628004356771149</v>
      </c>
      <c r="AF9" s="264">
        <f t="shared" si="10"/>
        <v>0.76135640808423088</v>
      </c>
      <c r="AG9" s="262">
        <f t="shared" si="11"/>
        <v>0.72975223914160825</v>
      </c>
      <c r="AH9" s="263">
        <f t="shared" si="12"/>
        <v>1.0209999999999999</v>
      </c>
      <c r="AI9" s="264">
        <f t="shared" si="13"/>
        <v>0.97861793537456121</v>
      </c>
      <c r="AJ9" s="264">
        <f t="shared" si="14"/>
        <v>0.99838799467505734</v>
      </c>
      <c r="AK9" s="262">
        <f t="shared" si="15"/>
        <v>0.9569445622445184</v>
      </c>
      <c r="AL9" s="263">
        <f t="shared" si="16"/>
        <v>1.1591</v>
      </c>
      <c r="AM9" s="264">
        <f t="shared" si="17"/>
        <v>1.1109853564080843</v>
      </c>
      <c r="AN9" s="264">
        <f t="shared" si="18"/>
        <v>1.133429505022389</v>
      </c>
      <c r="AO9" s="262">
        <f t="shared" si="19"/>
        <v>1.0863804525931648</v>
      </c>
      <c r="AP9" s="30" t="s">
        <v>0</v>
      </c>
      <c r="AQ9" s="37" t="s">
        <v>1</v>
      </c>
    </row>
    <row r="10" spans="1:43" s="265" customFormat="1" ht="12.75" customHeight="1" x14ac:dyDescent="0.2">
      <c r="A10" s="37">
        <v>5</v>
      </c>
      <c r="B10" s="38" t="s">
        <v>121</v>
      </c>
      <c r="C10" s="27" t="s">
        <v>48</v>
      </c>
      <c r="D10" s="36" t="s">
        <v>49</v>
      </c>
      <c r="E10" s="335">
        <v>88</v>
      </c>
      <c r="F10" s="33" t="s">
        <v>102</v>
      </c>
      <c r="G10" s="344" t="s">
        <v>94</v>
      </c>
      <c r="H10" s="30" t="s">
        <v>1</v>
      </c>
      <c r="I10" s="40" t="s">
        <v>0</v>
      </c>
      <c r="J10" s="383" t="str">
        <f t="shared" si="20"/>
        <v>18:10</v>
      </c>
      <c r="K10" s="331">
        <v>0.79847222222222225</v>
      </c>
      <c r="L10" s="118">
        <f t="shared" si="0"/>
        <v>1.2553000000000001</v>
      </c>
      <c r="M10" s="381">
        <f t="shared" si="1"/>
        <v>5.2129819444444371E-2</v>
      </c>
      <c r="N10" s="28">
        <f t="shared" si="2"/>
        <v>0.26315789473684209</v>
      </c>
      <c r="O10" s="333">
        <v>40290565</v>
      </c>
      <c r="P10" s="333" t="s">
        <v>95</v>
      </c>
      <c r="Q10" s="84">
        <v>1.0213000000000001</v>
      </c>
      <c r="R10" s="85">
        <v>0.97499999999999998</v>
      </c>
      <c r="S10" s="85">
        <v>1.0041</v>
      </c>
      <c r="T10" s="85">
        <v>0.99690000000000001</v>
      </c>
      <c r="U10" s="85">
        <v>1.2553000000000001</v>
      </c>
      <c r="V10" s="85">
        <v>1.3914</v>
      </c>
      <c r="W10" s="86">
        <f t="shared" si="3"/>
        <v>0.9546656222461567</v>
      </c>
      <c r="X10" s="86">
        <f t="shared" si="4"/>
        <v>0.98315871927934972</v>
      </c>
      <c r="Y10" s="87">
        <f t="shared" si="5"/>
        <v>0.9385878305075549</v>
      </c>
      <c r="Z10" s="334">
        <f t="shared" si="6"/>
        <v>1.0213000000000001</v>
      </c>
      <c r="AA10" s="29">
        <f t="shared" si="6"/>
        <v>0.97499999999999998</v>
      </c>
      <c r="AB10" s="29">
        <f t="shared" si="6"/>
        <v>1.0041</v>
      </c>
      <c r="AC10" s="262">
        <f t="shared" si="7"/>
        <v>0.95857975129736595</v>
      </c>
      <c r="AD10" s="263">
        <f t="shared" si="8"/>
        <v>0.99690000000000001</v>
      </c>
      <c r="AE10" s="264">
        <f t="shared" si="9"/>
        <v>0.95170615881719367</v>
      </c>
      <c r="AF10" s="264">
        <f t="shared" si="10"/>
        <v>0.98011092724958371</v>
      </c>
      <c r="AG10" s="262">
        <f t="shared" si="11"/>
        <v>0.93567820823298153</v>
      </c>
      <c r="AH10" s="263">
        <f t="shared" si="12"/>
        <v>1.2553000000000001</v>
      </c>
      <c r="AI10" s="264">
        <f t="shared" si="13"/>
        <v>1.1983917556056005</v>
      </c>
      <c r="AJ10" s="264">
        <f t="shared" si="14"/>
        <v>1.2341591403113679</v>
      </c>
      <c r="AK10" s="262">
        <f t="shared" si="15"/>
        <v>1.1782093036361336</v>
      </c>
      <c r="AL10" s="263">
        <f t="shared" si="16"/>
        <v>1.3914</v>
      </c>
      <c r="AM10" s="264">
        <f t="shared" si="17"/>
        <v>1.3283217467933024</v>
      </c>
      <c r="AN10" s="264">
        <f t="shared" si="18"/>
        <v>1.3679670420052872</v>
      </c>
      <c r="AO10" s="262">
        <f t="shared" si="19"/>
        <v>1.305951107368212</v>
      </c>
      <c r="AP10" s="30" t="s">
        <v>1</v>
      </c>
      <c r="AQ10" s="30" t="s">
        <v>0</v>
      </c>
    </row>
    <row r="11" spans="1:43" s="265" customFormat="1" ht="12.75" customHeight="1" x14ac:dyDescent="0.2">
      <c r="A11" s="37">
        <v>6</v>
      </c>
      <c r="B11" s="156" t="s">
        <v>163</v>
      </c>
      <c r="C11" s="154" t="s">
        <v>48</v>
      </c>
      <c r="D11" s="196" t="s">
        <v>49</v>
      </c>
      <c r="E11" s="363">
        <v>14118</v>
      </c>
      <c r="F11" s="157" t="s">
        <v>164</v>
      </c>
      <c r="G11" s="157" t="s">
        <v>165</v>
      </c>
      <c r="H11" s="162" t="s">
        <v>0</v>
      </c>
      <c r="I11" s="158" t="s">
        <v>1</v>
      </c>
      <c r="J11" s="179" t="str">
        <f t="shared" si="20"/>
        <v>18:10</v>
      </c>
      <c r="K11" s="159">
        <v>0.80035879629629625</v>
      </c>
      <c r="L11" s="153">
        <f t="shared" si="0"/>
        <v>1.2363022215367487</v>
      </c>
      <c r="M11" s="384">
        <f t="shared" si="1"/>
        <v>5.367325964102234E-2</v>
      </c>
      <c r="N11" s="28">
        <f t="shared" si="2"/>
        <v>0.31578947368421051</v>
      </c>
      <c r="O11" s="385">
        <v>90691690</v>
      </c>
      <c r="P11" s="365" t="s">
        <v>166</v>
      </c>
      <c r="Q11" s="99">
        <v>1.0931999999999999</v>
      </c>
      <c r="R11" s="86">
        <v>1.0247999999999999</v>
      </c>
      <c r="S11" s="86">
        <v>1.0720000000000001</v>
      </c>
      <c r="T11" s="86">
        <v>1.0615000000000001</v>
      </c>
      <c r="U11" s="86">
        <v>1.3449</v>
      </c>
      <c r="V11" s="86">
        <v>1.4904999999999999</v>
      </c>
      <c r="W11" s="86">
        <f t="shared" si="3"/>
        <v>0.9374313940724478</v>
      </c>
      <c r="X11" s="96">
        <f t="shared" si="4"/>
        <v>0.98060739114526174</v>
      </c>
      <c r="Y11" s="217">
        <f t="shared" si="5"/>
        <v>0.91925215371904878</v>
      </c>
      <c r="Z11" s="334">
        <f t="shared" si="6"/>
        <v>1.0931999999999999</v>
      </c>
      <c r="AA11" s="155">
        <f t="shared" si="6"/>
        <v>1.0247999999999999</v>
      </c>
      <c r="AB11" s="155">
        <f t="shared" si="6"/>
        <v>1.0720000000000001</v>
      </c>
      <c r="AC11" s="160">
        <f t="shared" si="7"/>
        <v>1.004926454445664</v>
      </c>
      <c r="AD11" s="161">
        <f t="shared" si="8"/>
        <v>1.0615000000000001</v>
      </c>
      <c r="AE11" s="155">
        <f t="shared" si="9"/>
        <v>0.99508342480790346</v>
      </c>
      <c r="AF11" s="155">
        <f t="shared" si="10"/>
        <v>1.0409147457006955</v>
      </c>
      <c r="AG11" s="160">
        <f t="shared" si="11"/>
        <v>0.97578616117277039</v>
      </c>
      <c r="AH11" s="161">
        <f t="shared" si="12"/>
        <v>1.3449</v>
      </c>
      <c r="AI11" s="155">
        <f t="shared" si="13"/>
        <v>1.260751481888035</v>
      </c>
      <c r="AJ11" s="155">
        <f t="shared" si="14"/>
        <v>1.3188188803512626</v>
      </c>
      <c r="AK11" s="160">
        <f t="shared" si="15"/>
        <v>1.2363022215367487</v>
      </c>
      <c r="AL11" s="161">
        <f t="shared" si="16"/>
        <v>1.4904999999999999</v>
      </c>
      <c r="AM11" s="155">
        <f t="shared" si="17"/>
        <v>1.3972414928649834</v>
      </c>
      <c r="AN11" s="155">
        <f t="shared" si="18"/>
        <v>1.4615953165020126</v>
      </c>
      <c r="AO11" s="160">
        <f t="shared" si="19"/>
        <v>1.3701453351182422</v>
      </c>
      <c r="AP11" s="158" t="s">
        <v>0</v>
      </c>
      <c r="AQ11" s="158" t="s">
        <v>0</v>
      </c>
    </row>
    <row r="12" spans="1:43" s="256" customFormat="1" ht="12.75" customHeight="1" x14ac:dyDescent="0.2">
      <c r="A12" s="37">
        <v>7</v>
      </c>
      <c r="B12" s="132" t="s">
        <v>64</v>
      </c>
      <c r="C12" s="212" t="s">
        <v>48</v>
      </c>
      <c r="D12" s="133" t="s">
        <v>49</v>
      </c>
      <c r="E12" s="323">
        <v>15383</v>
      </c>
      <c r="F12" s="143" t="s">
        <v>65</v>
      </c>
      <c r="G12" s="324" t="s">
        <v>66</v>
      </c>
      <c r="H12" s="142" t="s">
        <v>0</v>
      </c>
      <c r="I12" s="386" t="s">
        <v>1</v>
      </c>
      <c r="J12" s="339" t="str">
        <f t="shared" si="20"/>
        <v>18:00</v>
      </c>
      <c r="K12" s="348">
        <v>0.80211805555555549</v>
      </c>
      <c r="L12" s="134">
        <f t="shared" si="0"/>
        <v>1.0329004535227264</v>
      </c>
      <c r="M12" s="379">
        <f t="shared" si="1"/>
        <v>5.3832763220055917E-2</v>
      </c>
      <c r="N12" s="28">
        <f t="shared" si="2"/>
        <v>0.36842105263157893</v>
      </c>
      <c r="O12" s="382">
        <v>92435488</v>
      </c>
      <c r="P12" s="146" t="s">
        <v>67</v>
      </c>
      <c r="Q12" s="235">
        <v>0.89429999999999998</v>
      </c>
      <c r="R12" s="233">
        <v>0.85980000000000001</v>
      </c>
      <c r="S12" s="232">
        <v>0.87019999999999997</v>
      </c>
      <c r="T12" s="232">
        <v>0.86819999999999997</v>
      </c>
      <c r="U12" s="232">
        <v>1.1041000000000001</v>
      </c>
      <c r="V12" s="226">
        <v>1.2168000000000001</v>
      </c>
      <c r="W12" s="137">
        <f t="shared" si="3"/>
        <v>0.96142234149614225</v>
      </c>
      <c r="X12" s="137">
        <f t="shared" si="4"/>
        <v>0.97305154869730515</v>
      </c>
      <c r="Y12" s="138">
        <f t="shared" si="5"/>
        <v>0.93551349834501063</v>
      </c>
      <c r="Z12" s="328">
        <f t="shared" si="6"/>
        <v>0.89429999999999998</v>
      </c>
      <c r="AA12" s="139">
        <f t="shared" si="6"/>
        <v>0.85980000000000001</v>
      </c>
      <c r="AB12" s="139">
        <f t="shared" si="6"/>
        <v>0.87019999999999997</v>
      </c>
      <c r="AC12" s="258">
        <f t="shared" si="7"/>
        <v>0.83662972156994297</v>
      </c>
      <c r="AD12" s="259">
        <f t="shared" si="8"/>
        <v>0.86819999999999997</v>
      </c>
      <c r="AE12" s="260">
        <f t="shared" si="9"/>
        <v>0.83470687688695067</v>
      </c>
      <c r="AF12" s="260">
        <f t="shared" si="10"/>
        <v>0.84480335457900035</v>
      </c>
      <c r="AG12" s="258">
        <f t="shared" si="11"/>
        <v>0.81221281926313815</v>
      </c>
      <c r="AH12" s="259">
        <f t="shared" si="12"/>
        <v>1.1041000000000001</v>
      </c>
      <c r="AI12" s="260">
        <f t="shared" si="13"/>
        <v>1.0615064072458908</v>
      </c>
      <c r="AJ12" s="260">
        <f t="shared" si="14"/>
        <v>1.0743462149166947</v>
      </c>
      <c r="AK12" s="258">
        <f t="shared" si="15"/>
        <v>1.0329004535227264</v>
      </c>
      <c r="AL12" s="259">
        <f t="shared" si="16"/>
        <v>1.2168000000000001</v>
      </c>
      <c r="AM12" s="260">
        <f t="shared" si="17"/>
        <v>1.169858705132506</v>
      </c>
      <c r="AN12" s="260">
        <f t="shared" si="18"/>
        <v>1.1840091244548809</v>
      </c>
      <c r="AO12" s="258">
        <f t="shared" si="19"/>
        <v>1.138332824786209</v>
      </c>
      <c r="AP12" s="142" t="s">
        <v>0</v>
      </c>
      <c r="AQ12" s="386" t="s">
        <v>0</v>
      </c>
    </row>
    <row r="13" spans="1:43" s="256" customFormat="1" ht="12.75" customHeight="1" x14ac:dyDescent="0.2">
      <c r="A13" s="37">
        <v>8</v>
      </c>
      <c r="B13" s="132" t="s">
        <v>51</v>
      </c>
      <c r="C13" s="212" t="s">
        <v>48</v>
      </c>
      <c r="D13" s="133" t="s">
        <v>49</v>
      </c>
      <c r="E13" s="323">
        <v>203</v>
      </c>
      <c r="F13" s="143" t="s">
        <v>53</v>
      </c>
      <c r="G13" s="324" t="s">
        <v>58</v>
      </c>
      <c r="H13" s="142" t="s">
        <v>0</v>
      </c>
      <c r="I13" s="140" t="s">
        <v>1</v>
      </c>
      <c r="J13" s="339" t="str">
        <f t="shared" si="20"/>
        <v>18:00</v>
      </c>
      <c r="K13" s="326">
        <v>0.80453703703703694</v>
      </c>
      <c r="L13" s="134">
        <f t="shared" si="0"/>
        <v>0.98759324226419654</v>
      </c>
      <c r="M13" s="379">
        <f t="shared" si="1"/>
        <v>5.3860409230889882E-2</v>
      </c>
      <c r="N13" s="166">
        <f t="shared" si="2"/>
        <v>0.42105263157894735</v>
      </c>
      <c r="O13" s="382">
        <v>91649715</v>
      </c>
      <c r="P13" s="146" t="s">
        <v>55</v>
      </c>
      <c r="Q13" s="135">
        <v>0.85189999999999999</v>
      </c>
      <c r="R13" s="136">
        <v>0.81850000000000001</v>
      </c>
      <c r="S13" s="136">
        <v>0.83460000000000001</v>
      </c>
      <c r="T13" s="136">
        <v>0.81720000000000004</v>
      </c>
      <c r="U13" s="136">
        <v>1.0491999999999999</v>
      </c>
      <c r="V13" s="136">
        <v>1.1701999999999999</v>
      </c>
      <c r="W13" s="137">
        <f t="shared" si="3"/>
        <v>0.96079352036624022</v>
      </c>
      <c r="X13" s="137">
        <f t="shared" si="4"/>
        <v>0.97969245216574719</v>
      </c>
      <c r="Y13" s="138">
        <f t="shared" si="5"/>
        <v>0.94128215999256259</v>
      </c>
      <c r="Z13" s="328">
        <f t="shared" si="6"/>
        <v>0.85189999999999999</v>
      </c>
      <c r="AA13" s="139">
        <f t="shared" si="6"/>
        <v>0.81850000000000001</v>
      </c>
      <c r="AB13" s="139">
        <f t="shared" si="6"/>
        <v>0.83460000000000001</v>
      </c>
      <c r="AC13" s="258">
        <f t="shared" si="7"/>
        <v>0.80187827209766405</v>
      </c>
      <c r="AD13" s="259">
        <f t="shared" si="8"/>
        <v>0.81720000000000004</v>
      </c>
      <c r="AE13" s="260">
        <f t="shared" si="9"/>
        <v>0.78516046484329149</v>
      </c>
      <c r="AF13" s="260">
        <f t="shared" si="10"/>
        <v>0.80060467190984863</v>
      </c>
      <c r="AG13" s="258">
        <f t="shared" si="11"/>
        <v>0.76921578114592215</v>
      </c>
      <c r="AH13" s="259">
        <f t="shared" si="12"/>
        <v>1.0491999999999999</v>
      </c>
      <c r="AI13" s="260">
        <f t="shared" si="13"/>
        <v>1.0080645615682591</v>
      </c>
      <c r="AJ13" s="260">
        <f t="shared" si="14"/>
        <v>1.0278933208123018</v>
      </c>
      <c r="AK13" s="258">
        <f t="shared" si="15"/>
        <v>0.98759324226419654</v>
      </c>
      <c r="AL13" s="259">
        <f t="shared" si="16"/>
        <v>1.1701999999999999</v>
      </c>
      <c r="AM13" s="260">
        <f t="shared" si="17"/>
        <v>1.1243205775325742</v>
      </c>
      <c r="AN13" s="260">
        <f t="shared" si="18"/>
        <v>1.1464361075243572</v>
      </c>
      <c r="AO13" s="258">
        <f t="shared" si="19"/>
        <v>1.1014883836232967</v>
      </c>
      <c r="AP13" s="142" t="s">
        <v>0</v>
      </c>
      <c r="AQ13" s="140" t="s">
        <v>1</v>
      </c>
    </row>
    <row r="14" spans="1:43" s="265" customFormat="1" ht="12.75" customHeight="1" x14ac:dyDescent="0.2">
      <c r="A14" s="37">
        <v>9</v>
      </c>
      <c r="B14" s="38" t="s">
        <v>52</v>
      </c>
      <c r="C14" s="27" t="s">
        <v>48</v>
      </c>
      <c r="D14" s="39" t="s">
        <v>49</v>
      </c>
      <c r="E14" s="329">
        <v>201</v>
      </c>
      <c r="F14" s="33" t="s">
        <v>53</v>
      </c>
      <c r="G14" s="366" t="s">
        <v>54</v>
      </c>
      <c r="H14" s="30" t="s">
        <v>0</v>
      </c>
      <c r="I14" s="30" t="s">
        <v>0</v>
      </c>
      <c r="J14" s="383" t="str">
        <f t="shared" si="20"/>
        <v>18:00</v>
      </c>
      <c r="K14" s="331">
        <v>0.8025000000000001</v>
      </c>
      <c r="L14" s="118">
        <f t="shared" si="0"/>
        <v>1.0320951724137932</v>
      </c>
      <c r="M14" s="381">
        <f t="shared" si="1"/>
        <v>5.4184996551724249E-2</v>
      </c>
      <c r="N14" s="28">
        <f t="shared" si="2"/>
        <v>0.47368421052631576</v>
      </c>
      <c r="O14" s="387">
        <v>93458224</v>
      </c>
      <c r="P14" s="333" t="s">
        <v>56</v>
      </c>
      <c r="Q14" s="84">
        <v>0.85550000000000004</v>
      </c>
      <c r="R14" s="85">
        <v>0.80910000000000004</v>
      </c>
      <c r="S14" s="85">
        <v>0.83779999999999999</v>
      </c>
      <c r="T14" s="85">
        <v>0.83309999999999995</v>
      </c>
      <c r="U14" s="85">
        <v>1.0539000000000001</v>
      </c>
      <c r="V14" s="85">
        <v>1.1669</v>
      </c>
      <c r="W14" s="86">
        <f t="shared" si="3"/>
        <v>0.94576271186440675</v>
      </c>
      <c r="X14" s="86">
        <f t="shared" si="4"/>
        <v>0.97931034482758617</v>
      </c>
      <c r="Y14" s="87">
        <f t="shared" si="5"/>
        <v>0.92619520748100514</v>
      </c>
      <c r="Z14" s="334">
        <f t="shared" si="6"/>
        <v>0.85550000000000004</v>
      </c>
      <c r="AA14" s="29">
        <f t="shared" si="6"/>
        <v>0.80910000000000004</v>
      </c>
      <c r="AB14" s="29">
        <f t="shared" si="6"/>
        <v>0.83779999999999999</v>
      </c>
      <c r="AC14" s="262">
        <f t="shared" si="7"/>
        <v>0.79235999999999995</v>
      </c>
      <c r="AD14" s="263">
        <f t="shared" si="8"/>
        <v>0.83309999999999995</v>
      </c>
      <c r="AE14" s="264">
        <f t="shared" si="9"/>
        <v>0.78791491525423718</v>
      </c>
      <c r="AF14" s="264">
        <f t="shared" si="10"/>
        <v>0.81586344827586199</v>
      </c>
      <c r="AG14" s="262">
        <f t="shared" si="11"/>
        <v>0.77161322735242532</v>
      </c>
      <c r="AH14" s="263">
        <f t="shared" si="12"/>
        <v>1.0539000000000001</v>
      </c>
      <c r="AI14" s="264">
        <f t="shared" si="13"/>
        <v>0.99673932203389837</v>
      </c>
      <c r="AJ14" s="264">
        <f t="shared" si="14"/>
        <v>1.0320951724137932</v>
      </c>
      <c r="AK14" s="262">
        <f t="shared" si="15"/>
        <v>0.97611712916423132</v>
      </c>
      <c r="AL14" s="263">
        <f t="shared" si="16"/>
        <v>1.1669</v>
      </c>
      <c r="AM14" s="264">
        <f t="shared" si="17"/>
        <v>1.1036105084745762</v>
      </c>
      <c r="AN14" s="264">
        <f t="shared" si="18"/>
        <v>1.1427572413793103</v>
      </c>
      <c r="AO14" s="262">
        <f t="shared" si="19"/>
        <v>1.0807771876095849</v>
      </c>
      <c r="AP14" s="30" t="s">
        <v>0</v>
      </c>
      <c r="AQ14" s="30" t="s">
        <v>0</v>
      </c>
    </row>
    <row r="15" spans="1:43" s="265" customFormat="1" ht="12.75" customHeight="1" x14ac:dyDescent="0.2">
      <c r="A15" s="37">
        <v>10</v>
      </c>
      <c r="B15" s="38" t="s">
        <v>81</v>
      </c>
      <c r="C15" s="27" t="s">
        <v>50</v>
      </c>
      <c r="D15" s="36" t="s">
        <v>49</v>
      </c>
      <c r="E15" s="335">
        <v>11733</v>
      </c>
      <c r="F15" s="33" t="s">
        <v>111</v>
      </c>
      <c r="G15" s="33" t="s">
        <v>112</v>
      </c>
      <c r="H15" s="74" t="s">
        <v>1</v>
      </c>
      <c r="I15" s="74" t="s">
        <v>0</v>
      </c>
      <c r="J15" s="380" t="str">
        <f t="shared" si="20"/>
        <v>18:10</v>
      </c>
      <c r="K15" s="331">
        <v>0.80060185185185195</v>
      </c>
      <c r="L15" s="118">
        <f t="shared" si="0"/>
        <v>1.2565999999999999</v>
      </c>
      <c r="M15" s="381">
        <f t="shared" si="1"/>
        <v>5.4859898148148165E-2</v>
      </c>
      <c r="N15" s="28">
        <f t="shared" si="2"/>
        <v>0.52631578947368418</v>
      </c>
      <c r="O15" s="333">
        <v>45065008</v>
      </c>
      <c r="P15" s="333" t="s">
        <v>82</v>
      </c>
      <c r="Q15" s="88">
        <v>1.0178</v>
      </c>
      <c r="R15" s="89">
        <v>0.98240000000000005</v>
      </c>
      <c r="S15" s="89">
        <v>1.002</v>
      </c>
      <c r="T15" s="89">
        <v>0.97889999999999999</v>
      </c>
      <c r="U15" s="89">
        <v>1.2565999999999999</v>
      </c>
      <c r="V15" s="89">
        <v>1.3997999999999999</v>
      </c>
      <c r="W15" s="86">
        <f t="shared" si="3"/>
        <v>0.96521910001965028</v>
      </c>
      <c r="X15" s="86">
        <f t="shared" si="4"/>
        <v>0.98447632147769693</v>
      </c>
      <c r="Y15" s="87">
        <f t="shared" si="5"/>
        <v>0.95023534900735851</v>
      </c>
      <c r="Z15" s="334">
        <f t="shared" si="6"/>
        <v>1.0178</v>
      </c>
      <c r="AA15" s="29">
        <f t="shared" si="6"/>
        <v>0.98240000000000005</v>
      </c>
      <c r="AB15" s="29">
        <f t="shared" si="6"/>
        <v>1.002</v>
      </c>
      <c r="AC15" s="262">
        <f t="shared" si="7"/>
        <v>0.96714953821968952</v>
      </c>
      <c r="AD15" s="263">
        <f t="shared" si="8"/>
        <v>0.97889999999999999</v>
      </c>
      <c r="AE15" s="264">
        <f t="shared" si="9"/>
        <v>0.94485297700923565</v>
      </c>
      <c r="AF15" s="264">
        <f t="shared" si="10"/>
        <v>0.96370387109451749</v>
      </c>
      <c r="AG15" s="262">
        <f t="shared" si="11"/>
        <v>0.93018538314330323</v>
      </c>
      <c r="AH15" s="263">
        <f t="shared" si="12"/>
        <v>1.2565999999999999</v>
      </c>
      <c r="AI15" s="264">
        <f t="shared" si="13"/>
        <v>1.2128943210846925</v>
      </c>
      <c r="AJ15" s="264">
        <f t="shared" si="14"/>
        <v>1.2370929455688739</v>
      </c>
      <c r="AK15" s="262">
        <f t="shared" si="15"/>
        <v>1.1940657395626466</v>
      </c>
      <c r="AL15" s="263">
        <f t="shared" si="16"/>
        <v>1.3997999999999999</v>
      </c>
      <c r="AM15" s="264">
        <f t="shared" si="17"/>
        <v>1.3511136962075063</v>
      </c>
      <c r="AN15" s="264">
        <f t="shared" si="18"/>
        <v>1.3780699548044801</v>
      </c>
      <c r="AO15" s="262">
        <f t="shared" si="19"/>
        <v>1.3301394415405003</v>
      </c>
      <c r="AP15" s="40" t="s">
        <v>1</v>
      </c>
      <c r="AQ15" s="40" t="s">
        <v>0</v>
      </c>
    </row>
    <row r="16" spans="1:43" s="265" customFormat="1" ht="12.75" customHeight="1" x14ac:dyDescent="0.2">
      <c r="A16" s="37">
        <v>11</v>
      </c>
      <c r="B16" s="38" t="s">
        <v>107</v>
      </c>
      <c r="C16" s="27" t="s">
        <v>48</v>
      </c>
      <c r="D16" s="36" t="s">
        <v>49</v>
      </c>
      <c r="E16" s="335">
        <v>15735</v>
      </c>
      <c r="F16" s="33" t="s">
        <v>146</v>
      </c>
      <c r="G16" s="31" t="s">
        <v>147</v>
      </c>
      <c r="H16" s="32" t="s">
        <v>0</v>
      </c>
      <c r="I16" s="75" t="s">
        <v>1</v>
      </c>
      <c r="J16" s="380" t="str">
        <f t="shared" si="20"/>
        <v>18:10</v>
      </c>
      <c r="K16" s="350">
        <v>0.80743055555555554</v>
      </c>
      <c r="L16" s="118">
        <f t="shared" si="0"/>
        <v>1.1196674016399344</v>
      </c>
      <c r="M16" s="381">
        <f t="shared" si="1"/>
        <v>5.6527652846682687E-2</v>
      </c>
      <c r="N16" s="28">
        <f t="shared" si="2"/>
        <v>0.57894736842105265</v>
      </c>
      <c r="O16" s="333">
        <v>90059026</v>
      </c>
      <c r="P16" s="368" t="s">
        <v>108</v>
      </c>
      <c r="Q16" s="84">
        <v>0.95130000000000003</v>
      </c>
      <c r="R16" s="85">
        <v>0.91400000000000003</v>
      </c>
      <c r="S16" s="85">
        <v>0.93910000000000005</v>
      </c>
      <c r="T16" s="85">
        <v>0.90010000000000001</v>
      </c>
      <c r="U16" s="85">
        <v>1.1805000000000001</v>
      </c>
      <c r="V16" s="96">
        <v>1.3258000000000001</v>
      </c>
      <c r="W16" s="86">
        <f t="shared" si="3"/>
        <v>0.96079049721433829</v>
      </c>
      <c r="X16" s="86">
        <f t="shared" si="4"/>
        <v>0.98717544412908653</v>
      </c>
      <c r="Y16" s="87">
        <f t="shared" si="5"/>
        <v>0.94846878580257032</v>
      </c>
      <c r="Z16" s="334">
        <f t="shared" si="6"/>
        <v>0.95130000000000003</v>
      </c>
      <c r="AA16" s="29">
        <f t="shared" si="6"/>
        <v>0.91400000000000003</v>
      </c>
      <c r="AB16" s="29">
        <f t="shared" si="6"/>
        <v>0.93910000000000005</v>
      </c>
      <c r="AC16" s="262">
        <f t="shared" si="7"/>
        <v>0.9022783559339852</v>
      </c>
      <c r="AD16" s="263">
        <f t="shared" si="8"/>
        <v>0.90010000000000001</v>
      </c>
      <c r="AE16" s="264">
        <f t="shared" si="9"/>
        <v>0.86480752654262594</v>
      </c>
      <c r="AF16" s="264">
        <f t="shared" si="10"/>
        <v>0.88855661726059076</v>
      </c>
      <c r="AG16" s="262">
        <f t="shared" si="11"/>
        <v>0.85371675410089354</v>
      </c>
      <c r="AH16" s="263">
        <f t="shared" si="12"/>
        <v>1.1805000000000001</v>
      </c>
      <c r="AI16" s="264">
        <f t="shared" si="13"/>
        <v>1.1342131819615264</v>
      </c>
      <c r="AJ16" s="264">
        <f t="shared" si="14"/>
        <v>1.1653606117943867</v>
      </c>
      <c r="AK16" s="262">
        <f t="shared" si="15"/>
        <v>1.1196674016399344</v>
      </c>
      <c r="AL16" s="263">
        <f t="shared" si="16"/>
        <v>1.3258000000000001</v>
      </c>
      <c r="AM16" s="264">
        <f t="shared" si="17"/>
        <v>1.2738160412067698</v>
      </c>
      <c r="AN16" s="264">
        <f t="shared" si="18"/>
        <v>1.3087972038263429</v>
      </c>
      <c r="AO16" s="262">
        <f t="shared" si="19"/>
        <v>1.2574799162170478</v>
      </c>
      <c r="AP16" s="30" t="s">
        <v>1</v>
      </c>
      <c r="AQ16" s="75" t="s">
        <v>1</v>
      </c>
    </row>
    <row r="17" spans="1:43" s="265" customFormat="1" ht="12.75" customHeight="1" x14ac:dyDescent="0.2">
      <c r="A17" s="37">
        <v>12</v>
      </c>
      <c r="B17" s="38" t="s">
        <v>61</v>
      </c>
      <c r="C17" s="27" t="s">
        <v>48</v>
      </c>
      <c r="D17" s="36" t="s">
        <v>49</v>
      </c>
      <c r="E17" s="335">
        <v>11620</v>
      </c>
      <c r="F17" s="33" t="s">
        <v>126</v>
      </c>
      <c r="G17" s="31" t="s">
        <v>127</v>
      </c>
      <c r="H17" s="32" t="s">
        <v>1</v>
      </c>
      <c r="I17" s="40" t="s">
        <v>1</v>
      </c>
      <c r="J17" s="380" t="str">
        <f t="shared" si="20"/>
        <v>18:10</v>
      </c>
      <c r="K17" s="331">
        <v>0.80538194444444444</v>
      </c>
      <c r="L17" s="118">
        <f t="shared" si="0"/>
        <v>1.1820137931034482</v>
      </c>
      <c r="M17" s="381">
        <f t="shared" si="1"/>
        <v>5.7253793103448171E-2</v>
      </c>
      <c r="N17" s="28">
        <f t="shared" si="2"/>
        <v>0.63157894736842102</v>
      </c>
      <c r="O17" s="333">
        <v>97723926</v>
      </c>
      <c r="P17" s="346" t="s">
        <v>86</v>
      </c>
      <c r="Q17" s="84">
        <v>1.0004999999999999</v>
      </c>
      <c r="R17" s="85">
        <v>0.95679999999999998</v>
      </c>
      <c r="S17" s="85">
        <v>0.98409999999999997</v>
      </c>
      <c r="T17" s="85">
        <v>0.96120000000000005</v>
      </c>
      <c r="U17" s="85">
        <v>1.236</v>
      </c>
      <c r="V17" s="85">
        <v>1.3744000000000001</v>
      </c>
      <c r="W17" s="86">
        <f t="shared" si="3"/>
        <v>0.95632183908045976</v>
      </c>
      <c r="X17" s="86">
        <f t="shared" si="4"/>
        <v>0.98360819590204895</v>
      </c>
      <c r="Y17" s="87">
        <f t="shared" si="5"/>
        <v>0.9406459988396606</v>
      </c>
      <c r="Z17" s="334">
        <f t="shared" si="6"/>
        <v>1.0004999999999999</v>
      </c>
      <c r="AA17" s="29">
        <f t="shared" si="6"/>
        <v>0.95679999999999998</v>
      </c>
      <c r="AB17" s="29">
        <f t="shared" si="6"/>
        <v>0.98409999999999997</v>
      </c>
      <c r="AC17" s="262">
        <f t="shared" si="7"/>
        <v>0.94111632183908034</v>
      </c>
      <c r="AD17" s="263">
        <f t="shared" si="8"/>
        <v>0.96120000000000005</v>
      </c>
      <c r="AE17" s="264">
        <f t="shared" si="9"/>
        <v>0.91921655172413796</v>
      </c>
      <c r="AF17" s="264">
        <f t="shared" si="10"/>
        <v>0.9454441979010495</v>
      </c>
      <c r="AG17" s="262">
        <f t="shared" si="11"/>
        <v>0.90414893408468178</v>
      </c>
      <c r="AH17" s="263">
        <f t="shared" si="12"/>
        <v>1.236</v>
      </c>
      <c r="AI17" s="264">
        <f t="shared" si="13"/>
        <v>1.1820137931034482</v>
      </c>
      <c r="AJ17" s="264">
        <f t="shared" si="14"/>
        <v>1.2157397301349324</v>
      </c>
      <c r="AK17" s="262">
        <f t="shared" si="15"/>
        <v>1.1626384545658206</v>
      </c>
      <c r="AL17" s="263">
        <f t="shared" si="16"/>
        <v>1.3744000000000001</v>
      </c>
      <c r="AM17" s="264">
        <f t="shared" si="17"/>
        <v>1.314368735632184</v>
      </c>
      <c r="AN17" s="264">
        <f t="shared" si="18"/>
        <v>1.3518711044477763</v>
      </c>
      <c r="AO17" s="262">
        <f t="shared" si="19"/>
        <v>1.2928238608052296</v>
      </c>
      <c r="AP17" s="32" t="s">
        <v>1</v>
      </c>
      <c r="AQ17" s="30" t="s">
        <v>0</v>
      </c>
    </row>
    <row r="18" spans="1:43" s="265" customFormat="1" ht="12.75" customHeight="1" x14ac:dyDescent="0.2">
      <c r="A18" s="37">
        <v>13</v>
      </c>
      <c r="B18" s="38" t="s">
        <v>103</v>
      </c>
      <c r="C18" s="27" t="s">
        <v>48</v>
      </c>
      <c r="D18" s="36" t="s">
        <v>49</v>
      </c>
      <c r="E18" s="335">
        <v>5105</v>
      </c>
      <c r="F18" s="33" t="s">
        <v>104</v>
      </c>
      <c r="G18" s="31" t="s">
        <v>105</v>
      </c>
      <c r="H18" s="32" t="s">
        <v>0</v>
      </c>
      <c r="I18" s="75" t="s">
        <v>1</v>
      </c>
      <c r="J18" s="380" t="str">
        <f t="shared" si="20"/>
        <v>18:00</v>
      </c>
      <c r="K18" s="350">
        <v>0.80759259259259253</v>
      </c>
      <c r="L18" s="118">
        <f t="shared" si="0"/>
        <v>1.0018062803092642</v>
      </c>
      <c r="M18" s="381">
        <f t="shared" si="1"/>
        <v>5.7696620958552006E-2</v>
      </c>
      <c r="N18" s="28">
        <f t="shared" si="2"/>
        <v>0.68421052631578949</v>
      </c>
      <c r="O18" s="333">
        <v>98834834</v>
      </c>
      <c r="P18" s="369" t="s">
        <v>106</v>
      </c>
      <c r="Q18" s="84">
        <v>0.85719999999999996</v>
      </c>
      <c r="R18" s="85">
        <v>0.82240000000000002</v>
      </c>
      <c r="S18" s="85">
        <v>0.84770000000000001</v>
      </c>
      <c r="T18" s="85">
        <v>0.81930000000000003</v>
      </c>
      <c r="U18" s="85">
        <v>1.0559000000000001</v>
      </c>
      <c r="V18" s="136">
        <v>1.1795</v>
      </c>
      <c r="W18" s="86">
        <f t="shared" si="3"/>
        <v>0.95940270648623427</v>
      </c>
      <c r="X18" s="86">
        <f t="shared" si="4"/>
        <v>0.98891740550629958</v>
      </c>
      <c r="Y18" s="87">
        <f t="shared" si="5"/>
        <v>0.94877003533408866</v>
      </c>
      <c r="Z18" s="334">
        <f t="shared" si="6"/>
        <v>0.85719999999999996</v>
      </c>
      <c r="AA18" s="29">
        <f t="shared" si="6"/>
        <v>0.82240000000000002</v>
      </c>
      <c r="AB18" s="29">
        <f t="shared" si="6"/>
        <v>0.84770000000000001</v>
      </c>
      <c r="AC18" s="262">
        <f t="shared" si="7"/>
        <v>0.81328567428838072</v>
      </c>
      <c r="AD18" s="263">
        <f t="shared" si="8"/>
        <v>0.81930000000000003</v>
      </c>
      <c r="AE18" s="264">
        <f t="shared" si="9"/>
        <v>0.78603863742417179</v>
      </c>
      <c r="AF18" s="264">
        <f t="shared" si="10"/>
        <v>0.81022003033131129</v>
      </c>
      <c r="AG18" s="262">
        <f t="shared" si="11"/>
        <v>0.77732728994921885</v>
      </c>
      <c r="AH18" s="263">
        <f t="shared" si="12"/>
        <v>1.0559000000000001</v>
      </c>
      <c r="AI18" s="264">
        <f t="shared" si="13"/>
        <v>1.0130333177788149</v>
      </c>
      <c r="AJ18" s="264">
        <f t="shared" si="14"/>
        <v>1.0441978884741019</v>
      </c>
      <c r="AK18" s="262">
        <f t="shared" si="15"/>
        <v>1.0018062803092642</v>
      </c>
      <c r="AL18" s="263">
        <f t="shared" si="16"/>
        <v>1.1795</v>
      </c>
      <c r="AM18" s="264">
        <f t="shared" si="17"/>
        <v>1.1316154923005133</v>
      </c>
      <c r="AN18" s="264">
        <f t="shared" si="18"/>
        <v>1.1664280797946804</v>
      </c>
      <c r="AO18" s="262">
        <f t="shared" si="19"/>
        <v>1.1190742566765575</v>
      </c>
      <c r="AP18" s="30" t="s">
        <v>0</v>
      </c>
      <c r="AQ18" s="75" t="s">
        <v>1</v>
      </c>
    </row>
    <row r="19" spans="1:43" s="219" customFormat="1" ht="12.75" customHeight="1" x14ac:dyDescent="0.2">
      <c r="A19" s="37">
        <v>14</v>
      </c>
      <c r="B19" s="132" t="s">
        <v>71</v>
      </c>
      <c r="C19" s="212" t="s">
        <v>48</v>
      </c>
      <c r="D19" s="133" t="s">
        <v>49</v>
      </c>
      <c r="E19" s="323">
        <v>13638</v>
      </c>
      <c r="F19" s="143" t="s">
        <v>79</v>
      </c>
      <c r="G19" s="324" t="s">
        <v>80</v>
      </c>
      <c r="H19" s="142" t="s">
        <v>1</v>
      </c>
      <c r="I19" s="140" t="s">
        <v>0</v>
      </c>
      <c r="J19" s="380" t="str">
        <f t="shared" si="20"/>
        <v>18:10</v>
      </c>
      <c r="K19" s="326">
        <v>0.80582175925925925</v>
      </c>
      <c r="L19" s="118">
        <f t="shared" si="0"/>
        <v>1.1948000000000001</v>
      </c>
      <c r="M19" s="381">
        <f t="shared" si="1"/>
        <v>5.8398615740740629E-2</v>
      </c>
      <c r="N19" s="28">
        <f t="shared" si="2"/>
        <v>0.73684210526315785</v>
      </c>
      <c r="O19" s="382">
        <v>91840710</v>
      </c>
      <c r="P19" s="370" t="s">
        <v>120</v>
      </c>
      <c r="Q19" s="135">
        <v>0.96430000000000005</v>
      </c>
      <c r="R19" s="136">
        <v>0.91059999999999997</v>
      </c>
      <c r="S19" s="136">
        <v>0.95350000000000001</v>
      </c>
      <c r="T19" s="136">
        <v>0.91949999999999998</v>
      </c>
      <c r="U19" s="136">
        <v>1.1948000000000001</v>
      </c>
      <c r="V19" s="136">
        <v>1.3452999999999999</v>
      </c>
      <c r="W19" s="137">
        <f t="shared" si="3"/>
        <v>0.94431193611946485</v>
      </c>
      <c r="X19" s="137">
        <f t="shared" si="4"/>
        <v>0.98880016592346776</v>
      </c>
      <c r="Y19" s="138">
        <f t="shared" si="5"/>
        <v>0.93373579911843796</v>
      </c>
      <c r="Z19" s="328">
        <f t="shared" si="6"/>
        <v>0.96430000000000005</v>
      </c>
      <c r="AA19" s="139">
        <f t="shared" si="6"/>
        <v>0.91059999999999997</v>
      </c>
      <c r="AB19" s="139">
        <f t="shared" si="6"/>
        <v>0.95350000000000001</v>
      </c>
      <c r="AC19" s="258">
        <f t="shared" si="7"/>
        <v>0.90040143108990978</v>
      </c>
      <c r="AD19" s="259">
        <f t="shared" si="8"/>
        <v>0.91949999999999998</v>
      </c>
      <c r="AE19" s="260">
        <f t="shared" si="9"/>
        <v>0.86829482526184787</v>
      </c>
      <c r="AF19" s="260">
        <f t="shared" si="10"/>
        <v>0.90920175256662861</v>
      </c>
      <c r="AG19" s="258">
        <f t="shared" si="11"/>
        <v>0.85857006728940366</v>
      </c>
      <c r="AH19" s="259">
        <f t="shared" si="12"/>
        <v>1.1948000000000001</v>
      </c>
      <c r="AI19" s="260">
        <f t="shared" si="13"/>
        <v>1.1282639012755367</v>
      </c>
      <c r="AJ19" s="260">
        <f t="shared" si="14"/>
        <v>1.1814184382453594</v>
      </c>
      <c r="AK19" s="258">
        <f t="shared" si="15"/>
        <v>1.1156275327867098</v>
      </c>
      <c r="AL19" s="259">
        <f t="shared" si="16"/>
        <v>1.3452999999999999</v>
      </c>
      <c r="AM19" s="260">
        <f t="shared" si="17"/>
        <v>1.270382847661516</v>
      </c>
      <c r="AN19" s="260">
        <f t="shared" si="18"/>
        <v>1.3302328632168412</v>
      </c>
      <c r="AO19" s="258">
        <f t="shared" si="19"/>
        <v>1.2561547705540346</v>
      </c>
      <c r="AP19" s="142" t="s">
        <v>1</v>
      </c>
      <c r="AQ19" s="140" t="s">
        <v>0</v>
      </c>
    </row>
    <row r="20" spans="1:43" s="265" customFormat="1" ht="12.75" customHeight="1" x14ac:dyDescent="0.2">
      <c r="A20" s="37">
        <v>15</v>
      </c>
      <c r="B20" s="38" t="s">
        <v>68</v>
      </c>
      <c r="C20" s="27" t="s">
        <v>48</v>
      </c>
      <c r="D20" s="36" t="s">
        <v>75</v>
      </c>
      <c r="E20" s="335">
        <v>175</v>
      </c>
      <c r="F20" s="33" t="s">
        <v>97</v>
      </c>
      <c r="G20" s="31" t="s">
        <v>99</v>
      </c>
      <c r="H20" s="32" t="s">
        <v>1</v>
      </c>
      <c r="I20" s="40" t="s">
        <v>0</v>
      </c>
      <c r="J20" s="380" t="str">
        <f t="shared" si="20"/>
        <v>18:10</v>
      </c>
      <c r="K20" s="350">
        <v>0.80319444444444443</v>
      </c>
      <c r="L20" s="118">
        <f t="shared" si="0"/>
        <v>1.2574000000000001</v>
      </c>
      <c r="M20" s="381">
        <f t="shared" si="1"/>
        <v>5.815474999999988E-2</v>
      </c>
      <c r="N20" s="28">
        <f t="shared" si="2"/>
        <v>0.78947368421052633</v>
      </c>
      <c r="O20" s="388">
        <v>22554387</v>
      </c>
      <c r="P20" s="389" t="s">
        <v>140</v>
      </c>
      <c r="Q20" s="135">
        <v>1.0262</v>
      </c>
      <c r="R20" s="136">
        <v>0.95430000000000004</v>
      </c>
      <c r="S20" s="136">
        <v>0.99490000000000001</v>
      </c>
      <c r="T20" s="136">
        <v>1.0034000000000001</v>
      </c>
      <c r="U20" s="136">
        <v>1.2574000000000001</v>
      </c>
      <c r="V20" s="136">
        <v>1.42</v>
      </c>
      <c r="W20" s="86">
        <f t="shared" si="3"/>
        <v>0.92993568505164692</v>
      </c>
      <c r="X20" s="86">
        <f t="shared" si="4"/>
        <v>0.96949912297797702</v>
      </c>
      <c r="Y20" s="87">
        <f t="shared" si="5"/>
        <v>0.90157183108349592</v>
      </c>
      <c r="Z20" s="334">
        <f t="shared" si="6"/>
        <v>1.0262</v>
      </c>
      <c r="AA20" s="29">
        <f t="shared" si="6"/>
        <v>0.95430000000000004</v>
      </c>
      <c r="AB20" s="29">
        <f t="shared" si="6"/>
        <v>0.99490000000000001</v>
      </c>
      <c r="AC20" s="262">
        <f t="shared" si="7"/>
        <v>0.92519301305788348</v>
      </c>
      <c r="AD20" s="263">
        <f t="shared" si="8"/>
        <v>1.0034000000000001</v>
      </c>
      <c r="AE20" s="264">
        <f t="shared" si="9"/>
        <v>0.93309746638082258</v>
      </c>
      <c r="AF20" s="264">
        <f t="shared" si="10"/>
        <v>0.9727954199961022</v>
      </c>
      <c r="AG20" s="262">
        <f t="shared" si="11"/>
        <v>0.90463717530917986</v>
      </c>
      <c r="AH20" s="263">
        <f t="shared" si="12"/>
        <v>1.2574000000000001</v>
      </c>
      <c r="AI20" s="264">
        <f t="shared" si="13"/>
        <v>1.1693011303839409</v>
      </c>
      <c r="AJ20" s="264">
        <f t="shared" si="14"/>
        <v>1.2190481972325085</v>
      </c>
      <c r="AK20" s="262">
        <f t="shared" si="15"/>
        <v>1.1336364204043878</v>
      </c>
      <c r="AL20" s="263">
        <f t="shared" si="16"/>
        <v>1.42</v>
      </c>
      <c r="AM20" s="264">
        <f t="shared" si="17"/>
        <v>1.3205086727733386</v>
      </c>
      <c r="AN20" s="264">
        <f t="shared" si="18"/>
        <v>1.3766887546287272</v>
      </c>
      <c r="AO20" s="262">
        <f t="shared" si="19"/>
        <v>1.2802320001385641</v>
      </c>
      <c r="AP20" s="30" t="s">
        <v>1</v>
      </c>
      <c r="AQ20" s="30" t="s">
        <v>0</v>
      </c>
    </row>
    <row r="21" spans="1:43" s="265" customFormat="1" ht="12.75" customHeight="1" x14ac:dyDescent="0.2">
      <c r="A21" s="37">
        <v>16</v>
      </c>
      <c r="B21" s="357" t="s">
        <v>69</v>
      </c>
      <c r="C21" s="358" t="s">
        <v>50</v>
      </c>
      <c r="D21" s="119" t="s">
        <v>49</v>
      </c>
      <c r="E21" s="390">
        <v>10324</v>
      </c>
      <c r="F21" s="33" t="s">
        <v>70</v>
      </c>
      <c r="G21" s="33" t="s">
        <v>73</v>
      </c>
      <c r="H21" s="37" t="s">
        <v>0</v>
      </c>
      <c r="I21" s="37" t="s">
        <v>0</v>
      </c>
      <c r="J21" s="380" t="str">
        <f t="shared" si="20"/>
        <v>18:00</v>
      </c>
      <c r="K21" s="331">
        <v>0.80237268518518512</v>
      </c>
      <c r="L21" s="118">
        <f t="shared" si="0"/>
        <v>1.1216228903976722</v>
      </c>
      <c r="M21" s="381">
        <f t="shared" si="1"/>
        <v>5.8742402535294676E-2</v>
      </c>
      <c r="N21" s="28">
        <f t="shared" si="2"/>
        <v>0.84210526315789469</v>
      </c>
      <c r="O21" s="333">
        <v>99515260</v>
      </c>
      <c r="P21" s="333" t="s">
        <v>74</v>
      </c>
      <c r="Q21" s="135">
        <v>0.92789999999999995</v>
      </c>
      <c r="R21" s="136">
        <v>0.89459999999999995</v>
      </c>
      <c r="S21" s="221">
        <v>0.90839999999999999</v>
      </c>
      <c r="T21" s="221">
        <v>0.87680000000000002</v>
      </c>
      <c r="U21" s="221">
        <v>1.1456999999999999</v>
      </c>
      <c r="V21" s="221">
        <v>0.2868</v>
      </c>
      <c r="W21" s="86">
        <f>T21/Q21</f>
        <v>0.94492941049682089</v>
      </c>
      <c r="X21" s="86">
        <f t="shared" si="4"/>
        <v>0.97898480439702562</v>
      </c>
      <c r="Y21" s="87">
        <f t="shared" si="5"/>
        <v>0.92507153410422693</v>
      </c>
      <c r="Z21" s="334">
        <f t="shared" si="6"/>
        <v>0.92789999999999995</v>
      </c>
      <c r="AA21" s="29">
        <f t="shared" si="6"/>
        <v>0.89459999999999995</v>
      </c>
      <c r="AB21" s="29">
        <f t="shared" si="6"/>
        <v>0.90839999999999999</v>
      </c>
      <c r="AC21" s="262">
        <f t="shared" si="7"/>
        <v>0.85837387649531216</v>
      </c>
      <c r="AD21" s="263">
        <f t="shared" si="8"/>
        <v>0.87680000000000002</v>
      </c>
      <c r="AE21" s="264">
        <f t="shared" si="9"/>
        <v>0.82851410712361262</v>
      </c>
      <c r="AF21" s="264">
        <f t="shared" si="10"/>
        <v>0.85837387649531205</v>
      </c>
      <c r="AG21" s="262">
        <f t="shared" si="11"/>
        <v>0.81110272110258619</v>
      </c>
      <c r="AH21" s="263">
        <f t="shared" si="12"/>
        <v>1.1456999999999999</v>
      </c>
      <c r="AI21" s="264">
        <f t="shared" si="13"/>
        <v>1.0826056256062075</v>
      </c>
      <c r="AJ21" s="264">
        <f t="shared" si="14"/>
        <v>1.1216228903976722</v>
      </c>
      <c r="AK21" s="262">
        <f t="shared" si="15"/>
        <v>1.0598544566232126</v>
      </c>
      <c r="AL21" s="263">
        <f t="shared" si="16"/>
        <v>0.2868</v>
      </c>
      <c r="AM21" s="264">
        <f t="shared" si="17"/>
        <v>0.27100575493048823</v>
      </c>
      <c r="AN21" s="264">
        <f t="shared" si="18"/>
        <v>0.28077284190106694</v>
      </c>
      <c r="AO21" s="262">
        <f t="shared" si="19"/>
        <v>0.26531051598109229</v>
      </c>
      <c r="AP21" s="37" t="s">
        <v>1</v>
      </c>
      <c r="AQ21" s="37" t="s">
        <v>0</v>
      </c>
    </row>
    <row r="22" spans="1:43" s="265" customFormat="1" ht="12.75" customHeight="1" x14ac:dyDescent="0.2">
      <c r="A22" s="37">
        <v>17</v>
      </c>
      <c r="B22" s="38" t="s">
        <v>142</v>
      </c>
      <c r="C22" s="27" t="s">
        <v>50</v>
      </c>
      <c r="D22" s="36" t="s">
        <v>49</v>
      </c>
      <c r="E22" s="335">
        <v>13911</v>
      </c>
      <c r="F22" s="33" t="s">
        <v>143</v>
      </c>
      <c r="G22" s="33" t="s">
        <v>144</v>
      </c>
      <c r="H22" s="32" t="s">
        <v>1</v>
      </c>
      <c r="I22" s="30" t="s">
        <v>0</v>
      </c>
      <c r="J22" s="380" t="str">
        <f t="shared" si="20"/>
        <v>18:10</v>
      </c>
      <c r="K22" s="331">
        <v>0.80501157407407409</v>
      </c>
      <c r="L22" s="118">
        <f t="shared" si="0"/>
        <v>1.2746</v>
      </c>
      <c r="M22" s="381">
        <f t="shared" si="1"/>
        <v>6.1266363425925834E-2</v>
      </c>
      <c r="N22" s="28">
        <f t="shared" si="2"/>
        <v>0.89473684210526316</v>
      </c>
      <c r="O22" s="387">
        <v>97531861</v>
      </c>
      <c r="P22" s="352" t="s">
        <v>145</v>
      </c>
      <c r="Q22" s="234">
        <v>1.0334000000000001</v>
      </c>
      <c r="R22" s="226">
        <v>0.96399999999999997</v>
      </c>
      <c r="S22" s="226">
        <v>1.0092000000000001</v>
      </c>
      <c r="T22" s="226">
        <v>1.0105</v>
      </c>
      <c r="U22" s="226">
        <v>1.2746</v>
      </c>
      <c r="V22" s="226">
        <v>1.4137999999999999</v>
      </c>
      <c r="W22" s="86">
        <f>R22/Q22</f>
        <v>0.93284304238436222</v>
      </c>
      <c r="X22" s="86">
        <f t="shared" si="4"/>
        <v>0.97658215598993614</v>
      </c>
      <c r="Y22" s="87">
        <f t="shared" si="5"/>
        <v>0.91099786953193185</v>
      </c>
      <c r="Z22" s="334">
        <f t="shared" si="6"/>
        <v>1.0334000000000001</v>
      </c>
      <c r="AA22" s="29">
        <f t="shared" si="6"/>
        <v>0.96399999999999997</v>
      </c>
      <c r="AB22" s="29">
        <f t="shared" si="6"/>
        <v>1.0092000000000001</v>
      </c>
      <c r="AC22" s="262">
        <f t="shared" si="7"/>
        <v>0.9414251983742985</v>
      </c>
      <c r="AD22" s="263">
        <f t="shared" si="8"/>
        <v>1.0105</v>
      </c>
      <c r="AE22" s="264">
        <f t="shared" si="9"/>
        <v>0.94263789432939793</v>
      </c>
      <c r="AF22" s="264">
        <f t="shared" si="10"/>
        <v>0.98683626862783047</v>
      </c>
      <c r="AG22" s="262">
        <f t="shared" si="11"/>
        <v>0.92056334716201704</v>
      </c>
      <c r="AH22" s="263">
        <f t="shared" si="12"/>
        <v>1.2746</v>
      </c>
      <c r="AI22" s="264">
        <f t="shared" si="13"/>
        <v>1.189001741823108</v>
      </c>
      <c r="AJ22" s="264">
        <f t="shared" si="14"/>
        <v>1.2447516160247725</v>
      </c>
      <c r="AK22" s="262">
        <f t="shared" si="15"/>
        <v>1.1611578845054003</v>
      </c>
      <c r="AL22" s="263">
        <f t="shared" si="16"/>
        <v>1.4137999999999999</v>
      </c>
      <c r="AM22" s="264">
        <f t="shared" si="17"/>
        <v>1.3188534933230112</v>
      </c>
      <c r="AN22" s="264">
        <f t="shared" si="18"/>
        <v>1.3806918521385716</v>
      </c>
      <c r="AO22" s="262">
        <f t="shared" si="19"/>
        <v>1.2879687879442452</v>
      </c>
      <c r="AP22" s="30" t="s">
        <v>1</v>
      </c>
      <c r="AQ22" s="30" t="s">
        <v>0</v>
      </c>
    </row>
    <row r="23" spans="1:43" s="265" customFormat="1" ht="12.75" customHeight="1" x14ac:dyDescent="0.2">
      <c r="A23" s="37">
        <v>18</v>
      </c>
      <c r="B23" s="38" t="s">
        <v>119</v>
      </c>
      <c r="C23" s="27" t="s">
        <v>48</v>
      </c>
      <c r="D23" s="36" t="s">
        <v>49</v>
      </c>
      <c r="E23" s="335">
        <v>11541</v>
      </c>
      <c r="F23" s="33" t="s">
        <v>100</v>
      </c>
      <c r="G23" s="31" t="s">
        <v>109</v>
      </c>
      <c r="H23" s="32" t="s">
        <v>0</v>
      </c>
      <c r="I23" s="75" t="s">
        <v>0</v>
      </c>
      <c r="J23" s="380" t="str">
        <f t="shared" si="20"/>
        <v>18:10</v>
      </c>
      <c r="K23" s="350">
        <v>0.80557870370370377</v>
      </c>
      <c r="L23" s="118">
        <f t="shared" si="0"/>
        <v>1.2556</v>
      </c>
      <c r="M23" s="381">
        <f t="shared" si="1"/>
        <v>6.1065175925925905E-2</v>
      </c>
      <c r="N23" s="28">
        <f t="shared" si="2"/>
        <v>0.94736842105263153</v>
      </c>
      <c r="O23" s="333">
        <v>92418968</v>
      </c>
      <c r="P23" s="104" t="s">
        <v>110</v>
      </c>
      <c r="Q23" s="84">
        <v>0.99639999999999995</v>
      </c>
      <c r="R23" s="85">
        <v>0.96899999999999997</v>
      </c>
      <c r="S23" s="85">
        <v>0.99639999999999995</v>
      </c>
      <c r="T23" s="85">
        <v>1.0024</v>
      </c>
      <c r="U23" s="85">
        <v>1.2556</v>
      </c>
      <c r="V23" s="85">
        <v>1.3834</v>
      </c>
      <c r="W23" s="86">
        <f>R23/Q23</f>
        <v>0.97250100361300684</v>
      </c>
      <c r="X23" s="86">
        <f t="shared" si="4"/>
        <v>1</v>
      </c>
      <c r="Y23" s="87">
        <f t="shared" si="5"/>
        <v>0.97250100361300684</v>
      </c>
      <c r="Z23" s="334">
        <f t="shared" si="6"/>
        <v>0.99639999999999995</v>
      </c>
      <c r="AA23" s="29">
        <f t="shared" si="6"/>
        <v>0.96899999999999997</v>
      </c>
      <c r="AB23" s="29">
        <f t="shared" si="6"/>
        <v>0.99639999999999995</v>
      </c>
      <c r="AC23" s="262">
        <f t="shared" si="7"/>
        <v>0.96899999999999997</v>
      </c>
      <c r="AD23" s="263">
        <f t="shared" si="8"/>
        <v>1.0024</v>
      </c>
      <c r="AE23" s="264">
        <f t="shared" si="9"/>
        <v>0.97483500602167805</v>
      </c>
      <c r="AF23" s="264">
        <f t="shared" si="10"/>
        <v>1.0024</v>
      </c>
      <c r="AG23" s="262">
        <f t="shared" si="11"/>
        <v>0.97483500602167805</v>
      </c>
      <c r="AH23" s="263">
        <f t="shared" si="12"/>
        <v>1.2556</v>
      </c>
      <c r="AI23" s="264">
        <f t="shared" si="13"/>
        <v>1.2210722601364914</v>
      </c>
      <c r="AJ23" s="264">
        <f t="shared" si="14"/>
        <v>1.2556</v>
      </c>
      <c r="AK23" s="262">
        <f t="shared" si="15"/>
        <v>1.2210722601364914</v>
      </c>
      <c r="AL23" s="263">
        <f t="shared" si="16"/>
        <v>1.3834</v>
      </c>
      <c r="AM23" s="264">
        <f t="shared" si="17"/>
        <v>1.3453578883982336</v>
      </c>
      <c r="AN23" s="264">
        <f t="shared" si="18"/>
        <v>1.3834</v>
      </c>
      <c r="AO23" s="262">
        <f t="shared" si="19"/>
        <v>1.3453578883982336</v>
      </c>
      <c r="AP23" s="30" t="s">
        <v>0</v>
      </c>
      <c r="AQ23" s="75" t="s">
        <v>0</v>
      </c>
    </row>
    <row r="24" spans="1:43" s="265" customFormat="1" ht="12.75" customHeight="1" x14ac:dyDescent="0.2">
      <c r="A24" s="37">
        <v>19</v>
      </c>
      <c r="B24" s="156" t="s">
        <v>159</v>
      </c>
      <c r="C24" s="154" t="s">
        <v>158</v>
      </c>
      <c r="D24" s="196" t="s">
        <v>49</v>
      </c>
      <c r="E24" s="363">
        <v>608</v>
      </c>
      <c r="F24" s="157" t="s">
        <v>160</v>
      </c>
      <c r="G24" s="157" t="s">
        <v>161</v>
      </c>
      <c r="H24" s="158" t="s">
        <v>1</v>
      </c>
      <c r="I24" s="158" t="s">
        <v>0</v>
      </c>
      <c r="J24" s="342" t="str">
        <f t="shared" si="20"/>
        <v>18:00</v>
      </c>
      <c r="K24" s="159">
        <v>0.80405092592592586</v>
      </c>
      <c r="L24" s="153">
        <f t="shared" si="0"/>
        <v>1.1379999999999999</v>
      </c>
      <c r="M24" s="343">
        <f t="shared" si="1"/>
        <v>6.1509953703703629E-2</v>
      </c>
      <c r="N24" s="356">
        <f t="shared" si="2"/>
        <v>1</v>
      </c>
      <c r="O24" s="154">
        <v>40514092</v>
      </c>
      <c r="P24" s="391" t="s">
        <v>162</v>
      </c>
      <c r="Q24" s="99">
        <v>0.92820000000000003</v>
      </c>
      <c r="R24" s="86">
        <v>0.87190000000000001</v>
      </c>
      <c r="S24" s="86">
        <v>0.90580000000000005</v>
      </c>
      <c r="T24" s="86">
        <v>0.90700000000000003</v>
      </c>
      <c r="U24" s="86">
        <v>1.1379999999999999</v>
      </c>
      <c r="V24" s="86">
        <v>1.2797000000000001</v>
      </c>
      <c r="W24" s="86">
        <f>R24/Q24</f>
        <v>0.93934496875673346</v>
      </c>
      <c r="X24" s="86">
        <f t="shared" si="4"/>
        <v>0.97586726998491702</v>
      </c>
      <c r="Y24" s="87">
        <f t="shared" si="5"/>
        <v>0.91667601023470069</v>
      </c>
      <c r="Z24" s="374">
        <f t="shared" si="6"/>
        <v>0.92820000000000003</v>
      </c>
      <c r="AA24" s="155">
        <f t="shared" si="6"/>
        <v>0.87190000000000001</v>
      </c>
      <c r="AB24" s="155">
        <f t="shared" si="6"/>
        <v>0.90580000000000005</v>
      </c>
      <c r="AC24" s="160">
        <f t="shared" si="7"/>
        <v>0.85085867269984916</v>
      </c>
      <c r="AD24" s="161">
        <f t="shared" si="8"/>
        <v>0.90700000000000003</v>
      </c>
      <c r="AE24" s="155">
        <f t="shared" si="9"/>
        <v>0.85198588666235731</v>
      </c>
      <c r="AF24" s="155">
        <f t="shared" si="10"/>
        <v>0.88511161387631976</v>
      </c>
      <c r="AG24" s="160">
        <f t="shared" si="11"/>
        <v>0.83142514128287359</v>
      </c>
      <c r="AH24" s="161">
        <f t="shared" si="12"/>
        <v>1.1379999999999999</v>
      </c>
      <c r="AI24" s="155">
        <f t="shared" si="13"/>
        <v>1.0689745744451626</v>
      </c>
      <c r="AJ24" s="155">
        <f t="shared" si="14"/>
        <v>1.1105369532428355</v>
      </c>
      <c r="AK24" s="160">
        <f t="shared" si="15"/>
        <v>1.0431772996470894</v>
      </c>
      <c r="AL24" s="161">
        <f t="shared" si="16"/>
        <v>1.2797000000000001</v>
      </c>
      <c r="AM24" s="155">
        <f t="shared" si="17"/>
        <v>1.2020797565179919</v>
      </c>
      <c r="AN24" s="155">
        <f t="shared" si="18"/>
        <v>1.2488173453996985</v>
      </c>
      <c r="AO24" s="160">
        <f t="shared" si="19"/>
        <v>1.1730702902973464</v>
      </c>
      <c r="AP24" s="158" t="s">
        <v>1</v>
      </c>
      <c r="AQ24" s="158" t="s">
        <v>0</v>
      </c>
    </row>
    <row r="25" spans="1:43" s="256" customFormat="1" ht="12.75" customHeight="1" thickBot="1" x14ac:dyDescent="0.25">
      <c r="A25" s="63"/>
      <c r="B25" s="392"/>
      <c r="C25" s="393"/>
      <c r="D25" s="197"/>
      <c r="E25" s="394"/>
      <c r="F25" s="45"/>
      <c r="G25" s="45"/>
      <c r="H25" s="395"/>
      <c r="I25" s="70"/>
      <c r="J25" s="396"/>
      <c r="K25" s="397"/>
      <c r="L25" s="121"/>
      <c r="M25" s="398"/>
      <c r="N25" s="64"/>
      <c r="O25" s="399"/>
      <c r="P25" s="360"/>
      <c r="Q25" s="135"/>
      <c r="R25" s="136"/>
      <c r="S25" s="136"/>
      <c r="T25" s="136"/>
      <c r="U25" s="136"/>
      <c r="V25" s="136"/>
      <c r="W25" s="137"/>
      <c r="X25" s="137"/>
      <c r="Y25" s="138"/>
      <c r="Z25" s="328"/>
      <c r="AA25" s="139"/>
      <c r="AB25" s="139"/>
      <c r="AC25" s="258"/>
      <c r="AD25" s="259"/>
      <c r="AE25" s="260"/>
      <c r="AF25" s="260"/>
      <c r="AG25" s="258"/>
      <c r="AH25" s="259"/>
      <c r="AI25" s="260"/>
      <c r="AJ25" s="260"/>
      <c r="AK25" s="258"/>
      <c r="AL25" s="259"/>
      <c r="AM25" s="260"/>
      <c r="AN25" s="260"/>
      <c r="AO25" s="258"/>
      <c r="AP25" s="142"/>
      <c r="AQ25" s="140"/>
    </row>
  </sheetData>
  <mergeCells count="4">
    <mergeCell ref="AD3:AG3"/>
    <mergeCell ref="AH3:AK3"/>
    <mergeCell ref="AL3:AO3"/>
    <mergeCell ref="D4:E4"/>
  </mergeCells>
  <conditionalFormatting sqref="H10:I10 H12:I13 H15:I16 H18:I18 H20:I23 H25:I25">
    <cfRule type="expression" dxfId="64" priority="14">
      <formula>H10&lt;&gt;AP10</formula>
    </cfRule>
  </conditionalFormatting>
  <conditionalFormatting sqref="H20:I20">
    <cfRule type="expression" dxfId="63" priority="13">
      <formula>H20&lt;&gt;AP20</formula>
    </cfRule>
  </conditionalFormatting>
  <conditionalFormatting sqref="H18:I18">
    <cfRule type="expression" dxfId="62" priority="12">
      <formula>H18&lt;&gt;AP18</formula>
    </cfRule>
  </conditionalFormatting>
  <conditionalFormatting sqref="H6:I6">
    <cfRule type="expression" dxfId="61" priority="11">
      <formula>H6&lt;&gt;AP6</formula>
    </cfRule>
  </conditionalFormatting>
  <conditionalFormatting sqref="H7:I7">
    <cfRule type="expression" dxfId="60" priority="10">
      <formula>H7&lt;&gt;AP7</formula>
    </cfRule>
  </conditionalFormatting>
  <conditionalFormatting sqref="H17:I17">
    <cfRule type="expression" dxfId="59" priority="6">
      <formula>H17&lt;&gt;AP17</formula>
    </cfRule>
  </conditionalFormatting>
  <conditionalFormatting sqref="H11:I11">
    <cfRule type="expression" dxfId="58" priority="8">
      <formula>H11&lt;&gt;AP11</formula>
    </cfRule>
  </conditionalFormatting>
  <conditionalFormatting sqref="I11">
    <cfRule type="expression" dxfId="57" priority="9">
      <formula>I11&lt;&gt;AQ11</formula>
    </cfRule>
  </conditionalFormatting>
  <conditionalFormatting sqref="I17">
    <cfRule type="expression" dxfId="56" priority="7">
      <formula>I17&lt;&gt;AQ17</formula>
    </cfRule>
  </conditionalFormatting>
  <conditionalFormatting sqref="H9:I9">
    <cfRule type="expression" dxfId="55" priority="4">
      <formula>H9&lt;&gt;AP9</formula>
    </cfRule>
  </conditionalFormatting>
  <conditionalFormatting sqref="H9:I9">
    <cfRule type="expression" dxfId="54" priority="5">
      <formula>H9&lt;&gt;AP9</formula>
    </cfRule>
  </conditionalFormatting>
  <conditionalFormatting sqref="H14:I14">
    <cfRule type="expression" dxfId="53" priority="2">
      <formula>H14&lt;&gt;AP14</formula>
    </cfRule>
  </conditionalFormatting>
  <conditionalFormatting sqref="H14:I14">
    <cfRule type="expression" dxfId="52" priority="3">
      <formula>H14&lt;&gt;AP14</formula>
    </cfRule>
  </conditionalFormatting>
  <conditionalFormatting sqref="H24:I24">
    <cfRule type="expression" dxfId="51" priority="1">
      <formula>H24&lt;&gt;AP24</formula>
    </cfRule>
  </conditionalFormatting>
  <dataValidations count="2">
    <dataValidation type="list" allowBlank="1" showInputMessage="1" prompt="Click and enter a value from range '2016'!AC2:AE2" sqref="E3" xr:uid="{E13F890B-0962-45D3-BB54-4C145DB06D68}">
      <formula1>$AD$2:$AF$2</formula1>
    </dataValidation>
    <dataValidation type="list" allowBlank="1" sqref="AP10:AQ10 AP12:AQ17 H10:I17 H6:I7 AP6:AQ7 H21:I25 AP21:AQ25" xr:uid="{4531339D-96B7-4F3D-B9DB-6679A81F66F0}">
      <formula1>$AD$1:$AE$1</formula1>
    </dataValidation>
  </dataValidations>
  <hyperlinks>
    <hyperlink ref="P24" r:id="rId1" xr:uid="{001E2358-1AF1-4188-A90F-770B9261F28C}"/>
    <hyperlink ref="P7" r:id="rId2" xr:uid="{94FC2FC7-A7EF-43FB-989E-C869EA151DB5}"/>
    <hyperlink ref="P11" r:id="rId3" xr:uid="{37767D89-F56F-4E32-9FC3-45CA4C45F462}"/>
    <hyperlink ref="P10" r:id="rId4" display="andreas.haug@soprasteria.com" xr:uid="{1DB50838-192E-4E1E-95A3-A9B335A660DB}"/>
    <hyperlink ref="P6" r:id="rId5" xr:uid="{020769D3-4B59-48DA-9D04-F2E0768C9E09}"/>
    <hyperlink ref="P16" r:id="rId6" xr:uid="{66FBF6C0-5A9C-4645-B728-DAA3631F489E}"/>
    <hyperlink ref="P23" r:id="rId7" xr:uid="{AF066F91-E2F1-46D0-9E98-AAF5202D1D40}"/>
    <hyperlink ref="P18" r:id="rId8" xr:uid="{CA96B5B1-CA65-4769-A672-F49E4D8D6798}"/>
    <hyperlink ref="P19" r:id="rId9" xr:uid="{37C335C7-0F7F-43AF-A7FC-AFF2CCF70BEB}"/>
    <hyperlink ref="P20" r:id="rId10" xr:uid="{5A771426-D24F-41FA-A7B1-79A91EBADE96}"/>
  </hyperlinks>
  <pageMargins left="0.7" right="0.7" top="0.75" bottom="0.75" header="0.3" footer="0.3"/>
  <legacyDrawing r:id="rId1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90CBE8FB-BE7B-43F8-BAB3-1C7F01A80C0C}">
          <x14:formula1>
            <xm:f>'C:\Users\Bruker\Documents\Frognerkilen Seilforening\Tirsdagsregatta 2017\[Resultatliste 20.06.2017.xlsx]2017'!#REF!</xm:f>
          </x14:formula1>
          <xm:sqref>H9:I9 AP9:AQ9 H14:I14 AP14:AQ14</xm:sqref>
        </x14:dataValidation>
        <x14:dataValidation type="list" allowBlank="1" xr:uid="{E2EEA100-1879-4369-BB96-142B152A446A}">
          <x14:formula1>
            <xm:f>'C:\Users\Eier\AppData\Local\Microsoft\Windows\Temporary Internet Files\Content.IE5\9VQQSM5R\[Resultatliste 22. 08.2017.xlsx]2017'!#REF!</xm:f>
          </x14:formula1>
          <xm:sqref>H7:I7 AP7:AQ7 H9:I10 AP9:AQ10 H12:I14 AP12:AQ14 H16:I16 AP16:AQ16 AP18:AQ18 H18:I18 H20:I20 AP20:AQ20 H25:I25 H23:I23 AP23:AQ23 AP25:AQ25</xm:sqref>
        </x14:dataValidation>
        <x14:dataValidation type="list" allowBlank="1" xr:uid="{E496A03E-1456-450E-B130-199B547279FF}">
          <x14:formula1>
            <xm:f>'C:\Users\Bruker\Documents\Frognerkilen Seilforening\Tirsdagsregatta 2017\[Resultatliste 06.06.2017.xlsx]2017'!#REF!</xm:f>
          </x14:formula1>
          <xm:sqref>AP7:AQ7 H7:I7 AP12:AQ13 H12:I13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F3751-1066-4DCC-BAD6-277B87E00498}">
  <dimension ref="A1:AQ23"/>
  <sheetViews>
    <sheetView workbookViewId="0">
      <selection sqref="A1:XFD21"/>
    </sheetView>
  </sheetViews>
  <sheetFormatPr baseColWidth="10" defaultRowHeight="12.75" x14ac:dyDescent="0.2"/>
  <sheetData>
    <row r="1" spans="1:43" s="243" customFormat="1" ht="19.5" customHeight="1" x14ac:dyDescent="0.2">
      <c r="A1" s="152" t="s">
        <v>157</v>
      </c>
      <c r="B1" s="236"/>
      <c r="C1" s="237"/>
      <c r="D1" s="238"/>
      <c r="E1" s="239"/>
      <c r="F1" s="240"/>
      <c r="G1" s="240"/>
      <c r="H1" s="238"/>
      <c r="I1" s="241"/>
      <c r="J1" s="242"/>
      <c r="K1" s="115"/>
      <c r="L1" s="113"/>
      <c r="N1" s="238"/>
      <c r="O1" s="244"/>
      <c r="P1" s="101"/>
      <c r="Q1" s="4"/>
      <c r="R1" s="4"/>
      <c r="S1" s="4"/>
      <c r="T1" s="4"/>
      <c r="U1" s="4"/>
      <c r="V1" s="4"/>
      <c r="W1" s="4"/>
      <c r="X1" s="4"/>
      <c r="Y1" s="4"/>
      <c r="AD1" s="243" t="s">
        <v>0</v>
      </c>
      <c r="AE1" s="243" t="s">
        <v>1</v>
      </c>
      <c r="AG1" s="245" t="s">
        <v>2</v>
      </c>
      <c r="AH1" s="246"/>
      <c r="AI1" s="245" t="s">
        <v>3</v>
      </c>
      <c r="AJ1" s="246"/>
      <c r="AK1" s="246"/>
      <c r="AP1" s="238"/>
      <c r="AQ1" s="241"/>
    </row>
    <row r="2" spans="1:43" s="243" customFormat="1" ht="19.5" customHeight="1" thickBot="1" x14ac:dyDescent="0.25">
      <c r="A2" s="240" t="s">
        <v>189</v>
      </c>
      <c r="B2" s="247"/>
      <c r="C2" s="113"/>
      <c r="D2" s="115"/>
      <c r="E2" s="239" t="s">
        <v>4</v>
      </c>
      <c r="F2" s="114"/>
      <c r="G2" s="114"/>
      <c r="H2" s="248"/>
      <c r="I2" s="246" t="s">
        <v>5</v>
      </c>
      <c r="J2" s="238" t="s">
        <v>6</v>
      </c>
      <c r="K2" s="115"/>
      <c r="L2" s="113"/>
      <c r="P2" s="102"/>
      <c r="Q2" s="5"/>
      <c r="R2" s="5"/>
      <c r="S2" s="5"/>
      <c r="T2" s="5"/>
      <c r="U2" s="5"/>
      <c r="V2" s="5"/>
      <c r="W2" s="5"/>
      <c r="X2" s="5"/>
      <c r="Y2" s="5"/>
      <c r="AC2" s="243" t="s">
        <v>7</v>
      </c>
      <c r="AD2" s="249" t="s">
        <v>8</v>
      </c>
      <c r="AE2" s="249" t="s">
        <v>11</v>
      </c>
      <c r="AF2" s="6" t="s">
        <v>12</v>
      </c>
      <c r="AG2" s="7" t="s">
        <v>14</v>
      </c>
      <c r="AH2" s="250"/>
      <c r="AI2" s="8" t="s">
        <v>17</v>
      </c>
      <c r="AJ2" s="250"/>
      <c r="AK2" s="250"/>
      <c r="AP2" s="248"/>
      <c r="AQ2" s="246"/>
    </row>
    <row r="3" spans="1:43" s="243" customFormat="1" ht="19.5" customHeight="1" thickBot="1" x14ac:dyDescent="0.25">
      <c r="A3" s="247"/>
      <c r="B3" s="247"/>
      <c r="C3" s="113"/>
      <c r="D3" s="115"/>
      <c r="E3" s="251" t="s">
        <v>12</v>
      </c>
      <c r="F3" s="114"/>
      <c r="G3" s="114"/>
      <c r="H3" s="248" t="s">
        <v>20</v>
      </c>
      <c r="I3" s="252">
        <v>16</v>
      </c>
      <c r="J3" s="248">
        <v>14</v>
      </c>
      <c r="K3" s="253"/>
      <c r="L3" s="250"/>
      <c r="M3" s="253"/>
      <c r="N3" s="254"/>
      <c r="O3" s="255"/>
      <c r="P3" s="103"/>
      <c r="Q3" s="5"/>
      <c r="R3" s="100"/>
      <c r="S3" s="5"/>
      <c r="T3" s="5"/>
      <c r="U3" s="5"/>
      <c r="V3" s="5"/>
      <c r="W3" s="5"/>
      <c r="X3" s="5"/>
      <c r="Y3" s="5"/>
      <c r="Z3" s="224"/>
      <c r="AA3" s="9" t="s">
        <v>9</v>
      </c>
      <c r="AB3" s="10" t="s">
        <v>10</v>
      </c>
      <c r="AC3" s="11"/>
      <c r="AD3" s="469" t="s">
        <v>13</v>
      </c>
      <c r="AE3" s="468"/>
      <c r="AF3" s="468"/>
      <c r="AG3" s="470"/>
      <c r="AH3" s="469" t="s">
        <v>15</v>
      </c>
      <c r="AI3" s="468"/>
      <c r="AJ3" s="468"/>
      <c r="AK3" s="470"/>
      <c r="AL3" s="469" t="s">
        <v>16</v>
      </c>
      <c r="AM3" s="468"/>
      <c r="AN3" s="468"/>
      <c r="AO3" s="470"/>
      <c r="AP3" s="247" t="s">
        <v>24</v>
      </c>
      <c r="AQ3" s="252"/>
    </row>
    <row r="4" spans="1:43" s="243" customFormat="1" ht="26.25" customHeight="1" thickBot="1" x14ac:dyDescent="0.25">
      <c r="A4" s="116" t="s">
        <v>18</v>
      </c>
      <c r="B4" s="201" t="s">
        <v>19</v>
      </c>
      <c r="C4" s="168" t="s">
        <v>21</v>
      </c>
      <c r="D4" s="467" t="s">
        <v>22</v>
      </c>
      <c r="E4" s="468"/>
      <c r="F4" s="14" t="s">
        <v>23</v>
      </c>
      <c r="G4" s="185" t="s">
        <v>29</v>
      </c>
      <c r="H4" s="12" t="s">
        <v>30</v>
      </c>
      <c r="I4" s="223" t="s">
        <v>31</v>
      </c>
      <c r="J4" s="16" t="s">
        <v>32</v>
      </c>
      <c r="K4" s="15" t="s">
        <v>33</v>
      </c>
      <c r="L4" s="17" t="s">
        <v>34</v>
      </c>
      <c r="M4" s="169" t="s">
        <v>35</v>
      </c>
      <c r="N4" s="18" t="s">
        <v>36</v>
      </c>
      <c r="O4" s="13" t="s">
        <v>37</v>
      </c>
      <c r="P4" s="203" t="s">
        <v>38</v>
      </c>
      <c r="Q4" s="76" t="s">
        <v>39</v>
      </c>
      <c r="R4" s="77" t="s">
        <v>40</v>
      </c>
      <c r="S4" s="77" t="s">
        <v>41</v>
      </c>
      <c r="T4" s="77" t="s">
        <v>42</v>
      </c>
      <c r="U4" s="77" t="s">
        <v>43</v>
      </c>
      <c r="V4" s="77" t="s">
        <v>44</v>
      </c>
      <c r="W4" s="78" t="s">
        <v>45</v>
      </c>
      <c r="X4" s="78" t="s">
        <v>46</v>
      </c>
      <c r="Y4" s="79" t="s">
        <v>47</v>
      </c>
      <c r="Z4" s="19" t="s">
        <v>25</v>
      </c>
      <c r="AA4" s="19" t="s">
        <v>26</v>
      </c>
      <c r="AB4" s="19" t="s">
        <v>27</v>
      </c>
      <c r="AC4" s="20" t="s">
        <v>28</v>
      </c>
      <c r="AD4" s="21" t="s">
        <v>25</v>
      </c>
      <c r="AE4" s="210" t="s">
        <v>26</v>
      </c>
      <c r="AF4" s="210" t="s">
        <v>27</v>
      </c>
      <c r="AG4" s="211" t="s">
        <v>28</v>
      </c>
      <c r="AH4" s="21" t="s">
        <v>25</v>
      </c>
      <c r="AI4" s="210" t="s">
        <v>26</v>
      </c>
      <c r="AJ4" s="210" t="s">
        <v>27</v>
      </c>
      <c r="AK4" s="211" t="s">
        <v>28</v>
      </c>
      <c r="AL4" s="21" t="s">
        <v>25</v>
      </c>
      <c r="AM4" s="210" t="s">
        <v>26</v>
      </c>
      <c r="AN4" s="210" t="s">
        <v>27</v>
      </c>
      <c r="AO4" s="211" t="s">
        <v>28</v>
      </c>
      <c r="AP4" s="12" t="s">
        <v>30</v>
      </c>
      <c r="AQ4" s="12" t="s">
        <v>31</v>
      </c>
    </row>
    <row r="5" spans="1:43" s="256" customFormat="1" ht="12.75" customHeight="1" x14ac:dyDescent="0.2">
      <c r="A5" s="117">
        <v>0</v>
      </c>
      <c r="B5" s="149"/>
      <c r="C5" s="193"/>
      <c r="D5" s="22"/>
      <c r="E5" s="189"/>
      <c r="F5" s="57"/>
      <c r="G5" s="186"/>
      <c r="H5" s="59"/>
      <c r="I5" s="58"/>
      <c r="J5" s="127"/>
      <c r="K5" s="174"/>
      <c r="L5" s="61"/>
      <c r="M5" s="170"/>
      <c r="N5" s="62"/>
      <c r="O5" s="23"/>
      <c r="P5" s="204"/>
      <c r="Q5" s="80"/>
      <c r="R5" s="81"/>
      <c r="S5" s="81"/>
      <c r="T5" s="81"/>
      <c r="U5" s="81"/>
      <c r="V5" s="81"/>
      <c r="W5" s="81"/>
      <c r="X5" s="81"/>
      <c r="Y5" s="82"/>
      <c r="Z5" s="26"/>
      <c r="AA5" s="24"/>
      <c r="AB5" s="24"/>
      <c r="AC5" s="25"/>
      <c r="AD5" s="26"/>
      <c r="AE5" s="24"/>
      <c r="AF5" s="24"/>
      <c r="AG5" s="25"/>
      <c r="AH5" s="26"/>
      <c r="AI5" s="24"/>
      <c r="AJ5" s="24"/>
      <c r="AK5" s="25"/>
      <c r="AL5" s="26"/>
      <c r="AM5" s="24"/>
      <c r="AN5" s="24"/>
      <c r="AO5" s="25"/>
      <c r="AP5" s="59"/>
      <c r="AQ5" s="59"/>
    </row>
    <row r="6" spans="1:43" s="265" customFormat="1" ht="12.75" customHeight="1" x14ac:dyDescent="0.2">
      <c r="A6" s="37">
        <v>1</v>
      </c>
      <c r="B6" s="33" t="s">
        <v>57</v>
      </c>
      <c r="C6" s="111" t="s">
        <v>48</v>
      </c>
      <c r="D6" s="36" t="s">
        <v>49</v>
      </c>
      <c r="E6" s="150">
        <v>11172</v>
      </c>
      <c r="F6" s="33" t="s">
        <v>130</v>
      </c>
      <c r="G6" s="43" t="s">
        <v>131</v>
      </c>
      <c r="H6" s="30" t="s">
        <v>1</v>
      </c>
      <c r="I6" s="41" t="s">
        <v>1</v>
      </c>
      <c r="J6" s="109" t="str">
        <f t="shared" ref="J6:J21" si="0">IF(Q6&gt;0.95,"18:10","18:00")</f>
        <v>18:10</v>
      </c>
      <c r="K6" s="44">
        <v>0.79553240740740738</v>
      </c>
      <c r="L6" s="118">
        <f t="shared" ref="L6:L21" si="1">IF($E$3="lite",IF(AND(H6="nei",I6="ja"),AD6,IF(AND(H6="nei",I6="nei"),AE6,IF(AND(H6="ja",I6="ja"),AF6,AG6))), IF($E$3="middels",IF(AND(H6="nei",I6="ja"),AH6,IF(AND(H6="nei",I6="nei"),AI6,IF(AND(H6="ja",I6="ja"),AJ6,AK6))), IF($E$3="mye",IF(AND(H6="nei",I6="ja"),AL6,IF(AND(H6="nei",I6="nei"),AM6,IF(AND(H6="ja",I6="ja"),AN6,AO6))))))</f>
        <v>1.4514254380390377</v>
      </c>
      <c r="M6" s="261">
        <f t="shared" ref="M6:M19" si="2">(K6-J6)*L6</f>
        <v>5.6007551046552521E-2</v>
      </c>
      <c r="N6" s="28">
        <f t="shared" ref="N6:N21" si="3">IF(K6="Dnf",1,(IF(K6="Dns",1.5,(IF(K6="Dsq",1.5,(A6/I$3))))))</f>
        <v>6.25E-2</v>
      </c>
      <c r="O6" s="72">
        <v>90518559</v>
      </c>
      <c r="P6" s="110" t="s">
        <v>139</v>
      </c>
      <c r="Q6" s="84">
        <v>1.1014999999999999</v>
      </c>
      <c r="R6" s="85">
        <v>1.0507</v>
      </c>
      <c r="S6" s="85">
        <v>1.0748</v>
      </c>
      <c r="T6" s="85">
        <v>1.0607</v>
      </c>
      <c r="U6" s="85">
        <v>1.3587</v>
      </c>
      <c r="V6" s="85">
        <v>1.5216000000000001</v>
      </c>
      <c r="W6" s="86">
        <f>R6/Q6</f>
        <v>0.95388107126645483</v>
      </c>
      <c r="X6" s="86">
        <f t="shared" ref="X6:X21" si="4">S6/Q6</f>
        <v>0.97576032682705405</v>
      </c>
      <c r="Y6" s="87">
        <f t="shared" ref="Y6:Y21" si="5">W6*X6</f>
        <v>0.93075930585309641</v>
      </c>
      <c r="Z6" s="42">
        <f t="shared" ref="Z6:AB21" si="6">Q6</f>
        <v>1.1014999999999999</v>
      </c>
      <c r="AA6" s="29">
        <f t="shared" si="6"/>
        <v>1.0507</v>
      </c>
      <c r="AB6" s="29">
        <f t="shared" si="6"/>
        <v>1.0748</v>
      </c>
      <c r="AC6" s="262">
        <f t="shared" ref="AC6:AC21" si="7">Q6*Y6</f>
        <v>1.0252313753971856</v>
      </c>
      <c r="AD6" s="263">
        <f t="shared" ref="AD6:AD21" si="8">T6</f>
        <v>1.0607</v>
      </c>
      <c r="AE6" s="264">
        <f t="shared" ref="AE6:AE21" si="9">AD6*W6</f>
        <v>1.0117816522923286</v>
      </c>
      <c r="AF6" s="264">
        <f t="shared" ref="AF6:AF21" si="10">AD6*X6</f>
        <v>1.0349889786654562</v>
      </c>
      <c r="AG6" s="262">
        <f t="shared" ref="AG6:AG21" si="11">AD6*Y6</f>
        <v>0.98725639571837931</v>
      </c>
      <c r="AH6" s="263">
        <f t="shared" ref="AH6:AH21" si="12">U6</f>
        <v>1.3587</v>
      </c>
      <c r="AI6" s="264">
        <f t="shared" ref="AI6:AI21" si="13">AH6*W6</f>
        <v>1.2960382115297322</v>
      </c>
      <c r="AJ6" s="264">
        <f t="shared" ref="AJ6:AJ21" si="14">AH6*X6</f>
        <v>1.3257655560599184</v>
      </c>
      <c r="AK6" s="262">
        <f t="shared" ref="AK6:AK21" si="15">AH6*Y6</f>
        <v>1.2646226688626021</v>
      </c>
      <c r="AL6" s="263">
        <f t="shared" ref="AL6:AL21" si="16">V6</f>
        <v>1.5216000000000001</v>
      </c>
      <c r="AM6" s="264">
        <f t="shared" ref="AM6:AM21" si="17">AL6*W6</f>
        <v>1.4514254380390377</v>
      </c>
      <c r="AN6" s="264">
        <f t="shared" ref="AN6:AN21" si="18">AL6*X6</f>
        <v>1.4847169133000455</v>
      </c>
      <c r="AO6" s="262">
        <f t="shared" ref="AO6:AO21" si="19">AL6*Y6</f>
        <v>1.4162433597860715</v>
      </c>
      <c r="AP6" s="30" t="s">
        <v>1</v>
      </c>
      <c r="AQ6" s="30" t="s">
        <v>1</v>
      </c>
    </row>
    <row r="7" spans="1:43" s="256" customFormat="1" ht="12.75" customHeight="1" x14ac:dyDescent="0.2">
      <c r="A7" s="37">
        <v>2</v>
      </c>
      <c r="B7" s="149" t="s">
        <v>163</v>
      </c>
      <c r="C7" s="297" t="s">
        <v>48</v>
      </c>
      <c r="D7" s="298" t="s">
        <v>49</v>
      </c>
      <c r="E7" s="297">
        <v>14118</v>
      </c>
      <c r="F7" s="149" t="s">
        <v>164</v>
      </c>
      <c r="G7" s="299" t="s">
        <v>165</v>
      </c>
      <c r="H7" s="300" t="s">
        <v>0</v>
      </c>
      <c r="I7" s="301" t="s">
        <v>1</v>
      </c>
      <c r="J7" s="400" t="str">
        <f t="shared" si="0"/>
        <v>18:10</v>
      </c>
      <c r="K7" s="302">
        <v>0.79840277777777768</v>
      </c>
      <c r="L7" s="401">
        <f t="shared" si="1"/>
        <v>1.3701453351182422</v>
      </c>
      <c r="M7" s="171">
        <f t="shared" si="2"/>
        <v>5.6803942018443541E-2</v>
      </c>
      <c r="N7" s="166">
        <f t="shared" si="3"/>
        <v>0.125</v>
      </c>
      <c r="O7" s="128">
        <v>90691690</v>
      </c>
      <c r="P7" s="303" t="s">
        <v>166</v>
      </c>
      <c r="Q7" s="222">
        <v>1.0931999999999999</v>
      </c>
      <c r="R7" s="137">
        <v>1.0247999999999999</v>
      </c>
      <c r="S7" s="137">
        <v>1.0720000000000001</v>
      </c>
      <c r="T7" s="137">
        <v>1.0615000000000001</v>
      </c>
      <c r="U7" s="137">
        <v>1.3449</v>
      </c>
      <c r="V7" s="137">
        <v>1.4904999999999999</v>
      </c>
      <c r="W7" s="137">
        <f>R7/Q7</f>
        <v>0.9374313940724478</v>
      </c>
      <c r="X7" s="340">
        <f t="shared" si="4"/>
        <v>0.98060739114526174</v>
      </c>
      <c r="Y7" s="402">
        <f t="shared" si="5"/>
        <v>0.91925215371904878</v>
      </c>
      <c r="Z7" s="208">
        <f t="shared" si="6"/>
        <v>1.0931999999999999</v>
      </c>
      <c r="AA7" s="305">
        <f t="shared" si="6"/>
        <v>1.0247999999999999</v>
      </c>
      <c r="AB7" s="305">
        <f t="shared" si="6"/>
        <v>1.0720000000000001</v>
      </c>
      <c r="AC7" s="306">
        <f t="shared" si="7"/>
        <v>1.004926454445664</v>
      </c>
      <c r="AD7" s="304">
        <f t="shared" si="8"/>
        <v>1.0615000000000001</v>
      </c>
      <c r="AE7" s="305">
        <f t="shared" si="9"/>
        <v>0.99508342480790346</v>
      </c>
      <c r="AF7" s="305">
        <f t="shared" si="10"/>
        <v>1.0409147457006955</v>
      </c>
      <c r="AG7" s="306">
        <f t="shared" si="11"/>
        <v>0.97578616117277039</v>
      </c>
      <c r="AH7" s="304">
        <f t="shared" si="12"/>
        <v>1.3449</v>
      </c>
      <c r="AI7" s="305">
        <f t="shared" si="13"/>
        <v>1.260751481888035</v>
      </c>
      <c r="AJ7" s="305">
        <f t="shared" si="14"/>
        <v>1.3188188803512626</v>
      </c>
      <c r="AK7" s="306">
        <f t="shared" si="15"/>
        <v>1.2363022215367487</v>
      </c>
      <c r="AL7" s="304">
        <f t="shared" si="16"/>
        <v>1.4904999999999999</v>
      </c>
      <c r="AM7" s="305">
        <f t="shared" si="17"/>
        <v>1.3972414928649834</v>
      </c>
      <c r="AN7" s="305">
        <f t="shared" si="18"/>
        <v>1.4615953165020126</v>
      </c>
      <c r="AO7" s="306">
        <f t="shared" si="19"/>
        <v>1.3701453351182422</v>
      </c>
      <c r="AP7" s="300" t="s">
        <v>0</v>
      </c>
      <c r="AQ7" s="300" t="s">
        <v>0</v>
      </c>
    </row>
    <row r="8" spans="1:43" s="256" customFormat="1" ht="12.75" customHeight="1" x14ac:dyDescent="0.2">
      <c r="A8" s="37">
        <v>3</v>
      </c>
      <c r="B8" s="218" t="s">
        <v>69</v>
      </c>
      <c r="C8" s="219" t="s">
        <v>50</v>
      </c>
      <c r="D8" s="220" t="s">
        <v>49</v>
      </c>
      <c r="E8" s="191">
        <v>10324</v>
      </c>
      <c r="F8" s="143" t="s">
        <v>70</v>
      </c>
      <c r="G8" s="132" t="s">
        <v>73</v>
      </c>
      <c r="H8" s="164" t="s">
        <v>1</v>
      </c>
      <c r="I8" s="163" t="s">
        <v>1</v>
      </c>
      <c r="J8" s="141" t="str">
        <f t="shared" si="0"/>
        <v>18:00</v>
      </c>
      <c r="K8" s="175">
        <v>0.79630787037037043</v>
      </c>
      <c r="L8" s="134">
        <f t="shared" si="1"/>
        <v>0.27100575493048823</v>
      </c>
      <c r="M8" s="257">
        <f t="shared" si="2"/>
        <v>1.2549699368945426E-2</v>
      </c>
      <c r="N8" s="166">
        <f t="shared" si="3"/>
        <v>0.1875</v>
      </c>
      <c r="O8" s="146">
        <v>99515260</v>
      </c>
      <c r="P8" s="146" t="s">
        <v>74</v>
      </c>
      <c r="Q8" s="135">
        <v>0.92789999999999995</v>
      </c>
      <c r="R8" s="136">
        <v>0.89459999999999995</v>
      </c>
      <c r="S8" s="221">
        <v>0.90839999999999999</v>
      </c>
      <c r="T8" s="221">
        <v>0.87680000000000002</v>
      </c>
      <c r="U8" s="221">
        <v>1.1456999999999999</v>
      </c>
      <c r="V8" s="221">
        <v>0.2868</v>
      </c>
      <c r="W8" s="137">
        <f>T8/Q8</f>
        <v>0.94492941049682089</v>
      </c>
      <c r="X8" s="137">
        <f t="shared" si="4"/>
        <v>0.97898480439702562</v>
      </c>
      <c r="Y8" s="138">
        <f t="shared" si="5"/>
        <v>0.92507153410422693</v>
      </c>
      <c r="Z8" s="208">
        <f t="shared" si="6"/>
        <v>0.92789999999999995</v>
      </c>
      <c r="AA8" s="139">
        <f t="shared" si="6"/>
        <v>0.89459999999999995</v>
      </c>
      <c r="AB8" s="139">
        <f t="shared" si="6"/>
        <v>0.90839999999999999</v>
      </c>
      <c r="AC8" s="258">
        <f t="shared" si="7"/>
        <v>0.85837387649531216</v>
      </c>
      <c r="AD8" s="259">
        <f t="shared" si="8"/>
        <v>0.87680000000000002</v>
      </c>
      <c r="AE8" s="260">
        <f t="shared" si="9"/>
        <v>0.82851410712361262</v>
      </c>
      <c r="AF8" s="260">
        <f t="shared" si="10"/>
        <v>0.85837387649531205</v>
      </c>
      <c r="AG8" s="258">
        <f t="shared" si="11"/>
        <v>0.81110272110258619</v>
      </c>
      <c r="AH8" s="259">
        <f t="shared" si="12"/>
        <v>1.1456999999999999</v>
      </c>
      <c r="AI8" s="260">
        <f t="shared" si="13"/>
        <v>1.0826056256062075</v>
      </c>
      <c r="AJ8" s="260">
        <f t="shared" si="14"/>
        <v>1.1216228903976722</v>
      </c>
      <c r="AK8" s="258">
        <f t="shared" si="15"/>
        <v>1.0598544566232126</v>
      </c>
      <c r="AL8" s="259">
        <f t="shared" si="16"/>
        <v>0.2868</v>
      </c>
      <c r="AM8" s="260">
        <f t="shared" si="17"/>
        <v>0.27100575493048823</v>
      </c>
      <c r="AN8" s="260">
        <f t="shared" si="18"/>
        <v>0.28077284190106694</v>
      </c>
      <c r="AO8" s="258">
        <f t="shared" si="19"/>
        <v>0.26531051598109229</v>
      </c>
      <c r="AP8" s="164" t="s">
        <v>1</v>
      </c>
      <c r="AQ8" s="164" t="s">
        <v>0</v>
      </c>
    </row>
    <row r="9" spans="1:43" s="265" customFormat="1" ht="12.6" customHeight="1" x14ac:dyDescent="0.2">
      <c r="A9" s="37">
        <v>4</v>
      </c>
      <c r="B9" s="33" t="s">
        <v>51</v>
      </c>
      <c r="C9" s="111" t="s">
        <v>48</v>
      </c>
      <c r="D9" s="36" t="s">
        <v>49</v>
      </c>
      <c r="E9" s="150">
        <v>203</v>
      </c>
      <c r="F9" s="33" t="s">
        <v>53</v>
      </c>
      <c r="G9" s="43" t="s">
        <v>58</v>
      </c>
      <c r="H9" s="30" t="s">
        <v>0</v>
      </c>
      <c r="I9" s="32" t="s">
        <v>1</v>
      </c>
      <c r="J9" s="109" t="str">
        <f t="shared" si="0"/>
        <v>18:00</v>
      </c>
      <c r="K9" s="44">
        <v>0.80262731481481486</v>
      </c>
      <c r="L9" s="118">
        <f t="shared" si="1"/>
        <v>1.0941349578185775</v>
      </c>
      <c r="M9" s="261">
        <f t="shared" si="2"/>
        <v>5.7581384875012458E-2</v>
      </c>
      <c r="N9" s="28">
        <f t="shared" si="3"/>
        <v>0.25</v>
      </c>
      <c r="O9" s="72">
        <v>91649715</v>
      </c>
      <c r="P9" s="72" t="s">
        <v>55</v>
      </c>
      <c r="Q9" s="84">
        <v>0.85550000000000004</v>
      </c>
      <c r="R9" s="85">
        <v>0.81910000000000005</v>
      </c>
      <c r="S9" s="85">
        <v>0.83779999999999999</v>
      </c>
      <c r="T9" s="85">
        <v>0.83309999999999995</v>
      </c>
      <c r="U9" s="85">
        <v>1.0539000000000001</v>
      </c>
      <c r="V9" s="85">
        <v>1.1669</v>
      </c>
      <c r="W9" s="86">
        <f t="shared" ref="W9:W21" si="20">R9/Q9</f>
        <v>0.95745178258328467</v>
      </c>
      <c r="X9" s="86">
        <f t="shared" si="4"/>
        <v>0.97931034482758617</v>
      </c>
      <c r="Y9" s="87">
        <f t="shared" si="5"/>
        <v>0.93764243535742353</v>
      </c>
      <c r="Z9" s="42">
        <f t="shared" si="6"/>
        <v>0.85550000000000004</v>
      </c>
      <c r="AA9" s="29">
        <f t="shared" si="6"/>
        <v>0.81910000000000005</v>
      </c>
      <c r="AB9" s="29">
        <f t="shared" si="6"/>
        <v>0.83779999999999999</v>
      </c>
      <c r="AC9" s="262">
        <f t="shared" si="7"/>
        <v>0.80215310344827584</v>
      </c>
      <c r="AD9" s="263">
        <f t="shared" si="8"/>
        <v>0.83309999999999995</v>
      </c>
      <c r="AE9" s="264">
        <f t="shared" si="9"/>
        <v>0.79765308007013447</v>
      </c>
      <c r="AF9" s="264">
        <f t="shared" si="10"/>
        <v>0.81586344827586199</v>
      </c>
      <c r="AG9" s="262">
        <f t="shared" si="11"/>
        <v>0.78114991289626945</v>
      </c>
      <c r="AH9" s="263">
        <f t="shared" si="12"/>
        <v>1.0539000000000001</v>
      </c>
      <c r="AI9" s="264">
        <f t="shared" si="13"/>
        <v>1.0090584336645239</v>
      </c>
      <c r="AJ9" s="264">
        <f t="shared" si="14"/>
        <v>1.0320951724137932</v>
      </c>
      <c r="AK9" s="262">
        <f t="shared" si="15"/>
        <v>0.98818136262318867</v>
      </c>
      <c r="AL9" s="263">
        <f t="shared" si="16"/>
        <v>1.1669</v>
      </c>
      <c r="AM9" s="264">
        <f t="shared" si="17"/>
        <v>1.1172504850964349</v>
      </c>
      <c r="AN9" s="264">
        <f t="shared" si="18"/>
        <v>1.1427572413793103</v>
      </c>
      <c r="AO9" s="262">
        <f t="shared" si="19"/>
        <v>1.0941349578185775</v>
      </c>
      <c r="AP9" s="30" t="s">
        <v>0</v>
      </c>
      <c r="AQ9" s="30" t="s">
        <v>1</v>
      </c>
    </row>
    <row r="10" spans="1:43" s="265" customFormat="1" ht="12.75" customHeight="1" x14ac:dyDescent="0.2">
      <c r="A10" s="37">
        <v>5</v>
      </c>
      <c r="B10" s="33" t="s">
        <v>72</v>
      </c>
      <c r="C10" s="111" t="s">
        <v>48</v>
      </c>
      <c r="D10" s="36" t="s">
        <v>49</v>
      </c>
      <c r="E10" s="150">
        <v>12502</v>
      </c>
      <c r="F10" s="27" t="s">
        <v>91</v>
      </c>
      <c r="G10" s="111" t="s">
        <v>92</v>
      </c>
      <c r="H10" s="30" t="s">
        <v>1</v>
      </c>
      <c r="I10" s="41" t="s">
        <v>0</v>
      </c>
      <c r="J10" s="109" t="str">
        <f t="shared" si="0"/>
        <v>18:10</v>
      </c>
      <c r="K10" s="178">
        <v>0.7987847222222223</v>
      </c>
      <c r="L10" s="118">
        <f t="shared" si="1"/>
        <v>1.4026000000000001</v>
      </c>
      <c r="M10" s="261">
        <f t="shared" si="2"/>
        <v>5.8685173611111099E-2</v>
      </c>
      <c r="N10" s="28">
        <f t="shared" si="3"/>
        <v>0.3125</v>
      </c>
      <c r="O10" s="145">
        <v>48018918</v>
      </c>
      <c r="P10" s="205" t="s">
        <v>141</v>
      </c>
      <c r="Q10" s="222">
        <v>1.0261</v>
      </c>
      <c r="R10" s="137">
        <v>0.98850000000000005</v>
      </c>
      <c r="S10" s="137">
        <v>1.0059</v>
      </c>
      <c r="T10" s="137">
        <v>0.99839999999999995</v>
      </c>
      <c r="U10" s="137">
        <v>1.262</v>
      </c>
      <c r="V10" s="137">
        <v>1.4026000000000001</v>
      </c>
      <c r="W10" s="86">
        <f t="shared" si="20"/>
        <v>0.96335639801188966</v>
      </c>
      <c r="X10" s="86">
        <f t="shared" si="4"/>
        <v>0.9803138095702173</v>
      </c>
      <c r="Y10" s="87">
        <f t="shared" si="5"/>
        <v>0.94439158050887806</v>
      </c>
      <c r="Z10" s="42">
        <f t="shared" si="6"/>
        <v>1.0261</v>
      </c>
      <c r="AA10" s="29">
        <f t="shared" si="6"/>
        <v>0.98850000000000005</v>
      </c>
      <c r="AB10" s="29">
        <f t="shared" si="6"/>
        <v>1.0059</v>
      </c>
      <c r="AC10" s="262">
        <f t="shared" si="7"/>
        <v>0.96904020076015984</v>
      </c>
      <c r="AD10" s="263">
        <f t="shared" si="8"/>
        <v>0.99839999999999995</v>
      </c>
      <c r="AE10" s="264">
        <f t="shared" si="9"/>
        <v>0.96181502777507055</v>
      </c>
      <c r="AF10" s="264">
        <f t="shared" si="10"/>
        <v>0.97874530747490496</v>
      </c>
      <c r="AG10" s="262">
        <f t="shared" si="11"/>
        <v>0.94288055398006376</v>
      </c>
      <c r="AH10" s="263">
        <f t="shared" si="12"/>
        <v>1.262</v>
      </c>
      <c r="AI10" s="264">
        <f t="shared" si="13"/>
        <v>1.2157557742910048</v>
      </c>
      <c r="AJ10" s="264">
        <f t="shared" si="14"/>
        <v>1.2371560276776143</v>
      </c>
      <c r="AK10" s="262">
        <f t="shared" si="15"/>
        <v>1.1918221746022042</v>
      </c>
      <c r="AL10" s="263">
        <f t="shared" si="16"/>
        <v>1.4026000000000001</v>
      </c>
      <c r="AM10" s="264">
        <f t="shared" si="17"/>
        <v>1.3512036838514765</v>
      </c>
      <c r="AN10" s="264">
        <f t="shared" si="18"/>
        <v>1.3749881493031868</v>
      </c>
      <c r="AO10" s="262">
        <f t="shared" si="19"/>
        <v>1.3246036308217524</v>
      </c>
      <c r="AP10" s="37" t="s">
        <v>1</v>
      </c>
      <c r="AQ10" s="37" t="s">
        <v>0</v>
      </c>
    </row>
    <row r="11" spans="1:43" s="265" customFormat="1" ht="12.75" customHeight="1" x14ac:dyDescent="0.2">
      <c r="A11" s="37">
        <v>6</v>
      </c>
      <c r="B11" s="33" t="s">
        <v>132</v>
      </c>
      <c r="C11" s="111" t="s">
        <v>48</v>
      </c>
      <c r="D11" s="36" t="s">
        <v>49</v>
      </c>
      <c r="E11" s="150">
        <v>14784</v>
      </c>
      <c r="F11" s="33" t="s">
        <v>133</v>
      </c>
      <c r="G11" s="38" t="s">
        <v>134</v>
      </c>
      <c r="H11" s="37" t="s">
        <v>1</v>
      </c>
      <c r="I11" s="39" t="s">
        <v>0</v>
      </c>
      <c r="J11" s="109" t="str">
        <f t="shared" si="0"/>
        <v>18:10</v>
      </c>
      <c r="K11" s="44">
        <v>0.80265046296296294</v>
      </c>
      <c r="L11" s="118">
        <f t="shared" si="1"/>
        <v>1.3046</v>
      </c>
      <c r="M11" s="261">
        <f t="shared" si="2"/>
        <v>5.9628071759259119E-2</v>
      </c>
      <c r="N11" s="28">
        <f t="shared" si="3"/>
        <v>0.375</v>
      </c>
      <c r="O11" s="72">
        <v>92057626</v>
      </c>
      <c r="P11" s="72" t="s">
        <v>135</v>
      </c>
      <c r="Q11" s="84">
        <v>0.95650000000000002</v>
      </c>
      <c r="R11" s="85">
        <v>0.90669999999999995</v>
      </c>
      <c r="S11" s="85">
        <v>0.93069999999999997</v>
      </c>
      <c r="T11" s="85">
        <v>0.9244</v>
      </c>
      <c r="U11" s="85">
        <v>1.1793</v>
      </c>
      <c r="V11" s="85">
        <v>1.3046</v>
      </c>
      <c r="W11" s="86">
        <f t="shared" si="20"/>
        <v>0.94793518034500779</v>
      </c>
      <c r="X11" s="86">
        <f t="shared" si="4"/>
        <v>0.97302665969681124</v>
      </c>
      <c r="Y11" s="87">
        <f t="shared" si="5"/>
        <v>0.92236620214019727</v>
      </c>
      <c r="Z11" s="42">
        <f t="shared" si="6"/>
        <v>0.95650000000000002</v>
      </c>
      <c r="AA11" s="29">
        <f t="shared" si="6"/>
        <v>0.90669999999999995</v>
      </c>
      <c r="AB11" s="29">
        <f t="shared" si="6"/>
        <v>0.93069999999999997</v>
      </c>
      <c r="AC11" s="262">
        <f t="shared" si="7"/>
        <v>0.88224327234709865</v>
      </c>
      <c r="AD11" s="263">
        <f t="shared" si="8"/>
        <v>0.9244</v>
      </c>
      <c r="AE11" s="264">
        <f t="shared" si="9"/>
        <v>0.87627128071092519</v>
      </c>
      <c r="AF11" s="264">
        <f t="shared" si="10"/>
        <v>0.89946584422373232</v>
      </c>
      <c r="AG11" s="262">
        <f t="shared" si="11"/>
        <v>0.85263531725839836</v>
      </c>
      <c r="AH11" s="263">
        <f t="shared" si="12"/>
        <v>1.1793</v>
      </c>
      <c r="AI11" s="264">
        <f t="shared" si="13"/>
        <v>1.1178999581808677</v>
      </c>
      <c r="AJ11" s="264">
        <f t="shared" si="14"/>
        <v>1.1474903397804495</v>
      </c>
      <c r="AK11" s="262">
        <f t="shared" si="15"/>
        <v>1.0877464621839346</v>
      </c>
      <c r="AL11" s="263">
        <f t="shared" si="16"/>
        <v>1.3046</v>
      </c>
      <c r="AM11" s="264">
        <f t="shared" si="17"/>
        <v>1.2366762362780972</v>
      </c>
      <c r="AN11" s="264">
        <f t="shared" si="18"/>
        <v>1.2694105802404598</v>
      </c>
      <c r="AO11" s="262">
        <f t="shared" si="19"/>
        <v>1.2033189473121013</v>
      </c>
      <c r="AP11" s="37" t="s">
        <v>1</v>
      </c>
      <c r="AQ11" s="37" t="s">
        <v>0</v>
      </c>
    </row>
    <row r="12" spans="1:43" s="265" customFormat="1" ht="12.75" customHeight="1" x14ac:dyDescent="0.2">
      <c r="A12" s="37">
        <v>7</v>
      </c>
      <c r="B12" s="33" t="s">
        <v>63</v>
      </c>
      <c r="C12" s="111" t="s">
        <v>50</v>
      </c>
      <c r="D12" s="36" t="s">
        <v>49</v>
      </c>
      <c r="E12" s="150">
        <v>13724</v>
      </c>
      <c r="F12" s="33" t="s">
        <v>76</v>
      </c>
      <c r="G12" s="43" t="s">
        <v>77</v>
      </c>
      <c r="H12" s="30" t="s">
        <v>0</v>
      </c>
      <c r="I12" s="32" t="s">
        <v>0</v>
      </c>
      <c r="J12" s="109" t="str">
        <f t="shared" si="0"/>
        <v>18:00</v>
      </c>
      <c r="K12" s="44">
        <v>0.79751157407407414</v>
      </c>
      <c r="L12" s="118">
        <f t="shared" si="1"/>
        <v>1.2647194865810967</v>
      </c>
      <c r="M12" s="261">
        <f t="shared" si="2"/>
        <v>6.0088813569622784E-2</v>
      </c>
      <c r="N12" s="28">
        <f t="shared" si="3"/>
        <v>0.4375</v>
      </c>
      <c r="O12" s="72">
        <v>91374436</v>
      </c>
      <c r="P12" s="72" t="s">
        <v>78</v>
      </c>
      <c r="Q12" s="84">
        <v>0.94269999999999998</v>
      </c>
      <c r="R12" s="85">
        <v>0.88949999999999996</v>
      </c>
      <c r="S12" s="85">
        <v>0.91620000000000001</v>
      </c>
      <c r="T12" s="85">
        <v>0.9456</v>
      </c>
      <c r="U12" s="85">
        <v>1.1627000000000001</v>
      </c>
      <c r="V12" s="85">
        <v>1.3012999999999999</v>
      </c>
      <c r="W12" s="86">
        <f t="shared" si="20"/>
        <v>0.94356635196775218</v>
      </c>
      <c r="X12" s="86">
        <f t="shared" si="4"/>
        <v>0.971889254269651</v>
      </c>
      <c r="Y12" s="87">
        <f t="shared" si="5"/>
        <v>0.91704199816787368</v>
      </c>
      <c r="Z12" s="42">
        <f t="shared" si="6"/>
        <v>0.94269999999999998</v>
      </c>
      <c r="AA12" s="29">
        <f t="shared" si="6"/>
        <v>0.88949999999999996</v>
      </c>
      <c r="AB12" s="29">
        <f t="shared" si="6"/>
        <v>0.91620000000000001</v>
      </c>
      <c r="AC12" s="262">
        <f t="shared" si="7"/>
        <v>0.86449549167285455</v>
      </c>
      <c r="AD12" s="263">
        <f t="shared" si="8"/>
        <v>0.9456</v>
      </c>
      <c r="AE12" s="264">
        <f t="shared" si="9"/>
        <v>0.89223634242070649</v>
      </c>
      <c r="AF12" s="264">
        <f t="shared" si="10"/>
        <v>0.91901847883738197</v>
      </c>
      <c r="AG12" s="262">
        <f t="shared" si="11"/>
        <v>0.86715491346754137</v>
      </c>
      <c r="AH12" s="263">
        <f t="shared" si="12"/>
        <v>1.1627000000000001</v>
      </c>
      <c r="AI12" s="264">
        <f t="shared" si="13"/>
        <v>1.0970845974329055</v>
      </c>
      <c r="AJ12" s="264">
        <f t="shared" si="14"/>
        <v>1.1300156359393232</v>
      </c>
      <c r="AK12" s="262">
        <f t="shared" si="15"/>
        <v>1.0662447312697867</v>
      </c>
      <c r="AL12" s="263">
        <f t="shared" si="16"/>
        <v>1.3012999999999999</v>
      </c>
      <c r="AM12" s="264">
        <f t="shared" si="17"/>
        <v>1.2278628938156357</v>
      </c>
      <c r="AN12" s="264">
        <f t="shared" si="18"/>
        <v>1.2647194865810967</v>
      </c>
      <c r="AO12" s="262">
        <f t="shared" si="19"/>
        <v>1.1933467522158538</v>
      </c>
      <c r="AP12" s="30" t="s">
        <v>0</v>
      </c>
      <c r="AQ12" s="30" t="s">
        <v>0</v>
      </c>
    </row>
    <row r="13" spans="1:43" s="265" customFormat="1" ht="12.75" customHeight="1" x14ac:dyDescent="0.2">
      <c r="A13" s="37">
        <v>8</v>
      </c>
      <c r="B13" s="33" t="s">
        <v>61</v>
      </c>
      <c r="C13" s="111" t="s">
        <v>48</v>
      </c>
      <c r="D13" s="36" t="s">
        <v>49</v>
      </c>
      <c r="E13" s="150">
        <v>11620</v>
      </c>
      <c r="F13" s="33" t="s">
        <v>126</v>
      </c>
      <c r="G13" s="43" t="s">
        <v>127</v>
      </c>
      <c r="H13" s="30" t="s">
        <v>1</v>
      </c>
      <c r="I13" s="41" t="s">
        <v>1</v>
      </c>
      <c r="J13" s="109" t="str">
        <f t="shared" si="0"/>
        <v>18:10</v>
      </c>
      <c r="K13" s="44">
        <v>0.80295138888888884</v>
      </c>
      <c r="L13" s="118">
        <f t="shared" si="1"/>
        <v>1.314368735632184</v>
      </c>
      <c r="M13" s="261">
        <f t="shared" si="2"/>
        <v>6.0470089399744402E-2</v>
      </c>
      <c r="N13" s="28">
        <f t="shared" si="3"/>
        <v>0.5</v>
      </c>
      <c r="O13" s="72">
        <v>97723926</v>
      </c>
      <c r="P13" s="72" t="s">
        <v>86</v>
      </c>
      <c r="Q13" s="84">
        <v>1.0004999999999999</v>
      </c>
      <c r="R13" s="85">
        <v>0.95679999999999998</v>
      </c>
      <c r="S13" s="85">
        <v>0.98409999999999997</v>
      </c>
      <c r="T13" s="85">
        <v>0.96120000000000005</v>
      </c>
      <c r="U13" s="85">
        <v>1.236</v>
      </c>
      <c r="V13" s="85">
        <v>1.3744000000000001</v>
      </c>
      <c r="W13" s="86">
        <f t="shared" si="20"/>
        <v>0.95632183908045976</v>
      </c>
      <c r="X13" s="86">
        <f t="shared" si="4"/>
        <v>0.98360819590204895</v>
      </c>
      <c r="Y13" s="87">
        <f t="shared" si="5"/>
        <v>0.9406459988396606</v>
      </c>
      <c r="Z13" s="42">
        <f t="shared" si="6"/>
        <v>1.0004999999999999</v>
      </c>
      <c r="AA13" s="29">
        <f t="shared" si="6"/>
        <v>0.95679999999999998</v>
      </c>
      <c r="AB13" s="29">
        <f t="shared" si="6"/>
        <v>0.98409999999999997</v>
      </c>
      <c r="AC13" s="262">
        <f t="shared" si="7"/>
        <v>0.94111632183908034</v>
      </c>
      <c r="AD13" s="263">
        <f t="shared" si="8"/>
        <v>0.96120000000000005</v>
      </c>
      <c r="AE13" s="264">
        <f t="shared" si="9"/>
        <v>0.91921655172413796</v>
      </c>
      <c r="AF13" s="264">
        <f t="shared" si="10"/>
        <v>0.9454441979010495</v>
      </c>
      <c r="AG13" s="262">
        <f t="shared" si="11"/>
        <v>0.90414893408468178</v>
      </c>
      <c r="AH13" s="263">
        <f t="shared" si="12"/>
        <v>1.236</v>
      </c>
      <c r="AI13" s="264">
        <f t="shared" si="13"/>
        <v>1.1820137931034482</v>
      </c>
      <c r="AJ13" s="264">
        <f t="shared" si="14"/>
        <v>1.2157397301349324</v>
      </c>
      <c r="AK13" s="262">
        <f t="shared" si="15"/>
        <v>1.1626384545658206</v>
      </c>
      <c r="AL13" s="263">
        <f t="shared" si="16"/>
        <v>1.3744000000000001</v>
      </c>
      <c r="AM13" s="264">
        <f t="shared" si="17"/>
        <v>1.314368735632184</v>
      </c>
      <c r="AN13" s="264">
        <f t="shared" si="18"/>
        <v>1.3518711044477763</v>
      </c>
      <c r="AO13" s="262">
        <f t="shared" si="19"/>
        <v>1.2928238608052296</v>
      </c>
      <c r="AP13" s="30" t="s">
        <v>1</v>
      </c>
      <c r="AQ13" s="30" t="s">
        <v>0</v>
      </c>
    </row>
    <row r="14" spans="1:43" s="219" customFormat="1" ht="12.75" customHeight="1" x14ac:dyDescent="0.2">
      <c r="A14" s="37">
        <v>9</v>
      </c>
      <c r="B14" s="143" t="s">
        <v>52</v>
      </c>
      <c r="C14" s="198" t="s">
        <v>48</v>
      </c>
      <c r="D14" s="133" t="s">
        <v>49</v>
      </c>
      <c r="E14" s="190">
        <v>201</v>
      </c>
      <c r="F14" s="143" t="s">
        <v>53</v>
      </c>
      <c r="G14" s="132" t="s">
        <v>54</v>
      </c>
      <c r="H14" s="140" t="s">
        <v>1</v>
      </c>
      <c r="I14" s="142" t="s">
        <v>0</v>
      </c>
      <c r="J14" s="109" t="str">
        <f t="shared" si="0"/>
        <v>18:00</v>
      </c>
      <c r="K14" s="175">
        <v>0.8021759259259259</v>
      </c>
      <c r="L14" s="118">
        <f t="shared" si="1"/>
        <v>1.1669</v>
      </c>
      <c r="M14" s="261">
        <f t="shared" si="2"/>
        <v>6.0884087962962942E-2</v>
      </c>
      <c r="N14" s="28">
        <f t="shared" si="3"/>
        <v>0.5625</v>
      </c>
      <c r="O14" s="167">
        <v>93458224</v>
      </c>
      <c r="P14" s="146" t="s">
        <v>56</v>
      </c>
      <c r="Q14" s="135">
        <v>0.85550000000000004</v>
      </c>
      <c r="R14" s="136">
        <v>0.80910000000000004</v>
      </c>
      <c r="S14" s="136">
        <v>0.83779999999999999</v>
      </c>
      <c r="T14" s="136">
        <v>0.83309999999999995</v>
      </c>
      <c r="U14" s="136">
        <v>1.0539000000000001</v>
      </c>
      <c r="V14" s="136">
        <v>1.1669</v>
      </c>
      <c r="W14" s="137">
        <f t="shared" si="20"/>
        <v>0.94576271186440675</v>
      </c>
      <c r="X14" s="137">
        <f t="shared" si="4"/>
        <v>0.97931034482758617</v>
      </c>
      <c r="Y14" s="138">
        <f t="shared" si="5"/>
        <v>0.92619520748100514</v>
      </c>
      <c r="Z14" s="208">
        <f t="shared" si="6"/>
        <v>0.85550000000000004</v>
      </c>
      <c r="AA14" s="139">
        <f t="shared" si="6"/>
        <v>0.80910000000000004</v>
      </c>
      <c r="AB14" s="139">
        <f t="shared" si="6"/>
        <v>0.83779999999999999</v>
      </c>
      <c r="AC14" s="258">
        <f t="shared" si="7"/>
        <v>0.79235999999999995</v>
      </c>
      <c r="AD14" s="259">
        <f t="shared" si="8"/>
        <v>0.83309999999999995</v>
      </c>
      <c r="AE14" s="260">
        <f t="shared" si="9"/>
        <v>0.78791491525423718</v>
      </c>
      <c r="AF14" s="260">
        <f t="shared" si="10"/>
        <v>0.81586344827586199</v>
      </c>
      <c r="AG14" s="258">
        <f t="shared" si="11"/>
        <v>0.77161322735242532</v>
      </c>
      <c r="AH14" s="259">
        <f t="shared" si="12"/>
        <v>1.0539000000000001</v>
      </c>
      <c r="AI14" s="260">
        <f t="shared" si="13"/>
        <v>0.99673932203389837</v>
      </c>
      <c r="AJ14" s="260">
        <f t="shared" si="14"/>
        <v>1.0320951724137932</v>
      </c>
      <c r="AK14" s="258">
        <f t="shared" si="15"/>
        <v>0.97611712916423132</v>
      </c>
      <c r="AL14" s="259">
        <f t="shared" si="16"/>
        <v>1.1669</v>
      </c>
      <c r="AM14" s="260">
        <f t="shared" si="17"/>
        <v>1.1036105084745762</v>
      </c>
      <c r="AN14" s="260">
        <f t="shared" si="18"/>
        <v>1.1427572413793103</v>
      </c>
      <c r="AO14" s="258">
        <f t="shared" si="19"/>
        <v>1.0807771876095849</v>
      </c>
      <c r="AP14" s="140" t="s">
        <v>0</v>
      </c>
      <c r="AQ14" s="140" t="s">
        <v>0</v>
      </c>
    </row>
    <row r="15" spans="1:43" s="265" customFormat="1" ht="12.75" customHeight="1" x14ac:dyDescent="0.2">
      <c r="A15" s="37">
        <v>10</v>
      </c>
      <c r="B15" s="33" t="s">
        <v>107</v>
      </c>
      <c r="C15" s="111" t="s">
        <v>48</v>
      </c>
      <c r="D15" s="36" t="s">
        <v>49</v>
      </c>
      <c r="E15" s="150">
        <v>15735</v>
      </c>
      <c r="F15" s="33" t="s">
        <v>146</v>
      </c>
      <c r="G15" s="43" t="s">
        <v>147</v>
      </c>
      <c r="H15" s="30" t="s">
        <v>0</v>
      </c>
      <c r="I15" s="183" t="s">
        <v>1</v>
      </c>
      <c r="J15" s="109" t="str">
        <f t="shared" si="0"/>
        <v>18:10</v>
      </c>
      <c r="K15" s="176">
        <v>0.80569444444444438</v>
      </c>
      <c r="L15" s="118">
        <f t="shared" si="1"/>
        <v>1.2574799162170478</v>
      </c>
      <c r="M15" s="261">
        <f t="shared" si="2"/>
        <v>6.1302145915580891E-2</v>
      </c>
      <c r="N15" s="28">
        <f t="shared" si="3"/>
        <v>0.625</v>
      </c>
      <c r="O15" s="72">
        <v>90059026</v>
      </c>
      <c r="P15" s="104" t="s">
        <v>108</v>
      </c>
      <c r="Q15" s="84">
        <v>0.95130000000000003</v>
      </c>
      <c r="R15" s="85">
        <v>0.91400000000000003</v>
      </c>
      <c r="S15" s="85">
        <v>0.93910000000000005</v>
      </c>
      <c r="T15" s="85">
        <v>0.90010000000000001</v>
      </c>
      <c r="U15" s="85">
        <v>1.1805000000000001</v>
      </c>
      <c r="V15" s="96">
        <v>1.3258000000000001</v>
      </c>
      <c r="W15" s="86">
        <f t="shared" si="20"/>
        <v>0.96079049721433829</v>
      </c>
      <c r="X15" s="86">
        <f t="shared" si="4"/>
        <v>0.98717544412908653</v>
      </c>
      <c r="Y15" s="87">
        <f t="shared" si="5"/>
        <v>0.94846878580257032</v>
      </c>
      <c r="Z15" s="42">
        <f t="shared" si="6"/>
        <v>0.95130000000000003</v>
      </c>
      <c r="AA15" s="29">
        <f t="shared" si="6"/>
        <v>0.91400000000000003</v>
      </c>
      <c r="AB15" s="29">
        <f t="shared" si="6"/>
        <v>0.93910000000000005</v>
      </c>
      <c r="AC15" s="262">
        <f t="shared" si="7"/>
        <v>0.9022783559339852</v>
      </c>
      <c r="AD15" s="263">
        <f t="shared" si="8"/>
        <v>0.90010000000000001</v>
      </c>
      <c r="AE15" s="264">
        <f t="shared" si="9"/>
        <v>0.86480752654262594</v>
      </c>
      <c r="AF15" s="264">
        <f t="shared" si="10"/>
        <v>0.88855661726059076</v>
      </c>
      <c r="AG15" s="262">
        <f t="shared" si="11"/>
        <v>0.85371675410089354</v>
      </c>
      <c r="AH15" s="263">
        <f t="shared" si="12"/>
        <v>1.1805000000000001</v>
      </c>
      <c r="AI15" s="264">
        <f t="shared" si="13"/>
        <v>1.1342131819615264</v>
      </c>
      <c r="AJ15" s="264">
        <f t="shared" si="14"/>
        <v>1.1653606117943867</v>
      </c>
      <c r="AK15" s="262">
        <f t="shared" si="15"/>
        <v>1.1196674016399344</v>
      </c>
      <c r="AL15" s="263">
        <f t="shared" si="16"/>
        <v>1.3258000000000001</v>
      </c>
      <c r="AM15" s="264">
        <f t="shared" si="17"/>
        <v>1.2738160412067698</v>
      </c>
      <c r="AN15" s="264">
        <f t="shared" si="18"/>
        <v>1.3087972038263429</v>
      </c>
      <c r="AO15" s="262">
        <f t="shared" si="19"/>
        <v>1.2574799162170478</v>
      </c>
      <c r="AP15" s="30" t="s">
        <v>1</v>
      </c>
      <c r="AQ15" s="75" t="s">
        <v>1</v>
      </c>
    </row>
    <row r="16" spans="1:43" s="265" customFormat="1" ht="12.75" customHeight="1" x14ac:dyDescent="0.2">
      <c r="A16" s="37">
        <v>11</v>
      </c>
      <c r="B16" s="358" t="s">
        <v>174</v>
      </c>
      <c r="C16" s="111" t="s">
        <v>175</v>
      </c>
      <c r="D16" s="403" t="s">
        <v>49</v>
      </c>
      <c r="E16" s="150">
        <v>36</v>
      </c>
      <c r="F16" s="358" t="s">
        <v>190</v>
      </c>
      <c r="G16" s="199"/>
      <c r="H16" s="74" t="s">
        <v>1</v>
      </c>
      <c r="I16" s="119" t="s">
        <v>0</v>
      </c>
      <c r="J16" s="109" t="str">
        <f t="shared" si="0"/>
        <v>18:10</v>
      </c>
      <c r="K16" s="404">
        <v>0.80190972222222223</v>
      </c>
      <c r="L16" s="118">
        <f t="shared" si="1"/>
        <v>1.4641999999999999</v>
      </c>
      <c r="M16" s="261">
        <f t="shared" si="2"/>
        <v>6.5838159722222109E-2</v>
      </c>
      <c r="N16" s="28">
        <f t="shared" si="3"/>
        <v>0.6875</v>
      </c>
      <c r="O16" s="405">
        <v>92286768</v>
      </c>
      <c r="P16" s="110" t="s">
        <v>176</v>
      </c>
      <c r="Q16" s="406">
        <v>1.0361</v>
      </c>
      <c r="R16" s="407">
        <v>0.96099999999999997</v>
      </c>
      <c r="S16" s="408">
        <v>0.99550000000000005</v>
      </c>
      <c r="T16" s="408">
        <v>0.99829999999999997</v>
      </c>
      <c r="U16" s="408">
        <v>1.2697000000000001</v>
      </c>
      <c r="V16" s="408">
        <v>1.4641999999999999</v>
      </c>
      <c r="W16" s="86">
        <f t="shared" si="20"/>
        <v>0.92751664897210684</v>
      </c>
      <c r="X16" s="86">
        <f t="shared" si="4"/>
        <v>0.96081459318598594</v>
      </c>
      <c r="Y16" s="87">
        <f t="shared" si="5"/>
        <v>0.89117153175536379</v>
      </c>
      <c r="Z16" s="42">
        <f t="shared" si="6"/>
        <v>1.0361</v>
      </c>
      <c r="AA16" s="29">
        <f t="shared" si="6"/>
        <v>0.96099999999999997</v>
      </c>
      <c r="AB16" s="29">
        <f t="shared" si="6"/>
        <v>0.99550000000000005</v>
      </c>
      <c r="AC16" s="262">
        <f t="shared" si="7"/>
        <v>0.9233428240517324</v>
      </c>
      <c r="AD16" s="263">
        <f t="shared" si="8"/>
        <v>0.99829999999999997</v>
      </c>
      <c r="AE16" s="264">
        <f t="shared" si="9"/>
        <v>0.92593987066885419</v>
      </c>
      <c r="AF16" s="264">
        <f t="shared" si="10"/>
        <v>0.95918120837756971</v>
      </c>
      <c r="AG16" s="262">
        <f t="shared" si="11"/>
        <v>0.88965654015137963</v>
      </c>
      <c r="AH16" s="263">
        <f t="shared" si="12"/>
        <v>1.2697000000000001</v>
      </c>
      <c r="AI16" s="264">
        <f t="shared" si="13"/>
        <v>1.1776678891998842</v>
      </c>
      <c r="AJ16" s="264">
        <f t="shared" si="14"/>
        <v>1.2199462889682464</v>
      </c>
      <c r="AK16" s="262">
        <f t="shared" si="15"/>
        <v>1.1315204938697854</v>
      </c>
      <c r="AL16" s="263">
        <f t="shared" si="16"/>
        <v>1.4641999999999999</v>
      </c>
      <c r="AM16" s="264">
        <f t="shared" si="17"/>
        <v>1.3580698774249589</v>
      </c>
      <c r="AN16" s="264">
        <f t="shared" si="18"/>
        <v>1.4068247273429206</v>
      </c>
      <c r="AO16" s="262">
        <f t="shared" si="19"/>
        <v>1.3048533567962035</v>
      </c>
      <c r="AP16" s="30" t="s">
        <v>1</v>
      </c>
      <c r="AQ16" s="75" t="s">
        <v>0</v>
      </c>
    </row>
    <row r="17" spans="1:43" s="265" customFormat="1" ht="12.75" customHeight="1" x14ac:dyDescent="0.2">
      <c r="A17" s="37">
        <v>12</v>
      </c>
      <c r="B17" s="33" t="s">
        <v>68</v>
      </c>
      <c r="C17" s="111" t="s">
        <v>48</v>
      </c>
      <c r="D17" s="36" t="s">
        <v>75</v>
      </c>
      <c r="E17" s="150">
        <v>175</v>
      </c>
      <c r="F17" s="33" t="s">
        <v>97</v>
      </c>
      <c r="G17" s="43" t="s">
        <v>99</v>
      </c>
      <c r="H17" s="30" t="s">
        <v>1</v>
      </c>
      <c r="I17" s="41" t="s">
        <v>0</v>
      </c>
      <c r="J17" s="109" t="str">
        <f t="shared" si="0"/>
        <v>18:10</v>
      </c>
      <c r="K17" s="176">
        <v>0.80203703703703699</v>
      </c>
      <c r="L17" s="118">
        <f t="shared" si="1"/>
        <v>1.42</v>
      </c>
      <c r="M17" s="261">
        <f t="shared" si="2"/>
        <v>6.4031481481481287E-2</v>
      </c>
      <c r="N17" s="28">
        <f t="shared" si="3"/>
        <v>0.75</v>
      </c>
      <c r="O17" s="151">
        <v>22554387</v>
      </c>
      <c r="P17" s="307" t="s">
        <v>140</v>
      </c>
      <c r="Q17" s="135">
        <v>1.0262</v>
      </c>
      <c r="R17" s="136">
        <v>0.95430000000000004</v>
      </c>
      <c r="S17" s="136">
        <v>0.99490000000000001</v>
      </c>
      <c r="T17" s="136">
        <v>1.0034000000000001</v>
      </c>
      <c r="U17" s="136">
        <v>1.2574000000000001</v>
      </c>
      <c r="V17" s="136">
        <v>1.42</v>
      </c>
      <c r="W17" s="86">
        <f t="shared" si="20"/>
        <v>0.92993568505164692</v>
      </c>
      <c r="X17" s="86">
        <f t="shared" si="4"/>
        <v>0.96949912297797702</v>
      </c>
      <c r="Y17" s="87">
        <f t="shared" si="5"/>
        <v>0.90157183108349592</v>
      </c>
      <c r="Z17" s="42">
        <f t="shared" si="6"/>
        <v>1.0262</v>
      </c>
      <c r="AA17" s="29">
        <f t="shared" si="6"/>
        <v>0.95430000000000004</v>
      </c>
      <c r="AB17" s="29">
        <f t="shared" si="6"/>
        <v>0.99490000000000001</v>
      </c>
      <c r="AC17" s="262">
        <f t="shared" si="7"/>
        <v>0.92519301305788348</v>
      </c>
      <c r="AD17" s="263">
        <f t="shared" si="8"/>
        <v>1.0034000000000001</v>
      </c>
      <c r="AE17" s="264">
        <f t="shared" si="9"/>
        <v>0.93309746638082258</v>
      </c>
      <c r="AF17" s="264">
        <f t="shared" si="10"/>
        <v>0.9727954199961022</v>
      </c>
      <c r="AG17" s="262">
        <f t="shared" si="11"/>
        <v>0.90463717530917986</v>
      </c>
      <c r="AH17" s="263">
        <f t="shared" si="12"/>
        <v>1.2574000000000001</v>
      </c>
      <c r="AI17" s="264">
        <f t="shared" si="13"/>
        <v>1.1693011303839409</v>
      </c>
      <c r="AJ17" s="264">
        <f t="shared" si="14"/>
        <v>1.2190481972325085</v>
      </c>
      <c r="AK17" s="262">
        <f t="shared" si="15"/>
        <v>1.1336364204043878</v>
      </c>
      <c r="AL17" s="263">
        <f t="shared" si="16"/>
        <v>1.42</v>
      </c>
      <c r="AM17" s="264">
        <f t="shared" si="17"/>
        <v>1.3205086727733386</v>
      </c>
      <c r="AN17" s="264">
        <f t="shared" si="18"/>
        <v>1.3766887546287272</v>
      </c>
      <c r="AO17" s="262">
        <f t="shared" si="19"/>
        <v>1.2802320001385641</v>
      </c>
      <c r="AP17" s="30" t="s">
        <v>1</v>
      </c>
      <c r="AQ17" s="30" t="s">
        <v>0</v>
      </c>
    </row>
    <row r="18" spans="1:43" s="265" customFormat="1" ht="12.75" customHeight="1" x14ac:dyDescent="0.2">
      <c r="A18" s="37">
        <v>13</v>
      </c>
      <c r="B18" s="33" t="s">
        <v>142</v>
      </c>
      <c r="C18" s="111" t="s">
        <v>50</v>
      </c>
      <c r="D18" s="36" t="s">
        <v>49</v>
      </c>
      <c r="E18" s="150">
        <v>13911</v>
      </c>
      <c r="F18" s="33" t="s">
        <v>143</v>
      </c>
      <c r="G18" s="38" t="s">
        <v>144</v>
      </c>
      <c r="H18" s="30" t="s">
        <v>1</v>
      </c>
      <c r="I18" s="32" t="s">
        <v>0</v>
      </c>
      <c r="J18" s="109" t="str">
        <f t="shared" si="0"/>
        <v>18:10</v>
      </c>
      <c r="K18" s="44">
        <v>0.8034027777777778</v>
      </c>
      <c r="L18" s="118">
        <f t="shared" si="1"/>
        <v>1.4137999999999999</v>
      </c>
      <c r="M18" s="261">
        <f t="shared" si="2"/>
        <v>6.5682791666666573E-2</v>
      </c>
      <c r="N18" s="28">
        <f t="shared" si="3"/>
        <v>0.8125</v>
      </c>
      <c r="O18" s="144">
        <v>97531861</v>
      </c>
      <c r="P18" s="110" t="s">
        <v>145</v>
      </c>
      <c r="Q18" s="234">
        <v>1.0334000000000001</v>
      </c>
      <c r="R18" s="226">
        <v>0.96399999999999997</v>
      </c>
      <c r="S18" s="226">
        <v>1.0092000000000001</v>
      </c>
      <c r="T18" s="226">
        <v>1.0105</v>
      </c>
      <c r="U18" s="226">
        <v>1.2746</v>
      </c>
      <c r="V18" s="226">
        <v>1.4137999999999999</v>
      </c>
      <c r="W18" s="86">
        <f t="shared" si="20"/>
        <v>0.93284304238436222</v>
      </c>
      <c r="X18" s="86">
        <f t="shared" si="4"/>
        <v>0.97658215598993614</v>
      </c>
      <c r="Y18" s="87">
        <f t="shared" si="5"/>
        <v>0.91099786953193185</v>
      </c>
      <c r="Z18" s="42">
        <f t="shared" si="6"/>
        <v>1.0334000000000001</v>
      </c>
      <c r="AA18" s="29">
        <f t="shared" si="6"/>
        <v>0.96399999999999997</v>
      </c>
      <c r="AB18" s="29">
        <f t="shared" si="6"/>
        <v>1.0092000000000001</v>
      </c>
      <c r="AC18" s="262">
        <f t="shared" si="7"/>
        <v>0.9414251983742985</v>
      </c>
      <c r="AD18" s="263">
        <f t="shared" si="8"/>
        <v>1.0105</v>
      </c>
      <c r="AE18" s="264">
        <f t="shared" si="9"/>
        <v>0.94263789432939793</v>
      </c>
      <c r="AF18" s="264">
        <f t="shared" si="10"/>
        <v>0.98683626862783047</v>
      </c>
      <c r="AG18" s="262">
        <f t="shared" si="11"/>
        <v>0.92056334716201704</v>
      </c>
      <c r="AH18" s="263">
        <f t="shared" si="12"/>
        <v>1.2746</v>
      </c>
      <c r="AI18" s="264">
        <f t="shared" si="13"/>
        <v>1.189001741823108</v>
      </c>
      <c r="AJ18" s="264">
        <f t="shared" si="14"/>
        <v>1.2447516160247725</v>
      </c>
      <c r="AK18" s="262">
        <f t="shared" si="15"/>
        <v>1.1611578845054003</v>
      </c>
      <c r="AL18" s="263">
        <f t="shared" si="16"/>
        <v>1.4137999999999999</v>
      </c>
      <c r="AM18" s="264">
        <f t="shared" si="17"/>
        <v>1.3188534933230112</v>
      </c>
      <c r="AN18" s="264">
        <f t="shared" si="18"/>
        <v>1.3806918521385716</v>
      </c>
      <c r="AO18" s="262">
        <f t="shared" si="19"/>
        <v>1.2879687879442452</v>
      </c>
      <c r="AP18" s="30" t="s">
        <v>1</v>
      </c>
      <c r="AQ18" s="30" t="s">
        <v>0</v>
      </c>
    </row>
    <row r="19" spans="1:43" s="243" customFormat="1" ht="12.75" customHeight="1" x14ac:dyDescent="0.2">
      <c r="A19" s="37">
        <v>14</v>
      </c>
      <c r="B19" s="272" t="s">
        <v>71</v>
      </c>
      <c r="C19" s="35" t="s">
        <v>48</v>
      </c>
      <c r="D19" s="273" t="s">
        <v>49</v>
      </c>
      <c r="E19" s="274">
        <v>13638</v>
      </c>
      <c r="F19" s="272" t="s">
        <v>79</v>
      </c>
      <c r="G19" s="275" t="s">
        <v>80</v>
      </c>
      <c r="H19" s="276" t="s">
        <v>1</v>
      </c>
      <c r="I19" s="409" t="s">
        <v>0</v>
      </c>
      <c r="J19" s="109" t="str">
        <f t="shared" si="0"/>
        <v>18:10</v>
      </c>
      <c r="K19" s="47">
        <v>0.8068171296296297</v>
      </c>
      <c r="L19" s="118">
        <f t="shared" si="1"/>
        <v>1.3452999999999999</v>
      </c>
      <c r="M19" s="261">
        <f t="shared" si="2"/>
        <v>6.7093723379629613E-2</v>
      </c>
      <c r="N19" s="28">
        <f t="shared" si="3"/>
        <v>0.875</v>
      </c>
      <c r="O19" s="279">
        <v>91840710</v>
      </c>
      <c r="P19" s="410" t="s">
        <v>120</v>
      </c>
      <c r="Q19" s="281">
        <v>0.96430000000000005</v>
      </c>
      <c r="R19" s="282">
        <v>0.91059999999999997</v>
      </c>
      <c r="S19" s="282">
        <v>0.95350000000000001</v>
      </c>
      <c r="T19" s="282">
        <v>0.91949999999999998</v>
      </c>
      <c r="U19" s="282">
        <v>1.1948000000000001</v>
      </c>
      <c r="V19" s="282">
        <v>1.3452999999999999</v>
      </c>
      <c r="W19" s="86">
        <f t="shared" si="20"/>
        <v>0.94431193611946485</v>
      </c>
      <c r="X19" s="86">
        <f t="shared" si="4"/>
        <v>0.98880016592346776</v>
      </c>
      <c r="Y19" s="87">
        <f t="shared" si="5"/>
        <v>0.93373579911843796</v>
      </c>
      <c r="Z19" s="42">
        <f t="shared" si="6"/>
        <v>0.96430000000000005</v>
      </c>
      <c r="AA19" s="29">
        <f t="shared" si="6"/>
        <v>0.91059999999999997</v>
      </c>
      <c r="AB19" s="29">
        <f t="shared" si="6"/>
        <v>0.95350000000000001</v>
      </c>
      <c r="AC19" s="262">
        <f t="shared" si="7"/>
        <v>0.90040143108990978</v>
      </c>
      <c r="AD19" s="263">
        <f t="shared" si="8"/>
        <v>0.91949999999999998</v>
      </c>
      <c r="AE19" s="264">
        <f t="shared" si="9"/>
        <v>0.86829482526184787</v>
      </c>
      <c r="AF19" s="264">
        <f t="shared" si="10"/>
        <v>0.90920175256662861</v>
      </c>
      <c r="AG19" s="262">
        <f t="shared" si="11"/>
        <v>0.85857006728940366</v>
      </c>
      <c r="AH19" s="263">
        <f t="shared" si="12"/>
        <v>1.1948000000000001</v>
      </c>
      <c r="AI19" s="264">
        <f t="shared" si="13"/>
        <v>1.1282639012755367</v>
      </c>
      <c r="AJ19" s="264">
        <f t="shared" si="14"/>
        <v>1.1814184382453594</v>
      </c>
      <c r="AK19" s="262">
        <f t="shared" si="15"/>
        <v>1.1156275327867098</v>
      </c>
      <c r="AL19" s="263">
        <f t="shared" si="16"/>
        <v>1.3452999999999999</v>
      </c>
      <c r="AM19" s="264">
        <f t="shared" si="17"/>
        <v>1.270382847661516</v>
      </c>
      <c r="AN19" s="264">
        <f t="shared" si="18"/>
        <v>1.3302328632168412</v>
      </c>
      <c r="AO19" s="262">
        <f t="shared" si="19"/>
        <v>1.2561547705540346</v>
      </c>
      <c r="AP19" s="30" t="s">
        <v>1</v>
      </c>
      <c r="AQ19" s="30" t="s">
        <v>0</v>
      </c>
    </row>
    <row r="20" spans="1:43" s="265" customFormat="1" ht="12.75" customHeight="1" x14ac:dyDescent="0.2">
      <c r="A20" s="37"/>
      <c r="B20" s="33" t="s">
        <v>96</v>
      </c>
      <c r="C20" s="111" t="s">
        <v>48</v>
      </c>
      <c r="D20" s="36" t="s">
        <v>75</v>
      </c>
      <c r="E20" s="150">
        <v>70</v>
      </c>
      <c r="F20" s="33" t="s">
        <v>167</v>
      </c>
      <c r="G20" s="38" t="s">
        <v>168</v>
      </c>
      <c r="H20" s="30" t="s">
        <v>0</v>
      </c>
      <c r="I20" s="41" t="s">
        <v>1</v>
      </c>
      <c r="J20" s="109" t="str">
        <f t="shared" si="0"/>
        <v>18:00</v>
      </c>
      <c r="K20" s="176" t="s">
        <v>181</v>
      </c>
      <c r="L20" s="118">
        <f t="shared" si="1"/>
        <v>1.0863804525931648</v>
      </c>
      <c r="M20" s="261"/>
      <c r="N20" s="28">
        <f t="shared" si="3"/>
        <v>1.5</v>
      </c>
      <c r="O20" s="72">
        <v>95227075</v>
      </c>
      <c r="P20" s="72" t="s">
        <v>98</v>
      </c>
      <c r="Q20" s="84">
        <v>0.82630000000000003</v>
      </c>
      <c r="R20" s="85">
        <v>0.79200000000000004</v>
      </c>
      <c r="S20" s="85">
        <v>0.80800000000000005</v>
      </c>
      <c r="T20" s="85">
        <v>0.77859999999999996</v>
      </c>
      <c r="U20" s="85">
        <v>1.0209999999999999</v>
      </c>
      <c r="V20" s="85">
        <v>1.1591</v>
      </c>
      <c r="W20" s="86">
        <f t="shared" si="20"/>
        <v>0.95848965266852237</v>
      </c>
      <c r="X20" s="86">
        <f t="shared" si="4"/>
        <v>0.97785307999515914</v>
      </c>
      <c r="Y20" s="87">
        <f t="shared" si="5"/>
        <v>0.93726205900540493</v>
      </c>
      <c r="Z20" s="42">
        <f t="shared" si="6"/>
        <v>0.82630000000000003</v>
      </c>
      <c r="AA20" s="29">
        <f t="shared" si="6"/>
        <v>0.79200000000000004</v>
      </c>
      <c r="AB20" s="29">
        <f t="shared" si="6"/>
        <v>0.80800000000000005</v>
      </c>
      <c r="AC20" s="262">
        <f t="shared" si="7"/>
        <v>0.77445963935616613</v>
      </c>
      <c r="AD20" s="263">
        <f t="shared" si="8"/>
        <v>0.77859999999999996</v>
      </c>
      <c r="AE20" s="264">
        <f t="shared" si="9"/>
        <v>0.74628004356771149</v>
      </c>
      <c r="AF20" s="264">
        <f t="shared" si="10"/>
        <v>0.76135640808423088</v>
      </c>
      <c r="AG20" s="262">
        <f t="shared" si="11"/>
        <v>0.72975223914160825</v>
      </c>
      <c r="AH20" s="263">
        <f t="shared" si="12"/>
        <v>1.0209999999999999</v>
      </c>
      <c r="AI20" s="264">
        <f t="shared" si="13"/>
        <v>0.97861793537456121</v>
      </c>
      <c r="AJ20" s="264">
        <f t="shared" si="14"/>
        <v>0.99838799467505734</v>
      </c>
      <c r="AK20" s="262">
        <f t="shared" si="15"/>
        <v>0.9569445622445184</v>
      </c>
      <c r="AL20" s="263">
        <f t="shared" si="16"/>
        <v>1.1591</v>
      </c>
      <c r="AM20" s="264">
        <f t="shared" si="17"/>
        <v>1.1109853564080843</v>
      </c>
      <c r="AN20" s="264">
        <f t="shared" si="18"/>
        <v>1.133429505022389</v>
      </c>
      <c r="AO20" s="262">
        <f t="shared" si="19"/>
        <v>1.0863804525931648</v>
      </c>
      <c r="AP20" s="30" t="s">
        <v>0</v>
      </c>
      <c r="AQ20" s="37" t="s">
        <v>1</v>
      </c>
    </row>
    <row r="21" spans="1:43" s="265" customFormat="1" ht="12.75" customHeight="1" x14ac:dyDescent="0.2">
      <c r="A21" s="37"/>
      <c r="B21" s="33" t="s">
        <v>64</v>
      </c>
      <c r="C21" s="111" t="s">
        <v>48</v>
      </c>
      <c r="D21" s="36" t="s">
        <v>49</v>
      </c>
      <c r="E21" s="150">
        <v>15383</v>
      </c>
      <c r="F21" s="33" t="s">
        <v>65</v>
      </c>
      <c r="G21" s="43" t="s">
        <v>66</v>
      </c>
      <c r="H21" s="30" t="s">
        <v>0</v>
      </c>
      <c r="I21" s="183" t="s">
        <v>0</v>
      </c>
      <c r="J21" s="109" t="str">
        <f t="shared" si="0"/>
        <v>18:00</v>
      </c>
      <c r="K21" s="176" t="s">
        <v>181</v>
      </c>
      <c r="L21" s="118">
        <f t="shared" si="1"/>
        <v>1.1840091244548809</v>
      </c>
      <c r="M21" s="261"/>
      <c r="N21" s="28">
        <f t="shared" si="3"/>
        <v>1.5</v>
      </c>
      <c r="O21" s="72">
        <v>92435488</v>
      </c>
      <c r="P21" s="72" t="s">
        <v>67</v>
      </c>
      <c r="Q21" s="235">
        <v>0.89429999999999998</v>
      </c>
      <c r="R21" s="233">
        <v>0.85980000000000001</v>
      </c>
      <c r="S21" s="232">
        <v>0.87019999999999997</v>
      </c>
      <c r="T21" s="232">
        <v>0.86819999999999997</v>
      </c>
      <c r="U21" s="232">
        <v>1.1041000000000001</v>
      </c>
      <c r="V21" s="226">
        <v>1.2168000000000001</v>
      </c>
      <c r="W21" s="86">
        <f t="shared" si="20"/>
        <v>0.96142234149614225</v>
      </c>
      <c r="X21" s="86">
        <f t="shared" si="4"/>
        <v>0.97305154869730515</v>
      </c>
      <c r="Y21" s="87">
        <f t="shared" si="5"/>
        <v>0.93551349834501063</v>
      </c>
      <c r="Z21" s="42">
        <f t="shared" si="6"/>
        <v>0.89429999999999998</v>
      </c>
      <c r="AA21" s="29">
        <f t="shared" si="6"/>
        <v>0.85980000000000001</v>
      </c>
      <c r="AB21" s="29">
        <f t="shared" si="6"/>
        <v>0.87019999999999997</v>
      </c>
      <c r="AC21" s="262">
        <f t="shared" si="7"/>
        <v>0.83662972156994297</v>
      </c>
      <c r="AD21" s="263">
        <f t="shared" si="8"/>
        <v>0.86819999999999997</v>
      </c>
      <c r="AE21" s="264">
        <f t="shared" si="9"/>
        <v>0.83470687688695067</v>
      </c>
      <c r="AF21" s="264">
        <f t="shared" si="10"/>
        <v>0.84480335457900035</v>
      </c>
      <c r="AG21" s="262">
        <f t="shared" si="11"/>
        <v>0.81221281926313815</v>
      </c>
      <c r="AH21" s="263">
        <f t="shared" si="12"/>
        <v>1.1041000000000001</v>
      </c>
      <c r="AI21" s="264">
        <f t="shared" si="13"/>
        <v>1.0615064072458908</v>
      </c>
      <c r="AJ21" s="264">
        <f t="shared" si="14"/>
        <v>1.0743462149166947</v>
      </c>
      <c r="AK21" s="262">
        <f t="shared" si="15"/>
        <v>1.0329004535227264</v>
      </c>
      <c r="AL21" s="263">
        <f t="shared" si="16"/>
        <v>1.2168000000000001</v>
      </c>
      <c r="AM21" s="264">
        <f t="shared" si="17"/>
        <v>1.169858705132506</v>
      </c>
      <c r="AN21" s="264">
        <f t="shared" si="18"/>
        <v>1.1840091244548809</v>
      </c>
      <c r="AO21" s="262">
        <f t="shared" si="19"/>
        <v>1.138332824786209</v>
      </c>
      <c r="AP21" s="30" t="s">
        <v>0</v>
      </c>
      <c r="AQ21" s="75" t="s">
        <v>0</v>
      </c>
    </row>
    <row r="22" spans="1:43" s="256" customFormat="1" ht="12.75" customHeight="1" x14ac:dyDescent="0.2">
      <c r="A22" s="125"/>
      <c r="B22" s="149"/>
      <c r="C22" s="193"/>
      <c r="D22" s="126"/>
      <c r="E22" s="193"/>
      <c r="F22" s="57"/>
      <c r="G22" s="186"/>
      <c r="H22" s="59"/>
      <c r="I22" s="58"/>
      <c r="J22" s="127"/>
      <c r="K22" s="60"/>
      <c r="L22" s="61"/>
      <c r="M22" s="170"/>
      <c r="N22" s="62"/>
      <c r="O22" s="128"/>
      <c r="P22" s="204"/>
      <c r="Q22" s="80"/>
      <c r="R22" s="81"/>
      <c r="S22" s="81"/>
      <c r="T22" s="81"/>
      <c r="U22" s="81"/>
      <c r="V22" s="81"/>
      <c r="W22" s="81"/>
      <c r="X22" s="81"/>
      <c r="Y22" s="82"/>
      <c r="Z22" s="131"/>
      <c r="AA22" s="129"/>
      <c r="AB22" s="129"/>
      <c r="AC22" s="130"/>
      <c r="AD22" s="131"/>
      <c r="AE22" s="129"/>
      <c r="AF22" s="129"/>
      <c r="AG22" s="130"/>
      <c r="AH22" s="131"/>
      <c r="AI22" s="129"/>
      <c r="AJ22" s="129"/>
      <c r="AK22" s="130"/>
      <c r="AL22" s="131"/>
      <c r="AM22" s="129"/>
      <c r="AN22" s="129"/>
      <c r="AO22" s="130"/>
      <c r="AP22" s="59"/>
      <c r="AQ22" s="59"/>
    </row>
    <row r="23" spans="1:43" s="256" customFormat="1" ht="12.75" customHeight="1" x14ac:dyDescent="0.2">
      <c r="A23" s="125"/>
      <c r="B23" s="149"/>
      <c r="C23" s="193"/>
      <c r="D23" s="126"/>
      <c r="E23" s="193"/>
      <c r="F23" s="57"/>
      <c r="G23" s="186"/>
      <c r="H23" s="59"/>
      <c r="I23" s="58"/>
      <c r="J23" s="127"/>
      <c r="K23" s="60"/>
      <c r="L23" s="61"/>
      <c r="M23" s="170"/>
      <c r="N23" s="62"/>
      <c r="O23" s="128"/>
      <c r="P23" s="204"/>
      <c r="Q23" s="80"/>
      <c r="R23" s="81"/>
      <c r="S23" s="81"/>
      <c r="T23" s="81"/>
      <c r="U23" s="81"/>
      <c r="V23" s="81"/>
      <c r="W23" s="81"/>
      <c r="X23" s="81"/>
      <c r="Y23" s="82"/>
      <c r="Z23" s="131"/>
      <c r="AA23" s="129"/>
      <c r="AB23" s="129"/>
      <c r="AC23" s="130"/>
      <c r="AD23" s="131"/>
      <c r="AE23" s="129"/>
      <c r="AF23" s="129"/>
      <c r="AG23" s="130"/>
      <c r="AH23" s="131"/>
      <c r="AI23" s="129"/>
      <c r="AJ23" s="129"/>
      <c r="AK23" s="130"/>
      <c r="AL23" s="131"/>
      <c r="AM23" s="129"/>
      <c r="AN23" s="129"/>
      <c r="AO23" s="130"/>
      <c r="AP23" s="59"/>
      <c r="AQ23" s="59"/>
    </row>
  </sheetData>
  <mergeCells count="4">
    <mergeCell ref="AD3:AG3"/>
    <mergeCell ref="AH3:AK3"/>
    <mergeCell ref="AL3:AO3"/>
    <mergeCell ref="D4:E4"/>
  </mergeCells>
  <conditionalFormatting sqref="H7:I8 H10:I11 H13:I13 H15:I18 H20:I20">
    <cfRule type="expression" dxfId="50" priority="10">
      <formula>H7&lt;&gt;AP7</formula>
    </cfRule>
  </conditionalFormatting>
  <conditionalFormatting sqref="H15:I15">
    <cfRule type="expression" dxfId="49" priority="9">
      <formula>H15&lt;&gt;AP15</formula>
    </cfRule>
  </conditionalFormatting>
  <conditionalFormatting sqref="H13:I13">
    <cfRule type="expression" dxfId="48" priority="8">
      <formula>H13&lt;&gt;AP13</formula>
    </cfRule>
  </conditionalFormatting>
  <conditionalFormatting sqref="H12:I12">
    <cfRule type="expression" dxfId="47" priority="4">
      <formula>H12&lt;&gt;AP12</formula>
    </cfRule>
  </conditionalFormatting>
  <conditionalFormatting sqref="H6:I6">
    <cfRule type="expression" dxfId="46" priority="6">
      <formula>H6&lt;&gt;AP6</formula>
    </cfRule>
  </conditionalFormatting>
  <conditionalFormatting sqref="I6">
    <cfRule type="expression" dxfId="45" priority="7">
      <formula>I6&lt;&gt;AQ6</formula>
    </cfRule>
  </conditionalFormatting>
  <conditionalFormatting sqref="I12">
    <cfRule type="expression" dxfId="44" priority="5">
      <formula>I12&lt;&gt;AQ12</formula>
    </cfRule>
  </conditionalFormatting>
  <conditionalFormatting sqref="H9:I9">
    <cfRule type="expression" dxfId="43" priority="2">
      <formula>H9&lt;&gt;AP9</formula>
    </cfRule>
  </conditionalFormatting>
  <conditionalFormatting sqref="H9:I9">
    <cfRule type="expression" dxfId="42" priority="3">
      <formula>H9&lt;&gt;AP9</formula>
    </cfRule>
  </conditionalFormatting>
  <conditionalFormatting sqref="H21:I21">
    <cfRule type="expression" dxfId="41" priority="1">
      <formula>H21&lt;&gt;AP21</formula>
    </cfRule>
  </conditionalFormatting>
  <dataValidations count="2">
    <dataValidation type="list" allowBlank="1" showInputMessage="1" prompt="Click and enter a value from range '2016'!AC2:AE2" sqref="E3" xr:uid="{8974431A-6BD6-44BC-A542-AF4571F7ECE8}">
      <formula1>$AD$2:$AF$2</formula1>
    </dataValidation>
    <dataValidation type="list" allowBlank="1" sqref="AP7:AQ12 AP16:AQ21 H16:I21 H6:I12" xr:uid="{020249F7-75BC-4A4A-A504-0FC32D829B9F}">
      <formula1>$AD$1:$AE$1</formula1>
    </dataValidation>
  </dataValidations>
  <hyperlinks>
    <hyperlink ref="P10" r:id="rId1" display="mailto:kim.knudsen@ca.com" xr:uid="{BA2CCC77-0874-444C-A60F-AFE7B2B0A9B9}"/>
    <hyperlink ref="P17" r:id="rId2" xr:uid="{C0A7FD2C-0A42-4584-A3FC-5BF679AEBA1D}"/>
    <hyperlink ref="P19" r:id="rId3" xr:uid="{BB3CF066-3082-4959-B305-CEC9E85E8FB5}"/>
    <hyperlink ref="P15" r:id="rId4" xr:uid="{15DF2972-B912-48E4-BB0D-2E0C871EDF87}"/>
    <hyperlink ref="P7" r:id="rId5" xr:uid="{66D9A285-3517-41F3-8AEE-D0969E617C16}"/>
    <hyperlink ref="P6" r:id="rId6" xr:uid="{4EC7AEBA-7B2C-4590-8806-85F1BFF5338A}"/>
    <hyperlink ref="P16" r:id="rId7" xr:uid="{310DB33C-8A83-4111-B6D8-0187AE947F79}"/>
  </hyperlinks>
  <pageMargins left="0.7" right="0.7" top="0.75" bottom="0.75" header="0.3" footer="0.3"/>
  <legacyDrawing r:id="rId8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3F4CD333-C838-4352-8593-A7D2DCEA6593}">
          <x14:formula1>
            <xm:f>'C:\Users\Bruker\Documents\Frognerkilen Seilforening\Tirsdagsregatta 2017\[Resultatliste 20.06.2017.xlsx]2017'!#REF!</xm:f>
          </x14:formula1>
          <xm:sqref>H9:I9 AP9:AQ9</xm:sqref>
        </x14:dataValidation>
        <x14:dataValidation type="list" allowBlank="1" xr:uid="{3F4D9C80-3E49-48DC-BBF8-2C5AFEDB62F6}">
          <x14:formula1>
            <xm:f>'C:\Users\Eier\AppData\Local\Microsoft\Windows\Temporary Internet Files\Content.IE5\9VQQSM5R\[Resultatliste 22. 08.2017.xlsx]2017'!#REF!</xm:f>
          </x14:formula1>
          <xm:sqref>H7:I9 AP7:AQ9 H11:I11 AP11:AQ11 AP13:AQ13 H13:I13 H15:I15 AP15:AQ15 AP18:AQ20 H18:I20</xm:sqref>
        </x14:dataValidation>
        <x14:dataValidation type="list" allowBlank="1" xr:uid="{671B2D26-1B82-4E1F-8DB1-B1D5BCE29C6D}">
          <x14:formula1>
            <xm:f>'C:\Users\Bruker\Documents\Frognerkilen Seilforening\Tirsdagsregatta 2017\[Resultatliste 06.06.2017.xlsx]2017'!#REF!</xm:f>
          </x14:formula1>
          <xm:sqref>AP7:AQ8 H7:I8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85CC9-E289-4478-A722-A15DD56A02B0}">
  <dimension ref="A1:AQ25"/>
  <sheetViews>
    <sheetView workbookViewId="0">
      <selection activeCell="G25" sqref="G25"/>
    </sheetView>
  </sheetViews>
  <sheetFormatPr baseColWidth="10" defaultRowHeight="12.75" x14ac:dyDescent="0.2"/>
  <sheetData>
    <row r="1" spans="1:43" s="243" customFormat="1" ht="19.5" customHeight="1" x14ac:dyDescent="0.2">
      <c r="A1" s="152" t="s">
        <v>157</v>
      </c>
      <c r="B1" s="236"/>
      <c r="C1" s="237"/>
      <c r="D1" s="238"/>
      <c r="E1" s="239"/>
      <c r="F1" s="240"/>
      <c r="G1" s="240"/>
      <c r="H1" s="238"/>
      <c r="I1" s="241"/>
      <c r="J1" s="242"/>
      <c r="K1" s="115"/>
      <c r="L1" s="113"/>
      <c r="N1" s="238"/>
      <c r="O1" s="244"/>
      <c r="P1" s="101"/>
      <c r="Q1" s="4"/>
      <c r="R1" s="4"/>
      <c r="S1" s="4"/>
      <c r="T1" s="4"/>
      <c r="U1" s="4"/>
      <c r="V1" s="4"/>
      <c r="W1" s="4"/>
      <c r="X1" s="4"/>
      <c r="Y1" s="4"/>
      <c r="AD1" s="243" t="s">
        <v>0</v>
      </c>
      <c r="AE1" s="243" t="s">
        <v>1</v>
      </c>
      <c r="AG1" s="245" t="s">
        <v>2</v>
      </c>
      <c r="AH1" s="246"/>
      <c r="AI1" s="245" t="s">
        <v>3</v>
      </c>
      <c r="AJ1" s="246"/>
      <c r="AK1" s="246"/>
      <c r="AP1" s="238"/>
      <c r="AQ1" s="241"/>
    </row>
    <row r="2" spans="1:43" s="243" customFormat="1" ht="19.5" customHeight="1" thickBot="1" x14ac:dyDescent="0.25">
      <c r="A2" s="240" t="s">
        <v>179</v>
      </c>
      <c r="B2" s="247"/>
      <c r="C2" s="113"/>
      <c r="D2" s="115"/>
      <c r="E2" s="239" t="s">
        <v>4</v>
      </c>
      <c r="F2" s="114"/>
      <c r="G2" s="114"/>
      <c r="H2" s="248"/>
      <c r="I2" s="246" t="s">
        <v>5</v>
      </c>
      <c r="J2" s="238" t="s">
        <v>6</v>
      </c>
      <c r="K2" s="115"/>
      <c r="L2" s="113"/>
      <c r="P2" s="102"/>
      <c r="Q2" s="5"/>
      <c r="R2" s="5"/>
      <c r="S2" s="5"/>
      <c r="T2" s="5"/>
      <c r="U2" s="5"/>
      <c r="V2" s="5"/>
      <c r="W2" s="5"/>
      <c r="X2" s="5"/>
      <c r="Y2" s="5"/>
      <c r="AC2" s="243" t="s">
        <v>7</v>
      </c>
      <c r="AD2" s="249" t="s">
        <v>8</v>
      </c>
      <c r="AE2" s="249" t="s">
        <v>11</v>
      </c>
      <c r="AF2" s="6" t="s">
        <v>12</v>
      </c>
      <c r="AG2" s="7" t="s">
        <v>14</v>
      </c>
      <c r="AH2" s="250"/>
      <c r="AI2" s="8" t="s">
        <v>17</v>
      </c>
      <c r="AJ2" s="250"/>
      <c r="AK2" s="250"/>
      <c r="AP2" s="248"/>
      <c r="AQ2" s="246"/>
    </row>
    <row r="3" spans="1:43" s="243" customFormat="1" ht="19.5" customHeight="1" thickBot="1" x14ac:dyDescent="0.25">
      <c r="A3" s="247"/>
      <c r="B3" s="247"/>
      <c r="C3" s="113"/>
      <c r="D3" s="115"/>
      <c r="E3" s="251" t="s">
        <v>11</v>
      </c>
      <c r="F3" s="114"/>
      <c r="G3" s="114"/>
      <c r="H3" s="248" t="s">
        <v>20</v>
      </c>
      <c r="I3" s="252">
        <v>17</v>
      </c>
      <c r="J3" s="248">
        <v>17</v>
      </c>
      <c r="K3" s="253"/>
      <c r="L3" s="250"/>
      <c r="M3" s="253"/>
      <c r="N3" s="254"/>
      <c r="O3" s="255"/>
      <c r="P3" s="103"/>
      <c r="Q3" s="5"/>
      <c r="R3" s="100"/>
      <c r="S3" s="5"/>
      <c r="T3" s="5"/>
      <c r="U3" s="5"/>
      <c r="V3" s="5"/>
      <c r="W3" s="5"/>
      <c r="X3" s="5"/>
      <c r="Y3" s="5"/>
      <c r="Z3" s="224"/>
      <c r="AA3" s="9" t="s">
        <v>9</v>
      </c>
      <c r="AB3" s="10" t="s">
        <v>10</v>
      </c>
      <c r="AC3" s="11"/>
      <c r="AD3" s="469" t="s">
        <v>13</v>
      </c>
      <c r="AE3" s="468"/>
      <c r="AF3" s="468"/>
      <c r="AG3" s="470"/>
      <c r="AH3" s="469" t="s">
        <v>15</v>
      </c>
      <c r="AI3" s="468"/>
      <c r="AJ3" s="468"/>
      <c r="AK3" s="470"/>
      <c r="AL3" s="469" t="s">
        <v>16</v>
      </c>
      <c r="AM3" s="468"/>
      <c r="AN3" s="468"/>
      <c r="AO3" s="470"/>
      <c r="AP3" s="247" t="s">
        <v>24</v>
      </c>
      <c r="AQ3" s="252"/>
    </row>
    <row r="4" spans="1:43" s="243" customFormat="1" ht="26.25" customHeight="1" thickBot="1" x14ac:dyDescent="0.25">
      <c r="A4" s="116" t="s">
        <v>18</v>
      </c>
      <c r="B4" s="201" t="s">
        <v>19</v>
      </c>
      <c r="C4" s="168" t="s">
        <v>21</v>
      </c>
      <c r="D4" s="467" t="s">
        <v>22</v>
      </c>
      <c r="E4" s="468"/>
      <c r="F4" s="14" t="s">
        <v>23</v>
      </c>
      <c r="G4" s="185" t="s">
        <v>29</v>
      </c>
      <c r="H4" s="12" t="s">
        <v>30</v>
      </c>
      <c r="I4" s="223" t="s">
        <v>31</v>
      </c>
      <c r="J4" s="16" t="s">
        <v>32</v>
      </c>
      <c r="K4" s="15" t="s">
        <v>33</v>
      </c>
      <c r="L4" s="17" t="s">
        <v>34</v>
      </c>
      <c r="M4" s="169" t="s">
        <v>35</v>
      </c>
      <c r="N4" s="18" t="s">
        <v>36</v>
      </c>
      <c r="O4" s="13" t="s">
        <v>37</v>
      </c>
      <c r="P4" s="203" t="s">
        <v>38</v>
      </c>
      <c r="Q4" s="76" t="s">
        <v>39</v>
      </c>
      <c r="R4" s="77" t="s">
        <v>40</v>
      </c>
      <c r="S4" s="77" t="s">
        <v>41</v>
      </c>
      <c r="T4" s="77" t="s">
        <v>42</v>
      </c>
      <c r="U4" s="77" t="s">
        <v>43</v>
      </c>
      <c r="V4" s="77" t="s">
        <v>44</v>
      </c>
      <c r="W4" s="78" t="s">
        <v>45</v>
      </c>
      <c r="X4" s="78" t="s">
        <v>46</v>
      </c>
      <c r="Y4" s="79" t="s">
        <v>47</v>
      </c>
      <c r="Z4" s="19" t="s">
        <v>25</v>
      </c>
      <c r="AA4" s="19" t="s">
        <v>26</v>
      </c>
      <c r="AB4" s="19" t="s">
        <v>27</v>
      </c>
      <c r="AC4" s="20" t="s">
        <v>28</v>
      </c>
      <c r="AD4" s="21" t="s">
        <v>25</v>
      </c>
      <c r="AE4" s="210" t="s">
        <v>26</v>
      </c>
      <c r="AF4" s="210" t="s">
        <v>27</v>
      </c>
      <c r="AG4" s="211" t="s">
        <v>28</v>
      </c>
      <c r="AH4" s="21" t="s">
        <v>25</v>
      </c>
      <c r="AI4" s="210" t="s">
        <v>26</v>
      </c>
      <c r="AJ4" s="210" t="s">
        <v>27</v>
      </c>
      <c r="AK4" s="211" t="s">
        <v>28</v>
      </c>
      <c r="AL4" s="21" t="s">
        <v>25</v>
      </c>
      <c r="AM4" s="210" t="s">
        <v>26</v>
      </c>
      <c r="AN4" s="210" t="s">
        <v>27</v>
      </c>
      <c r="AO4" s="211" t="s">
        <v>28</v>
      </c>
      <c r="AP4" s="12" t="s">
        <v>30</v>
      </c>
      <c r="AQ4" s="12" t="s">
        <v>31</v>
      </c>
    </row>
    <row r="5" spans="1:43" s="256" customFormat="1" ht="12.75" customHeight="1" x14ac:dyDescent="0.2">
      <c r="A5" s="117" t="s">
        <v>180</v>
      </c>
      <c r="B5" s="149"/>
      <c r="C5" s="193"/>
      <c r="D5" s="22"/>
      <c r="E5" s="189"/>
      <c r="F5" s="57"/>
      <c r="G5" s="186"/>
      <c r="H5" s="59"/>
      <c r="I5" s="58"/>
      <c r="J5" s="127"/>
      <c r="K5" s="174"/>
      <c r="L5" s="61"/>
      <c r="M5" s="170"/>
      <c r="N5" s="62"/>
      <c r="O5" s="23"/>
      <c r="P5" s="204"/>
      <c r="Q5" s="80"/>
      <c r="R5" s="81"/>
      <c r="S5" s="81"/>
      <c r="T5" s="81"/>
      <c r="U5" s="81"/>
      <c r="V5" s="81"/>
      <c r="W5" s="81"/>
      <c r="X5" s="81"/>
      <c r="Y5" s="82"/>
      <c r="Z5" s="26"/>
      <c r="AA5" s="24"/>
      <c r="AB5" s="24"/>
      <c r="AC5" s="25"/>
      <c r="AD5" s="26"/>
      <c r="AE5" s="24"/>
      <c r="AF5" s="24"/>
      <c r="AG5" s="25"/>
      <c r="AH5" s="26"/>
      <c r="AI5" s="24"/>
      <c r="AJ5" s="24"/>
      <c r="AK5" s="25"/>
      <c r="AL5" s="26"/>
      <c r="AM5" s="24"/>
      <c r="AN5" s="24"/>
      <c r="AO5" s="25"/>
      <c r="AP5" s="59"/>
      <c r="AQ5" s="59"/>
    </row>
    <row r="6" spans="1:43" s="256" customFormat="1" ht="15" customHeight="1" x14ac:dyDescent="0.2">
      <c r="A6" s="37">
        <v>1</v>
      </c>
      <c r="B6" s="143" t="s">
        <v>96</v>
      </c>
      <c r="C6" s="198" t="s">
        <v>48</v>
      </c>
      <c r="D6" s="133" t="s">
        <v>75</v>
      </c>
      <c r="E6" s="190">
        <v>70</v>
      </c>
      <c r="F6" s="143" t="s">
        <v>167</v>
      </c>
      <c r="G6" s="132" t="s">
        <v>168</v>
      </c>
      <c r="H6" s="140" t="s">
        <v>0</v>
      </c>
      <c r="I6" s="165" t="s">
        <v>1</v>
      </c>
      <c r="J6" s="141" t="str">
        <f t="shared" ref="J6:J22" si="0">IF(Q6&gt;0.95,"18:10","18:00")</f>
        <v>18:00</v>
      </c>
      <c r="K6" s="177">
        <v>0.80821759259259263</v>
      </c>
      <c r="L6" s="134">
        <f t="shared" ref="L6:L22" si="1">IF($E$3="lite",IF(AND(H6="nei",I6="ja"),AD6,IF(AND(H6="nei",I6="nei"),AE6,IF(AND(H6="ja",I6="ja"),AF6,AG6))), IF($E$3="middels",IF(AND(H6="nei",I6="ja"),AH6,IF(AND(H6="nei",I6="nei"),AI6,IF(AND(H6="ja",I6="ja"),AJ6,AK6))), IF($E$3="mye",IF(AND(H6="nei",I6="ja"),AL6,IF(AND(H6="nei",I6="nei"),AM6,IF(AND(H6="ja",I6="ja"),AN6,AO6))))))</f>
        <v>0.9569445622445184</v>
      </c>
      <c r="M6" s="257">
        <f t="shared" ref="M6:M21" si="2">(K6-J6)*L6</f>
        <v>5.5711008658448267E-2</v>
      </c>
      <c r="N6" s="166">
        <f t="shared" ref="N6:N22" si="3">IF(K6="Dnf",1,(IF(K6="Dns",1.5,(IF(K6="Dsq",1.5,(A6/I$3))))))</f>
        <v>5.8823529411764705E-2</v>
      </c>
      <c r="O6" s="146">
        <v>95227075</v>
      </c>
      <c r="P6" s="146" t="s">
        <v>98</v>
      </c>
      <c r="Q6" s="135">
        <v>0.82630000000000003</v>
      </c>
      <c r="R6" s="136">
        <v>0.79200000000000004</v>
      </c>
      <c r="S6" s="136">
        <v>0.80800000000000005</v>
      </c>
      <c r="T6" s="136">
        <v>0.77859999999999996</v>
      </c>
      <c r="U6" s="136">
        <v>1.0209999999999999</v>
      </c>
      <c r="V6" s="136">
        <v>1.1591</v>
      </c>
      <c r="W6" s="137">
        <f>R6/Q6</f>
        <v>0.95848965266852237</v>
      </c>
      <c r="X6" s="137">
        <f t="shared" ref="X6:X22" si="4">S6/Q6</f>
        <v>0.97785307999515914</v>
      </c>
      <c r="Y6" s="138">
        <f t="shared" ref="Y6:Y22" si="5">W6*X6</f>
        <v>0.93726205900540493</v>
      </c>
      <c r="Z6" s="208">
        <f t="shared" ref="Z6:AB21" si="6">Q6</f>
        <v>0.82630000000000003</v>
      </c>
      <c r="AA6" s="139">
        <f t="shared" si="6"/>
        <v>0.79200000000000004</v>
      </c>
      <c r="AB6" s="139">
        <f t="shared" si="6"/>
        <v>0.80800000000000005</v>
      </c>
      <c r="AC6" s="258">
        <f t="shared" ref="AC6:AC22" si="7">Q6*Y6</f>
        <v>0.77445963935616613</v>
      </c>
      <c r="AD6" s="259">
        <f t="shared" ref="AD6:AD22" si="8">T6</f>
        <v>0.77859999999999996</v>
      </c>
      <c r="AE6" s="260">
        <f t="shared" ref="AE6:AE22" si="9">AD6*W6</f>
        <v>0.74628004356771149</v>
      </c>
      <c r="AF6" s="260">
        <f t="shared" ref="AF6:AF22" si="10">AD6*X6</f>
        <v>0.76135640808423088</v>
      </c>
      <c r="AG6" s="258">
        <f t="shared" ref="AG6:AG22" si="11">AD6*Y6</f>
        <v>0.72975223914160825</v>
      </c>
      <c r="AH6" s="259">
        <f t="shared" ref="AH6:AH22" si="12">U6</f>
        <v>1.0209999999999999</v>
      </c>
      <c r="AI6" s="260">
        <f t="shared" ref="AI6:AI22" si="13">AH6*W6</f>
        <v>0.97861793537456121</v>
      </c>
      <c r="AJ6" s="260">
        <f t="shared" ref="AJ6:AJ22" si="14">AH6*X6</f>
        <v>0.99838799467505734</v>
      </c>
      <c r="AK6" s="258">
        <f t="shared" ref="AK6:AK22" si="15">AH6*Y6</f>
        <v>0.9569445622445184</v>
      </c>
      <c r="AL6" s="259">
        <f t="shared" ref="AL6:AL22" si="16">V6</f>
        <v>1.1591</v>
      </c>
      <c r="AM6" s="260">
        <f t="shared" ref="AM6:AM22" si="17">AL6*W6</f>
        <v>1.1109853564080843</v>
      </c>
      <c r="AN6" s="260">
        <f t="shared" ref="AN6:AN22" si="18">AL6*X6</f>
        <v>1.133429505022389</v>
      </c>
      <c r="AO6" s="258">
        <f t="shared" ref="AO6:AO22" si="19">AL6*Y6</f>
        <v>1.0863804525931648</v>
      </c>
      <c r="AP6" s="140" t="s">
        <v>0</v>
      </c>
      <c r="AQ6" s="164" t="s">
        <v>1</v>
      </c>
    </row>
    <row r="7" spans="1:43" s="256" customFormat="1" ht="15" customHeight="1" x14ac:dyDescent="0.2">
      <c r="A7" s="37">
        <v>2</v>
      </c>
      <c r="B7" s="143" t="s">
        <v>154</v>
      </c>
      <c r="C7" s="198" t="s">
        <v>50</v>
      </c>
      <c r="D7" s="133" t="s">
        <v>49</v>
      </c>
      <c r="E7" s="190">
        <v>20</v>
      </c>
      <c r="F7" s="143" t="s">
        <v>93</v>
      </c>
      <c r="G7" s="132" t="s">
        <v>155</v>
      </c>
      <c r="H7" s="140" t="s">
        <v>1</v>
      </c>
      <c r="I7" s="142" t="s">
        <v>1</v>
      </c>
      <c r="J7" s="141" t="str">
        <f t="shared" si="0"/>
        <v>18:10</v>
      </c>
      <c r="K7" s="175">
        <v>0.805150462962963</v>
      </c>
      <c r="L7" s="134">
        <f t="shared" si="1"/>
        <v>1.1983917556056005</v>
      </c>
      <c r="M7" s="257">
        <f t="shared" si="2"/>
        <v>5.7769695163163437E-2</v>
      </c>
      <c r="N7" s="166">
        <f t="shared" si="3"/>
        <v>0.11764705882352941</v>
      </c>
      <c r="O7" s="167">
        <v>92647770</v>
      </c>
      <c r="P7" s="147" t="s">
        <v>156</v>
      </c>
      <c r="Q7" s="135">
        <v>1.0213000000000001</v>
      </c>
      <c r="R7" s="136">
        <v>0.97499999999999998</v>
      </c>
      <c r="S7" s="136">
        <v>0.99839999999999995</v>
      </c>
      <c r="T7" s="136">
        <v>0.99690000000000001</v>
      </c>
      <c r="U7" s="136">
        <v>1.2553000000000001</v>
      </c>
      <c r="V7" s="136">
        <v>1.3914</v>
      </c>
      <c r="W7" s="137">
        <f>R7/Q7</f>
        <v>0.9546656222461567</v>
      </c>
      <c r="X7" s="137">
        <f t="shared" si="4"/>
        <v>0.97757759718006454</v>
      </c>
      <c r="Y7" s="138">
        <f t="shared" si="5"/>
        <v>0.93325972510580901</v>
      </c>
      <c r="Z7" s="208">
        <f t="shared" si="6"/>
        <v>1.0213000000000001</v>
      </c>
      <c r="AA7" s="139">
        <f t="shared" si="6"/>
        <v>0.97499999999999998</v>
      </c>
      <c r="AB7" s="139">
        <f t="shared" si="6"/>
        <v>0.99839999999999995</v>
      </c>
      <c r="AC7" s="258">
        <f t="shared" si="7"/>
        <v>0.95313815725056283</v>
      </c>
      <c r="AD7" s="259">
        <f t="shared" si="8"/>
        <v>0.99690000000000001</v>
      </c>
      <c r="AE7" s="260">
        <f t="shared" si="9"/>
        <v>0.95170615881719367</v>
      </c>
      <c r="AF7" s="260">
        <f t="shared" si="10"/>
        <v>0.97454710662880639</v>
      </c>
      <c r="AG7" s="258">
        <f t="shared" si="11"/>
        <v>0.93036661995798098</v>
      </c>
      <c r="AH7" s="259">
        <f t="shared" si="12"/>
        <v>1.2553000000000001</v>
      </c>
      <c r="AI7" s="260">
        <f t="shared" si="13"/>
        <v>1.1983917556056005</v>
      </c>
      <c r="AJ7" s="260">
        <f t="shared" si="14"/>
        <v>1.2271531577401351</v>
      </c>
      <c r="AK7" s="258">
        <f t="shared" si="15"/>
        <v>1.1715209329253222</v>
      </c>
      <c r="AL7" s="259">
        <f t="shared" si="16"/>
        <v>1.3914</v>
      </c>
      <c r="AM7" s="260">
        <f t="shared" si="17"/>
        <v>1.3283217467933024</v>
      </c>
      <c r="AN7" s="260">
        <f t="shared" si="18"/>
        <v>1.3602014687163417</v>
      </c>
      <c r="AO7" s="258">
        <f t="shared" si="19"/>
        <v>1.2985375815122226</v>
      </c>
      <c r="AP7" s="140" t="s">
        <v>0</v>
      </c>
      <c r="AQ7" s="140" t="s">
        <v>0</v>
      </c>
    </row>
    <row r="8" spans="1:43" s="265" customFormat="1" ht="15" customHeight="1" x14ac:dyDescent="0.2">
      <c r="A8" s="37">
        <v>3</v>
      </c>
      <c r="B8" s="33" t="s">
        <v>61</v>
      </c>
      <c r="C8" s="111" t="s">
        <v>48</v>
      </c>
      <c r="D8" s="36" t="s">
        <v>49</v>
      </c>
      <c r="E8" s="150">
        <v>11620</v>
      </c>
      <c r="F8" s="33" t="s">
        <v>126</v>
      </c>
      <c r="G8" s="43" t="s">
        <v>127</v>
      </c>
      <c r="H8" s="30" t="s">
        <v>1</v>
      </c>
      <c r="I8" s="41" t="s">
        <v>1</v>
      </c>
      <c r="J8" s="109" t="str">
        <f t="shared" si="0"/>
        <v>18:10</v>
      </c>
      <c r="K8" s="44">
        <v>0.80665509259259249</v>
      </c>
      <c r="L8" s="118">
        <f t="shared" si="1"/>
        <v>1.1820137931034482</v>
      </c>
      <c r="M8" s="261">
        <f t="shared" si="2"/>
        <v>5.875867177522328E-2</v>
      </c>
      <c r="N8" s="28">
        <f t="shared" si="3"/>
        <v>0.17647058823529413</v>
      </c>
      <c r="O8" s="72">
        <v>97723926</v>
      </c>
      <c r="P8" s="72" t="s">
        <v>86</v>
      </c>
      <c r="Q8" s="84">
        <v>1.0004999999999999</v>
      </c>
      <c r="R8" s="85">
        <v>0.95679999999999998</v>
      </c>
      <c r="S8" s="85">
        <v>0.98409999999999997</v>
      </c>
      <c r="T8" s="85">
        <v>0.96120000000000005</v>
      </c>
      <c r="U8" s="85">
        <v>1.236</v>
      </c>
      <c r="V8" s="85">
        <v>1.3744000000000001</v>
      </c>
      <c r="W8" s="86">
        <f>R8/Q8</f>
        <v>0.95632183908045976</v>
      </c>
      <c r="X8" s="86">
        <f t="shared" si="4"/>
        <v>0.98360819590204895</v>
      </c>
      <c r="Y8" s="87">
        <f t="shared" si="5"/>
        <v>0.9406459988396606</v>
      </c>
      <c r="Z8" s="42">
        <f t="shared" si="6"/>
        <v>1.0004999999999999</v>
      </c>
      <c r="AA8" s="29">
        <f t="shared" si="6"/>
        <v>0.95679999999999998</v>
      </c>
      <c r="AB8" s="29">
        <f t="shared" si="6"/>
        <v>0.98409999999999997</v>
      </c>
      <c r="AC8" s="262">
        <f t="shared" si="7"/>
        <v>0.94111632183908034</v>
      </c>
      <c r="AD8" s="263">
        <f t="shared" si="8"/>
        <v>0.96120000000000005</v>
      </c>
      <c r="AE8" s="264">
        <f t="shared" si="9"/>
        <v>0.91921655172413796</v>
      </c>
      <c r="AF8" s="264">
        <f t="shared" si="10"/>
        <v>0.9454441979010495</v>
      </c>
      <c r="AG8" s="262">
        <f t="shared" si="11"/>
        <v>0.90414893408468178</v>
      </c>
      <c r="AH8" s="263">
        <f t="shared" si="12"/>
        <v>1.236</v>
      </c>
      <c r="AI8" s="264">
        <f t="shared" si="13"/>
        <v>1.1820137931034482</v>
      </c>
      <c r="AJ8" s="264">
        <f t="shared" si="14"/>
        <v>1.2157397301349324</v>
      </c>
      <c r="AK8" s="262">
        <f t="shared" si="15"/>
        <v>1.1626384545658206</v>
      </c>
      <c r="AL8" s="263">
        <f t="shared" si="16"/>
        <v>1.3744000000000001</v>
      </c>
      <c r="AM8" s="264">
        <f t="shared" si="17"/>
        <v>1.314368735632184</v>
      </c>
      <c r="AN8" s="264">
        <f t="shared" si="18"/>
        <v>1.3518711044477763</v>
      </c>
      <c r="AO8" s="262">
        <f t="shared" si="19"/>
        <v>1.2928238608052296</v>
      </c>
      <c r="AP8" s="30" t="s">
        <v>1</v>
      </c>
      <c r="AQ8" s="30" t="s">
        <v>0</v>
      </c>
    </row>
    <row r="9" spans="1:43" s="265" customFormat="1" ht="15" customHeight="1" x14ac:dyDescent="0.2">
      <c r="A9" s="37">
        <v>4</v>
      </c>
      <c r="B9" s="33" t="s">
        <v>52</v>
      </c>
      <c r="C9" s="111" t="s">
        <v>48</v>
      </c>
      <c r="D9" s="36" t="s">
        <v>49</v>
      </c>
      <c r="E9" s="150">
        <v>201</v>
      </c>
      <c r="F9" s="33" t="s">
        <v>53</v>
      </c>
      <c r="G9" s="38" t="s">
        <v>54</v>
      </c>
      <c r="H9" s="30" t="s">
        <v>1</v>
      </c>
      <c r="I9" s="32" t="s">
        <v>1</v>
      </c>
      <c r="J9" s="109" t="str">
        <f t="shared" si="0"/>
        <v>18:00</v>
      </c>
      <c r="K9" s="44">
        <v>0.80902777777777779</v>
      </c>
      <c r="L9" s="118">
        <f t="shared" si="1"/>
        <v>1.0090584336645239</v>
      </c>
      <c r="M9" s="261">
        <f t="shared" si="2"/>
        <v>5.9562476987142045E-2</v>
      </c>
      <c r="N9" s="28">
        <f t="shared" si="3"/>
        <v>0.23529411764705882</v>
      </c>
      <c r="O9" s="144">
        <v>93458224</v>
      </c>
      <c r="P9" s="72" t="s">
        <v>56</v>
      </c>
      <c r="Q9" s="84">
        <v>0.85550000000000004</v>
      </c>
      <c r="R9" s="85">
        <v>0.81910000000000005</v>
      </c>
      <c r="S9" s="85">
        <v>0.83779999999999999</v>
      </c>
      <c r="T9" s="85">
        <v>0.83309999999999995</v>
      </c>
      <c r="U9" s="85">
        <v>1.0539000000000001</v>
      </c>
      <c r="V9" s="85">
        <v>1.1669</v>
      </c>
      <c r="W9" s="86">
        <f>R9/Q9</f>
        <v>0.95745178258328467</v>
      </c>
      <c r="X9" s="86">
        <f t="shared" si="4"/>
        <v>0.97931034482758617</v>
      </c>
      <c r="Y9" s="87">
        <f t="shared" si="5"/>
        <v>0.93764243535742353</v>
      </c>
      <c r="Z9" s="42">
        <f t="shared" si="6"/>
        <v>0.85550000000000004</v>
      </c>
      <c r="AA9" s="29">
        <f t="shared" si="6"/>
        <v>0.81910000000000005</v>
      </c>
      <c r="AB9" s="29">
        <f t="shared" si="6"/>
        <v>0.83779999999999999</v>
      </c>
      <c r="AC9" s="262">
        <f t="shared" si="7"/>
        <v>0.80215310344827584</v>
      </c>
      <c r="AD9" s="263">
        <f t="shared" si="8"/>
        <v>0.83309999999999995</v>
      </c>
      <c r="AE9" s="264">
        <f t="shared" si="9"/>
        <v>0.79765308007013447</v>
      </c>
      <c r="AF9" s="264">
        <f t="shared" si="10"/>
        <v>0.81586344827586199</v>
      </c>
      <c r="AG9" s="262">
        <f t="shared" si="11"/>
        <v>0.78114991289626945</v>
      </c>
      <c r="AH9" s="263">
        <f t="shared" si="12"/>
        <v>1.0539000000000001</v>
      </c>
      <c r="AI9" s="264">
        <f t="shared" si="13"/>
        <v>1.0090584336645239</v>
      </c>
      <c r="AJ9" s="264">
        <f t="shared" si="14"/>
        <v>1.0320951724137932</v>
      </c>
      <c r="AK9" s="262">
        <f t="shared" si="15"/>
        <v>0.98818136262318867</v>
      </c>
      <c r="AL9" s="263">
        <f t="shared" si="16"/>
        <v>1.1669</v>
      </c>
      <c r="AM9" s="264">
        <f t="shared" si="17"/>
        <v>1.1172504850964349</v>
      </c>
      <c r="AN9" s="264">
        <f t="shared" si="18"/>
        <v>1.1427572413793103</v>
      </c>
      <c r="AO9" s="262">
        <f t="shared" si="19"/>
        <v>1.0941349578185775</v>
      </c>
      <c r="AP9" s="30" t="s">
        <v>0</v>
      </c>
      <c r="AQ9" s="30" t="s">
        <v>0</v>
      </c>
    </row>
    <row r="10" spans="1:43" s="265" customFormat="1" ht="15" customHeight="1" x14ac:dyDescent="0.2">
      <c r="A10" s="37">
        <v>5</v>
      </c>
      <c r="B10" s="202" t="s">
        <v>69</v>
      </c>
      <c r="C10" s="199" t="s">
        <v>50</v>
      </c>
      <c r="D10" s="120" t="s">
        <v>49</v>
      </c>
      <c r="E10" s="194">
        <v>10324</v>
      </c>
      <c r="F10" s="33" t="s">
        <v>70</v>
      </c>
      <c r="G10" s="38" t="s">
        <v>73</v>
      </c>
      <c r="H10" s="37" t="s">
        <v>1</v>
      </c>
      <c r="I10" s="39" t="s">
        <v>1</v>
      </c>
      <c r="J10" s="109" t="str">
        <f t="shared" si="0"/>
        <v>18:00</v>
      </c>
      <c r="K10" s="44">
        <v>0.80464120370370373</v>
      </c>
      <c r="L10" s="118">
        <f t="shared" si="1"/>
        <v>1.0826056256062075</v>
      </c>
      <c r="M10" s="261">
        <f t="shared" si="2"/>
        <v>5.9154874519524406E-2</v>
      </c>
      <c r="N10" s="28">
        <f t="shared" si="3"/>
        <v>0.29411764705882354</v>
      </c>
      <c r="O10" s="72">
        <v>99515260</v>
      </c>
      <c r="P10" s="72" t="s">
        <v>74</v>
      </c>
      <c r="Q10" s="84">
        <v>0.92789999999999995</v>
      </c>
      <c r="R10" s="85">
        <v>0.89459999999999995</v>
      </c>
      <c r="S10" s="266">
        <v>0.90839999999999999</v>
      </c>
      <c r="T10" s="266">
        <v>0.87680000000000002</v>
      </c>
      <c r="U10" s="266">
        <v>1.1456999999999999</v>
      </c>
      <c r="V10" s="266">
        <v>0.2868</v>
      </c>
      <c r="W10" s="86">
        <f>T10/Q10</f>
        <v>0.94492941049682089</v>
      </c>
      <c r="X10" s="86">
        <f t="shared" si="4"/>
        <v>0.97898480439702562</v>
      </c>
      <c r="Y10" s="87">
        <f t="shared" si="5"/>
        <v>0.92507153410422693</v>
      </c>
      <c r="Z10" s="42">
        <f t="shared" si="6"/>
        <v>0.92789999999999995</v>
      </c>
      <c r="AA10" s="29">
        <f t="shared" si="6"/>
        <v>0.89459999999999995</v>
      </c>
      <c r="AB10" s="29">
        <f t="shared" si="6"/>
        <v>0.90839999999999999</v>
      </c>
      <c r="AC10" s="262">
        <f t="shared" si="7"/>
        <v>0.85837387649531216</v>
      </c>
      <c r="AD10" s="263">
        <f t="shared" si="8"/>
        <v>0.87680000000000002</v>
      </c>
      <c r="AE10" s="264">
        <f t="shared" si="9"/>
        <v>0.82851410712361262</v>
      </c>
      <c r="AF10" s="264">
        <f t="shared" si="10"/>
        <v>0.85837387649531205</v>
      </c>
      <c r="AG10" s="262">
        <f t="shared" si="11"/>
        <v>0.81110272110258619</v>
      </c>
      <c r="AH10" s="263">
        <f t="shared" si="12"/>
        <v>1.1456999999999999</v>
      </c>
      <c r="AI10" s="264">
        <f t="shared" si="13"/>
        <v>1.0826056256062075</v>
      </c>
      <c r="AJ10" s="264">
        <f t="shared" si="14"/>
        <v>1.1216228903976722</v>
      </c>
      <c r="AK10" s="262">
        <f t="shared" si="15"/>
        <v>1.0598544566232126</v>
      </c>
      <c r="AL10" s="263">
        <f t="shared" si="16"/>
        <v>0.2868</v>
      </c>
      <c r="AM10" s="264">
        <f t="shared" si="17"/>
        <v>0.27100575493048823</v>
      </c>
      <c r="AN10" s="264">
        <f t="shared" si="18"/>
        <v>0.28077284190106694</v>
      </c>
      <c r="AO10" s="262">
        <f t="shared" si="19"/>
        <v>0.26531051598109229</v>
      </c>
      <c r="AP10" s="37" t="s">
        <v>1</v>
      </c>
      <c r="AQ10" s="37" t="s">
        <v>0</v>
      </c>
    </row>
    <row r="11" spans="1:43" s="265" customFormat="1" ht="15" customHeight="1" x14ac:dyDescent="0.2">
      <c r="A11" s="37">
        <v>6</v>
      </c>
      <c r="B11" s="157" t="s">
        <v>163</v>
      </c>
      <c r="C11" s="192" t="s">
        <v>48</v>
      </c>
      <c r="D11" s="196" t="s">
        <v>49</v>
      </c>
      <c r="E11" s="192">
        <v>14118</v>
      </c>
      <c r="F11" s="157" t="s">
        <v>164</v>
      </c>
      <c r="G11" s="156" t="s">
        <v>165</v>
      </c>
      <c r="H11" s="158" t="s">
        <v>0</v>
      </c>
      <c r="I11" s="162" t="s">
        <v>1</v>
      </c>
      <c r="J11" s="159" t="str">
        <f t="shared" si="0"/>
        <v>18:10</v>
      </c>
      <c r="K11" s="179">
        <v>0.80523148148148149</v>
      </c>
      <c r="L11" s="153">
        <f t="shared" si="1"/>
        <v>1.2363022215367487</v>
      </c>
      <c r="M11" s="172">
        <f t="shared" si="2"/>
        <v>5.9697371160316058E-2</v>
      </c>
      <c r="N11" s="28">
        <f t="shared" si="3"/>
        <v>0.35294117647058826</v>
      </c>
      <c r="O11" s="154">
        <v>90691690</v>
      </c>
      <c r="P11" s="206" t="s">
        <v>166</v>
      </c>
      <c r="Q11" s="99">
        <v>1.0931999999999999</v>
      </c>
      <c r="R11" s="86">
        <v>1.0247999999999999</v>
      </c>
      <c r="S11" s="86">
        <v>1.0720000000000001</v>
      </c>
      <c r="T11" s="86">
        <v>1.0615000000000001</v>
      </c>
      <c r="U11" s="86">
        <v>1.3449</v>
      </c>
      <c r="V11" s="86">
        <v>1.4904999999999999</v>
      </c>
      <c r="W11" s="86">
        <f t="shared" ref="W11:W22" si="20">R11/Q11</f>
        <v>0.9374313940724478</v>
      </c>
      <c r="X11" s="96">
        <f t="shared" si="4"/>
        <v>0.98060739114526174</v>
      </c>
      <c r="Y11" s="217">
        <f t="shared" si="5"/>
        <v>0.91925215371904878</v>
      </c>
      <c r="Z11" s="42">
        <f t="shared" si="6"/>
        <v>1.0931999999999999</v>
      </c>
      <c r="AA11" s="155">
        <f t="shared" si="6"/>
        <v>1.0247999999999999</v>
      </c>
      <c r="AB11" s="155">
        <f t="shared" si="6"/>
        <v>1.0720000000000001</v>
      </c>
      <c r="AC11" s="160">
        <f t="shared" si="7"/>
        <v>1.004926454445664</v>
      </c>
      <c r="AD11" s="161">
        <f t="shared" si="8"/>
        <v>1.0615000000000001</v>
      </c>
      <c r="AE11" s="155">
        <f t="shared" si="9"/>
        <v>0.99508342480790346</v>
      </c>
      <c r="AF11" s="155">
        <f t="shared" si="10"/>
        <v>1.0409147457006955</v>
      </c>
      <c r="AG11" s="160">
        <f t="shared" si="11"/>
        <v>0.97578616117277039</v>
      </c>
      <c r="AH11" s="161">
        <f t="shared" si="12"/>
        <v>1.3449</v>
      </c>
      <c r="AI11" s="155">
        <f t="shared" si="13"/>
        <v>1.260751481888035</v>
      </c>
      <c r="AJ11" s="155">
        <f t="shared" si="14"/>
        <v>1.3188188803512626</v>
      </c>
      <c r="AK11" s="160">
        <f t="shared" si="15"/>
        <v>1.2363022215367487</v>
      </c>
      <c r="AL11" s="161">
        <f t="shared" si="16"/>
        <v>1.4904999999999999</v>
      </c>
      <c r="AM11" s="155">
        <f t="shared" si="17"/>
        <v>1.3972414928649834</v>
      </c>
      <c r="AN11" s="155">
        <f t="shared" si="18"/>
        <v>1.4615953165020126</v>
      </c>
      <c r="AO11" s="160">
        <f t="shared" si="19"/>
        <v>1.3701453351182422</v>
      </c>
      <c r="AP11" s="158" t="s">
        <v>0</v>
      </c>
      <c r="AQ11" s="158" t="s">
        <v>0</v>
      </c>
    </row>
    <row r="12" spans="1:43" s="265" customFormat="1" ht="15" customHeight="1" x14ac:dyDescent="0.2">
      <c r="A12" s="37">
        <v>7</v>
      </c>
      <c r="B12" s="33" t="s">
        <v>64</v>
      </c>
      <c r="C12" s="111" t="s">
        <v>48</v>
      </c>
      <c r="D12" s="36" t="s">
        <v>49</v>
      </c>
      <c r="E12" s="150">
        <v>15383</v>
      </c>
      <c r="F12" s="33" t="s">
        <v>65</v>
      </c>
      <c r="G12" s="43" t="s">
        <v>66</v>
      </c>
      <c r="H12" s="30" t="s">
        <v>0</v>
      </c>
      <c r="I12" s="183" t="s">
        <v>0</v>
      </c>
      <c r="J12" s="109" t="str">
        <f t="shared" si="0"/>
        <v>18:00</v>
      </c>
      <c r="K12" s="176">
        <v>0.80569444444444438</v>
      </c>
      <c r="L12" s="118">
        <f t="shared" si="1"/>
        <v>1.0743462149166947</v>
      </c>
      <c r="M12" s="261">
        <f t="shared" si="2"/>
        <v>5.9835115580776956E-2</v>
      </c>
      <c r="N12" s="28">
        <f t="shared" si="3"/>
        <v>0.41176470588235292</v>
      </c>
      <c r="O12" s="72">
        <v>92435488</v>
      </c>
      <c r="P12" s="72" t="s">
        <v>67</v>
      </c>
      <c r="Q12" s="235">
        <v>0.89429999999999998</v>
      </c>
      <c r="R12" s="233">
        <v>0.85980000000000001</v>
      </c>
      <c r="S12" s="232">
        <v>0.87019999999999997</v>
      </c>
      <c r="T12" s="232">
        <v>0.86819999999999997</v>
      </c>
      <c r="U12" s="232">
        <v>1.1041000000000001</v>
      </c>
      <c r="V12" s="226">
        <v>1.2168000000000001</v>
      </c>
      <c r="W12" s="86">
        <f t="shared" si="20"/>
        <v>0.96142234149614225</v>
      </c>
      <c r="X12" s="86">
        <f t="shared" si="4"/>
        <v>0.97305154869730515</v>
      </c>
      <c r="Y12" s="87">
        <f t="shared" si="5"/>
        <v>0.93551349834501063</v>
      </c>
      <c r="Z12" s="42">
        <f t="shared" si="6"/>
        <v>0.89429999999999998</v>
      </c>
      <c r="AA12" s="29">
        <f t="shared" si="6"/>
        <v>0.85980000000000001</v>
      </c>
      <c r="AB12" s="29">
        <f t="shared" si="6"/>
        <v>0.87019999999999997</v>
      </c>
      <c r="AC12" s="262">
        <f t="shared" si="7"/>
        <v>0.83662972156994297</v>
      </c>
      <c r="AD12" s="263">
        <f t="shared" si="8"/>
        <v>0.86819999999999997</v>
      </c>
      <c r="AE12" s="264">
        <f t="shared" si="9"/>
        <v>0.83470687688695067</v>
      </c>
      <c r="AF12" s="264">
        <f t="shared" si="10"/>
        <v>0.84480335457900035</v>
      </c>
      <c r="AG12" s="262">
        <f t="shared" si="11"/>
        <v>0.81221281926313815</v>
      </c>
      <c r="AH12" s="263">
        <f t="shared" si="12"/>
        <v>1.1041000000000001</v>
      </c>
      <c r="AI12" s="264">
        <f t="shared" si="13"/>
        <v>1.0615064072458908</v>
      </c>
      <c r="AJ12" s="264">
        <f t="shared" si="14"/>
        <v>1.0743462149166947</v>
      </c>
      <c r="AK12" s="262">
        <f t="shared" si="15"/>
        <v>1.0329004535227264</v>
      </c>
      <c r="AL12" s="263">
        <f t="shared" si="16"/>
        <v>1.2168000000000001</v>
      </c>
      <c r="AM12" s="264">
        <f t="shared" si="17"/>
        <v>1.169858705132506</v>
      </c>
      <c r="AN12" s="264">
        <f t="shared" si="18"/>
        <v>1.1840091244548809</v>
      </c>
      <c r="AO12" s="262">
        <f t="shared" si="19"/>
        <v>1.138332824786209</v>
      </c>
      <c r="AP12" s="30" t="s">
        <v>0</v>
      </c>
      <c r="AQ12" s="75" t="s">
        <v>0</v>
      </c>
    </row>
    <row r="13" spans="1:43" s="219" customFormat="1" ht="15" customHeight="1" x14ac:dyDescent="0.2">
      <c r="A13" s="37">
        <v>8</v>
      </c>
      <c r="B13" s="143" t="s">
        <v>68</v>
      </c>
      <c r="C13" s="198" t="s">
        <v>48</v>
      </c>
      <c r="D13" s="133" t="s">
        <v>75</v>
      </c>
      <c r="E13" s="190">
        <v>175</v>
      </c>
      <c r="F13" s="143" t="s">
        <v>97</v>
      </c>
      <c r="G13" s="187" t="s">
        <v>99</v>
      </c>
      <c r="H13" s="140" t="s">
        <v>1</v>
      </c>
      <c r="I13" s="165" t="s">
        <v>0</v>
      </c>
      <c r="J13" s="109" t="str">
        <f t="shared" si="0"/>
        <v>18:10</v>
      </c>
      <c r="K13" s="177">
        <v>0.80557870370370377</v>
      </c>
      <c r="L13" s="118">
        <f t="shared" si="1"/>
        <v>1.2574000000000001</v>
      </c>
      <c r="M13" s="261">
        <f t="shared" si="2"/>
        <v>6.1152717592592568E-2</v>
      </c>
      <c r="N13" s="28">
        <f t="shared" si="3"/>
        <v>0.47058823529411764</v>
      </c>
      <c r="O13" s="72">
        <v>22554387</v>
      </c>
      <c r="P13" s="267" t="s">
        <v>140</v>
      </c>
      <c r="Q13" s="135">
        <v>1.0262</v>
      </c>
      <c r="R13" s="136">
        <v>0.95430000000000004</v>
      </c>
      <c r="S13" s="136">
        <v>0.99490000000000001</v>
      </c>
      <c r="T13" s="136">
        <v>1.0034000000000001</v>
      </c>
      <c r="U13" s="136">
        <v>1.2574000000000001</v>
      </c>
      <c r="V13" s="136">
        <v>1.42</v>
      </c>
      <c r="W13" s="137">
        <f t="shared" si="20"/>
        <v>0.92993568505164692</v>
      </c>
      <c r="X13" s="137">
        <f t="shared" si="4"/>
        <v>0.96949912297797702</v>
      </c>
      <c r="Y13" s="138">
        <f t="shared" si="5"/>
        <v>0.90157183108349592</v>
      </c>
      <c r="Z13" s="208">
        <f t="shared" si="6"/>
        <v>1.0262</v>
      </c>
      <c r="AA13" s="139">
        <f t="shared" si="6"/>
        <v>0.95430000000000004</v>
      </c>
      <c r="AB13" s="139">
        <f t="shared" si="6"/>
        <v>0.99490000000000001</v>
      </c>
      <c r="AC13" s="258">
        <f t="shared" si="7"/>
        <v>0.92519301305788348</v>
      </c>
      <c r="AD13" s="259">
        <f t="shared" si="8"/>
        <v>1.0034000000000001</v>
      </c>
      <c r="AE13" s="260">
        <f t="shared" si="9"/>
        <v>0.93309746638082258</v>
      </c>
      <c r="AF13" s="260">
        <f t="shared" si="10"/>
        <v>0.9727954199961022</v>
      </c>
      <c r="AG13" s="258">
        <f t="shared" si="11"/>
        <v>0.90463717530917986</v>
      </c>
      <c r="AH13" s="259">
        <f t="shared" si="12"/>
        <v>1.2574000000000001</v>
      </c>
      <c r="AI13" s="260">
        <f t="shared" si="13"/>
        <v>1.1693011303839409</v>
      </c>
      <c r="AJ13" s="260">
        <f t="shared" si="14"/>
        <v>1.2190481972325085</v>
      </c>
      <c r="AK13" s="258">
        <f t="shared" si="15"/>
        <v>1.1336364204043878</v>
      </c>
      <c r="AL13" s="259">
        <f t="shared" si="16"/>
        <v>1.42</v>
      </c>
      <c r="AM13" s="260">
        <f t="shared" si="17"/>
        <v>1.3205086727733386</v>
      </c>
      <c r="AN13" s="260">
        <f t="shared" si="18"/>
        <v>1.3766887546287272</v>
      </c>
      <c r="AO13" s="258">
        <f t="shared" si="19"/>
        <v>1.2802320001385641</v>
      </c>
      <c r="AP13" s="140" t="s">
        <v>1</v>
      </c>
      <c r="AQ13" s="140" t="s">
        <v>0</v>
      </c>
    </row>
    <row r="14" spans="1:43" s="265" customFormat="1" ht="15" customHeight="1" x14ac:dyDescent="0.2">
      <c r="A14" s="37">
        <v>9</v>
      </c>
      <c r="B14" s="33" t="s">
        <v>121</v>
      </c>
      <c r="C14" s="111" t="s">
        <v>48</v>
      </c>
      <c r="D14" s="36" t="s">
        <v>49</v>
      </c>
      <c r="E14" s="150">
        <v>88</v>
      </c>
      <c r="F14" s="33" t="s">
        <v>102</v>
      </c>
      <c r="G14" s="43" t="s">
        <v>94</v>
      </c>
      <c r="H14" s="30" t="s">
        <v>1</v>
      </c>
      <c r="I14" s="41" t="s">
        <v>0</v>
      </c>
      <c r="J14" s="109" t="str">
        <f t="shared" si="0"/>
        <v>18:10</v>
      </c>
      <c r="K14" s="44">
        <v>0.8065162037037038</v>
      </c>
      <c r="L14" s="118">
        <f t="shared" si="1"/>
        <v>1.2553000000000001</v>
      </c>
      <c r="M14" s="261">
        <f t="shared" si="2"/>
        <v>6.2227429398148168E-2</v>
      </c>
      <c r="N14" s="28">
        <f t="shared" si="3"/>
        <v>0.52941176470588236</v>
      </c>
      <c r="O14" s="72">
        <v>40290565</v>
      </c>
      <c r="P14" s="72" t="s">
        <v>95</v>
      </c>
      <c r="Q14" s="84">
        <v>1.0213000000000001</v>
      </c>
      <c r="R14" s="85">
        <v>0.97499999999999998</v>
      </c>
      <c r="S14" s="85">
        <v>1.0041</v>
      </c>
      <c r="T14" s="85">
        <v>0.99690000000000001</v>
      </c>
      <c r="U14" s="85">
        <v>1.2553000000000001</v>
      </c>
      <c r="V14" s="85">
        <v>1.3914</v>
      </c>
      <c r="W14" s="86">
        <f t="shared" si="20"/>
        <v>0.9546656222461567</v>
      </c>
      <c r="X14" s="86">
        <f t="shared" si="4"/>
        <v>0.98315871927934972</v>
      </c>
      <c r="Y14" s="87">
        <f t="shared" si="5"/>
        <v>0.9385878305075549</v>
      </c>
      <c r="Z14" s="42">
        <f t="shared" si="6"/>
        <v>1.0213000000000001</v>
      </c>
      <c r="AA14" s="29">
        <f t="shared" si="6"/>
        <v>0.97499999999999998</v>
      </c>
      <c r="AB14" s="29">
        <f t="shared" si="6"/>
        <v>1.0041</v>
      </c>
      <c r="AC14" s="262">
        <f t="shared" si="7"/>
        <v>0.95857975129736595</v>
      </c>
      <c r="AD14" s="263">
        <f t="shared" si="8"/>
        <v>0.99690000000000001</v>
      </c>
      <c r="AE14" s="264">
        <f t="shared" si="9"/>
        <v>0.95170615881719367</v>
      </c>
      <c r="AF14" s="264">
        <f t="shared" si="10"/>
        <v>0.98011092724958371</v>
      </c>
      <c r="AG14" s="262">
        <f t="shared" si="11"/>
        <v>0.93567820823298153</v>
      </c>
      <c r="AH14" s="263">
        <f t="shared" si="12"/>
        <v>1.2553000000000001</v>
      </c>
      <c r="AI14" s="264">
        <f t="shared" si="13"/>
        <v>1.1983917556056005</v>
      </c>
      <c r="AJ14" s="264">
        <f t="shared" si="14"/>
        <v>1.2341591403113679</v>
      </c>
      <c r="AK14" s="262">
        <f t="shared" si="15"/>
        <v>1.1782093036361336</v>
      </c>
      <c r="AL14" s="263">
        <f t="shared" si="16"/>
        <v>1.3914</v>
      </c>
      <c r="AM14" s="264">
        <f t="shared" si="17"/>
        <v>1.3283217467933024</v>
      </c>
      <c r="AN14" s="264">
        <f t="shared" si="18"/>
        <v>1.3679670420052872</v>
      </c>
      <c r="AO14" s="262">
        <f t="shared" si="19"/>
        <v>1.305951107368212</v>
      </c>
      <c r="AP14" s="30" t="s">
        <v>1</v>
      </c>
      <c r="AQ14" s="30" t="s">
        <v>0</v>
      </c>
    </row>
    <row r="15" spans="1:43" s="265" customFormat="1" ht="15" customHeight="1" x14ac:dyDescent="0.2">
      <c r="A15" s="37">
        <v>10</v>
      </c>
      <c r="B15" s="27" t="s">
        <v>128</v>
      </c>
      <c r="C15" s="268" t="s">
        <v>48</v>
      </c>
      <c r="D15" s="269" t="s">
        <v>49</v>
      </c>
      <c r="E15" s="268">
        <v>7838</v>
      </c>
      <c r="F15" s="270" t="s">
        <v>116</v>
      </c>
      <c r="G15" s="38" t="s">
        <v>117</v>
      </c>
      <c r="H15" s="37" t="s">
        <v>0</v>
      </c>
      <c r="I15" s="39" t="s">
        <v>1</v>
      </c>
      <c r="J15" s="109" t="str">
        <f t="shared" si="0"/>
        <v>18:00</v>
      </c>
      <c r="K15" s="44">
        <v>0.81038194444444445</v>
      </c>
      <c r="L15" s="118">
        <f t="shared" si="1"/>
        <v>1.056094293212831</v>
      </c>
      <c r="M15" s="261">
        <f t="shared" si="2"/>
        <v>6.3769026940871984E-2</v>
      </c>
      <c r="N15" s="28">
        <f t="shared" si="3"/>
        <v>0.58823529411764708</v>
      </c>
      <c r="O15" s="145">
        <v>90122776</v>
      </c>
      <c r="P15" s="271" t="str">
        <f>HYPERLINK("mailto:Espen.Sunde@nav.no","Espen.Sunde@nav.no ")</f>
        <v xml:space="preserve">Espen.Sunde@nav.no </v>
      </c>
      <c r="Q15" s="229">
        <v>0.89800000000000002</v>
      </c>
      <c r="R15" s="230">
        <v>0.87129999999999996</v>
      </c>
      <c r="S15" s="230">
        <v>0.88239999999999996</v>
      </c>
      <c r="T15" s="230">
        <v>0.86119999999999997</v>
      </c>
      <c r="U15" s="230">
        <v>1.1076999999999999</v>
      </c>
      <c r="V15" s="230">
        <v>1.2332000000000001</v>
      </c>
      <c r="W15" s="86">
        <f t="shared" si="20"/>
        <v>0.97026726057906454</v>
      </c>
      <c r="X15" s="86">
        <f t="shared" si="4"/>
        <v>0.98262806236080169</v>
      </c>
      <c r="Y15" s="87">
        <f t="shared" si="5"/>
        <v>0.95341183823492925</v>
      </c>
      <c r="Z15" s="42">
        <f t="shared" si="6"/>
        <v>0.89800000000000002</v>
      </c>
      <c r="AA15" s="29">
        <f t="shared" si="6"/>
        <v>0.87129999999999996</v>
      </c>
      <c r="AB15" s="29">
        <f t="shared" si="6"/>
        <v>0.88239999999999996</v>
      </c>
      <c r="AC15" s="262">
        <f t="shared" si="7"/>
        <v>0.85616383073496649</v>
      </c>
      <c r="AD15" s="263">
        <f t="shared" si="8"/>
        <v>0.86119999999999997</v>
      </c>
      <c r="AE15" s="264">
        <f t="shared" si="9"/>
        <v>0.83559416481069038</v>
      </c>
      <c r="AF15" s="264">
        <f t="shared" si="10"/>
        <v>0.84623928730512243</v>
      </c>
      <c r="AG15" s="262">
        <f t="shared" si="11"/>
        <v>0.82107827508792108</v>
      </c>
      <c r="AH15" s="263">
        <f t="shared" si="12"/>
        <v>1.1076999999999999</v>
      </c>
      <c r="AI15" s="264">
        <f t="shared" si="13"/>
        <v>1.0747650445434298</v>
      </c>
      <c r="AJ15" s="264">
        <f t="shared" si="14"/>
        <v>1.0884571046770599</v>
      </c>
      <c r="AK15" s="262">
        <f t="shared" si="15"/>
        <v>1.056094293212831</v>
      </c>
      <c r="AL15" s="263">
        <f t="shared" si="16"/>
        <v>1.2332000000000001</v>
      </c>
      <c r="AM15" s="264">
        <f t="shared" si="17"/>
        <v>1.1965335857461024</v>
      </c>
      <c r="AN15" s="264">
        <f t="shared" si="18"/>
        <v>1.2117769265033407</v>
      </c>
      <c r="AO15" s="262">
        <f t="shared" si="19"/>
        <v>1.1757474789113149</v>
      </c>
      <c r="AP15" s="37" t="s">
        <v>118</v>
      </c>
      <c r="AQ15" s="37" t="s">
        <v>1</v>
      </c>
    </row>
    <row r="16" spans="1:43" s="265" customFormat="1" ht="15" customHeight="1" x14ac:dyDescent="0.2">
      <c r="A16" s="37">
        <v>11</v>
      </c>
      <c r="B16" s="33" t="s">
        <v>72</v>
      </c>
      <c r="C16" s="111" t="s">
        <v>48</v>
      </c>
      <c r="D16" s="36" t="s">
        <v>49</v>
      </c>
      <c r="E16" s="150">
        <v>12502</v>
      </c>
      <c r="F16" s="27" t="s">
        <v>91</v>
      </c>
      <c r="G16" s="111" t="s">
        <v>92</v>
      </c>
      <c r="H16" s="30" t="s">
        <v>1</v>
      </c>
      <c r="I16" s="41" t="s">
        <v>0</v>
      </c>
      <c r="J16" s="109" t="str">
        <f t="shared" si="0"/>
        <v>18:10</v>
      </c>
      <c r="K16" s="178">
        <v>0.80853009259259256</v>
      </c>
      <c r="L16" s="118">
        <f t="shared" si="1"/>
        <v>1.262</v>
      </c>
      <c r="M16" s="261">
        <f t="shared" si="2"/>
        <v>6.5101087962962823E-2</v>
      </c>
      <c r="N16" s="28">
        <f t="shared" si="3"/>
        <v>0.6470588235294118</v>
      </c>
      <c r="O16" s="145">
        <v>48018918</v>
      </c>
      <c r="P16" s="205" t="s">
        <v>141</v>
      </c>
      <c r="Q16" s="222">
        <v>1.0261</v>
      </c>
      <c r="R16" s="137">
        <v>0.98850000000000005</v>
      </c>
      <c r="S16" s="137">
        <v>1.0059</v>
      </c>
      <c r="T16" s="137">
        <v>0.99839999999999995</v>
      </c>
      <c r="U16" s="137">
        <v>1.262</v>
      </c>
      <c r="V16" s="137">
        <v>1.4026000000000001</v>
      </c>
      <c r="W16" s="86">
        <f t="shared" si="20"/>
        <v>0.96335639801188966</v>
      </c>
      <c r="X16" s="86">
        <f t="shared" si="4"/>
        <v>0.9803138095702173</v>
      </c>
      <c r="Y16" s="87">
        <f t="shared" si="5"/>
        <v>0.94439158050887806</v>
      </c>
      <c r="Z16" s="42">
        <f t="shared" si="6"/>
        <v>1.0261</v>
      </c>
      <c r="AA16" s="29">
        <f t="shared" si="6"/>
        <v>0.98850000000000005</v>
      </c>
      <c r="AB16" s="29">
        <f t="shared" si="6"/>
        <v>1.0059</v>
      </c>
      <c r="AC16" s="262">
        <f t="shared" si="7"/>
        <v>0.96904020076015984</v>
      </c>
      <c r="AD16" s="263">
        <f t="shared" si="8"/>
        <v>0.99839999999999995</v>
      </c>
      <c r="AE16" s="264">
        <f t="shared" si="9"/>
        <v>0.96181502777507055</v>
      </c>
      <c r="AF16" s="264">
        <f t="shared" si="10"/>
        <v>0.97874530747490496</v>
      </c>
      <c r="AG16" s="262">
        <f t="shared" si="11"/>
        <v>0.94288055398006376</v>
      </c>
      <c r="AH16" s="263">
        <f t="shared" si="12"/>
        <v>1.262</v>
      </c>
      <c r="AI16" s="264">
        <f t="shared" si="13"/>
        <v>1.2157557742910048</v>
      </c>
      <c r="AJ16" s="264">
        <f t="shared" si="14"/>
        <v>1.2371560276776143</v>
      </c>
      <c r="AK16" s="262">
        <f t="shared" si="15"/>
        <v>1.1918221746022042</v>
      </c>
      <c r="AL16" s="263">
        <f t="shared" si="16"/>
        <v>1.4026000000000001</v>
      </c>
      <c r="AM16" s="264">
        <f t="shared" si="17"/>
        <v>1.3512036838514765</v>
      </c>
      <c r="AN16" s="264">
        <f t="shared" si="18"/>
        <v>1.3749881493031868</v>
      </c>
      <c r="AO16" s="262">
        <f t="shared" si="19"/>
        <v>1.3246036308217524</v>
      </c>
      <c r="AP16" s="37" t="s">
        <v>1</v>
      </c>
      <c r="AQ16" s="37" t="s">
        <v>0</v>
      </c>
    </row>
    <row r="17" spans="1:43" s="265" customFormat="1" ht="15" customHeight="1" x14ac:dyDescent="0.2">
      <c r="A17" s="37">
        <v>12</v>
      </c>
      <c r="B17" s="33" t="s">
        <v>63</v>
      </c>
      <c r="C17" s="111" t="s">
        <v>50</v>
      </c>
      <c r="D17" s="36" t="s">
        <v>49</v>
      </c>
      <c r="E17" s="150">
        <v>13724</v>
      </c>
      <c r="F17" s="33" t="s">
        <v>76</v>
      </c>
      <c r="G17" s="43" t="s">
        <v>77</v>
      </c>
      <c r="H17" s="30" t="s">
        <v>0</v>
      </c>
      <c r="I17" s="32" t="s">
        <v>0</v>
      </c>
      <c r="J17" s="109" t="str">
        <f t="shared" si="0"/>
        <v>18:00</v>
      </c>
      <c r="K17" s="44">
        <v>0.80694444444444446</v>
      </c>
      <c r="L17" s="118">
        <f t="shared" si="1"/>
        <v>1.1300156359393232</v>
      </c>
      <c r="M17" s="261">
        <f t="shared" si="2"/>
        <v>6.4348112602100369E-2</v>
      </c>
      <c r="N17" s="28">
        <f t="shared" si="3"/>
        <v>0.70588235294117652</v>
      </c>
      <c r="O17" s="72">
        <v>91374436</v>
      </c>
      <c r="P17" s="72" t="s">
        <v>78</v>
      </c>
      <c r="Q17" s="84">
        <v>0.94269999999999998</v>
      </c>
      <c r="R17" s="85">
        <v>0.88949999999999996</v>
      </c>
      <c r="S17" s="85">
        <v>0.91620000000000001</v>
      </c>
      <c r="T17" s="85">
        <v>0.9456</v>
      </c>
      <c r="U17" s="85">
        <v>1.1627000000000001</v>
      </c>
      <c r="V17" s="85">
        <v>1.3012999999999999</v>
      </c>
      <c r="W17" s="86">
        <f t="shared" si="20"/>
        <v>0.94356635196775218</v>
      </c>
      <c r="X17" s="86">
        <f t="shared" si="4"/>
        <v>0.971889254269651</v>
      </c>
      <c r="Y17" s="87">
        <f t="shared" si="5"/>
        <v>0.91704199816787368</v>
      </c>
      <c r="Z17" s="42">
        <f t="shared" si="6"/>
        <v>0.94269999999999998</v>
      </c>
      <c r="AA17" s="29">
        <f t="shared" si="6"/>
        <v>0.88949999999999996</v>
      </c>
      <c r="AB17" s="29">
        <f t="shared" si="6"/>
        <v>0.91620000000000001</v>
      </c>
      <c r="AC17" s="262">
        <f t="shared" si="7"/>
        <v>0.86449549167285455</v>
      </c>
      <c r="AD17" s="263">
        <f t="shared" si="8"/>
        <v>0.9456</v>
      </c>
      <c r="AE17" s="264">
        <f t="shared" si="9"/>
        <v>0.89223634242070649</v>
      </c>
      <c r="AF17" s="264">
        <f t="shared" si="10"/>
        <v>0.91901847883738197</v>
      </c>
      <c r="AG17" s="262">
        <f t="shared" si="11"/>
        <v>0.86715491346754137</v>
      </c>
      <c r="AH17" s="263">
        <f t="shared" si="12"/>
        <v>1.1627000000000001</v>
      </c>
      <c r="AI17" s="264">
        <f t="shared" si="13"/>
        <v>1.0970845974329055</v>
      </c>
      <c r="AJ17" s="264">
        <f t="shared" si="14"/>
        <v>1.1300156359393232</v>
      </c>
      <c r="AK17" s="262">
        <f t="shared" si="15"/>
        <v>1.0662447312697867</v>
      </c>
      <c r="AL17" s="263">
        <f t="shared" si="16"/>
        <v>1.3012999999999999</v>
      </c>
      <c r="AM17" s="264">
        <f t="shared" si="17"/>
        <v>1.2278628938156357</v>
      </c>
      <c r="AN17" s="264">
        <f t="shared" si="18"/>
        <v>1.2647194865810967</v>
      </c>
      <c r="AO17" s="262">
        <f t="shared" si="19"/>
        <v>1.1933467522158538</v>
      </c>
      <c r="AP17" s="30" t="s">
        <v>0</v>
      </c>
      <c r="AQ17" s="30" t="s">
        <v>0</v>
      </c>
    </row>
    <row r="18" spans="1:43" s="243" customFormat="1" ht="15" customHeight="1" x14ac:dyDescent="0.2">
      <c r="A18" s="37">
        <v>13</v>
      </c>
      <c r="B18" s="272" t="s">
        <v>107</v>
      </c>
      <c r="C18" s="35" t="s">
        <v>48</v>
      </c>
      <c r="D18" s="273" t="s">
        <v>49</v>
      </c>
      <c r="E18" s="274">
        <v>15735</v>
      </c>
      <c r="F18" s="272" t="s">
        <v>146</v>
      </c>
      <c r="G18" s="275" t="s">
        <v>147</v>
      </c>
      <c r="H18" s="276" t="s">
        <v>1</v>
      </c>
      <c r="I18" s="277" t="s">
        <v>1</v>
      </c>
      <c r="J18" s="109" t="str">
        <f t="shared" si="0"/>
        <v>18:10</v>
      </c>
      <c r="K18" s="278">
        <v>0.81402777777777768</v>
      </c>
      <c r="L18" s="118">
        <f t="shared" si="1"/>
        <v>1.1342131819615264</v>
      </c>
      <c r="M18" s="261">
        <f t="shared" si="2"/>
        <v>6.4744669136970259E-2</v>
      </c>
      <c r="N18" s="28">
        <f t="shared" si="3"/>
        <v>0.76470588235294112</v>
      </c>
      <c r="O18" s="279">
        <v>90059026</v>
      </c>
      <c r="P18" s="280" t="s">
        <v>108</v>
      </c>
      <c r="Q18" s="281">
        <v>0.95130000000000003</v>
      </c>
      <c r="R18" s="282">
        <v>0.91400000000000003</v>
      </c>
      <c r="S18" s="282">
        <v>0.93910000000000005</v>
      </c>
      <c r="T18" s="282">
        <v>0.90010000000000001</v>
      </c>
      <c r="U18" s="282">
        <v>1.1805000000000001</v>
      </c>
      <c r="V18" s="283">
        <v>1.3258000000000001</v>
      </c>
      <c r="W18" s="86">
        <f t="shared" si="20"/>
        <v>0.96079049721433829</v>
      </c>
      <c r="X18" s="86">
        <f t="shared" si="4"/>
        <v>0.98717544412908653</v>
      </c>
      <c r="Y18" s="87">
        <f t="shared" si="5"/>
        <v>0.94846878580257032</v>
      </c>
      <c r="Z18" s="42">
        <f t="shared" si="6"/>
        <v>0.95130000000000003</v>
      </c>
      <c r="AA18" s="29">
        <f t="shared" si="6"/>
        <v>0.91400000000000003</v>
      </c>
      <c r="AB18" s="29">
        <f t="shared" si="6"/>
        <v>0.93910000000000005</v>
      </c>
      <c r="AC18" s="262">
        <f t="shared" si="7"/>
        <v>0.9022783559339852</v>
      </c>
      <c r="AD18" s="263">
        <f t="shared" si="8"/>
        <v>0.90010000000000001</v>
      </c>
      <c r="AE18" s="264">
        <f t="shared" si="9"/>
        <v>0.86480752654262594</v>
      </c>
      <c r="AF18" s="264">
        <f t="shared" si="10"/>
        <v>0.88855661726059076</v>
      </c>
      <c r="AG18" s="262">
        <f t="shared" si="11"/>
        <v>0.85371675410089354</v>
      </c>
      <c r="AH18" s="263">
        <f t="shared" si="12"/>
        <v>1.1805000000000001</v>
      </c>
      <c r="AI18" s="264">
        <f t="shared" si="13"/>
        <v>1.1342131819615264</v>
      </c>
      <c r="AJ18" s="264">
        <f t="shared" si="14"/>
        <v>1.1653606117943867</v>
      </c>
      <c r="AK18" s="262">
        <f t="shared" si="15"/>
        <v>1.1196674016399344</v>
      </c>
      <c r="AL18" s="263">
        <f t="shared" si="16"/>
        <v>1.3258000000000001</v>
      </c>
      <c r="AM18" s="264">
        <f t="shared" si="17"/>
        <v>1.2738160412067698</v>
      </c>
      <c r="AN18" s="264">
        <f t="shared" si="18"/>
        <v>1.3087972038263429</v>
      </c>
      <c r="AO18" s="262">
        <f t="shared" si="19"/>
        <v>1.2574799162170478</v>
      </c>
      <c r="AP18" s="30" t="s">
        <v>1</v>
      </c>
      <c r="AQ18" s="75" t="s">
        <v>1</v>
      </c>
    </row>
    <row r="19" spans="1:43" s="265" customFormat="1" ht="15" customHeight="1" x14ac:dyDescent="0.2">
      <c r="A19" s="37">
        <v>14</v>
      </c>
      <c r="B19" s="33" t="s">
        <v>103</v>
      </c>
      <c r="C19" s="111" t="s">
        <v>48</v>
      </c>
      <c r="D19" s="36" t="s">
        <v>49</v>
      </c>
      <c r="E19" s="150">
        <v>5105</v>
      </c>
      <c r="F19" s="33" t="s">
        <v>104</v>
      </c>
      <c r="G19" s="43" t="s">
        <v>105</v>
      </c>
      <c r="H19" s="30" t="s">
        <v>0</v>
      </c>
      <c r="I19" s="183" t="s">
        <v>1</v>
      </c>
      <c r="J19" s="109" t="str">
        <f t="shared" si="0"/>
        <v>18:00</v>
      </c>
      <c r="K19" s="176">
        <v>0.81712962962962965</v>
      </c>
      <c r="L19" s="118">
        <f t="shared" si="1"/>
        <v>1.0018062803092642</v>
      </c>
      <c r="M19" s="261">
        <f t="shared" si="2"/>
        <v>6.7250884557797846E-2</v>
      </c>
      <c r="N19" s="28">
        <f t="shared" si="3"/>
        <v>0.82352941176470584</v>
      </c>
      <c r="O19" s="72">
        <v>98834834</v>
      </c>
      <c r="P19" s="104" t="s">
        <v>106</v>
      </c>
      <c r="Q19" s="84">
        <v>0.85719999999999996</v>
      </c>
      <c r="R19" s="85">
        <v>0.82240000000000002</v>
      </c>
      <c r="S19" s="85">
        <v>0.84770000000000001</v>
      </c>
      <c r="T19" s="85">
        <v>0.81930000000000003</v>
      </c>
      <c r="U19" s="85">
        <v>1.0559000000000001</v>
      </c>
      <c r="V19" s="136">
        <v>1.1795</v>
      </c>
      <c r="W19" s="86">
        <f t="shared" si="20"/>
        <v>0.95940270648623427</v>
      </c>
      <c r="X19" s="86">
        <f t="shared" si="4"/>
        <v>0.98891740550629958</v>
      </c>
      <c r="Y19" s="87">
        <f t="shared" si="5"/>
        <v>0.94877003533408866</v>
      </c>
      <c r="Z19" s="42">
        <f t="shared" si="6"/>
        <v>0.85719999999999996</v>
      </c>
      <c r="AA19" s="29">
        <f t="shared" si="6"/>
        <v>0.82240000000000002</v>
      </c>
      <c r="AB19" s="29">
        <f t="shared" si="6"/>
        <v>0.84770000000000001</v>
      </c>
      <c r="AC19" s="262">
        <f t="shared" si="7"/>
        <v>0.81328567428838072</v>
      </c>
      <c r="AD19" s="263">
        <f t="shared" si="8"/>
        <v>0.81930000000000003</v>
      </c>
      <c r="AE19" s="264">
        <f t="shared" si="9"/>
        <v>0.78603863742417179</v>
      </c>
      <c r="AF19" s="264">
        <f t="shared" si="10"/>
        <v>0.81022003033131129</v>
      </c>
      <c r="AG19" s="262">
        <f t="shared" si="11"/>
        <v>0.77732728994921885</v>
      </c>
      <c r="AH19" s="263">
        <f t="shared" si="12"/>
        <v>1.0559000000000001</v>
      </c>
      <c r="AI19" s="264">
        <f t="shared" si="13"/>
        <v>1.0130333177788149</v>
      </c>
      <c r="AJ19" s="264">
        <f t="shared" si="14"/>
        <v>1.0441978884741019</v>
      </c>
      <c r="AK19" s="262">
        <f t="shared" si="15"/>
        <v>1.0018062803092642</v>
      </c>
      <c r="AL19" s="263">
        <f t="shared" si="16"/>
        <v>1.1795</v>
      </c>
      <c r="AM19" s="264">
        <f t="shared" si="17"/>
        <v>1.1316154923005133</v>
      </c>
      <c r="AN19" s="264">
        <f t="shared" si="18"/>
        <v>1.1664280797946804</v>
      </c>
      <c r="AO19" s="262">
        <f t="shared" si="19"/>
        <v>1.1190742566765575</v>
      </c>
      <c r="AP19" s="30" t="s">
        <v>0</v>
      </c>
      <c r="AQ19" s="75" t="s">
        <v>1</v>
      </c>
    </row>
    <row r="20" spans="1:43" s="265" customFormat="1" ht="15" customHeight="1" x14ac:dyDescent="0.2">
      <c r="A20" s="37">
        <v>15</v>
      </c>
      <c r="B20" s="33" t="s">
        <v>59</v>
      </c>
      <c r="C20" s="111" t="s">
        <v>48</v>
      </c>
      <c r="D20" s="36" t="s">
        <v>49</v>
      </c>
      <c r="E20" s="150">
        <v>12517</v>
      </c>
      <c r="F20" s="27" t="s">
        <v>60</v>
      </c>
      <c r="G20" s="111" t="s">
        <v>129</v>
      </c>
      <c r="H20" s="37" t="s">
        <v>1</v>
      </c>
      <c r="I20" s="39" t="s">
        <v>1</v>
      </c>
      <c r="J20" s="109" t="str">
        <f t="shared" si="0"/>
        <v>18:00</v>
      </c>
      <c r="K20" s="178">
        <v>0.81792824074074078</v>
      </c>
      <c r="L20" s="118">
        <f t="shared" si="1"/>
        <v>1.0265</v>
      </c>
      <c r="M20" s="261">
        <f t="shared" si="2"/>
        <v>6.9728339120370408E-2</v>
      </c>
      <c r="N20" s="28">
        <f t="shared" si="3"/>
        <v>0.88235294117647056</v>
      </c>
      <c r="O20" s="72">
        <v>93087082</v>
      </c>
      <c r="P20" s="72" t="s">
        <v>62</v>
      </c>
      <c r="Q20" s="84">
        <v>0.82650000000000001</v>
      </c>
      <c r="R20" s="85">
        <v>0.82650000000000001</v>
      </c>
      <c r="S20" s="85">
        <v>0.81950000000000001</v>
      </c>
      <c r="T20" s="85">
        <v>0.74590000000000001</v>
      </c>
      <c r="U20" s="85">
        <v>1.0265</v>
      </c>
      <c r="V20" s="85">
        <v>1.1994</v>
      </c>
      <c r="W20" s="86">
        <f t="shared" si="20"/>
        <v>1</v>
      </c>
      <c r="X20" s="86">
        <f t="shared" si="4"/>
        <v>0.99153055051421657</v>
      </c>
      <c r="Y20" s="87">
        <f t="shared" si="5"/>
        <v>0.99153055051421657</v>
      </c>
      <c r="Z20" s="42">
        <f t="shared" si="6"/>
        <v>0.82650000000000001</v>
      </c>
      <c r="AA20" s="29">
        <f t="shared" si="6"/>
        <v>0.82650000000000001</v>
      </c>
      <c r="AB20" s="29">
        <f t="shared" si="6"/>
        <v>0.81950000000000001</v>
      </c>
      <c r="AC20" s="262">
        <f t="shared" si="7"/>
        <v>0.81950000000000001</v>
      </c>
      <c r="AD20" s="263">
        <f t="shared" si="8"/>
        <v>0.74590000000000001</v>
      </c>
      <c r="AE20" s="264">
        <f t="shared" si="9"/>
        <v>0.74590000000000001</v>
      </c>
      <c r="AF20" s="264">
        <f t="shared" si="10"/>
        <v>0.73958263762855414</v>
      </c>
      <c r="AG20" s="262">
        <f t="shared" si="11"/>
        <v>0.73958263762855414</v>
      </c>
      <c r="AH20" s="263">
        <f t="shared" si="12"/>
        <v>1.0265</v>
      </c>
      <c r="AI20" s="264">
        <f t="shared" si="13"/>
        <v>1.0265</v>
      </c>
      <c r="AJ20" s="264">
        <f t="shared" si="14"/>
        <v>1.0178061101028433</v>
      </c>
      <c r="AK20" s="262">
        <f t="shared" si="15"/>
        <v>1.0178061101028433</v>
      </c>
      <c r="AL20" s="263">
        <f t="shared" si="16"/>
        <v>1.1994</v>
      </c>
      <c r="AM20" s="264">
        <f t="shared" si="17"/>
        <v>1.1994</v>
      </c>
      <c r="AN20" s="264">
        <f t="shared" si="18"/>
        <v>1.1892417422867514</v>
      </c>
      <c r="AO20" s="262">
        <f t="shared" si="19"/>
        <v>1.1892417422867514</v>
      </c>
      <c r="AP20" s="37" t="s">
        <v>0</v>
      </c>
      <c r="AQ20" s="37" t="s">
        <v>1</v>
      </c>
    </row>
    <row r="21" spans="1:43" s="265" customFormat="1" ht="15" customHeight="1" x14ac:dyDescent="0.2">
      <c r="A21" s="37">
        <v>16</v>
      </c>
      <c r="B21" s="33" t="s">
        <v>71</v>
      </c>
      <c r="C21" s="111" t="s">
        <v>48</v>
      </c>
      <c r="D21" s="36" t="s">
        <v>49</v>
      </c>
      <c r="E21" s="150">
        <v>13638</v>
      </c>
      <c r="F21" s="33" t="s">
        <v>79</v>
      </c>
      <c r="G21" s="43" t="s">
        <v>80</v>
      </c>
      <c r="H21" s="30" t="s">
        <v>1</v>
      </c>
      <c r="I21" s="32" t="s">
        <v>0</v>
      </c>
      <c r="J21" s="109" t="str">
        <f t="shared" si="0"/>
        <v>18:10</v>
      </c>
      <c r="K21" s="44">
        <v>0.81719907407407411</v>
      </c>
      <c r="L21" s="118">
        <f t="shared" si="1"/>
        <v>1.1948000000000001</v>
      </c>
      <c r="M21" s="261">
        <f t="shared" si="2"/>
        <v>7.1992231481481414E-2</v>
      </c>
      <c r="N21" s="28">
        <f t="shared" si="3"/>
        <v>0.94117647058823528</v>
      </c>
      <c r="O21" s="72">
        <v>91840710</v>
      </c>
      <c r="P21" s="110" t="s">
        <v>120</v>
      </c>
      <c r="Q21" s="84">
        <v>0.96430000000000005</v>
      </c>
      <c r="R21" s="85">
        <v>0.91059999999999997</v>
      </c>
      <c r="S21" s="85">
        <v>0.95350000000000001</v>
      </c>
      <c r="T21" s="85">
        <v>0.91949999999999998</v>
      </c>
      <c r="U21" s="85">
        <v>1.1948000000000001</v>
      </c>
      <c r="V21" s="85">
        <v>1.3452999999999999</v>
      </c>
      <c r="W21" s="86">
        <f t="shared" si="20"/>
        <v>0.94431193611946485</v>
      </c>
      <c r="X21" s="86">
        <f t="shared" si="4"/>
        <v>0.98880016592346776</v>
      </c>
      <c r="Y21" s="87">
        <f t="shared" si="5"/>
        <v>0.93373579911843796</v>
      </c>
      <c r="Z21" s="42">
        <f t="shared" si="6"/>
        <v>0.96430000000000005</v>
      </c>
      <c r="AA21" s="29">
        <f t="shared" si="6"/>
        <v>0.91059999999999997</v>
      </c>
      <c r="AB21" s="29">
        <f t="shared" si="6"/>
        <v>0.95350000000000001</v>
      </c>
      <c r="AC21" s="262">
        <f t="shared" si="7"/>
        <v>0.90040143108990978</v>
      </c>
      <c r="AD21" s="263">
        <f t="shared" si="8"/>
        <v>0.91949999999999998</v>
      </c>
      <c r="AE21" s="264">
        <f t="shared" si="9"/>
        <v>0.86829482526184787</v>
      </c>
      <c r="AF21" s="264">
        <f t="shared" si="10"/>
        <v>0.90920175256662861</v>
      </c>
      <c r="AG21" s="262">
        <f t="shared" si="11"/>
        <v>0.85857006728940366</v>
      </c>
      <c r="AH21" s="263">
        <f t="shared" si="12"/>
        <v>1.1948000000000001</v>
      </c>
      <c r="AI21" s="264">
        <f t="shared" si="13"/>
        <v>1.1282639012755367</v>
      </c>
      <c r="AJ21" s="264">
        <f t="shared" si="14"/>
        <v>1.1814184382453594</v>
      </c>
      <c r="AK21" s="262">
        <f t="shared" si="15"/>
        <v>1.1156275327867098</v>
      </c>
      <c r="AL21" s="263">
        <f t="shared" si="16"/>
        <v>1.3452999999999999</v>
      </c>
      <c r="AM21" s="264">
        <f t="shared" si="17"/>
        <v>1.270382847661516</v>
      </c>
      <c r="AN21" s="264">
        <f t="shared" si="18"/>
        <v>1.3302328632168412</v>
      </c>
      <c r="AO21" s="262">
        <f t="shared" si="19"/>
        <v>1.2561547705540346</v>
      </c>
      <c r="AP21" s="30" t="s">
        <v>1</v>
      </c>
      <c r="AQ21" s="30" t="s">
        <v>0</v>
      </c>
    </row>
    <row r="22" spans="1:43" s="265" customFormat="1" ht="15" customHeight="1" x14ac:dyDescent="0.2">
      <c r="A22" s="37"/>
      <c r="B22" s="27" t="s">
        <v>122</v>
      </c>
      <c r="C22" s="111" t="s">
        <v>50</v>
      </c>
      <c r="D22" s="36" t="s">
        <v>49</v>
      </c>
      <c r="E22" s="150">
        <v>15558</v>
      </c>
      <c r="F22" s="33" t="s">
        <v>113</v>
      </c>
      <c r="G22" s="38" t="s">
        <v>114</v>
      </c>
      <c r="H22" s="37" t="s">
        <v>1</v>
      </c>
      <c r="I22" s="39" t="s">
        <v>1</v>
      </c>
      <c r="J22" s="109" t="str">
        <f t="shared" si="0"/>
        <v>18:10</v>
      </c>
      <c r="K22" s="44" t="s">
        <v>181</v>
      </c>
      <c r="L22" s="118">
        <f t="shared" si="1"/>
        <v>1.1869193374422187</v>
      </c>
      <c r="M22" s="261"/>
      <c r="N22" s="28">
        <f t="shared" si="3"/>
        <v>1.5</v>
      </c>
      <c r="O22" s="72">
        <v>95130413</v>
      </c>
      <c r="P22" s="124" t="s">
        <v>115</v>
      </c>
      <c r="Q22" s="98">
        <v>1.0384</v>
      </c>
      <c r="R22" s="96">
        <v>0.95779999999999998</v>
      </c>
      <c r="S22" s="96">
        <v>1.0204</v>
      </c>
      <c r="T22" s="96">
        <v>0.99509999999999998</v>
      </c>
      <c r="U22" s="96">
        <v>1.2867999999999999</v>
      </c>
      <c r="V22" s="96">
        <v>1.4437</v>
      </c>
      <c r="W22" s="86">
        <f t="shared" si="20"/>
        <v>0.92238058551617874</v>
      </c>
      <c r="X22" s="86">
        <f t="shared" si="4"/>
        <v>0.9826656394453005</v>
      </c>
      <c r="Y22" s="87">
        <f t="shared" si="5"/>
        <v>0.90639170787818646</v>
      </c>
      <c r="Z22" s="42">
        <f t="shared" ref="Z22:AB22" si="21">Q22</f>
        <v>1.0384</v>
      </c>
      <c r="AA22" s="29">
        <f t="shared" si="21"/>
        <v>0.95779999999999998</v>
      </c>
      <c r="AB22" s="29">
        <f t="shared" si="21"/>
        <v>1.0204</v>
      </c>
      <c r="AC22" s="262">
        <f t="shared" si="7"/>
        <v>0.94119714946070876</v>
      </c>
      <c r="AD22" s="263">
        <f t="shared" si="8"/>
        <v>0.99509999999999998</v>
      </c>
      <c r="AE22" s="264">
        <f t="shared" si="9"/>
        <v>0.91786092064714941</v>
      </c>
      <c r="AF22" s="264">
        <f t="shared" si="10"/>
        <v>0.97785057781201856</v>
      </c>
      <c r="AG22" s="262">
        <f t="shared" si="11"/>
        <v>0.90195038850958331</v>
      </c>
      <c r="AH22" s="263">
        <f t="shared" si="12"/>
        <v>1.2867999999999999</v>
      </c>
      <c r="AI22" s="264">
        <f t="shared" si="13"/>
        <v>1.1869193374422187</v>
      </c>
      <c r="AJ22" s="264">
        <f t="shared" si="14"/>
        <v>1.2644941448382125</v>
      </c>
      <c r="AK22" s="262">
        <f t="shared" si="15"/>
        <v>1.1663448496976503</v>
      </c>
      <c r="AL22" s="263">
        <f t="shared" si="16"/>
        <v>1.4437</v>
      </c>
      <c r="AM22" s="264">
        <f t="shared" si="17"/>
        <v>1.3316408513097073</v>
      </c>
      <c r="AN22" s="264">
        <f t="shared" si="18"/>
        <v>1.4186743836671802</v>
      </c>
      <c r="AO22" s="262">
        <f t="shared" si="19"/>
        <v>1.3085577086637379</v>
      </c>
      <c r="AP22" s="37" t="s">
        <v>1</v>
      </c>
      <c r="AQ22" s="37" t="s">
        <v>1</v>
      </c>
    </row>
    <row r="23" spans="1:43" s="256" customFormat="1" ht="12.75" customHeight="1" x14ac:dyDescent="0.2">
      <c r="A23" s="125"/>
      <c r="B23" s="149"/>
      <c r="C23" s="193"/>
      <c r="D23" s="126"/>
      <c r="E23" s="193"/>
      <c r="F23" s="57"/>
      <c r="G23" s="186"/>
      <c r="H23" s="59"/>
      <c r="I23" s="58"/>
      <c r="J23" s="127"/>
      <c r="K23" s="60"/>
      <c r="L23" s="61"/>
      <c r="M23" s="170"/>
      <c r="N23" s="62"/>
      <c r="O23" s="128"/>
      <c r="P23" s="204"/>
      <c r="Q23" s="80"/>
      <c r="R23" s="81"/>
      <c r="S23" s="81"/>
      <c r="T23" s="81"/>
      <c r="U23" s="81"/>
      <c r="V23" s="81"/>
      <c r="W23" s="81"/>
      <c r="X23" s="81"/>
      <c r="Y23" s="82"/>
      <c r="Z23" s="131"/>
      <c r="AA23" s="129"/>
      <c r="AB23" s="129"/>
      <c r="AC23" s="130"/>
      <c r="AD23" s="131"/>
      <c r="AE23" s="129"/>
      <c r="AF23" s="129"/>
      <c r="AG23" s="130"/>
      <c r="AH23" s="131"/>
      <c r="AI23" s="129"/>
      <c r="AJ23" s="129"/>
      <c r="AK23" s="130"/>
      <c r="AL23" s="131"/>
      <c r="AM23" s="129"/>
      <c r="AN23" s="129"/>
      <c r="AO23" s="130"/>
      <c r="AP23" s="59"/>
      <c r="AQ23" s="59"/>
    </row>
    <row r="24" spans="1:43" s="256" customFormat="1" ht="12.75" customHeight="1" x14ac:dyDescent="0.2">
      <c r="A24" s="125"/>
      <c r="C24" s="193"/>
      <c r="D24" s="126"/>
      <c r="E24" s="193"/>
      <c r="F24" s="57"/>
      <c r="G24" s="186"/>
      <c r="H24" s="59"/>
      <c r="I24" s="58"/>
      <c r="J24" s="127"/>
      <c r="K24" s="60"/>
      <c r="L24" s="61"/>
      <c r="M24" s="170"/>
      <c r="N24" s="62"/>
      <c r="O24" s="128"/>
      <c r="P24" s="204"/>
      <c r="Q24" s="80"/>
      <c r="R24" s="81"/>
      <c r="S24" s="81"/>
      <c r="T24" s="81"/>
      <c r="U24" s="81"/>
      <c r="V24" s="81"/>
      <c r="W24" s="81"/>
      <c r="X24" s="81"/>
      <c r="Y24" s="82"/>
      <c r="Z24" s="131"/>
      <c r="AA24" s="129"/>
      <c r="AB24" s="129"/>
      <c r="AC24" s="130"/>
      <c r="AD24" s="131"/>
      <c r="AE24" s="129"/>
      <c r="AF24" s="129"/>
      <c r="AG24" s="130"/>
      <c r="AH24" s="131"/>
      <c r="AI24" s="129"/>
      <c r="AJ24" s="129"/>
      <c r="AK24" s="130"/>
      <c r="AL24" s="131"/>
      <c r="AM24" s="129"/>
      <c r="AN24" s="129"/>
      <c r="AO24" s="130"/>
      <c r="AP24" s="59"/>
      <c r="AQ24" s="59"/>
    </row>
    <row r="25" spans="1:43" s="256" customFormat="1" ht="12.75" customHeight="1" thickBot="1" x14ac:dyDescent="0.25">
      <c r="A25" s="284"/>
      <c r="B25" s="285" t="s">
        <v>182</v>
      </c>
      <c r="C25" s="286"/>
      <c r="D25" s="287"/>
      <c r="E25" s="286"/>
      <c r="F25" s="288"/>
      <c r="G25" s="289"/>
      <c r="H25" s="290"/>
      <c r="I25" s="291"/>
      <c r="J25" s="292"/>
      <c r="K25" s="293"/>
      <c r="L25" s="294"/>
      <c r="M25" s="295"/>
      <c r="N25" s="296"/>
      <c r="O25" s="128"/>
      <c r="P25" s="204"/>
      <c r="Q25" s="80"/>
      <c r="R25" s="81"/>
      <c r="S25" s="81"/>
      <c r="T25" s="81"/>
      <c r="U25" s="81"/>
      <c r="V25" s="81"/>
      <c r="W25" s="81"/>
      <c r="X25" s="81"/>
      <c r="Y25" s="82"/>
      <c r="Z25" s="131"/>
      <c r="AA25" s="129"/>
      <c r="AB25" s="129"/>
      <c r="AC25" s="130"/>
      <c r="AD25" s="131"/>
      <c r="AE25" s="129"/>
      <c r="AF25" s="129"/>
      <c r="AG25" s="130"/>
      <c r="AH25" s="131"/>
      <c r="AI25" s="129"/>
      <c r="AJ25" s="129"/>
      <c r="AK25" s="130"/>
      <c r="AL25" s="131"/>
      <c r="AM25" s="129"/>
      <c r="AN25" s="129"/>
      <c r="AO25" s="130"/>
      <c r="AP25" s="59"/>
      <c r="AQ25" s="59"/>
    </row>
  </sheetData>
  <mergeCells count="4">
    <mergeCell ref="AD3:AG3"/>
    <mergeCell ref="AH3:AK3"/>
    <mergeCell ref="AL3:AO3"/>
    <mergeCell ref="D4:E4"/>
  </mergeCells>
  <conditionalFormatting sqref="H6:I7 H9:I10 H12:I12 H14:I17 H19:I19">
    <cfRule type="expression" dxfId="40" priority="10">
      <formula>H6&lt;&gt;AP6</formula>
    </cfRule>
  </conditionalFormatting>
  <conditionalFormatting sqref="H14:I14">
    <cfRule type="expression" dxfId="39" priority="9">
      <formula>H14&lt;&gt;AP14</formula>
    </cfRule>
  </conditionalFormatting>
  <conditionalFormatting sqref="H12:I12">
    <cfRule type="expression" dxfId="38" priority="8">
      <formula>H12&lt;&gt;AP12</formula>
    </cfRule>
  </conditionalFormatting>
  <conditionalFormatting sqref="H11:I11">
    <cfRule type="expression" dxfId="37" priority="6">
      <formula>H11&lt;&gt;AP11</formula>
    </cfRule>
  </conditionalFormatting>
  <conditionalFormatting sqref="I11">
    <cfRule type="expression" dxfId="36" priority="7">
      <formula>I11&lt;&gt;AQ11</formula>
    </cfRule>
  </conditionalFormatting>
  <conditionalFormatting sqref="H8:I8">
    <cfRule type="expression" dxfId="35" priority="4">
      <formula>H8&lt;&gt;AP8</formula>
    </cfRule>
  </conditionalFormatting>
  <conditionalFormatting sqref="H8:I8">
    <cfRule type="expression" dxfId="34" priority="5">
      <formula>H8&lt;&gt;AP8</formula>
    </cfRule>
  </conditionalFormatting>
  <conditionalFormatting sqref="H20:I20">
    <cfRule type="expression" dxfId="33" priority="3">
      <formula>H20&lt;&gt;AP20</formula>
    </cfRule>
  </conditionalFormatting>
  <conditionalFormatting sqref="H21:I21">
    <cfRule type="expression" dxfId="32" priority="2">
      <formula>H21&lt;&gt;AP21</formula>
    </cfRule>
  </conditionalFormatting>
  <conditionalFormatting sqref="H22:I22">
    <cfRule type="expression" dxfId="31" priority="1">
      <formula>H22&lt;&gt;AP22</formula>
    </cfRule>
  </conditionalFormatting>
  <dataValidations count="2">
    <dataValidation type="list" allowBlank="1" sqref="AP6:AQ11 AP15:AQ22 H15:I22 H6:I11" xr:uid="{8048E8F9-2F37-4D09-9A8D-B54CE7768606}">
      <formula1>$AD$1:$AE$1</formula1>
    </dataValidation>
    <dataValidation type="list" allowBlank="1" showInputMessage="1" prompt="Click and enter a value from range '2016'!AC2:AE2" sqref="E3" xr:uid="{0DFB72D9-E817-4E5B-9C5E-CC0728C11F44}">
      <formula1>$AD$2:$AF$2</formula1>
    </dataValidation>
  </dataValidations>
  <hyperlinks>
    <hyperlink ref="P16" r:id="rId1" display="mailto:kim.knudsen@ca.com" xr:uid="{858A0B86-9E8E-41CB-B8C5-3964F8A1FE4C}"/>
    <hyperlink ref="P13" r:id="rId2" xr:uid="{E7CED6A2-1D25-4970-A7C9-E3FAD1620913}"/>
    <hyperlink ref="P21" r:id="rId3" xr:uid="{B9BA7467-4C7A-4D6D-B96C-DC0A93F54B22}"/>
    <hyperlink ref="P19" r:id="rId4" xr:uid="{07122209-A4E3-48E1-86D3-007F12F7C74A}"/>
    <hyperlink ref="P15" r:id="rId5" display="mailto:Espen.Sunde@nav.no" xr:uid="{9122AD07-DC6B-478E-8B5E-4D226B5BBFFE}"/>
    <hyperlink ref="P18" r:id="rId6" xr:uid="{F6206B20-962D-4707-8F77-50D14C424A85}"/>
    <hyperlink ref="P7" r:id="rId7" xr:uid="{85152596-07E4-4DA2-8610-96ED20104FFA}"/>
    <hyperlink ref="P14" r:id="rId8" display="andreas.haug@soprasteria.com" xr:uid="{07A6439F-F90C-417B-8939-A13DA856C861}"/>
    <hyperlink ref="P11" r:id="rId9" xr:uid="{2E3AA945-E782-4A0D-A75C-EBAB7B4169AE}"/>
    <hyperlink ref="P22" r:id="rId10" display="magnuje@gmail.com" xr:uid="{E539C92E-63E2-4E15-AB99-4F8AD192974B}"/>
  </hyperlinks>
  <pageMargins left="0.7" right="0.7" top="0.75" bottom="0.75" header="0.3" footer="0.3"/>
  <legacyDrawing r:id="rId1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1C3A9BFE-48BE-4918-8ABF-58D8571FA12E}">
          <x14:formula1>
            <xm:f>'C:\Users\Bruker\Documents\Frognerkilen Seilforening\Tirsdagsregatta 2017\[Resultatliste 06.06.2017.xlsx]2017'!#REF!</xm:f>
          </x14:formula1>
          <xm:sqref>AP6:AQ7 H6:I7</xm:sqref>
        </x14:dataValidation>
        <x14:dataValidation type="list" allowBlank="1" xr:uid="{F9D4D6D6-3EB7-48CD-A101-1BD6012DC230}">
          <x14:formula1>
            <xm:f>'C:\Users\Eier\AppData\Local\Microsoft\Windows\Temporary Internet Files\Content.IE5\9VQQSM5R\[Resultatliste 22. 08.2017.xlsx]2017'!#REF!</xm:f>
          </x14:formula1>
          <xm:sqref>H6:I8 AP6:AQ8 H10:I10 AP10:AQ10 AP12:AQ12 H12:I12 H14:I14 AP14:AQ14 AP17:AQ19 H17:I19</xm:sqref>
        </x14:dataValidation>
        <x14:dataValidation type="list" allowBlank="1" xr:uid="{59FF5FFF-0E5F-4290-96BB-85EFB73D6EDF}">
          <x14:formula1>
            <xm:f>'C:\Users\Bruker\Documents\Frognerkilen Seilforening\Tirsdagsregatta 2017\[Resultatliste 20.06.2017.xlsx]2017'!#REF!</xm:f>
          </x14:formula1>
          <xm:sqref>H8:I8 AP8:AQ8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AB5B3-64F9-4860-91FE-E37CB2A610C8}">
  <dimension ref="A1:AQ25"/>
  <sheetViews>
    <sheetView topLeftCell="E1" workbookViewId="0">
      <selection activeCell="E23" sqref="A23:XFD23"/>
    </sheetView>
  </sheetViews>
  <sheetFormatPr baseColWidth="10" defaultRowHeight="12.75" x14ac:dyDescent="0.2"/>
  <sheetData>
    <row r="1" spans="1:43" s="243" customFormat="1" ht="19.5" customHeight="1" x14ac:dyDescent="0.2">
      <c r="A1" s="152" t="s">
        <v>157</v>
      </c>
      <c r="B1" s="236"/>
      <c r="C1" s="237"/>
      <c r="D1" s="238"/>
      <c r="E1" s="239"/>
      <c r="F1" s="240"/>
      <c r="G1" s="240"/>
      <c r="H1" s="238"/>
      <c r="I1" s="241"/>
      <c r="J1" s="242"/>
      <c r="K1" s="115"/>
      <c r="L1" s="113"/>
      <c r="N1" s="238"/>
      <c r="O1" s="244"/>
      <c r="P1" s="101"/>
      <c r="Q1" s="4"/>
      <c r="R1" s="4"/>
      <c r="S1" s="4"/>
      <c r="T1" s="4"/>
      <c r="U1" s="4"/>
      <c r="V1" s="4"/>
      <c r="W1" s="4"/>
      <c r="X1" s="4"/>
      <c r="Y1" s="4"/>
      <c r="AD1" s="243" t="s">
        <v>0</v>
      </c>
      <c r="AE1" s="243" t="s">
        <v>1</v>
      </c>
      <c r="AG1" s="245" t="s">
        <v>2</v>
      </c>
      <c r="AH1" s="246"/>
      <c r="AI1" s="245" t="s">
        <v>3</v>
      </c>
      <c r="AJ1" s="246"/>
      <c r="AK1" s="246"/>
      <c r="AP1" s="238"/>
      <c r="AQ1" s="241"/>
    </row>
    <row r="2" spans="1:43" s="243" customFormat="1" ht="19.5" customHeight="1" thickBot="1" x14ac:dyDescent="0.25">
      <c r="A2" s="240" t="s">
        <v>183</v>
      </c>
      <c r="B2" s="247"/>
      <c r="C2" s="113"/>
      <c r="D2" s="115"/>
      <c r="E2" s="239" t="s">
        <v>4</v>
      </c>
      <c r="F2" s="114"/>
      <c r="G2" s="114"/>
      <c r="H2" s="248"/>
      <c r="I2" s="246" t="s">
        <v>5</v>
      </c>
      <c r="J2" s="238" t="s">
        <v>6</v>
      </c>
      <c r="K2" s="115"/>
      <c r="L2" s="113"/>
      <c r="P2" s="102"/>
      <c r="Q2" s="5"/>
      <c r="R2" s="5"/>
      <c r="S2" s="5"/>
      <c r="T2" s="5"/>
      <c r="U2" s="5"/>
      <c r="V2" s="5"/>
      <c r="W2" s="5"/>
      <c r="X2" s="5"/>
      <c r="Y2" s="5"/>
      <c r="AC2" s="243" t="s">
        <v>7</v>
      </c>
      <c r="AD2" s="249" t="s">
        <v>8</v>
      </c>
      <c r="AE2" s="249" t="s">
        <v>11</v>
      </c>
      <c r="AF2" s="6" t="s">
        <v>12</v>
      </c>
      <c r="AG2" s="7" t="s">
        <v>14</v>
      </c>
      <c r="AH2" s="250"/>
      <c r="AI2" s="8" t="s">
        <v>17</v>
      </c>
      <c r="AJ2" s="250"/>
      <c r="AK2" s="250"/>
      <c r="AP2" s="248"/>
      <c r="AQ2" s="246"/>
    </row>
    <row r="3" spans="1:43" s="243" customFormat="1" ht="19.5" customHeight="1" thickBot="1" x14ac:dyDescent="0.25">
      <c r="A3" s="247"/>
      <c r="B3" s="247"/>
      <c r="C3" s="113"/>
      <c r="D3" s="115"/>
      <c r="E3" s="251" t="s">
        <v>11</v>
      </c>
      <c r="F3" s="114"/>
      <c r="G3" s="114"/>
      <c r="H3" s="248" t="s">
        <v>20</v>
      </c>
      <c r="I3" s="252">
        <v>19</v>
      </c>
      <c r="J3" s="248">
        <v>19</v>
      </c>
      <c r="K3" s="253"/>
      <c r="L3" s="250"/>
      <c r="M3" s="253"/>
      <c r="N3" s="254"/>
      <c r="O3" s="255"/>
      <c r="P3" s="103"/>
      <c r="Q3" s="5"/>
      <c r="R3" s="100"/>
      <c r="S3" s="5"/>
      <c r="T3" s="5"/>
      <c r="U3" s="5"/>
      <c r="V3" s="5"/>
      <c r="W3" s="5"/>
      <c r="X3" s="5"/>
      <c r="Y3" s="5"/>
      <c r="Z3" s="224"/>
      <c r="AA3" s="9" t="s">
        <v>9</v>
      </c>
      <c r="AB3" s="10" t="s">
        <v>10</v>
      </c>
      <c r="AC3" s="11"/>
      <c r="AD3" s="469" t="s">
        <v>13</v>
      </c>
      <c r="AE3" s="468"/>
      <c r="AF3" s="468"/>
      <c r="AG3" s="470"/>
      <c r="AH3" s="469" t="s">
        <v>15</v>
      </c>
      <c r="AI3" s="468"/>
      <c r="AJ3" s="468"/>
      <c r="AK3" s="470"/>
      <c r="AL3" s="469" t="s">
        <v>16</v>
      </c>
      <c r="AM3" s="468"/>
      <c r="AN3" s="468"/>
      <c r="AO3" s="470"/>
      <c r="AP3" s="247" t="s">
        <v>24</v>
      </c>
      <c r="AQ3" s="252"/>
    </row>
    <row r="4" spans="1:43" s="243" customFormat="1" ht="26.25" customHeight="1" thickBot="1" x14ac:dyDescent="0.25">
      <c r="A4" s="116" t="s">
        <v>18</v>
      </c>
      <c r="B4" s="201" t="s">
        <v>19</v>
      </c>
      <c r="C4" s="168" t="s">
        <v>21</v>
      </c>
      <c r="D4" s="467" t="s">
        <v>22</v>
      </c>
      <c r="E4" s="468"/>
      <c r="F4" s="14" t="s">
        <v>23</v>
      </c>
      <c r="G4" s="185" t="s">
        <v>29</v>
      </c>
      <c r="H4" s="12" t="s">
        <v>30</v>
      </c>
      <c r="I4" s="223" t="s">
        <v>31</v>
      </c>
      <c r="J4" s="16" t="s">
        <v>32</v>
      </c>
      <c r="K4" s="15" t="s">
        <v>33</v>
      </c>
      <c r="L4" s="17" t="s">
        <v>34</v>
      </c>
      <c r="M4" s="169" t="s">
        <v>35</v>
      </c>
      <c r="N4" s="18" t="s">
        <v>36</v>
      </c>
      <c r="O4" s="13" t="s">
        <v>37</v>
      </c>
      <c r="P4" s="203" t="s">
        <v>38</v>
      </c>
      <c r="Q4" s="76" t="s">
        <v>39</v>
      </c>
      <c r="R4" s="77" t="s">
        <v>40</v>
      </c>
      <c r="S4" s="77" t="s">
        <v>41</v>
      </c>
      <c r="T4" s="77" t="s">
        <v>42</v>
      </c>
      <c r="U4" s="77" t="s">
        <v>43</v>
      </c>
      <c r="V4" s="77" t="s">
        <v>44</v>
      </c>
      <c r="W4" s="78" t="s">
        <v>45</v>
      </c>
      <c r="X4" s="78" t="s">
        <v>46</v>
      </c>
      <c r="Y4" s="79" t="s">
        <v>47</v>
      </c>
      <c r="Z4" s="19" t="s">
        <v>25</v>
      </c>
      <c r="AA4" s="19" t="s">
        <v>26</v>
      </c>
      <c r="AB4" s="19" t="s">
        <v>27</v>
      </c>
      <c r="AC4" s="20" t="s">
        <v>28</v>
      </c>
      <c r="AD4" s="21" t="s">
        <v>25</v>
      </c>
      <c r="AE4" s="210" t="s">
        <v>26</v>
      </c>
      <c r="AF4" s="210" t="s">
        <v>27</v>
      </c>
      <c r="AG4" s="211" t="s">
        <v>28</v>
      </c>
      <c r="AH4" s="21" t="s">
        <v>25</v>
      </c>
      <c r="AI4" s="210" t="s">
        <v>26</v>
      </c>
      <c r="AJ4" s="210" t="s">
        <v>27</v>
      </c>
      <c r="AK4" s="211" t="s">
        <v>28</v>
      </c>
      <c r="AL4" s="21" t="s">
        <v>25</v>
      </c>
      <c r="AM4" s="210" t="s">
        <v>26</v>
      </c>
      <c r="AN4" s="210" t="s">
        <v>27</v>
      </c>
      <c r="AO4" s="211" t="s">
        <v>28</v>
      </c>
      <c r="AP4" s="12" t="s">
        <v>30</v>
      </c>
      <c r="AQ4" s="12" t="s">
        <v>31</v>
      </c>
    </row>
    <row r="5" spans="1:43" s="256" customFormat="1" ht="12.75" customHeight="1" x14ac:dyDescent="0.2">
      <c r="A5" s="117">
        <v>0</v>
      </c>
      <c r="B5" s="149"/>
      <c r="C5" s="193"/>
      <c r="D5" s="22"/>
      <c r="E5" s="189"/>
      <c r="F5" s="57"/>
      <c r="G5" s="186"/>
      <c r="H5" s="59"/>
      <c r="I5" s="58"/>
      <c r="J5" s="127"/>
      <c r="K5" s="174"/>
      <c r="L5" s="61"/>
      <c r="M5" s="170"/>
      <c r="N5" s="62"/>
      <c r="O5" s="23"/>
      <c r="P5" s="204"/>
      <c r="Q5" s="80"/>
      <c r="R5" s="81"/>
      <c r="S5" s="81"/>
      <c r="T5" s="81"/>
      <c r="U5" s="81"/>
      <c r="V5" s="81"/>
      <c r="W5" s="81"/>
      <c r="X5" s="81"/>
      <c r="Y5" s="82"/>
      <c r="Z5" s="26"/>
      <c r="AA5" s="24"/>
      <c r="AB5" s="24"/>
      <c r="AC5" s="25"/>
      <c r="AD5" s="26"/>
      <c r="AE5" s="24"/>
      <c r="AF5" s="24"/>
      <c r="AG5" s="25"/>
      <c r="AH5" s="26"/>
      <c r="AI5" s="24"/>
      <c r="AJ5" s="24"/>
      <c r="AK5" s="25"/>
      <c r="AL5" s="26"/>
      <c r="AM5" s="24"/>
      <c r="AN5" s="24"/>
      <c r="AO5" s="25"/>
      <c r="AP5" s="59"/>
      <c r="AQ5" s="59"/>
    </row>
    <row r="6" spans="1:43" s="265" customFormat="1" ht="12.75" customHeight="1" x14ac:dyDescent="0.2">
      <c r="A6" s="37">
        <v>1</v>
      </c>
      <c r="B6" s="33" t="s">
        <v>101</v>
      </c>
      <c r="C6" s="111" t="s">
        <v>50</v>
      </c>
      <c r="D6" s="36" t="s">
        <v>49</v>
      </c>
      <c r="E6" s="150">
        <v>26</v>
      </c>
      <c r="F6" s="33" t="s">
        <v>123</v>
      </c>
      <c r="G6" s="43" t="s">
        <v>124</v>
      </c>
      <c r="H6" s="30" t="s">
        <v>1</v>
      </c>
      <c r="I6" s="32" t="s">
        <v>0</v>
      </c>
      <c r="J6" s="182">
        <v>0.75694444444444453</v>
      </c>
      <c r="K6" s="44">
        <v>0.79668981481481482</v>
      </c>
      <c r="L6" s="118">
        <f t="shared" ref="L6:L24" si="0">IF($E$3="lite",IF(AND(H6="nei",I6="ja"),AD6,IF(AND(H6="nei",I6="nei"),AE6,IF(AND(H6="ja",I6="ja"),AF6,AG6))), IF($E$3="middels",IF(AND(H6="nei",I6="ja"),AH6,IF(AND(H6="nei",I6="nei"),AI6,IF(AND(H6="ja",I6="ja"),AJ6,AK6))), IF($E$3="mye",IF(AND(H6="nei",I6="ja"),AL6,IF(AND(H6="nei",I6="nei"),AM6,IF(AND(H6="ja",I6="ja"),AN6,AO6))))))</f>
        <v>1.2749999999999999</v>
      </c>
      <c r="M6" s="261">
        <f t="shared" ref="M6:M24" si="1">(K6-J6)*L6</f>
        <v>5.0675347222222118E-2</v>
      </c>
      <c r="N6" s="28">
        <f>IF(K6="Dnf",1,(IF(K6="Dns",1.5,(IF(K6="Dsq",1.5,(A6/I$3))))))</f>
        <v>5.2631578947368418E-2</v>
      </c>
      <c r="O6" s="72">
        <v>99479805</v>
      </c>
      <c r="P6" s="110" t="s">
        <v>125</v>
      </c>
      <c r="Q6" s="84">
        <v>1.0457000000000001</v>
      </c>
      <c r="R6" s="85">
        <v>0.99490000000000001</v>
      </c>
      <c r="S6" s="85">
        <v>0.98160000000000003</v>
      </c>
      <c r="T6" s="85">
        <v>1.0384</v>
      </c>
      <c r="U6" s="85">
        <v>1.2749999999999999</v>
      </c>
      <c r="V6" s="85">
        <v>1.4363999999999999</v>
      </c>
      <c r="W6" s="86">
        <f t="shared" ref="W6:W11" si="2">R6/Q6</f>
        <v>0.95142010136750499</v>
      </c>
      <c r="X6" s="86">
        <f t="shared" ref="X6:X24" si="3">S6/Q6</f>
        <v>0.93870134837907615</v>
      </c>
      <c r="Y6" s="87">
        <f t="shared" ref="Y6:Y24" si="4">W6*X6</f>
        <v>0.89309933202863423</v>
      </c>
      <c r="Z6" s="42">
        <f t="shared" ref="Z6:AB24" si="5">Q6</f>
        <v>1.0457000000000001</v>
      </c>
      <c r="AA6" s="29">
        <f t="shared" si="5"/>
        <v>0.99490000000000001</v>
      </c>
      <c r="AB6" s="29">
        <f t="shared" si="5"/>
        <v>0.98160000000000003</v>
      </c>
      <c r="AC6" s="262">
        <f t="shared" ref="AC6:AC24" si="6">Q6*Y6</f>
        <v>0.9339139715023429</v>
      </c>
      <c r="AD6" s="263">
        <f t="shared" ref="AD6:AD24" si="7">T6</f>
        <v>1.0384</v>
      </c>
      <c r="AE6" s="264">
        <f t="shared" ref="AE6:AE24" si="8">AD6*W6</f>
        <v>0.9879546332600172</v>
      </c>
      <c r="AF6" s="264">
        <f t="shared" ref="AF6:AF24" si="9">AD6*X6</f>
        <v>0.97474748015683266</v>
      </c>
      <c r="AG6" s="262">
        <f t="shared" ref="AG6:AG24" si="10">AD6*Y6</f>
        <v>0.9273943463785338</v>
      </c>
      <c r="AH6" s="263">
        <f t="shared" ref="AH6:AH24" si="11">U6</f>
        <v>1.2749999999999999</v>
      </c>
      <c r="AI6" s="264">
        <f t="shared" ref="AI6:AI24" si="12">AH6*W6</f>
        <v>1.2130606292435688</v>
      </c>
      <c r="AJ6" s="264">
        <f t="shared" ref="AJ6:AJ24" si="13">AH6*X6</f>
        <v>1.196844219183322</v>
      </c>
      <c r="AK6" s="262">
        <f t="shared" ref="AK6:AK24" si="14">AH6*Y6</f>
        <v>1.1387016483365087</v>
      </c>
      <c r="AL6" s="263">
        <f t="shared" ref="AL6:AL24" si="15">V6</f>
        <v>1.4363999999999999</v>
      </c>
      <c r="AM6" s="264">
        <f t="shared" ref="AM6:AM24" si="16">AL6*W6</f>
        <v>1.3666198336042841</v>
      </c>
      <c r="AN6" s="264">
        <f t="shared" ref="AN6:AN24" si="17">AL6*X6</f>
        <v>1.348350616811705</v>
      </c>
      <c r="AO6" s="262">
        <f t="shared" ref="AO6:AO24" si="18">AL6*Y6</f>
        <v>1.28284788052593</v>
      </c>
      <c r="AP6" s="30" t="s">
        <v>1</v>
      </c>
      <c r="AQ6" s="30" t="s">
        <v>0</v>
      </c>
    </row>
    <row r="7" spans="1:43" s="265" customFormat="1" ht="12.75" customHeight="1" x14ac:dyDescent="0.2">
      <c r="A7" s="37">
        <v>2</v>
      </c>
      <c r="B7" s="157" t="s">
        <v>163</v>
      </c>
      <c r="C7" s="192" t="s">
        <v>48</v>
      </c>
      <c r="D7" s="196" t="s">
        <v>49</v>
      </c>
      <c r="E7" s="192">
        <v>14118</v>
      </c>
      <c r="F7" s="157" t="s">
        <v>164</v>
      </c>
      <c r="G7" s="156" t="s">
        <v>165</v>
      </c>
      <c r="H7" s="158" t="s">
        <v>0</v>
      </c>
      <c r="I7" s="162" t="s">
        <v>1</v>
      </c>
      <c r="J7" s="159" t="str">
        <f t="shared" ref="J7:J24" si="19">IF(Q7&gt;0.95,"18:10","18:00")</f>
        <v>18:10</v>
      </c>
      <c r="K7" s="179">
        <v>0.79799768518518521</v>
      </c>
      <c r="L7" s="153">
        <f t="shared" si="0"/>
        <v>1.2363022215367487</v>
      </c>
      <c r="M7" s="172">
        <f t="shared" si="1"/>
        <v>5.0754212729060666E-2</v>
      </c>
      <c r="N7" s="28">
        <f>IF(K7="Dnf",1,(IF(K7="Dns",1.5,(IF(K7="Dsq",1.5,(A7/I$3))))))</f>
        <v>0.10526315789473684</v>
      </c>
      <c r="O7" s="154">
        <v>90691690</v>
      </c>
      <c r="P7" s="206" t="s">
        <v>166</v>
      </c>
      <c r="Q7" s="99">
        <v>1.0931999999999999</v>
      </c>
      <c r="R7" s="86">
        <v>1.0247999999999999</v>
      </c>
      <c r="S7" s="86">
        <v>1.0720000000000001</v>
      </c>
      <c r="T7" s="86">
        <v>1.0615000000000001</v>
      </c>
      <c r="U7" s="86">
        <v>1.3449</v>
      </c>
      <c r="V7" s="86">
        <v>1.4904999999999999</v>
      </c>
      <c r="W7" s="86">
        <f t="shared" si="2"/>
        <v>0.9374313940724478</v>
      </c>
      <c r="X7" s="96">
        <f t="shared" si="3"/>
        <v>0.98060739114526174</v>
      </c>
      <c r="Y7" s="217">
        <f t="shared" si="4"/>
        <v>0.91925215371904878</v>
      </c>
      <c r="Z7" s="42">
        <f t="shared" si="5"/>
        <v>1.0931999999999999</v>
      </c>
      <c r="AA7" s="155">
        <f t="shared" si="5"/>
        <v>1.0247999999999999</v>
      </c>
      <c r="AB7" s="155">
        <f t="shared" si="5"/>
        <v>1.0720000000000001</v>
      </c>
      <c r="AC7" s="160">
        <f t="shared" si="6"/>
        <v>1.004926454445664</v>
      </c>
      <c r="AD7" s="161">
        <f t="shared" si="7"/>
        <v>1.0615000000000001</v>
      </c>
      <c r="AE7" s="155">
        <f t="shared" si="8"/>
        <v>0.99508342480790346</v>
      </c>
      <c r="AF7" s="155">
        <f t="shared" si="9"/>
        <v>1.0409147457006955</v>
      </c>
      <c r="AG7" s="160">
        <f t="shared" si="10"/>
        <v>0.97578616117277039</v>
      </c>
      <c r="AH7" s="161">
        <f t="shared" si="11"/>
        <v>1.3449</v>
      </c>
      <c r="AI7" s="155">
        <f t="shared" si="12"/>
        <v>1.260751481888035</v>
      </c>
      <c r="AJ7" s="155">
        <f t="shared" si="13"/>
        <v>1.3188188803512626</v>
      </c>
      <c r="AK7" s="160">
        <f t="shared" si="14"/>
        <v>1.2363022215367487</v>
      </c>
      <c r="AL7" s="161">
        <f t="shared" si="15"/>
        <v>1.4904999999999999</v>
      </c>
      <c r="AM7" s="155">
        <f t="shared" si="16"/>
        <v>1.3972414928649834</v>
      </c>
      <c r="AN7" s="155">
        <f t="shared" si="17"/>
        <v>1.4615953165020126</v>
      </c>
      <c r="AO7" s="160">
        <f t="shared" si="18"/>
        <v>1.3701453351182422</v>
      </c>
      <c r="AP7" s="158" t="s">
        <v>0</v>
      </c>
      <c r="AQ7" s="158" t="s">
        <v>0</v>
      </c>
    </row>
    <row r="8" spans="1:43" s="256" customFormat="1" ht="12.75" customHeight="1" x14ac:dyDescent="0.2">
      <c r="A8" s="37">
        <v>3</v>
      </c>
      <c r="B8" s="143" t="s">
        <v>132</v>
      </c>
      <c r="C8" s="198" t="s">
        <v>48</v>
      </c>
      <c r="D8" s="133" t="s">
        <v>49</v>
      </c>
      <c r="E8" s="190">
        <v>14784</v>
      </c>
      <c r="F8" s="143" t="s">
        <v>133</v>
      </c>
      <c r="G8" s="132" t="s">
        <v>134</v>
      </c>
      <c r="H8" s="164" t="s">
        <v>1</v>
      </c>
      <c r="I8" s="163" t="s">
        <v>0</v>
      </c>
      <c r="J8" s="141" t="str">
        <f t="shared" si="19"/>
        <v>18:10</v>
      </c>
      <c r="K8" s="175">
        <v>0.80047453703703697</v>
      </c>
      <c r="L8" s="134">
        <f t="shared" si="0"/>
        <v>1.1793</v>
      </c>
      <c r="M8" s="257">
        <f t="shared" si="1"/>
        <v>5.1335038194444266E-2</v>
      </c>
      <c r="N8" s="166">
        <f>IF(K8="Dnf",1,(IF(K8="Dns",1.5,(IF(K8="Dsq",1.5,(A8/I$3))))))</f>
        <v>0.15789473684210525</v>
      </c>
      <c r="O8" s="146">
        <v>92057626</v>
      </c>
      <c r="P8" s="146" t="s">
        <v>135</v>
      </c>
      <c r="Q8" s="135">
        <v>0.95650000000000002</v>
      </c>
      <c r="R8" s="136">
        <v>0.90669999999999995</v>
      </c>
      <c r="S8" s="136">
        <v>0.93069999999999997</v>
      </c>
      <c r="T8" s="136">
        <v>0.9244</v>
      </c>
      <c r="U8" s="136">
        <v>1.1793</v>
      </c>
      <c r="V8" s="136">
        <v>1.3046</v>
      </c>
      <c r="W8" s="137">
        <f t="shared" si="2"/>
        <v>0.94793518034500779</v>
      </c>
      <c r="X8" s="137">
        <f t="shared" si="3"/>
        <v>0.97302665969681124</v>
      </c>
      <c r="Y8" s="138">
        <f t="shared" si="4"/>
        <v>0.92236620214019727</v>
      </c>
      <c r="Z8" s="208">
        <f t="shared" si="5"/>
        <v>0.95650000000000002</v>
      </c>
      <c r="AA8" s="139">
        <f t="shared" si="5"/>
        <v>0.90669999999999995</v>
      </c>
      <c r="AB8" s="139">
        <f t="shared" si="5"/>
        <v>0.93069999999999997</v>
      </c>
      <c r="AC8" s="258">
        <f t="shared" si="6"/>
        <v>0.88224327234709865</v>
      </c>
      <c r="AD8" s="259">
        <f t="shared" si="7"/>
        <v>0.9244</v>
      </c>
      <c r="AE8" s="260">
        <f t="shared" si="8"/>
        <v>0.87627128071092519</v>
      </c>
      <c r="AF8" s="260">
        <f t="shared" si="9"/>
        <v>0.89946584422373232</v>
      </c>
      <c r="AG8" s="258">
        <f t="shared" si="10"/>
        <v>0.85263531725839836</v>
      </c>
      <c r="AH8" s="259">
        <f t="shared" si="11"/>
        <v>1.1793</v>
      </c>
      <c r="AI8" s="260">
        <f t="shared" si="12"/>
        <v>1.1178999581808677</v>
      </c>
      <c r="AJ8" s="260">
        <f t="shared" si="13"/>
        <v>1.1474903397804495</v>
      </c>
      <c r="AK8" s="258">
        <f t="shared" si="14"/>
        <v>1.0877464621839346</v>
      </c>
      <c r="AL8" s="259">
        <f t="shared" si="15"/>
        <v>1.3046</v>
      </c>
      <c r="AM8" s="260">
        <f t="shared" si="16"/>
        <v>1.2366762362780972</v>
      </c>
      <c r="AN8" s="260">
        <f t="shared" si="17"/>
        <v>1.2694105802404598</v>
      </c>
      <c r="AO8" s="258">
        <f t="shared" si="18"/>
        <v>1.2033189473121013</v>
      </c>
      <c r="AP8" s="164" t="s">
        <v>1</v>
      </c>
      <c r="AQ8" s="164" t="s">
        <v>0</v>
      </c>
    </row>
    <row r="9" spans="1:43" s="256" customFormat="1" ht="12.75" customHeight="1" x14ac:dyDescent="0.2">
      <c r="A9" s="37">
        <v>4</v>
      </c>
      <c r="B9" s="143" t="s">
        <v>52</v>
      </c>
      <c r="C9" s="198" t="s">
        <v>48</v>
      </c>
      <c r="D9" s="133" t="s">
        <v>49</v>
      </c>
      <c r="E9" s="190">
        <v>201</v>
      </c>
      <c r="F9" s="143" t="s">
        <v>53</v>
      </c>
      <c r="G9" s="132" t="s">
        <v>54</v>
      </c>
      <c r="H9" s="140" t="s">
        <v>0</v>
      </c>
      <c r="I9" s="142" t="s">
        <v>0</v>
      </c>
      <c r="J9" s="141" t="str">
        <f t="shared" si="19"/>
        <v>18:00</v>
      </c>
      <c r="K9" s="175">
        <v>0.80053240740740739</v>
      </c>
      <c r="L9" s="134">
        <f t="shared" si="0"/>
        <v>1.0320951724137932</v>
      </c>
      <c r="M9" s="257">
        <f t="shared" si="1"/>
        <v>5.2154253735632171E-2</v>
      </c>
      <c r="N9" s="166">
        <f t="shared" ref="N9:N24" si="20">IF(K9="Dnf",1,(IF(K9="Dns",1.5,(IF(K9="Dsq",1.5,(A9/I$3))))))</f>
        <v>0.21052631578947367</v>
      </c>
      <c r="O9" s="167">
        <v>93458224</v>
      </c>
      <c r="P9" s="146" t="s">
        <v>56</v>
      </c>
      <c r="Q9" s="135">
        <v>0.85550000000000004</v>
      </c>
      <c r="R9" s="136">
        <v>0.80910000000000004</v>
      </c>
      <c r="S9" s="136">
        <v>0.83779999999999999</v>
      </c>
      <c r="T9" s="136">
        <v>0.83309999999999995</v>
      </c>
      <c r="U9" s="136">
        <v>1.0539000000000001</v>
      </c>
      <c r="V9" s="136">
        <v>1.1669</v>
      </c>
      <c r="W9" s="137">
        <f t="shared" si="2"/>
        <v>0.94576271186440675</v>
      </c>
      <c r="X9" s="137">
        <f t="shared" si="3"/>
        <v>0.97931034482758617</v>
      </c>
      <c r="Y9" s="138">
        <f t="shared" si="4"/>
        <v>0.92619520748100514</v>
      </c>
      <c r="Z9" s="208">
        <f t="shared" si="5"/>
        <v>0.85550000000000004</v>
      </c>
      <c r="AA9" s="139">
        <f t="shared" si="5"/>
        <v>0.80910000000000004</v>
      </c>
      <c r="AB9" s="139">
        <f t="shared" si="5"/>
        <v>0.83779999999999999</v>
      </c>
      <c r="AC9" s="258">
        <f t="shared" si="6"/>
        <v>0.79235999999999995</v>
      </c>
      <c r="AD9" s="259">
        <f t="shared" si="7"/>
        <v>0.83309999999999995</v>
      </c>
      <c r="AE9" s="260">
        <f t="shared" si="8"/>
        <v>0.78791491525423718</v>
      </c>
      <c r="AF9" s="260">
        <f t="shared" si="9"/>
        <v>0.81586344827586199</v>
      </c>
      <c r="AG9" s="258">
        <f t="shared" si="10"/>
        <v>0.77161322735242532</v>
      </c>
      <c r="AH9" s="259">
        <f t="shared" si="11"/>
        <v>1.0539000000000001</v>
      </c>
      <c r="AI9" s="260">
        <f t="shared" si="12"/>
        <v>0.99673932203389837</v>
      </c>
      <c r="AJ9" s="260">
        <f t="shared" si="13"/>
        <v>1.0320951724137932</v>
      </c>
      <c r="AK9" s="258">
        <f t="shared" si="14"/>
        <v>0.97611712916423132</v>
      </c>
      <c r="AL9" s="259">
        <f t="shared" si="15"/>
        <v>1.1669</v>
      </c>
      <c r="AM9" s="260">
        <f t="shared" si="16"/>
        <v>1.1036105084745762</v>
      </c>
      <c r="AN9" s="260">
        <f t="shared" si="17"/>
        <v>1.1427572413793103</v>
      </c>
      <c r="AO9" s="258">
        <f t="shared" si="18"/>
        <v>1.0807771876095849</v>
      </c>
      <c r="AP9" s="140" t="s">
        <v>0</v>
      </c>
      <c r="AQ9" s="140" t="s">
        <v>0</v>
      </c>
    </row>
    <row r="10" spans="1:43" s="265" customFormat="1" ht="12.6" customHeight="1" x14ac:dyDescent="0.2">
      <c r="A10" s="37">
        <v>5</v>
      </c>
      <c r="B10" s="33" t="s">
        <v>148</v>
      </c>
      <c r="C10" s="111" t="s">
        <v>50</v>
      </c>
      <c r="D10" s="36" t="s">
        <v>49</v>
      </c>
      <c r="E10" s="150">
        <v>9727</v>
      </c>
      <c r="F10" s="33" t="s">
        <v>178</v>
      </c>
      <c r="G10" s="38" t="s">
        <v>149</v>
      </c>
      <c r="H10" s="30" t="s">
        <v>0</v>
      </c>
      <c r="I10" s="32" t="s">
        <v>1</v>
      </c>
      <c r="J10" s="109" t="str">
        <f t="shared" si="19"/>
        <v>18:00</v>
      </c>
      <c r="K10" s="44">
        <v>0.79991898148148144</v>
      </c>
      <c r="L10" s="118">
        <f t="shared" si="0"/>
        <v>1.0462434556522966</v>
      </c>
      <c r="M10" s="261">
        <f t="shared" si="1"/>
        <v>5.2227407687828138E-2</v>
      </c>
      <c r="N10" s="166">
        <f t="shared" si="20"/>
        <v>0.26315789473684209</v>
      </c>
      <c r="O10" s="144">
        <v>90135104</v>
      </c>
      <c r="P10" s="110" t="s">
        <v>150</v>
      </c>
      <c r="Q10" s="84">
        <v>0.90390000000000004</v>
      </c>
      <c r="R10" s="85">
        <v>0.8609</v>
      </c>
      <c r="S10" s="85">
        <v>0.88749999999999996</v>
      </c>
      <c r="T10" s="85">
        <v>0.87280000000000002</v>
      </c>
      <c r="U10" s="85">
        <v>1.1188</v>
      </c>
      <c r="V10" s="96">
        <v>1.2426999999999999</v>
      </c>
      <c r="W10" s="86">
        <f t="shared" si="2"/>
        <v>0.95242836596968683</v>
      </c>
      <c r="X10" s="86">
        <f t="shared" si="3"/>
        <v>0.98185640004425256</v>
      </c>
      <c r="Y10" s="87">
        <f t="shared" si="4"/>
        <v>0.93514788671102667</v>
      </c>
      <c r="Z10" s="42">
        <f t="shared" si="5"/>
        <v>0.90390000000000004</v>
      </c>
      <c r="AA10" s="29">
        <f t="shared" si="5"/>
        <v>0.8609</v>
      </c>
      <c r="AB10" s="29">
        <f t="shared" si="5"/>
        <v>0.88749999999999996</v>
      </c>
      <c r="AC10" s="262">
        <f t="shared" si="6"/>
        <v>0.84528017479809703</v>
      </c>
      <c r="AD10" s="263">
        <f t="shared" si="7"/>
        <v>0.87280000000000002</v>
      </c>
      <c r="AE10" s="264">
        <f t="shared" si="8"/>
        <v>0.83127947781834266</v>
      </c>
      <c r="AF10" s="264">
        <f t="shared" si="9"/>
        <v>0.85696426595862363</v>
      </c>
      <c r="AG10" s="262">
        <f t="shared" si="10"/>
        <v>0.8161970755213841</v>
      </c>
      <c r="AH10" s="263">
        <f t="shared" si="11"/>
        <v>1.1188</v>
      </c>
      <c r="AI10" s="264">
        <f t="shared" si="12"/>
        <v>1.0655768558468857</v>
      </c>
      <c r="AJ10" s="264">
        <f t="shared" si="13"/>
        <v>1.0985009403695098</v>
      </c>
      <c r="AK10" s="262">
        <f t="shared" si="14"/>
        <v>1.0462434556522966</v>
      </c>
      <c r="AL10" s="263">
        <f t="shared" si="15"/>
        <v>1.2426999999999999</v>
      </c>
      <c r="AM10" s="264">
        <f t="shared" si="16"/>
        <v>1.1835827303905297</v>
      </c>
      <c r="AN10" s="264">
        <f t="shared" si="17"/>
        <v>1.2201529483349927</v>
      </c>
      <c r="AO10" s="262">
        <f t="shared" si="18"/>
        <v>1.1621082788157928</v>
      </c>
      <c r="AP10" s="30" t="s">
        <v>1</v>
      </c>
      <c r="AQ10" s="30" t="s">
        <v>1</v>
      </c>
    </row>
    <row r="11" spans="1:43" s="265" customFormat="1" ht="12.75" customHeight="1" x14ac:dyDescent="0.2">
      <c r="A11" s="37">
        <v>6</v>
      </c>
      <c r="B11" s="33" t="s">
        <v>57</v>
      </c>
      <c r="C11" s="111" t="s">
        <v>48</v>
      </c>
      <c r="D11" s="36" t="s">
        <v>49</v>
      </c>
      <c r="E11" s="150">
        <v>11172</v>
      </c>
      <c r="F11" s="33" t="s">
        <v>130</v>
      </c>
      <c r="G11" s="43" t="s">
        <v>131</v>
      </c>
      <c r="H11" s="30" t="s">
        <v>1</v>
      </c>
      <c r="I11" s="41" t="s">
        <v>1</v>
      </c>
      <c r="J11" s="109" t="str">
        <f t="shared" si="19"/>
        <v>18:10</v>
      </c>
      <c r="K11" s="44">
        <v>0.79829861111111111</v>
      </c>
      <c r="L11" s="118">
        <f t="shared" si="0"/>
        <v>1.2960382115297322</v>
      </c>
      <c r="M11" s="261">
        <f t="shared" si="1"/>
        <v>5.3596580205969024E-2</v>
      </c>
      <c r="N11" s="166">
        <f t="shared" si="20"/>
        <v>0.31578947368421051</v>
      </c>
      <c r="O11" s="72">
        <v>90518559</v>
      </c>
      <c r="P11" s="110" t="s">
        <v>139</v>
      </c>
      <c r="Q11" s="84">
        <v>1.1014999999999999</v>
      </c>
      <c r="R11" s="85">
        <v>1.0507</v>
      </c>
      <c r="S11" s="85">
        <v>1.0748</v>
      </c>
      <c r="T11" s="85">
        <v>1.0607</v>
      </c>
      <c r="U11" s="85">
        <v>1.3587</v>
      </c>
      <c r="V11" s="85">
        <v>1.5216000000000001</v>
      </c>
      <c r="W11" s="86">
        <f t="shared" si="2"/>
        <v>0.95388107126645483</v>
      </c>
      <c r="X11" s="86">
        <f t="shared" si="3"/>
        <v>0.97576032682705405</v>
      </c>
      <c r="Y11" s="87">
        <f t="shared" si="4"/>
        <v>0.93075930585309641</v>
      </c>
      <c r="Z11" s="42">
        <f t="shared" si="5"/>
        <v>1.1014999999999999</v>
      </c>
      <c r="AA11" s="29">
        <f t="shared" si="5"/>
        <v>1.0507</v>
      </c>
      <c r="AB11" s="29">
        <f t="shared" si="5"/>
        <v>1.0748</v>
      </c>
      <c r="AC11" s="262">
        <f t="shared" si="6"/>
        <v>1.0252313753971856</v>
      </c>
      <c r="AD11" s="263">
        <f t="shared" si="7"/>
        <v>1.0607</v>
      </c>
      <c r="AE11" s="264">
        <f t="shared" si="8"/>
        <v>1.0117816522923286</v>
      </c>
      <c r="AF11" s="264">
        <f t="shared" si="9"/>
        <v>1.0349889786654562</v>
      </c>
      <c r="AG11" s="262">
        <f t="shared" si="10"/>
        <v>0.98725639571837931</v>
      </c>
      <c r="AH11" s="263">
        <f t="shared" si="11"/>
        <v>1.3587</v>
      </c>
      <c r="AI11" s="264">
        <f t="shared" si="12"/>
        <v>1.2960382115297322</v>
      </c>
      <c r="AJ11" s="264">
        <f t="shared" si="13"/>
        <v>1.3257655560599184</v>
      </c>
      <c r="AK11" s="262">
        <f t="shared" si="14"/>
        <v>1.2646226688626021</v>
      </c>
      <c r="AL11" s="263">
        <f t="shared" si="15"/>
        <v>1.5216000000000001</v>
      </c>
      <c r="AM11" s="264">
        <f t="shared" si="16"/>
        <v>1.4514254380390377</v>
      </c>
      <c r="AN11" s="264">
        <f t="shared" si="17"/>
        <v>1.4847169133000455</v>
      </c>
      <c r="AO11" s="262">
        <f t="shared" si="18"/>
        <v>1.4162433597860715</v>
      </c>
      <c r="AP11" s="30" t="s">
        <v>1</v>
      </c>
      <c r="AQ11" s="30" t="s">
        <v>1</v>
      </c>
    </row>
    <row r="12" spans="1:43" s="265" customFormat="1" ht="12.75" customHeight="1" x14ac:dyDescent="0.2">
      <c r="A12" s="37">
        <v>7</v>
      </c>
      <c r="B12" s="202" t="s">
        <v>69</v>
      </c>
      <c r="C12" s="199" t="s">
        <v>50</v>
      </c>
      <c r="D12" s="120" t="s">
        <v>49</v>
      </c>
      <c r="E12" s="194">
        <v>10324</v>
      </c>
      <c r="F12" s="33" t="s">
        <v>70</v>
      </c>
      <c r="G12" s="38" t="s">
        <v>73</v>
      </c>
      <c r="H12" s="37" t="s">
        <v>0</v>
      </c>
      <c r="I12" s="39" t="s">
        <v>1</v>
      </c>
      <c r="J12" s="109" t="str">
        <f t="shared" si="19"/>
        <v>18:00</v>
      </c>
      <c r="K12" s="44">
        <v>0.80060185185185195</v>
      </c>
      <c r="L12" s="118">
        <f t="shared" si="0"/>
        <v>1.0598544566232126</v>
      </c>
      <c r="M12" s="261">
        <f t="shared" si="1"/>
        <v>5.3630598198572861E-2</v>
      </c>
      <c r="N12" s="166">
        <f t="shared" si="20"/>
        <v>0.36842105263157893</v>
      </c>
      <c r="O12" s="72">
        <v>99515260</v>
      </c>
      <c r="P12" s="72" t="s">
        <v>74</v>
      </c>
      <c r="Q12" s="84">
        <v>0.92789999999999995</v>
      </c>
      <c r="R12" s="85">
        <v>0.89459999999999995</v>
      </c>
      <c r="S12" s="266">
        <v>0.90839999999999999</v>
      </c>
      <c r="T12" s="266">
        <v>0.87680000000000002</v>
      </c>
      <c r="U12" s="266">
        <v>1.1456999999999999</v>
      </c>
      <c r="V12" s="266">
        <v>0.2868</v>
      </c>
      <c r="W12" s="86">
        <f>T12/Q12</f>
        <v>0.94492941049682089</v>
      </c>
      <c r="X12" s="86">
        <f t="shared" si="3"/>
        <v>0.97898480439702562</v>
      </c>
      <c r="Y12" s="87">
        <f t="shared" si="4"/>
        <v>0.92507153410422693</v>
      </c>
      <c r="Z12" s="42">
        <f t="shared" si="5"/>
        <v>0.92789999999999995</v>
      </c>
      <c r="AA12" s="29">
        <f t="shared" si="5"/>
        <v>0.89459999999999995</v>
      </c>
      <c r="AB12" s="29">
        <f t="shared" si="5"/>
        <v>0.90839999999999999</v>
      </c>
      <c r="AC12" s="262">
        <f t="shared" si="6"/>
        <v>0.85837387649531216</v>
      </c>
      <c r="AD12" s="263">
        <f t="shared" si="7"/>
        <v>0.87680000000000002</v>
      </c>
      <c r="AE12" s="264">
        <f t="shared" si="8"/>
        <v>0.82851410712361262</v>
      </c>
      <c r="AF12" s="264">
        <f t="shared" si="9"/>
        <v>0.85837387649531205</v>
      </c>
      <c r="AG12" s="262">
        <f t="shared" si="10"/>
        <v>0.81110272110258619</v>
      </c>
      <c r="AH12" s="263">
        <f t="shared" si="11"/>
        <v>1.1456999999999999</v>
      </c>
      <c r="AI12" s="264">
        <f t="shared" si="12"/>
        <v>1.0826056256062075</v>
      </c>
      <c r="AJ12" s="264">
        <f t="shared" si="13"/>
        <v>1.1216228903976722</v>
      </c>
      <c r="AK12" s="262">
        <f t="shared" si="14"/>
        <v>1.0598544566232126</v>
      </c>
      <c r="AL12" s="263">
        <f t="shared" si="15"/>
        <v>0.2868</v>
      </c>
      <c r="AM12" s="264">
        <f t="shared" si="16"/>
        <v>0.27100575493048823</v>
      </c>
      <c r="AN12" s="264">
        <f t="shared" si="17"/>
        <v>0.28077284190106694</v>
      </c>
      <c r="AO12" s="262">
        <f t="shared" si="18"/>
        <v>0.26531051598109229</v>
      </c>
      <c r="AP12" s="37" t="s">
        <v>1</v>
      </c>
      <c r="AQ12" s="37" t="s">
        <v>0</v>
      </c>
    </row>
    <row r="13" spans="1:43" s="265" customFormat="1" ht="12.75" customHeight="1" x14ac:dyDescent="0.2">
      <c r="A13" s="37">
        <v>8</v>
      </c>
      <c r="B13" s="33" t="s">
        <v>96</v>
      </c>
      <c r="C13" s="111" t="s">
        <v>48</v>
      </c>
      <c r="D13" s="36" t="s">
        <v>75</v>
      </c>
      <c r="E13" s="150">
        <v>70</v>
      </c>
      <c r="F13" s="33" t="s">
        <v>167</v>
      </c>
      <c r="G13" s="38" t="s">
        <v>168</v>
      </c>
      <c r="H13" s="30" t="s">
        <v>0</v>
      </c>
      <c r="I13" s="41" t="s">
        <v>1</v>
      </c>
      <c r="J13" s="109" t="str">
        <f t="shared" si="19"/>
        <v>18:00</v>
      </c>
      <c r="K13" s="176">
        <v>0.80634259259259267</v>
      </c>
      <c r="L13" s="118">
        <f t="shared" si="0"/>
        <v>0.9569445622445184</v>
      </c>
      <c r="M13" s="261">
        <f t="shared" si="1"/>
        <v>5.3916737604239831E-2</v>
      </c>
      <c r="N13" s="28">
        <f t="shared" si="20"/>
        <v>0.42105263157894735</v>
      </c>
      <c r="O13" s="72">
        <v>95227075</v>
      </c>
      <c r="P13" s="72" t="s">
        <v>98</v>
      </c>
      <c r="Q13" s="84">
        <v>0.82630000000000003</v>
      </c>
      <c r="R13" s="85">
        <v>0.79200000000000004</v>
      </c>
      <c r="S13" s="85">
        <v>0.80800000000000005</v>
      </c>
      <c r="T13" s="85">
        <v>0.77859999999999996</v>
      </c>
      <c r="U13" s="85">
        <v>1.0209999999999999</v>
      </c>
      <c r="V13" s="85">
        <v>1.1591</v>
      </c>
      <c r="W13" s="86">
        <f t="shared" ref="W13:W24" si="21">R13/Q13</f>
        <v>0.95848965266852237</v>
      </c>
      <c r="X13" s="86">
        <f t="shared" si="3"/>
        <v>0.97785307999515914</v>
      </c>
      <c r="Y13" s="87">
        <f t="shared" si="4"/>
        <v>0.93726205900540493</v>
      </c>
      <c r="Z13" s="42">
        <f t="shared" si="5"/>
        <v>0.82630000000000003</v>
      </c>
      <c r="AA13" s="29">
        <f t="shared" si="5"/>
        <v>0.79200000000000004</v>
      </c>
      <c r="AB13" s="29">
        <f t="shared" si="5"/>
        <v>0.80800000000000005</v>
      </c>
      <c r="AC13" s="262">
        <f t="shared" si="6"/>
        <v>0.77445963935616613</v>
      </c>
      <c r="AD13" s="263">
        <f t="shared" si="7"/>
        <v>0.77859999999999996</v>
      </c>
      <c r="AE13" s="264">
        <f t="shared" si="8"/>
        <v>0.74628004356771149</v>
      </c>
      <c r="AF13" s="264">
        <f t="shared" si="9"/>
        <v>0.76135640808423088</v>
      </c>
      <c r="AG13" s="262">
        <f t="shared" si="10"/>
        <v>0.72975223914160825</v>
      </c>
      <c r="AH13" s="263">
        <f t="shared" si="11"/>
        <v>1.0209999999999999</v>
      </c>
      <c r="AI13" s="264">
        <f t="shared" si="12"/>
        <v>0.97861793537456121</v>
      </c>
      <c r="AJ13" s="264">
        <f t="shared" si="13"/>
        <v>0.99838799467505734</v>
      </c>
      <c r="AK13" s="262">
        <f t="shared" si="14"/>
        <v>0.9569445622445184</v>
      </c>
      <c r="AL13" s="263">
        <f t="shared" si="15"/>
        <v>1.1591</v>
      </c>
      <c r="AM13" s="264">
        <f t="shared" si="16"/>
        <v>1.1109853564080843</v>
      </c>
      <c r="AN13" s="264">
        <f t="shared" si="17"/>
        <v>1.133429505022389</v>
      </c>
      <c r="AO13" s="262">
        <f t="shared" si="18"/>
        <v>1.0863804525931648</v>
      </c>
      <c r="AP13" s="30" t="s">
        <v>0</v>
      </c>
      <c r="AQ13" s="37" t="s">
        <v>1</v>
      </c>
    </row>
    <row r="14" spans="1:43" s="265" customFormat="1" ht="12.75" customHeight="1" x14ac:dyDescent="0.2">
      <c r="A14" s="37">
        <v>9</v>
      </c>
      <c r="B14" s="33" t="s">
        <v>61</v>
      </c>
      <c r="C14" s="111" t="s">
        <v>48</v>
      </c>
      <c r="D14" s="36" t="s">
        <v>49</v>
      </c>
      <c r="E14" s="150">
        <v>11620</v>
      </c>
      <c r="F14" s="33" t="s">
        <v>126</v>
      </c>
      <c r="G14" s="43" t="s">
        <v>127</v>
      </c>
      <c r="H14" s="30" t="s">
        <v>0</v>
      </c>
      <c r="I14" s="41" t="s">
        <v>1</v>
      </c>
      <c r="J14" s="109" t="str">
        <f t="shared" si="19"/>
        <v>18:10</v>
      </c>
      <c r="K14" s="44">
        <v>0.80374999999999996</v>
      </c>
      <c r="L14" s="118">
        <f t="shared" si="0"/>
        <v>1.1626384545658206</v>
      </c>
      <c r="M14" s="261">
        <f t="shared" si="1"/>
        <v>5.4417938776205627E-2</v>
      </c>
      <c r="N14" s="28">
        <f t="shared" si="20"/>
        <v>0.47368421052631576</v>
      </c>
      <c r="O14" s="72">
        <v>97723926</v>
      </c>
      <c r="P14" s="72" t="s">
        <v>86</v>
      </c>
      <c r="Q14" s="84">
        <v>1.0004999999999999</v>
      </c>
      <c r="R14" s="85">
        <v>0.95679999999999998</v>
      </c>
      <c r="S14" s="85">
        <v>0.98409999999999997</v>
      </c>
      <c r="T14" s="85">
        <v>0.96120000000000005</v>
      </c>
      <c r="U14" s="85">
        <v>1.236</v>
      </c>
      <c r="V14" s="85">
        <v>1.3744000000000001</v>
      </c>
      <c r="W14" s="86">
        <f t="shared" si="21"/>
        <v>0.95632183908045976</v>
      </c>
      <c r="X14" s="86">
        <f t="shared" si="3"/>
        <v>0.98360819590204895</v>
      </c>
      <c r="Y14" s="87">
        <f t="shared" si="4"/>
        <v>0.9406459988396606</v>
      </c>
      <c r="Z14" s="42">
        <f t="shared" si="5"/>
        <v>1.0004999999999999</v>
      </c>
      <c r="AA14" s="29">
        <f t="shared" si="5"/>
        <v>0.95679999999999998</v>
      </c>
      <c r="AB14" s="29">
        <f t="shared" si="5"/>
        <v>0.98409999999999997</v>
      </c>
      <c r="AC14" s="262">
        <f t="shared" si="6"/>
        <v>0.94111632183908034</v>
      </c>
      <c r="AD14" s="263">
        <f t="shared" si="7"/>
        <v>0.96120000000000005</v>
      </c>
      <c r="AE14" s="264">
        <f t="shared" si="8"/>
        <v>0.91921655172413796</v>
      </c>
      <c r="AF14" s="264">
        <f t="shared" si="9"/>
        <v>0.9454441979010495</v>
      </c>
      <c r="AG14" s="262">
        <f t="shared" si="10"/>
        <v>0.90414893408468178</v>
      </c>
      <c r="AH14" s="263">
        <f t="shared" si="11"/>
        <v>1.236</v>
      </c>
      <c r="AI14" s="264">
        <f t="shared" si="12"/>
        <v>1.1820137931034482</v>
      </c>
      <c r="AJ14" s="264">
        <f t="shared" si="13"/>
        <v>1.2157397301349324</v>
      </c>
      <c r="AK14" s="262">
        <f t="shared" si="14"/>
        <v>1.1626384545658206</v>
      </c>
      <c r="AL14" s="263">
        <f t="shared" si="15"/>
        <v>1.3744000000000001</v>
      </c>
      <c r="AM14" s="264">
        <f t="shared" si="16"/>
        <v>1.314368735632184</v>
      </c>
      <c r="AN14" s="264">
        <f t="shared" si="17"/>
        <v>1.3518711044477763</v>
      </c>
      <c r="AO14" s="262">
        <f t="shared" si="18"/>
        <v>1.2928238608052296</v>
      </c>
      <c r="AP14" s="30" t="s">
        <v>1</v>
      </c>
      <c r="AQ14" s="30" t="s">
        <v>0</v>
      </c>
    </row>
    <row r="15" spans="1:43" s="219" customFormat="1" ht="12.75" customHeight="1" x14ac:dyDescent="0.2">
      <c r="A15" s="37">
        <v>10</v>
      </c>
      <c r="B15" s="149" t="s">
        <v>159</v>
      </c>
      <c r="C15" s="297" t="s">
        <v>158</v>
      </c>
      <c r="D15" s="298" t="s">
        <v>49</v>
      </c>
      <c r="E15" s="297">
        <v>608</v>
      </c>
      <c r="F15" s="149" t="s">
        <v>160</v>
      </c>
      <c r="G15" s="299" t="s">
        <v>161</v>
      </c>
      <c r="H15" s="300" t="s">
        <v>1</v>
      </c>
      <c r="I15" s="301" t="s">
        <v>0</v>
      </c>
      <c r="J15" s="159" t="str">
        <f t="shared" si="19"/>
        <v>18:00</v>
      </c>
      <c r="K15" s="302">
        <v>0.79791666666666661</v>
      </c>
      <c r="L15" s="153">
        <f t="shared" si="0"/>
        <v>1.1379999999999999</v>
      </c>
      <c r="M15" s="172">
        <f t="shared" si="1"/>
        <v>5.4529166666666594E-2</v>
      </c>
      <c r="N15" s="28">
        <f t="shared" si="20"/>
        <v>0.52631578947368418</v>
      </c>
      <c r="O15" s="128">
        <v>40514092</v>
      </c>
      <c r="P15" s="303" t="s">
        <v>162</v>
      </c>
      <c r="Q15" s="99">
        <v>0.92820000000000003</v>
      </c>
      <c r="R15" s="86">
        <v>0.87190000000000001</v>
      </c>
      <c r="S15" s="86">
        <v>0.90580000000000005</v>
      </c>
      <c r="T15" s="86">
        <v>0.90700000000000003</v>
      </c>
      <c r="U15" s="86">
        <v>1.1379999999999999</v>
      </c>
      <c r="V15" s="86">
        <v>1.2797000000000001</v>
      </c>
      <c r="W15" s="137">
        <f t="shared" si="21"/>
        <v>0.93934496875673346</v>
      </c>
      <c r="X15" s="137">
        <f t="shared" si="3"/>
        <v>0.97586726998491702</v>
      </c>
      <c r="Y15" s="138">
        <f t="shared" si="4"/>
        <v>0.91667601023470069</v>
      </c>
      <c r="Z15" s="304">
        <f t="shared" si="5"/>
        <v>0.92820000000000003</v>
      </c>
      <c r="AA15" s="305">
        <f t="shared" si="5"/>
        <v>0.87190000000000001</v>
      </c>
      <c r="AB15" s="305">
        <f t="shared" si="5"/>
        <v>0.90580000000000005</v>
      </c>
      <c r="AC15" s="306">
        <f t="shared" si="6"/>
        <v>0.85085867269984916</v>
      </c>
      <c r="AD15" s="304">
        <f t="shared" si="7"/>
        <v>0.90700000000000003</v>
      </c>
      <c r="AE15" s="305">
        <f t="shared" si="8"/>
        <v>0.85198588666235731</v>
      </c>
      <c r="AF15" s="305">
        <f t="shared" si="9"/>
        <v>0.88511161387631976</v>
      </c>
      <c r="AG15" s="306">
        <f t="shared" si="10"/>
        <v>0.83142514128287359</v>
      </c>
      <c r="AH15" s="304">
        <f t="shared" si="11"/>
        <v>1.1379999999999999</v>
      </c>
      <c r="AI15" s="305">
        <f t="shared" si="12"/>
        <v>1.0689745744451626</v>
      </c>
      <c r="AJ15" s="305">
        <f t="shared" si="13"/>
        <v>1.1105369532428355</v>
      </c>
      <c r="AK15" s="306">
        <f t="shared" si="14"/>
        <v>1.0431772996470894</v>
      </c>
      <c r="AL15" s="304">
        <f t="shared" si="15"/>
        <v>1.2797000000000001</v>
      </c>
      <c r="AM15" s="305">
        <f t="shared" si="16"/>
        <v>1.2020797565179919</v>
      </c>
      <c r="AN15" s="305">
        <f t="shared" si="17"/>
        <v>1.2488173453996985</v>
      </c>
      <c r="AO15" s="306">
        <f t="shared" si="18"/>
        <v>1.1730702902973464</v>
      </c>
      <c r="AP15" s="300" t="s">
        <v>1</v>
      </c>
      <c r="AQ15" s="300" t="s">
        <v>0</v>
      </c>
    </row>
    <row r="16" spans="1:43" s="265" customFormat="1" ht="12.75" customHeight="1" x14ac:dyDescent="0.2">
      <c r="A16" s="37">
        <v>11</v>
      </c>
      <c r="B16" s="33" t="s">
        <v>87</v>
      </c>
      <c r="C16" s="111" t="s">
        <v>48</v>
      </c>
      <c r="D16" s="36" t="s">
        <v>49</v>
      </c>
      <c r="E16" s="150">
        <v>9934</v>
      </c>
      <c r="F16" s="33" t="s">
        <v>88</v>
      </c>
      <c r="G16" s="38" t="s">
        <v>89</v>
      </c>
      <c r="H16" s="30" t="s">
        <v>0</v>
      </c>
      <c r="I16" s="41" t="s">
        <v>1</v>
      </c>
      <c r="J16" s="109" t="str">
        <f t="shared" si="19"/>
        <v>18:10</v>
      </c>
      <c r="K16" s="44">
        <v>0.80435185185185187</v>
      </c>
      <c r="L16" s="118">
        <f t="shared" si="0"/>
        <v>1.1536119637460918</v>
      </c>
      <c r="M16" s="261">
        <f t="shared" si="1"/>
        <v>5.46897523553702E-2</v>
      </c>
      <c r="N16" s="28">
        <f t="shared" si="20"/>
        <v>0.57894736842105265</v>
      </c>
      <c r="O16" s="72">
        <v>91916214</v>
      </c>
      <c r="P16" s="72" t="s">
        <v>90</v>
      </c>
      <c r="Q16" s="148">
        <v>1.0136000000000001</v>
      </c>
      <c r="R16" s="97">
        <v>0.95640000000000003</v>
      </c>
      <c r="S16" s="97">
        <v>0.99012</v>
      </c>
      <c r="T16" s="97">
        <v>0.96850000000000003</v>
      </c>
      <c r="U16" s="97">
        <v>1.2516</v>
      </c>
      <c r="V16" s="97">
        <v>1.4046000000000001</v>
      </c>
      <c r="W16" s="86">
        <f t="shared" si="21"/>
        <v>0.94356748224151532</v>
      </c>
      <c r="X16" s="86">
        <f t="shared" si="3"/>
        <v>0.97683504340962901</v>
      </c>
      <c r="Y16" s="87">
        <f t="shared" si="4"/>
        <v>0.921709782475305</v>
      </c>
      <c r="Z16" s="42">
        <f t="shared" si="5"/>
        <v>1.0136000000000001</v>
      </c>
      <c r="AA16" s="29">
        <f t="shared" si="5"/>
        <v>0.95640000000000003</v>
      </c>
      <c r="AB16" s="29">
        <f t="shared" si="5"/>
        <v>0.99012</v>
      </c>
      <c r="AC16" s="262">
        <f t="shared" si="6"/>
        <v>0.93424503551696925</v>
      </c>
      <c r="AD16" s="263">
        <f t="shared" si="7"/>
        <v>0.96850000000000003</v>
      </c>
      <c r="AE16" s="264">
        <f t="shared" si="8"/>
        <v>0.91384510655090756</v>
      </c>
      <c r="AF16" s="264">
        <f t="shared" si="9"/>
        <v>0.9460647395422257</v>
      </c>
      <c r="AG16" s="262">
        <f t="shared" si="10"/>
        <v>0.89267592432733289</v>
      </c>
      <c r="AH16" s="263">
        <f t="shared" si="11"/>
        <v>1.2516</v>
      </c>
      <c r="AI16" s="264">
        <f t="shared" si="12"/>
        <v>1.1809690607734806</v>
      </c>
      <c r="AJ16" s="264">
        <f t="shared" si="13"/>
        <v>1.2226067403314917</v>
      </c>
      <c r="AK16" s="262">
        <f t="shared" si="14"/>
        <v>1.1536119637460918</v>
      </c>
      <c r="AL16" s="263">
        <f t="shared" si="15"/>
        <v>1.4046000000000001</v>
      </c>
      <c r="AM16" s="264">
        <f t="shared" si="16"/>
        <v>1.3253348855564324</v>
      </c>
      <c r="AN16" s="264">
        <f t="shared" si="17"/>
        <v>1.3720625019731649</v>
      </c>
      <c r="AO16" s="262">
        <f t="shared" si="18"/>
        <v>1.2946335604648134</v>
      </c>
      <c r="AP16" s="30" t="s">
        <v>0</v>
      </c>
      <c r="AQ16" s="30" t="s">
        <v>1</v>
      </c>
    </row>
    <row r="17" spans="1:43" s="265" customFormat="1" ht="12.75" customHeight="1" x14ac:dyDescent="0.2">
      <c r="A17" s="37">
        <v>12</v>
      </c>
      <c r="B17" s="33" t="s">
        <v>63</v>
      </c>
      <c r="C17" s="111" t="s">
        <v>50</v>
      </c>
      <c r="D17" s="36" t="s">
        <v>49</v>
      </c>
      <c r="E17" s="150">
        <v>13724</v>
      </c>
      <c r="F17" s="33" t="s">
        <v>76</v>
      </c>
      <c r="G17" s="43" t="s">
        <v>77</v>
      </c>
      <c r="H17" s="30" t="s">
        <v>0</v>
      </c>
      <c r="I17" s="32" t="s">
        <v>0</v>
      </c>
      <c r="J17" s="109" t="str">
        <f t="shared" si="19"/>
        <v>18:00</v>
      </c>
      <c r="K17" s="44">
        <v>0.79871527777777773</v>
      </c>
      <c r="L17" s="118">
        <f t="shared" si="0"/>
        <v>1.1300156359393232</v>
      </c>
      <c r="M17" s="261">
        <f t="shared" si="1"/>
        <v>5.5049025598016284E-2</v>
      </c>
      <c r="N17" s="28">
        <f t="shared" si="20"/>
        <v>0.63157894736842102</v>
      </c>
      <c r="O17" s="72">
        <v>91374436</v>
      </c>
      <c r="P17" s="72" t="s">
        <v>78</v>
      </c>
      <c r="Q17" s="84">
        <v>0.94269999999999998</v>
      </c>
      <c r="R17" s="85">
        <v>0.88949999999999996</v>
      </c>
      <c r="S17" s="85">
        <v>0.91620000000000001</v>
      </c>
      <c r="T17" s="85">
        <v>0.9456</v>
      </c>
      <c r="U17" s="85">
        <v>1.1627000000000001</v>
      </c>
      <c r="V17" s="85">
        <v>1.3012999999999999</v>
      </c>
      <c r="W17" s="86">
        <f t="shared" si="21"/>
        <v>0.94356635196775218</v>
      </c>
      <c r="X17" s="86">
        <f t="shared" si="3"/>
        <v>0.971889254269651</v>
      </c>
      <c r="Y17" s="87">
        <f t="shared" si="4"/>
        <v>0.91704199816787368</v>
      </c>
      <c r="Z17" s="42">
        <f t="shared" si="5"/>
        <v>0.94269999999999998</v>
      </c>
      <c r="AA17" s="29">
        <f t="shared" si="5"/>
        <v>0.88949999999999996</v>
      </c>
      <c r="AB17" s="29">
        <f t="shared" si="5"/>
        <v>0.91620000000000001</v>
      </c>
      <c r="AC17" s="262">
        <f t="shared" si="6"/>
        <v>0.86449549167285455</v>
      </c>
      <c r="AD17" s="263">
        <f t="shared" si="7"/>
        <v>0.9456</v>
      </c>
      <c r="AE17" s="264">
        <f t="shared" si="8"/>
        <v>0.89223634242070649</v>
      </c>
      <c r="AF17" s="264">
        <f t="shared" si="9"/>
        <v>0.91901847883738197</v>
      </c>
      <c r="AG17" s="262">
        <f t="shared" si="10"/>
        <v>0.86715491346754137</v>
      </c>
      <c r="AH17" s="263">
        <f t="shared" si="11"/>
        <v>1.1627000000000001</v>
      </c>
      <c r="AI17" s="264">
        <f t="shared" si="12"/>
        <v>1.0970845974329055</v>
      </c>
      <c r="AJ17" s="264">
        <f t="shared" si="13"/>
        <v>1.1300156359393232</v>
      </c>
      <c r="AK17" s="262">
        <f t="shared" si="14"/>
        <v>1.0662447312697867</v>
      </c>
      <c r="AL17" s="263">
        <f t="shared" si="15"/>
        <v>1.3012999999999999</v>
      </c>
      <c r="AM17" s="264">
        <f t="shared" si="16"/>
        <v>1.2278628938156357</v>
      </c>
      <c r="AN17" s="264">
        <f t="shared" si="17"/>
        <v>1.2647194865810967</v>
      </c>
      <c r="AO17" s="262">
        <f t="shared" si="18"/>
        <v>1.1933467522158538</v>
      </c>
      <c r="AP17" s="30" t="s">
        <v>0</v>
      </c>
      <c r="AQ17" s="30" t="s">
        <v>0</v>
      </c>
    </row>
    <row r="18" spans="1:43" s="265" customFormat="1" ht="12.75" customHeight="1" x14ac:dyDescent="0.2">
      <c r="A18" s="37">
        <v>13</v>
      </c>
      <c r="B18" s="33" t="s">
        <v>68</v>
      </c>
      <c r="C18" s="111" t="s">
        <v>48</v>
      </c>
      <c r="D18" s="36" t="s">
        <v>75</v>
      </c>
      <c r="E18" s="150">
        <v>175</v>
      </c>
      <c r="F18" s="33" t="s">
        <v>97</v>
      </c>
      <c r="G18" s="43" t="s">
        <v>99</v>
      </c>
      <c r="H18" s="30" t="s">
        <v>1</v>
      </c>
      <c r="I18" s="41" t="s">
        <v>0</v>
      </c>
      <c r="J18" s="109" t="str">
        <f t="shared" si="19"/>
        <v>18:10</v>
      </c>
      <c r="K18" s="176">
        <v>0.80116898148148152</v>
      </c>
      <c r="L18" s="118">
        <f t="shared" si="0"/>
        <v>1.2574000000000001</v>
      </c>
      <c r="M18" s="261">
        <f t="shared" si="1"/>
        <v>5.5607932870370316E-2</v>
      </c>
      <c r="N18" s="28">
        <f t="shared" si="20"/>
        <v>0.68421052631578949</v>
      </c>
      <c r="O18" s="151">
        <v>22554387</v>
      </c>
      <c r="P18" s="307" t="s">
        <v>140</v>
      </c>
      <c r="Q18" s="135">
        <v>1.0262</v>
      </c>
      <c r="R18" s="136">
        <v>0.95430000000000004</v>
      </c>
      <c r="S18" s="136">
        <v>0.99490000000000001</v>
      </c>
      <c r="T18" s="136">
        <v>1.0034000000000001</v>
      </c>
      <c r="U18" s="136">
        <v>1.2574000000000001</v>
      </c>
      <c r="V18" s="136">
        <v>1.42</v>
      </c>
      <c r="W18" s="86">
        <f t="shared" si="21"/>
        <v>0.92993568505164692</v>
      </c>
      <c r="X18" s="86">
        <f t="shared" si="3"/>
        <v>0.96949912297797702</v>
      </c>
      <c r="Y18" s="87">
        <f t="shared" si="4"/>
        <v>0.90157183108349592</v>
      </c>
      <c r="Z18" s="42">
        <f t="shared" si="5"/>
        <v>1.0262</v>
      </c>
      <c r="AA18" s="29">
        <f t="shared" si="5"/>
        <v>0.95430000000000004</v>
      </c>
      <c r="AB18" s="29">
        <f t="shared" si="5"/>
        <v>0.99490000000000001</v>
      </c>
      <c r="AC18" s="262">
        <f t="shared" si="6"/>
        <v>0.92519301305788348</v>
      </c>
      <c r="AD18" s="263">
        <f t="shared" si="7"/>
        <v>1.0034000000000001</v>
      </c>
      <c r="AE18" s="264">
        <f t="shared" si="8"/>
        <v>0.93309746638082258</v>
      </c>
      <c r="AF18" s="264">
        <f t="shared" si="9"/>
        <v>0.9727954199961022</v>
      </c>
      <c r="AG18" s="262">
        <f t="shared" si="10"/>
        <v>0.90463717530917986</v>
      </c>
      <c r="AH18" s="263">
        <f t="shared" si="11"/>
        <v>1.2574000000000001</v>
      </c>
      <c r="AI18" s="264">
        <f t="shared" si="12"/>
        <v>1.1693011303839409</v>
      </c>
      <c r="AJ18" s="264">
        <f t="shared" si="13"/>
        <v>1.2190481972325085</v>
      </c>
      <c r="AK18" s="262">
        <f t="shared" si="14"/>
        <v>1.1336364204043878</v>
      </c>
      <c r="AL18" s="263">
        <f t="shared" si="15"/>
        <v>1.42</v>
      </c>
      <c r="AM18" s="264">
        <f t="shared" si="16"/>
        <v>1.3205086727733386</v>
      </c>
      <c r="AN18" s="264">
        <f t="shared" si="17"/>
        <v>1.3766887546287272</v>
      </c>
      <c r="AO18" s="262">
        <f t="shared" si="18"/>
        <v>1.2802320001385641</v>
      </c>
      <c r="AP18" s="30" t="s">
        <v>1</v>
      </c>
      <c r="AQ18" s="30" t="s">
        <v>0</v>
      </c>
    </row>
    <row r="19" spans="1:43" s="265" customFormat="1" ht="12.75" customHeight="1" x14ac:dyDescent="0.2">
      <c r="A19" s="37">
        <v>14</v>
      </c>
      <c r="B19" s="33" t="s">
        <v>81</v>
      </c>
      <c r="C19" s="111" t="s">
        <v>50</v>
      </c>
      <c r="D19" s="36" t="s">
        <v>49</v>
      </c>
      <c r="E19" s="150">
        <v>11733</v>
      </c>
      <c r="F19" s="33" t="s">
        <v>111</v>
      </c>
      <c r="G19" s="38" t="s">
        <v>112</v>
      </c>
      <c r="H19" s="74" t="s">
        <v>1</v>
      </c>
      <c r="I19" s="119" t="s">
        <v>1</v>
      </c>
      <c r="J19" s="109" t="str">
        <f t="shared" si="19"/>
        <v>18:10</v>
      </c>
      <c r="K19" s="44">
        <v>0.80390046296296302</v>
      </c>
      <c r="L19" s="118">
        <f t="shared" si="0"/>
        <v>1.2128943210846925</v>
      </c>
      <c r="M19" s="261">
        <f t="shared" si="1"/>
        <v>5.6952688201858739E-2</v>
      </c>
      <c r="N19" s="28">
        <f t="shared" si="20"/>
        <v>0.73684210526315785</v>
      </c>
      <c r="O19" s="72">
        <v>45065008</v>
      </c>
      <c r="P19" s="72" t="s">
        <v>82</v>
      </c>
      <c r="Q19" s="88">
        <v>1.0178</v>
      </c>
      <c r="R19" s="89">
        <v>0.98240000000000005</v>
      </c>
      <c r="S19" s="89">
        <v>1.002</v>
      </c>
      <c r="T19" s="89">
        <v>0.97889999999999999</v>
      </c>
      <c r="U19" s="89">
        <v>1.2565999999999999</v>
      </c>
      <c r="V19" s="89">
        <v>1.3997999999999999</v>
      </c>
      <c r="W19" s="86">
        <f t="shared" si="21"/>
        <v>0.96521910001965028</v>
      </c>
      <c r="X19" s="86">
        <f t="shared" si="3"/>
        <v>0.98447632147769693</v>
      </c>
      <c r="Y19" s="87">
        <f t="shared" si="4"/>
        <v>0.95023534900735851</v>
      </c>
      <c r="Z19" s="42">
        <f t="shared" si="5"/>
        <v>1.0178</v>
      </c>
      <c r="AA19" s="29">
        <f t="shared" si="5"/>
        <v>0.98240000000000005</v>
      </c>
      <c r="AB19" s="29">
        <f t="shared" si="5"/>
        <v>1.002</v>
      </c>
      <c r="AC19" s="262">
        <f t="shared" si="6"/>
        <v>0.96714953821968952</v>
      </c>
      <c r="AD19" s="263">
        <f t="shared" si="7"/>
        <v>0.97889999999999999</v>
      </c>
      <c r="AE19" s="264">
        <f t="shared" si="8"/>
        <v>0.94485297700923565</v>
      </c>
      <c r="AF19" s="264">
        <f t="shared" si="9"/>
        <v>0.96370387109451749</v>
      </c>
      <c r="AG19" s="262">
        <f t="shared" si="10"/>
        <v>0.93018538314330323</v>
      </c>
      <c r="AH19" s="263">
        <f t="shared" si="11"/>
        <v>1.2565999999999999</v>
      </c>
      <c r="AI19" s="264">
        <f t="shared" si="12"/>
        <v>1.2128943210846925</v>
      </c>
      <c r="AJ19" s="264">
        <f t="shared" si="13"/>
        <v>1.2370929455688739</v>
      </c>
      <c r="AK19" s="262">
        <f t="shared" si="14"/>
        <v>1.1940657395626466</v>
      </c>
      <c r="AL19" s="263">
        <f t="shared" si="15"/>
        <v>1.3997999999999999</v>
      </c>
      <c r="AM19" s="264">
        <f t="shared" si="16"/>
        <v>1.3511136962075063</v>
      </c>
      <c r="AN19" s="264">
        <f t="shared" si="17"/>
        <v>1.3780699548044801</v>
      </c>
      <c r="AO19" s="262">
        <f t="shared" si="18"/>
        <v>1.3301394415405003</v>
      </c>
      <c r="AP19" s="40" t="s">
        <v>1</v>
      </c>
      <c r="AQ19" s="40" t="s">
        <v>0</v>
      </c>
    </row>
    <row r="20" spans="1:43" s="243" customFormat="1" ht="12.75" customHeight="1" x14ac:dyDescent="0.2">
      <c r="A20" s="37">
        <v>15</v>
      </c>
      <c r="B20" s="272" t="s">
        <v>72</v>
      </c>
      <c r="C20" s="35" t="s">
        <v>48</v>
      </c>
      <c r="D20" s="273" t="s">
        <v>49</v>
      </c>
      <c r="E20" s="274">
        <v>12502</v>
      </c>
      <c r="F20" s="308" t="s">
        <v>91</v>
      </c>
      <c r="G20" s="35" t="s">
        <v>92</v>
      </c>
      <c r="H20" s="276" t="s">
        <v>1</v>
      </c>
      <c r="I20" s="49" t="s">
        <v>0</v>
      </c>
      <c r="J20" s="109" t="str">
        <f t="shared" si="19"/>
        <v>18:10</v>
      </c>
      <c r="K20" s="309">
        <v>0.80300925925925926</v>
      </c>
      <c r="L20" s="118">
        <f t="shared" si="0"/>
        <v>1.262</v>
      </c>
      <c r="M20" s="261">
        <f t="shared" si="1"/>
        <v>5.8133796296296184E-2</v>
      </c>
      <c r="N20" s="28">
        <f t="shared" si="20"/>
        <v>0.78947368421052633</v>
      </c>
      <c r="O20" s="310">
        <v>48018918</v>
      </c>
      <c r="P20" s="311" t="s">
        <v>141</v>
      </c>
      <c r="Q20" s="222">
        <v>1.0261</v>
      </c>
      <c r="R20" s="137">
        <v>0.98850000000000005</v>
      </c>
      <c r="S20" s="137">
        <v>1.0059</v>
      </c>
      <c r="T20" s="137">
        <v>0.99839999999999995</v>
      </c>
      <c r="U20" s="137">
        <v>1.262</v>
      </c>
      <c r="V20" s="137">
        <v>1.4026000000000001</v>
      </c>
      <c r="W20" s="86">
        <f t="shared" si="21"/>
        <v>0.96335639801188966</v>
      </c>
      <c r="X20" s="86">
        <f t="shared" si="3"/>
        <v>0.9803138095702173</v>
      </c>
      <c r="Y20" s="87">
        <f t="shared" si="4"/>
        <v>0.94439158050887806</v>
      </c>
      <c r="Z20" s="42">
        <f t="shared" si="5"/>
        <v>1.0261</v>
      </c>
      <c r="AA20" s="29">
        <f t="shared" si="5"/>
        <v>0.98850000000000005</v>
      </c>
      <c r="AB20" s="29">
        <f t="shared" si="5"/>
        <v>1.0059</v>
      </c>
      <c r="AC20" s="262">
        <f t="shared" si="6"/>
        <v>0.96904020076015984</v>
      </c>
      <c r="AD20" s="263">
        <f t="shared" si="7"/>
        <v>0.99839999999999995</v>
      </c>
      <c r="AE20" s="264">
        <f t="shared" si="8"/>
        <v>0.96181502777507055</v>
      </c>
      <c r="AF20" s="264">
        <f t="shared" si="9"/>
        <v>0.97874530747490496</v>
      </c>
      <c r="AG20" s="262">
        <f t="shared" si="10"/>
        <v>0.94288055398006376</v>
      </c>
      <c r="AH20" s="263">
        <f t="shared" si="11"/>
        <v>1.262</v>
      </c>
      <c r="AI20" s="264">
        <f t="shared" si="12"/>
        <v>1.2157557742910048</v>
      </c>
      <c r="AJ20" s="264">
        <f t="shared" si="13"/>
        <v>1.2371560276776143</v>
      </c>
      <c r="AK20" s="262">
        <f t="shared" si="14"/>
        <v>1.1918221746022042</v>
      </c>
      <c r="AL20" s="263">
        <f t="shared" si="15"/>
        <v>1.4026000000000001</v>
      </c>
      <c r="AM20" s="264">
        <f t="shared" si="16"/>
        <v>1.3512036838514765</v>
      </c>
      <c r="AN20" s="264">
        <f t="shared" si="17"/>
        <v>1.3749881493031868</v>
      </c>
      <c r="AO20" s="262">
        <f t="shared" si="18"/>
        <v>1.3246036308217524</v>
      </c>
      <c r="AP20" s="37" t="s">
        <v>1</v>
      </c>
      <c r="AQ20" s="37" t="s">
        <v>0</v>
      </c>
    </row>
    <row r="21" spans="1:43" s="265" customFormat="1" ht="12.75" customHeight="1" x14ac:dyDescent="0.2">
      <c r="A21" s="37">
        <v>16</v>
      </c>
      <c r="B21" s="33" t="s">
        <v>121</v>
      </c>
      <c r="C21" s="111" t="s">
        <v>48</v>
      </c>
      <c r="D21" s="36" t="s">
        <v>49</v>
      </c>
      <c r="E21" s="150">
        <v>88</v>
      </c>
      <c r="F21" s="33" t="s">
        <v>102</v>
      </c>
      <c r="G21" s="43" t="s">
        <v>94</v>
      </c>
      <c r="H21" s="30" t="s">
        <v>1</v>
      </c>
      <c r="I21" s="41" t="s">
        <v>0</v>
      </c>
      <c r="J21" s="109" t="str">
        <f t="shared" si="19"/>
        <v>18:10</v>
      </c>
      <c r="K21" s="44">
        <v>0.80428240740740742</v>
      </c>
      <c r="L21" s="118">
        <f t="shared" si="0"/>
        <v>1.2553000000000001</v>
      </c>
      <c r="M21" s="261">
        <f t="shared" si="1"/>
        <v>5.9423344907407319E-2</v>
      </c>
      <c r="N21" s="28">
        <f t="shared" si="20"/>
        <v>0.84210526315789469</v>
      </c>
      <c r="O21" s="72">
        <v>40290565</v>
      </c>
      <c r="P21" s="72" t="s">
        <v>95</v>
      </c>
      <c r="Q21" s="84">
        <v>1.0213000000000001</v>
      </c>
      <c r="R21" s="85">
        <v>0.97499999999999998</v>
      </c>
      <c r="S21" s="85">
        <v>1.0041</v>
      </c>
      <c r="T21" s="85">
        <v>0.99690000000000001</v>
      </c>
      <c r="U21" s="85">
        <v>1.2553000000000001</v>
      </c>
      <c r="V21" s="85">
        <v>1.3914</v>
      </c>
      <c r="W21" s="86">
        <f t="shared" si="21"/>
        <v>0.9546656222461567</v>
      </c>
      <c r="X21" s="86">
        <f t="shared" si="3"/>
        <v>0.98315871927934972</v>
      </c>
      <c r="Y21" s="87">
        <f t="shared" si="4"/>
        <v>0.9385878305075549</v>
      </c>
      <c r="Z21" s="42">
        <f t="shared" si="5"/>
        <v>1.0213000000000001</v>
      </c>
      <c r="AA21" s="29">
        <f t="shared" si="5"/>
        <v>0.97499999999999998</v>
      </c>
      <c r="AB21" s="29">
        <f t="shared" si="5"/>
        <v>1.0041</v>
      </c>
      <c r="AC21" s="262">
        <f t="shared" si="6"/>
        <v>0.95857975129736595</v>
      </c>
      <c r="AD21" s="263">
        <f t="shared" si="7"/>
        <v>0.99690000000000001</v>
      </c>
      <c r="AE21" s="264">
        <f t="shared" si="8"/>
        <v>0.95170615881719367</v>
      </c>
      <c r="AF21" s="264">
        <f t="shared" si="9"/>
        <v>0.98011092724958371</v>
      </c>
      <c r="AG21" s="262">
        <f t="shared" si="10"/>
        <v>0.93567820823298153</v>
      </c>
      <c r="AH21" s="263">
        <f t="shared" si="11"/>
        <v>1.2553000000000001</v>
      </c>
      <c r="AI21" s="264">
        <f t="shared" si="12"/>
        <v>1.1983917556056005</v>
      </c>
      <c r="AJ21" s="264">
        <f t="shared" si="13"/>
        <v>1.2341591403113679</v>
      </c>
      <c r="AK21" s="262">
        <f t="shared" si="14"/>
        <v>1.1782093036361336</v>
      </c>
      <c r="AL21" s="263">
        <f t="shared" si="15"/>
        <v>1.3914</v>
      </c>
      <c r="AM21" s="264">
        <f t="shared" si="16"/>
        <v>1.3283217467933024</v>
      </c>
      <c r="AN21" s="264">
        <f t="shared" si="17"/>
        <v>1.3679670420052872</v>
      </c>
      <c r="AO21" s="262">
        <f t="shared" si="18"/>
        <v>1.305951107368212</v>
      </c>
      <c r="AP21" s="30" t="s">
        <v>1</v>
      </c>
      <c r="AQ21" s="30" t="s">
        <v>0</v>
      </c>
    </row>
    <row r="22" spans="1:43" s="265" customFormat="1" ht="12.75" customHeight="1" x14ac:dyDescent="0.2">
      <c r="A22" s="37">
        <v>17</v>
      </c>
      <c r="B22" s="33" t="s">
        <v>71</v>
      </c>
      <c r="C22" s="111" t="s">
        <v>48</v>
      </c>
      <c r="D22" s="36" t="s">
        <v>49</v>
      </c>
      <c r="E22" s="150">
        <v>13638</v>
      </c>
      <c r="F22" s="33" t="s">
        <v>79</v>
      </c>
      <c r="G22" s="43" t="s">
        <v>80</v>
      </c>
      <c r="H22" s="30" t="s">
        <v>1</v>
      </c>
      <c r="I22" s="32" t="s">
        <v>0</v>
      </c>
      <c r="J22" s="109" t="str">
        <f t="shared" si="19"/>
        <v>18:10</v>
      </c>
      <c r="K22" s="44">
        <v>0.80716435185185187</v>
      </c>
      <c r="L22" s="118">
        <f t="shared" si="0"/>
        <v>1.1948000000000001</v>
      </c>
      <c r="M22" s="261">
        <f t="shared" si="1"/>
        <v>6.0002745370370293E-2</v>
      </c>
      <c r="N22" s="28">
        <f t="shared" si="20"/>
        <v>0.89473684210526316</v>
      </c>
      <c r="O22" s="72">
        <v>91840710</v>
      </c>
      <c r="P22" s="110" t="s">
        <v>120</v>
      </c>
      <c r="Q22" s="84">
        <v>0.96430000000000005</v>
      </c>
      <c r="R22" s="85">
        <v>0.91059999999999997</v>
      </c>
      <c r="S22" s="85">
        <v>0.95350000000000001</v>
      </c>
      <c r="T22" s="85">
        <v>0.91949999999999998</v>
      </c>
      <c r="U22" s="85">
        <v>1.1948000000000001</v>
      </c>
      <c r="V22" s="85">
        <v>1.3452999999999999</v>
      </c>
      <c r="W22" s="86">
        <f t="shared" si="21"/>
        <v>0.94431193611946485</v>
      </c>
      <c r="X22" s="86">
        <f t="shared" si="3"/>
        <v>0.98880016592346776</v>
      </c>
      <c r="Y22" s="87">
        <f t="shared" si="4"/>
        <v>0.93373579911843796</v>
      </c>
      <c r="Z22" s="42">
        <f t="shared" si="5"/>
        <v>0.96430000000000005</v>
      </c>
      <c r="AA22" s="29">
        <f t="shared" si="5"/>
        <v>0.91059999999999997</v>
      </c>
      <c r="AB22" s="29">
        <f t="shared" si="5"/>
        <v>0.95350000000000001</v>
      </c>
      <c r="AC22" s="262">
        <f t="shared" si="6"/>
        <v>0.90040143108990978</v>
      </c>
      <c r="AD22" s="263">
        <f t="shared" si="7"/>
        <v>0.91949999999999998</v>
      </c>
      <c r="AE22" s="264">
        <f t="shared" si="8"/>
        <v>0.86829482526184787</v>
      </c>
      <c r="AF22" s="264">
        <f t="shared" si="9"/>
        <v>0.90920175256662861</v>
      </c>
      <c r="AG22" s="262">
        <f t="shared" si="10"/>
        <v>0.85857006728940366</v>
      </c>
      <c r="AH22" s="263">
        <f t="shared" si="11"/>
        <v>1.1948000000000001</v>
      </c>
      <c r="AI22" s="264">
        <f t="shared" si="12"/>
        <v>1.1282639012755367</v>
      </c>
      <c r="AJ22" s="264">
        <f t="shared" si="13"/>
        <v>1.1814184382453594</v>
      </c>
      <c r="AK22" s="262">
        <f t="shared" si="14"/>
        <v>1.1156275327867098</v>
      </c>
      <c r="AL22" s="263">
        <f t="shared" si="15"/>
        <v>1.3452999999999999</v>
      </c>
      <c r="AM22" s="264">
        <f t="shared" si="16"/>
        <v>1.270382847661516</v>
      </c>
      <c r="AN22" s="264">
        <f t="shared" si="17"/>
        <v>1.3302328632168412</v>
      </c>
      <c r="AO22" s="262">
        <f t="shared" si="18"/>
        <v>1.2561547705540346</v>
      </c>
      <c r="AP22" s="30" t="s">
        <v>1</v>
      </c>
      <c r="AQ22" s="30" t="s">
        <v>0</v>
      </c>
    </row>
    <row r="23" spans="1:43" s="265" customFormat="1" ht="12.75" customHeight="1" x14ac:dyDescent="0.2">
      <c r="A23" s="37">
        <v>18</v>
      </c>
      <c r="B23" s="33" t="s">
        <v>142</v>
      </c>
      <c r="C23" s="111" t="s">
        <v>50</v>
      </c>
      <c r="D23" s="36" t="s">
        <v>49</v>
      </c>
      <c r="E23" s="150">
        <v>13911</v>
      </c>
      <c r="F23" s="33" t="s">
        <v>143</v>
      </c>
      <c r="G23" s="38" t="s">
        <v>144</v>
      </c>
      <c r="H23" s="30" t="s">
        <v>1</v>
      </c>
      <c r="I23" s="32" t="s">
        <v>0</v>
      </c>
      <c r="J23" s="109" t="str">
        <f t="shared" si="19"/>
        <v>18:10</v>
      </c>
      <c r="K23" s="44">
        <v>0.80445601851851845</v>
      </c>
      <c r="L23" s="118">
        <f t="shared" si="0"/>
        <v>1.2746</v>
      </c>
      <c r="M23" s="261">
        <f t="shared" si="1"/>
        <v>6.0558252314814612E-2</v>
      </c>
      <c r="N23" s="28">
        <f t="shared" si="20"/>
        <v>0.94736842105263153</v>
      </c>
      <c r="O23" s="144">
        <v>97531861</v>
      </c>
      <c r="P23" s="110" t="s">
        <v>145</v>
      </c>
      <c r="Q23" s="234">
        <v>1.0334000000000001</v>
      </c>
      <c r="R23" s="226">
        <v>0.96399999999999997</v>
      </c>
      <c r="S23" s="226">
        <v>1.0092000000000001</v>
      </c>
      <c r="T23" s="226">
        <v>1.0105</v>
      </c>
      <c r="U23" s="226">
        <v>1.2746</v>
      </c>
      <c r="V23" s="226">
        <v>1.4137999999999999</v>
      </c>
      <c r="W23" s="86">
        <f t="shared" si="21"/>
        <v>0.93284304238436222</v>
      </c>
      <c r="X23" s="86">
        <f t="shared" si="3"/>
        <v>0.97658215598993614</v>
      </c>
      <c r="Y23" s="87">
        <f t="shared" si="4"/>
        <v>0.91099786953193185</v>
      </c>
      <c r="Z23" s="42">
        <f t="shared" si="5"/>
        <v>1.0334000000000001</v>
      </c>
      <c r="AA23" s="29">
        <f t="shared" si="5"/>
        <v>0.96399999999999997</v>
      </c>
      <c r="AB23" s="29">
        <f t="shared" si="5"/>
        <v>1.0092000000000001</v>
      </c>
      <c r="AC23" s="262">
        <f t="shared" si="6"/>
        <v>0.9414251983742985</v>
      </c>
      <c r="AD23" s="263">
        <f t="shared" si="7"/>
        <v>1.0105</v>
      </c>
      <c r="AE23" s="264">
        <f t="shared" si="8"/>
        <v>0.94263789432939793</v>
      </c>
      <c r="AF23" s="264">
        <f t="shared" si="9"/>
        <v>0.98683626862783047</v>
      </c>
      <c r="AG23" s="262">
        <f t="shared" si="10"/>
        <v>0.92056334716201704</v>
      </c>
      <c r="AH23" s="263">
        <f t="shared" si="11"/>
        <v>1.2746</v>
      </c>
      <c r="AI23" s="264">
        <f t="shared" si="12"/>
        <v>1.189001741823108</v>
      </c>
      <c r="AJ23" s="264">
        <f t="shared" si="13"/>
        <v>1.2447516160247725</v>
      </c>
      <c r="AK23" s="262">
        <f t="shared" si="14"/>
        <v>1.1611578845054003</v>
      </c>
      <c r="AL23" s="263">
        <f t="shared" si="15"/>
        <v>1.4137999999999999</v>
      </c>
      <c r="AM23" s="264">
        <f t="shared" si="16"/>
        <v>1.3188534933230112</v>
      </c>
      <c r="AN23" s="264">
        <f t="shared" si="17"/>
        <v>1.3806918521385716</v>
      </c>
      <c r="AO23" s="262">
        <f t="shared" si="18"/>
        <v>1.2879687879442452</v>
      </c>
      <c r="AP23" s="30" t="s">
        <v>1</v>
      </c>
      <c r="AQ23" s="30" t="s">
        <v>0</v>
      </c>
    </row>
    <row r="24" spans="1:43" s="265" customFormat="1" ht="12.75" customHeight="1" x14ac:dyDescent="0.2">
      <c r="A24" s="37">
        <v>19</v>
      </c>
      <c r="B24" s="33" t="s">
        <v>59</v>
      </c>
      <c r="C24" s="111" t="s">
        <v>48</v>
      </c>
      <c r="D24" s="36" t="s">
        <v>49</v>
      </c>
      <c r="E24" s="150">
        <v>12517</v>
      </c>
      <c r="F24" s="27" t="s">
        <v>60</v>
      </c>
      <c r="G24" s="111" t="s">
        <v>129</v>
      </c>
      <c r="H24" s="37" t="s">
        <v>0</v>
      </c>
      <c r="I24" s="39" t="s">
        <v>1</v>
      </c>
      <c r="J24" s="109" t="str">
        <f t="shared" si="19"/>
        <v>18:00</v>
      </c>
      <c r="K24" s="178">
        <v>0.81254629629629627</v>
      </c>
      <c r="L24" s="118">
        <f t="shared" si="0"/>
        <v>1.0178061101028433</v>
      </c>
      <c r="M24" s="261">
        <f t="shared" si="1"/>
        <v>6.3660002534673174E-2</v>
      </c>
      <c r="N24" s="28">
        <f t="shared" si="20"/>
        <v>1</v>
      </c>
      <c r="O24" s="72">
        <v>93087082</v>
      </c>
      <c r="P24" s="72" t="s">
        <v>62</v>
      </c>
      <c r="Q24" s="84">
        <v>0.82650000000000001</v>
      </c>
      <c r="R24" s="85">
        <v>0.82650000000000001</v>
      </c>
      <c r="S24" s="85">
        <v>0.81950000000000001</v>
      </c>
      <c r="T24" s="85">
        <v>0.74590000000000001</v>
      </c>
      <c r="U24" s="85">
        <v>1.0265</v>
      </c>
      <c r="V24" s="85">
        <v>1.1994</v>
      </c>
      <c r="W24" s="86">
        <f t="shared" si="21"/>
        <v>1</v>
      </c>
      <c r="X24" s="86">
        <f t="shared" si="3"/>
        <v>0.99153055051421657</v>
      </c>
      <c r="Y24" s="87">
        <f t="shared" si="4"/>
        <v>0.99153055051421657</v>
      </c>
      <c r="Z24" s="42">
        <f t="shared" si="5"/>
        <v>0.82650000000000001</v>
      </c>
      <c r="AA24" s="29">
        <f t="shared" si="5"/>
        <v>0.82650000000000001</v>
      </c>
      <c r="AB24" s="29">
        <f t="shared" si="5"/>
        <v>0.81950000000000001</v>
      </c>
      <c r="AC24" s="262">
        <f t="shared" si="6"/>
        <v>0.81950000000000001</v>
      </c>
      <c r="AD24" s="263">
        <f t="shared" si="7"/>
        <v>0.74590000000000001</v>
      </c>
      <c r="AE24" s="264">
        <f t="shared" si="8"/>
        <v>0.74590000000000001</v>
      </c>
      <c r="AF24" s="264">
        <f t="shared" si="9"/>
        <v>0.73958263762855414</v>
      </c>
      <c r="AG24" s="262">
        <f t="shared" si="10"/>
        <v>0.73958263762855414</v>
      </c>
      <c r="AH24" s="263">
        <f t="shared" si="11"/>
        <v>1.0265</v>
      </c>
      <c r="AI24" s="264">
        <f t="shared" si="12"/>
        <v>1.0265</v>
      </c>
      <c r="AJ24" s="264">
        <f t="shared" si="13"/>
        <v>1.0178061101028433</v>
      </c>
      <c r="AK24" s="262">
        <f t="shared" si="14"/>
        <v>1.0178061101028433</v>
      </c>
      <c r="AL24" s="263">
        <f t="shared" si="15"/>
        <v>1.1994</v>
      </c>
      <c r="AM24" s="264">
        <f t="shared" si="16"/>
        <v>1.1994</v>
      </c>
      <c r="AN24" s="264">
        <f t="shared" si="17"/>
        <v>1.1892417422867514</v>
      </c>
      <c r="AO24" s="262">
        <f t="shared" si="18"/>
        <v>1.1892417422867514</v>
      </c>
      <c r="AP24" s="37" t="s">
        <v>0</v>
      </c>
      <c r="AQ24" s="37" t="s">
        <v>1</v>
      </c>
    </row>
    <row r="25" spans="1:43" s="256" customFormat="1" ht="12.75" customHeight="1" x14ac:dyDescent="0.2">
      <c r="A25" s="125"/>
      <c r="B25" s="149"/>
      <c r="C25" s="193"/>
      <c r="D25" s="126"/>
      <c r="E25" s="193"/>
      <c r="F25" s="57"/>
      <c r="G25" s="186"/>
      <c r="H25" s="59"/>
      <c r="I25" s="58"/>
      <c r="J25" s="127"/>
      <c r="K25" s="60"/>
      <c r="L25" s="61"/>
      <c r="M25" s="170"/>
      <c r="N25" s="62"/>
      <c r="O25" s="128"/>
      <c r="P25" s="204"/>
      <c r="Q25" s="80"/>
      <c r="R25" s="81"/>
      <c r="S25" s="81"/>
      <c r="T25" s="81"/>
      <c r="U25" s="81"/>
      <c r="V25" s="81"/>
      <c r="W25" s="81"/>
      <c r="X25" s="81"/>
      <c r="Y25" s="82"/>
      <c r="Z25" s="131"/>
      <c r="AA25" s="129"/>
      <c r="AB25" s="129"/>
      <c r="AC25" s="130"/>
      <c r="AD25" s="131"/>
      <c r="AE25" s="129"/>
      <c r="AF25" s="129"/>
      <c r="AG25" s="130"/>
      <c r="AH25" s="131"/>
      <c r="AI25" s="129"/>
      <c r="AJ25" s="129"/>
      <c r="AK25" s="130"/>
      <c r="AL25" s="131"/>
      <c r="AM25" s="129"/>
      <c r="AN25" s="129"/>
      <c r="AO25" s="130"/>
      <c r="AP25" s="59"/>
      <c r="AQ25" s="59"/>
    </row>
  </sheetData>
  <mergeCells count="4">
    <mergeCell ref="AD3:AG3"/>
    <mergeCell ref="AH3:AK3"/>
    <mergeCell ref="AL3:AO3"/>
    <mergeCell ref="D4:E4"/>
  </mergeCells>
  <conditionalFormatting sqref="H6:I6 H8:I9 H11:I12 H14:I14 H16:I19 H21:I21">
    <cfRule type="expression" dxfId="30" priority="12">
      <formula>H6&lt;&gt;AP6</formula>
    </cfRule>
  </conditionalFormatting>
  <conditionalFormatting sqref="H16:I16">
    <cfRule type="expression" dxfId="29" priority="11">
      <formula>H16&lt;&gt;AP16</formula>
    </cfRule>
  </conditionalFormatting>
  <conditionalFormatting sqref="H14:I14">
    <cfRule type="expression" dxfId="28" priority="10">
      <formula>H14&lt;&gt;AP14</formula>
    </cfRule>
  </conditionalFormatting>
  <conditionalFormatting sqref="H13:I13">
    <cfRule type="expression" dxfId="27" priority="6">
      <formula>H13&lt;&gt;AP13</formula>
    </cfRule>
  </conditionalFormatting>
  <conditionalFormatting sqref="H7:I7">
    <cfRule type="expression" dxfId="26" priority="8">
      <formula>H7&lt;&gt;AP7</formula>
    </cfRule>
  </conditionalFormatting>
  <conditionalFormatting sqref="I7">
    <cfRule type="expression" dxfId="25" priority="9">
      <formula>I7&lt;&gt;AQ7</formula>
    </cfRule>
  </conditionalFormatting>
  <conditionalFormatting sqref="I13">
    <cfRule type="expression" dxfId="24" priority="7">
      <formula>I13&lt;&gt;AQ13</formula>
    </cfRule>
  </conditionalFormatting>
  <conditionalFormatting sqref="H10:I10">
    <cfRule type="expression" dxfId="23" priority="4">
      <formula>H10&lt;&gt;AP10</formula>
    </cfRule>
  </conditionalFormatting>
  <conditionalFormatting sqref="H10:I10">
    <cfRule type="expression" dxfId="22" priority="5">
      <formula>H10&lt;&gt;AP10</formula>
    </cfRule>
  </conditionalFormatting>
  <conditionalFormatting sqref="H22:I22">
    <cfRule type="expression" dxfId="21" priority="3">
      <formula>H22&lt;&gt;AP22</formula>
    </cfRule>
  </conditionalFormatting>
  <conditionalFormatting sqref="H23:I23">
    <cfRule type="expression" dxfId="20" priority="2">
      <formula>H23&lt;&gt;AP23</formula>
    </cfRule>
  </conditionalFormatting>
  <conditionalFormatting sqref="H24:I24">
    <cfRule type="expression" dxfId="19" priority="1">
      <formula>H24&lt;&gt;AP24</formula>
    </cfRule>
  </conditionalFormatting>
  <dataValidations count="2">
    <dataValidation type="list" allowBlank="1" showInputMessage="1" prompt="Click and enter a value from range '2016'!AC2:AE2" sqref="E3" xr:uid="{2475D321-3272-436D-9533-E92963FC211D}">
      <formula1>$AD$2:$AF$2</formula1>
    </dataValidation>
    <dataValidation type="list" allowBlank="1" sqref="AP6:AQ6 AP8:AQ13 H6:I13 AP17:AQ24 H17:I24" xr:uid="{D0A05160-4251-458F-ADEC-DF2DCFEFA71F}">
      <formula1>$AD$1:$AE$1</formula1>
    </dataValidation>
  </dataValidations>
  <hyperlinks>
    <hyperlink ref="P20" r:id="rId1" display="mailto:kim.knudsen@ca.com" xr:uid="{B1E17984-F744-4E7B-A84D-62578923F994}"/>
    <hyperlink ref="P18" r:id="rId2" xr:uid="{CD22127C-0756-415E-881B-E751B73BFC5B}"/>
    <hyperlink ref="P22" r:id="rId3" xr:uid="{B67B419F-DC94-4DD2-AA8B-3F239BA8001D}"/>
    <hyperlink ref="P6" r:id="rId4" xr:uid="{4ABF0E50-D64A-411E-8AB3-6A4937A80DD6}"/>
    <hyperlink ref="P15" r:id="rId5" xr:uid="{082C6AFD-BB45-4093-AE35-DC2F65F9514A}"/>
    <hyperlink ref="P21" r:id="rId6" display="andreas.haug@soprasteria.com" xr:uid="{28D2B6C7-A93D-478C-8A1B-17B7303C05C5}"/>
    <hyperlink ref="P7" r:id="rId7" xr:uid="{66D04656-0237-42BF-B256-74E3495841F2}"/>
    <hyperlink ref="P11" r:id="rId8" xr:uid="{E9E98ED1-2636-437B-AD79-0BE3F3B9DAD0}"/>
    <hyperlink ref="P10" r:id="rId9" xr:uid="{C50A8AE2-5EED-4E2B-BA69-ADB2F5F7321B}"/>
  </hyperlinks>
  <pageMargins left="0.7" right="0.7" top="0.75" bottom="0.75" header="0.3" footer="0.3"/>
  <drawing r:id="rId10"/>
  <legacyDrawing r:id="rId1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5CED4917-E588-4097-B135-EF8E2248C3AE}">
          <x14:formula1>
            <xm:f>'C:\Users\Bruker\Documents\Frognerkilen Seilforening\Tirsdagsregatta 2017\[Resultatliste 20.06.2017.xlsx]2017'!#REF!</xm:f>
          </x14:formula1>
          <xm:sqref>H10:I10 AP10:AQ10</xm:sqref>
        </x14:dataValidation>
        <x14:dataValidation type="list" allowBlank="1" xr:uid="{235A2840-B9B9-40CB-88FF-FCDB684ABD24}">
          <x14:formula1>
            <xm:f>'C:\Users\Eier\AppData\Local\Microsoft\Windows\Temporary Internet Files\Content.IE5\9VQQSM5R\[Resultatliste 22. 08.2017.xlsx]2017'!#REF!</xm:f>
          </x14:formula1>
          <xm:sqref>H8:I10 AP8:AQ10 H12:I12 AP12:AQ12 AP14:AQ14 H14:I14 H16:I16 AP16:AQ16 AP19:AQ21 H19:I21 AP6:AQ6 H6:I6</xm:sqref>
        </x14:dataValidation>
        <x14:dataValidation type="list" allowBlank="1" xr:uid="{8047C616-64E5-458A-9C0A-785635D7FF96}">
          <x14:formula1>
            <xm:f>'C:\Users\Bruker\Documents\Frognerkilen Seilforening\Tirsdagsregatta 2017\[Resultatliste 06.06.2017.xlsx]2017'!#REF!</xm:f>
          </x14:formula1>
          <xm:sqref>AP8:AQ9 H8:I9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45386-227B-475B-8B2D-A24A11B0031D}">
  <dimension ref="A1:AQ19"/>
  <sheetViews>
    <sheetView zoomScale="103" workbookViewId="0">
      <selection activeCell="F25" sqref="F25"/>
    </sheetView>
  </sheetViews>
  <sheetFormatPr baseColWidth="10" defaultRowHeight="12.75" x14ac:dyDescent="0.2"/>
  <sheetData>
    <row r="1" spans="1:43" s="243" customFormat="1" ht="19.5" customHeight="1" x14ac:dyDescent="0.2">
      <c r="A1" s="152" t="s">
        <v>157</v>
      </c>
      <c r="B1" s="236"/>
      <c r="C1" s="237"/>
      <c r="D1" s="238"/>
      <c r="E1" s="239"/>
      <c r="F1" s="240"/>
      <c r="G1" s="240"/>
      <c r="H1" s="238"/>
      <c r="I1" s="241"/>
      <c r="J1" s="242"/>
      <c r="K1" s="115"/>
      <c r="L1" s="113"/>
      <c r="N1" s="238"/>
      <c r="O1" s="244"/>
      <c r="P1" s="101"/>
      <c r="Q1" s="4"/>
      <c r="R1" s="4"/>
      <c r="S1" s="4"/>
      <c r="T1" s="4"/>
      <c r="U1" s="4"/>
      <c r="V1" s="4"/>
      <c r="W1" s="4"/>
      <c r="X1" s="4"/>
      <c r="Y1" s="4"/>
      <c r="AD1" s="243" t="s">
        <v>0</v>
      </c>
      <c r="AE1" s="243" t="s">
        <v>1</v>
      </c>
      <c r="AG1" s="245" t="s">
        <v>2</v>
      </c>
      <c r="AH1" s="246"/>
      <c r="AI1" s="245" t="s">
        <v>3</v>
      </c>
      <c r="AJ1" s="246"/>
      <c r="AK1" s="246"/>
      <c r="AP1" s="238"/>
      <c r="AQ1" s="241"/>
    </row>
    <row r="2" spans="1:43" s="243" customFormat="1" ht="19.5" customHeight="1" thickBot="1" x14ac:dyDescent="0.25">
      <c r="A2" s="240" t="s">
        <v>184</v>
      </c>
      <c r="B2" s="247"/>
      <c r="C2" s="113"/>
      <c r="D2" s="115"/>
      <c r="E2" s="239" t="s">
        <v>4</v>
      </c>
      <c r="F2" s="114"/>
      <c r="G2" s="114"/>
      <c r="H2" s="248"/>
      <c r="I2" s="246" t="s">
        <v>5</v>
      </c>
      <c r="J2" s="238" t="s">
        <v>6</v>
      </c>
      <c r="K2" s="115"/>
      <c r="L2" s="113"/>
      <c r="P2" s="102"/>
      <c r="Q2" s="5"/>
      <c r="R2" s="5"/>
      <c r="S2" s="5"/>
      <c r="T2" s="5"/>
      <c r="U2" s="5"/>
      <c r="V2" s="5"/>
      <c r="W2" s="5"/>
      <c r="X2" s="5"/>
      <c r="Y2" s="5"/>
      <c r="AC2" s="243" t="s">
        <v>7</v>
      </c>
      <c r="AD2" s="249" t="s">
        <v>8</v>
      </c>
      <c r="AE2" s="249" t="s">
        <v>11</v>
      </c>
      <c r="AF2" s="6" t="s">
        <v>12</v>
      </c>
      <c r="AG2" s="7" t="s">
        <v>14</v>
      </c>
      <c r="AH2" s="250"/>
      <c r="AI2" s="8" t="s">
        <v>17</v>
      </c>
      <c r="AJ2" s="250"/>
      <c r="AK2" s="250"/>
      <c r="AP2" s="248"/>
      <c r="AQ2" s="246"/>
    </row>
    <row r="3" spans="1:43" s="243" customFormat="1" ht="19.5" customHeight="1" thickBot="1" x14ac:dyDescent="0.25">
      <c r="A3" s="247"/>
      <c r="B3" s="247"/>
      <c r="C3" s="113"/>
      <c r="D3" s="115"/>
      <c r="E3" s="251" t="s">
        <v>11</v>
      </c>
      <c r="F3" s="114"/>
      <c r="G3" s="114"/>
      <c r="H3" s="248" t="s">
        <v>20</v>
      </c>
      <c r="I3" s="252">
        <v>14</v>
      </c>
      <c r="J3" s="248">
        <v>13</v>
      </c>
      <c r="K3" s="253"/>
      <c r="L3" s="250"/>
      <c r="M3" s="253"/>
      <c r="N3" s="254"/>
      <c r="O3" s="255"/>
      <c r="P3" s="103"/>
      <c r="Q3" s="5"/>
      <c r="R3" s="100"/>
      <c r="S3" s="5"/>
      <c r="T3" s="5"/>
      <c r="U3" s="5"/>
      <c r="V3" s="5"/>
      <c r="W3" s="5"/>
      <c r="X3" s="5"/>
      <c r="Y3" s="5"/>
      <c r="Z3" s="224"/>
      <c r="AA3" s="9" t="s">
        <v>9</v>
      </c>
      <c r="AB3" s="10" t="s">
        <v>10</v>
      </c>
      <c r="AC3" s="11"/>
      <c r="AD3" s="469" t="s">
        <v>13</v>
      </c>
      <c r="AE3" s="468"/>
      <c r="AF3" s="468"/>
      <c r="AG3" s="470"/>
      <c r="AH3" s="469" t="s">
        <v>15</v>
      </c>
      <c r="AI3" s="468"/>
      <c r="AJ3" s="468"/>
      <c r="AK3" s="470"/>
      <c r="AL3" s="469" t="s">
        <v>16</v>
      </c>
      <c r="AM3" s="468"/>
      <c r="AN3" s="468"/>
      <c r="AO3" s="470"/>
      <c r="AP3" s="247" t="s">
        <v>24</v>
      </c>
      <c r="AQ3" s="252"/>
    </row>
    <row r="4" spans="1:43" s="243" customFormat="1" ht="26.25" customHeight="1" thickBot="1" x14ac:dyDescent="0.25">
      <c r="A4" s="116" t="s">
        <v>18</v>
      </c>
      <c r="B4" s="201" t="s">
        <v>19</v>
      </c>
      <c r="C4" s="168" t="s">
        <v>21</v>
      </c>
      <c r="D4" s="467" t="s">
        <v>22</v>
      </c>
      <c r="E4" s="468"/>
      <c r="F4" s="14" t="s">
        <v>23</v>
      </c>
      <c r="G4" s="185" t="s">
        <v>29</v>
      </c>
      <c r="H4" s="12" t="s">
        <v>30</v>
      </c>
      <c r="I4" s="223" t="s">
        <v>31</v>
      </c>
      <c r="J4" s="16" t="s">
        <v>32</v>
      </c>
      <c r="K4" s="15" t="s">
        <v>33</v>
      </c>
      <c r="L4" s="17" t="s">
        <v>34</v>
      </c>
      <c r="M4" s="169" t="s">
        <v>35</v>
      </c>
      <c r="N4" s="18" t="s">
        <v>36</v>
      </c>
      <c r="O4" s="13" t="s">
        <v>37</v>
      </c>
      <c r="P4" s="203" t="s">
        <v>38</v>
      </c>
      <c r="Q4" s="76" t="s">
        <v>39</v>
      </c>
      <c r="R4" s="77" t="s">
        <v>40</v>
      </c>
      <c r="S4" s="77" t="s">
        <v>41</v>
      </c>
      <c r="T4" s="77" t="s">
        <v>42</v>
      </c>
      <c r="U4" s="77" t="s">
        <v>43</v>
      </c>
      <c r="V4" s="77" t="s">
        <v>44</v>
      </c>
      <c r="W4" s="78" t="s">
        <v>45</v>
      </c>
      <c r="X4" s="78" t="s">
        <v>46</v>
      </c>
      <c r="Y4" s="79" t="s">
        <v>47</v>
      </c>
      <c r="Z4" s="19" t="s">
        <v>25</v>
      </c>
      <c r="AA4" s="19" t="s">
        <v>26</v>
      </c>
      <c r="AB4" s="19" t="s">
        <v>27</v>
      </c>
      <c r="AC4" s="20" t="s">
        <v>28</v>
      </c>
      <c r="AD4" s="21" t="s">
        <v>25</v>
      </c>
      <c r="AE4" s="210" t="s">
        <v>26</v>
      </c>
      <c r="AF4" s="210" t="s">
        <v>27</v>
      </c>
      <c r="AG4" s="211" t="s">
        <v>28</v>
      </c>
      <c r="AH4" s="21" t="s">
        <v>25</v>
      </c>
      <c r="AI4" s="210" t="s">
        <v>26</v>
      </c>
      <c r="AJ4" s="210" t="s">
        <v>27</v>
      </c>
      <c r="AK4" s="211" t="s">
        <v>28</v>
      </c>
      <c r="AL4" s="21" t="s">
        <v>25</v>
      </c>
      <c r="AM4" s="210" t="s">
        <v>26</v>
      </c>
      <c r="AN4" s="210" t="s">
        <v>27</v>
      </c>
      <c r="AO4" s="211" t="s">
        <v>28</v>
      </c>
      <c r="AP4" s="12" t="s">
        <v>30</v>
      </c>
      <c r="AQ4" s="12" t="s">
        <v>31</v>
      </c>
    </row>
    <row r="5" spans="1:43" s="256" customFormat="1" ht="12.75" customHeight="1" x14ac:dyDescent="0.2">
      <c r="A5" s="117">
        <v>0</v>
      </c>
      <c r="B5" s="149"/>
      <c r="C5" s="193"/>
      <c r="D5" s="22"/>
      <c r="E5" s="189"/>
      <c r="F5" s="57"/>
      <c r="G5" s="186"/>
      <c r="H5" s="59"/>
      <c r="I5" s="58"/>
      <c r="J5" s="127"/>
      <c r="K5" s="174"/>
      <c r="L5" s="61"/>
      <c r="M5" s="170"/>
      <c r="N5" s="62"/>
      <c r="O5" s="23"/>
      <c r="P5" s="204"/>
      <c r="Q5" s="80"/>
      <c r="R5" s="81"/>
      <c r="S5" s="81"/>
      <c r="T5" s="81"/>
      <c r="U5" s="81"/>
      <c r="V5" s="81"/>
      <c r="W5" s="81"/>
      <c r="X5" s="81"/>
      <c r="Y5" s="82"/>
      <c r="Z5" s="26"/>
      <c r="AA5" s="24"/>
      <c r="AB5" s="24"/>
      <c r="AC5" s="25"/>
      <c r="AD5" s="26"/>
      <c r="AE5" s="24"/>
      <c r="AF5" s="24"/>
      <c r="AG5" s="25"/>
      <c r="AH5" s="26"/>
      <c r="AI5" s="24"/>
      <c r="AJ5" s="24"/>
      <c r="AK5" s="25"/>
      <c r="AL5" s="26"/>
      <c r="AM5" s="24"/>
      <c r="AN5" s="24"/>
      <c r="AO5" s="25"/>
      <c r="AP5" s="59"/>
      <c r="AQ5" s="59"/>
    </row>
    <row r="6" spans="1:43" s="265" customFormat="1" ht="12.75" customHeight="1" x14ac:dyDescent="0.2">
      <c r="A6" s="37">
        <v>1</v>
      </c>
      <c r="B6" s="33" t="s">
        <v>96</v>
      </c>
      <c r="C6" s="111" t="s">
        <v>48</v>
      </c>
      <c r="D6" s="36" t="s">
        <v>75</v>
      </c>
      <c r="E6" s="150">
        <v>70</v>
      </c>
      <c r="F6" s="33" t="s">
        <v>167</v>
      </c>
      <c r="G6" s="38" t="s">
        <v>168</v>
      </c>
      <c r="H6" s="30" t="s">
        <v>1</v>
      </c>
      <c r="I6" s="41" t="s">
        <v>1</v>
      </c>
      <c r="J6" s="109" t="str">
        <f t="shared" ref="J6:J19" si="0">IF(Q6&gt;0.95,"18:10","18:00")</f>
        <v>18:00</v>
      </c>
      <c r="K6" s="176">
        <v>0.80493055555555559</v>
      </c>
      <c r="L6" s="118">
        <f t="shared" ref="L6:L19" si="1">IF($E$3="lite",IF(AND(H6="nei",I6="ja"),AD6,IF(AND(H6="nei",I6="nei"),AE6,IF(AND(H6="ja",I6="ja"),AF6,AG6))), IF($E$3="middels",IF(AND(H6="nei",I6="ja"),AH6,IF(AND(H6="nei",I6="nei"),AI6,IF(AND(H6="ja",I6="ja"),AJ6,AK6))), IF($E$3="mye",IF(AND(H6="nei",I6="ja"),AL6,IF(AND(H6="nei",I6="nei"),AM6,IF(AND(H6="ja",I6="ja"),AN6,AO6))))))</f>
        <v>0.97861793537456121</v>
      </c>
      <c r="M6" s="261">
        <f t="shared" ref="M6:M18" si="2">(K6-J6)*L6</f>
        <v>5.3756026866755451E-2</v>
      </c>
      <c r="N6" s="28">
        <f t="shared" ref="N6:N19" si="3">IF(K6="Dnf",1,(IF(K6="Dns",1.5,(IF(K6="Dsq",1.5,(A6/I$3))))))</f>
        <v>7.1428571428571425E-2</v>
      </c>
      <c r="O6" s="72">
        <v>95227075</v>
      </c>
      <c r="P6" s="72" t="s">
        <v>98</v>
      </c>
      <c r="Q6" s="84">
        <v>0.82630000000000003</v>
      </c>
      <c r="R6" s="85">
        <v>0.79200000000000004</v>
      </c>
      <c r="S6" s="85">
        <v>0.80800000000000005</v>
      </c>
      <c r="T6" s="85">
        <v>0.77859999999999996</v>
      </c>
      <c r="U6" s="85">
        <v>1.0209999999999999</v>
      </c>
      <c r="V6" s="85">
        <v>1.1591</v>
      </c>
      <c r="W6" s="86">
        <f t="shared" ref="W6:W19" si="4">R6/Q6</f>
        <v>0.95848965266852237</v>
      </c>
      <c r="X6" s="86">
        <f t="shared" ref="X6:X19" si="5">S6/Q6</f>
        <v>0.97785307999515914</v>
      </c>
      <c r="Y6" s="87">
        <f t="shared" ref="Y6:Y19" si="6">W6*X6</f>
        <v>0.93726205900540493</v>
      </c>
      <c r="Z6" s="42">
        <f t="shared" ref="Z6:AB19" si="7">Q6</f>
        <v>0.82630000000000003</v>
      </c>
      <c r="AA6" s="29">
        <f t="shared" si="7"/>
        <v>0.79200000000000004</v>
      </c>
      <c r="AB6" s="29">
        <f t="shared" si="7"/>
        <v>0.80800000000000005</v>
      </c>
      <c r="AC6" s="262">
        <f t="shared" ref="AC6:AC19" si="8">Q6*Y6</f>
        <v>0.77445963935616613</v>
      </c>
      <c r="AD6" s="263">
        <f t="shared" ref="AD6:AD19" si="9">T6</f>
        <v>0.77859999999999996</v>
      </c>
      <c r="AE6" s="264">
        <f t="shared" ref="AE6:AE19" si="10">AD6*W6</f>
        <v>0.74628004356771149</v>
      </c>
      <c r="AF6" s="264">
        <f t="shared" ref="AF6:AF19" si="11">AD6*X6</f>
        <v>0.76135640808423088</v>
      </c>
      <c r="AG6" s="262">
        <f t="shared" ref="AG6:AG19" si="12">AD6*Y6</f>
        <v>0.72975223914160825</v>
      </c>
      <c r="AH6" s="263">
        <f t="shared" ref="AH6:AH19" si="13">U6</f>
        <v>1.0209999999999999</v>
      </c>
      <c r="AI6" s="264">
        <f t="shared" ref="AI6:AI19" si="14">AH6*W6</f>
        <v>0.97861793537456121</v>
      </c>
      <c r="AJ6" s="264">
        <f t="shared" ref="AJ6:AJ19" si="15">AH6*X6</f>
        <v>0.99838799467505734</v>
      </c>
      <c r="AK6" s="262">
        <f t="shared" ref="AK6:AK19" si="16">AH6*Y6</f>
        <v>0.9569445622445184</v>
      </c>
      <c r="AL6" s="263">
        <f t="shared" ref="AL6:AL19" si="17">V6</f>
        <v>1.1591</v>
      </c>
      <c r="AM6" s="264">
        <f t="shared" ref="AM6:AM19" si="18">AL6*W6</f>
        <v>1.1109853564080843</v>
      </c>
      <c r="AN6" s="264">
        <f t="shared" ref="AN6:AN19" si="19">AL6*X6</f>
        <v>1.133429505022389</v>
      </c>
      <c r="AO6" s="262">
        <f t="shared" ref="AO6:AO19" si="20">AL6*Y6</f>
        <v>1.0863804525931648</v>
      </c>
      <c r="AP6" s="30" t="s">
        <v>0</v>
      </c>
      <c r="AQ6" s="37" t="s">
        <v>1</v>
      </c>
    </row>
    <row r="7" spans="1:43" s="265" customFormat="1" ht="12.75" customHeight="1" x14ac:dyDescent="0.2">
      <c r="A7" s="37">
        <v>2</v>
      </c>
      <c r="B7" s="157" t="s">
        <v>159</v>
      </c>
      <c r="C7" s="192" t="s">
        <v>158</v>
      </c>
      <c r="D7" s="196" t="s">
        <v>49</v>
      </c>
      <c r="E7" s="192">
        <v>608</v>
      </c>
      <c r="F7" s="157" t="s">
        <v>160</v>
      </c>
      <c r="G7" s="156" t="s">
        <v>161</v>
      </c>
      <c r="H7" s="158" t="s">
        <v>1</v>
      </c>
      <c r="I7" s="162" t="s">
        <v>0</v>
      </c>
      <c r="J7" s="159" t="str">
        <f t="shared" si="0"/>
        <v>18:00</v>
      </c>
      <c r="K7" s="179">
        <v>0.79729166666666673</v>
      </c>
      <c r="L7" s="153">
        <f t="shared" si="1"/>
        <v>1.1379999999999999</v>
      </c>
      <c r="M7" s="172">
        <f t="shared" si="2"/>
        <v>5.3817916666666736E-2</v>
      </c>
      <c r="N7" s="28">
        <f t="shared" si="3"/>
        <v>0.14285714285714285</v>
      </c>
      <c r="O7" s="154">
        <v>40514092</v>
      </c>
      <c r="P7" s="206" t="s">
        <v>162</v>
      </c>
      <c r="Q7" s="99">
        <v>0.92820000000000003</v>
      </c>
      <c r="R7" s="86">
        <v>0.87190000000000001</v>
      </c>
      <c r="S7" s="86">
        <v>0.90580000000000005</v>
      </c>
      <c r="T7" s="86">
        <v>0.90700000000000003</v>
      </c>
      <c r="U7" s="86">
        <v>1.1379999999999999</v>
      </c>
      <c r="V7" s="86">
        <v>1.2797000000000001</v>
      </c>
      <c r="W7" s="86">
        <f t="shared" si="4"/>
        <v>0.93934496875673346</v>
      </c>
      <c r="X7" s="86">
        <f t="shared" si="5"/>
        <v>0.97586726998491702</v>
      </c>
      <c r="Y7" s="87">
        <f t="shared" si="6"/>
        <v>0.91667601023470069</v>
      </c>
      <c r="Z7" s="161">
        <f t="shared" si="7"/>
        <v>0.92820000000000003</v>
      </c>
      <c r="AA7" s="155">
        <f t="shared" si="7"/>
        <v>0.87190000000000001</v>
      </c>
      <c r="AB7" s="155">
        <f t="shared" si="7"/>
        <v>0.90580000000000005</v>
      </c>
      <c r="AC7" s="160">
        <f t="shared" si="8"/>
        <v>0.85085867269984916</v>
      </c>
      <c r="AD7" s="161">
        <f t="shared" si="9"/>
        <v>0.90700000000000003</v>
      </c>
      <c r="AE7" s="155">
        <f t="shared" si="10"/>
        <v>0.85198588666235731</v>
      </c>
      <c r="AF7" s="155">
        <f t="shared" si="11"/>
        <v>0.88511161387631976</v>
      </c>
      <c r="AG7" s="160">
        <f t="shared" si="12"/>
        <v>0.83142514128287359</v>
      </c>
      <c r="AH7" s="161">
        <f t="shared" si="13"/>
        <v>1.1379999999999999</v>
      </c>
      <c r="AI7" s="155">
        <f t="shared" si="14"/>
        <v>1.0689745744451626</v>
      </c>
      <c r="AJ7" s="155">
        <f t="shared" si="15"/>
        <v>1.1105369532428355</v>
      </c>
      <c r="AK7" s="160">
        <f t="shared" si="16"/>
        <v>1.0431772996470894</v>
      </c>
      <c r="AL7" s="161">
        <f t="shared" si="17"/>
        <v>1.2797000000000001</v>
      </c>
      <c r="AM7" s="155">
        <f t="shared" si="18"/>
        <v>1.2020797565179919</v>
      </c>
      <c r="AN7" s="155">
        <f t="shared" si="19"/>
        <v>1.2488173453996985</v>
      </c>
      <c r="AO7" s="160">
        <f t="shared" si="20"/>
        <v>1.1730702902973464</v>
      </c>
      <c r="AP7" s="158" t="s">
        <v>1</v>
      </c>
      <c r="AQ7" s="158" t="s">
        <v>0</v>
      </c>
    </row>
    <row r="8" spans="1:43" s="265" customFormat="1" ht="12.75" customHeight="1" x14ac:dyDescent="0.2">
      <c r="A8" s="37">
        <v>3</v>
      </c>
      <c r="B8" s="425" t="s">
        <v>192</v>
      </c>
      <c r="C8" s="423" t="s">
        <v>48</v>
      </c>
      <c r="D8" s="424" t="s">
        <v>49</v>
      </c>
      <c r="E8" s="417">
        <v>15383</v>
      </c>
      <c r="F8" s="418" t="s">
        <v>65</v>
      </c>
      <c r="G8" s="43" t="s">
        <v>66</v>
      </c>
      <c r="H8" s="30" t="s">
        <v>0</v>
      </c>
      <c r="I8" s="183" t="s">
        <v>1</v>
      </c>
      <c r="J8" s="109" t="str">
        <f t="shared" si="0"/>
        <v>18:00</v>
      </c>
      <c r="K8" s="176">
        <v>0.80226851851851855</v>
      </c>
      <c r="L8" s="118">
        <f t="shared" si="1"/>
        <v>1.0329004535227264</v>
      </c>
      <c r="M8" s="261">
        <f t="shared" si="2"/>
        <v>5.3988176482738834E-2</v>
      </c>
      <c r="N8" s="28">
        <f t="shared" si="3"/>
        <v>0.21428571428571427</v>
      </c>
      <c r="O8" s="72">
        <v>92435488</v>
      </c>
      <c r="P8" s="72" t="s">
        <v>67</v>
      </c>
      <c r="Q8" s="235">
        <v>0.89429999999999998</v>
      </c>
      <c r="R8" s="233">
        <v>0.85980000000000001</v>
      </c>
      <c r="S8" s="232">
        <v>0.87019999999999997</v>
      </c>
      <c r="T8" s="232">
        <v>0.86819999999999997</v>
      </c>
      <c r="U8" s="232">
        <v>1.1041000000000001</v>
      </c>
      <c r="V8" s="226">
        <v>1.2168000000000001</v>
      </c>
      <c r="W8" s="86">
        <f t="shared" si="4"/>
        <v>0.96142234149614225</v>
      </c>
      <c r="X8" s="86">
        <f t="shared" si="5"/>
        <v>0.97305154869730515</v>
      </c>
      <c r="Y8" s="87">
        <f t="shared" si="6"/>
        <v>0.93551349834501063</v>
      </c>
      <c r="Z8" s="42">
        <f t="shared" si="7"/>
        <v>0.89429999999999998</v>
      </c>
      <c r="AA8" s="29">
        <f t="shared" si="7"/>
        <v>0.85980000000000001</v>
      </c>
      <c r="AB8" s="29">
        <f t="shared" si="7"/>
        <v>0.87019999999999997</v>
      </c>
      <c r="AC8" s="262">
        <f t="shared" si="8"/>
        <v>0.83662972156994297</v>
      </c>
      <c r="AD8" s="263">
        <f t="shared" si="9"/>
        <v>0.86819999999999997</v>
      </c>
      <c r="AE8" s="264">
        <f t="shared" si="10"/>
        <v>0.83470687688695067</v>
      </c>
      <c r="AF8" s="264">
        <f t="shared" si="11"/>
        <v>0.84480335457900035</v>
      </c>
      <c r="AG8" s="262">
        <f t="shared" si="12"/>
        <v>0.81221281926313815</v>
      </c>
      <c r="AH8" s="263">
        <f t="shared" si="13"/>
        <v>1.1041000000000001</v>
      </c>
      <c r="AI8" s="264">
        <f t="shared" si="14"/>
        <v>1.0615064072458908</v>
      </c>
      <c r="AJ8" s="264">
        <f t="shared" si="15"/>
        <v>1.0743462149166947</v>
      </c>
      <c r="AK8" s="262">
        <f t="shared" si="16"/>
        <v>1.0329004535227264</v>
      </c>
      <c r="AL8" s="263">
        <f t="shared" si="17"/>
        <v>1.2168000000000001</v>
      </c>
      <c r="AM8" s="264">
        <f t="shared" si="18"/>
        <v>1.169858705132506</v>
      </c>
      <c r="AN8" s="264">
        <f t="shared" si="19"/>
        <v>1.1840091244548809</v>
      </c>
      <c r="AO8" s="262">
        <f t="shared" si="20"/>
        <v>1.138332824786209</v>
      </c>
      <c r="AP8" s="30" t="s">
        <v>0</v>
      </c>
      <c r="AQ8" s="75" t="s">
        <v>0</v>
      </c>
    </row>
    <row r="9" spans="1:43" s="219" customFormat="1" ht="12.75" customHeight="1" x14ac:dyDescent="0.2">
      <c r="A9" s="37">
        <v>4</v>
      </c>
      <c r="B9" s="143" t="s">
        <v>57</v>
      </c>
      <c r="C9" s="132" t="s">
        <v>48</v>
      </c>
      <c r="D9" s="133" t="s">
        <v>49</v>
      </c>
      <c r="E9" s="190">
        <v>11172</v>
      </c>
      <c r="F9" s="143" t="s">
        <v>130</v>
      </c>
      <c r="G9" s="187" t="s">
        <v>131</v>
      </c>
      <c r="H9" s="140" t="s">
        <v>1</v>
      </c>
      <c r="I9" s="165" t="s">
        <v>1</v>
      </c>
      <c r="J9" s="109" t="str">
        <f t="shared" si="0"/>
        <v>18:10</v>
      </c>
      <c r="K9" s="175">
        <v>0.79884259259259249</v>
      </c>
      <c r="L9" s="118">
        <f t="shared" si="1"/>
        <v>1.2960382115297322</v>
      </c>
      <c r="M9" s="261">
        <f t="shared" si="2"/>
        <v>5.4301600992333443E-2</v>
      </c>
      <c r="N9" s="28">
        <f t="shared" si="3"/>
        <v>0.2857142857142857</v>
      </c>
      <c r="O9" s="146">
        <v>90518559</v>
      </c>
      <c r="P9" s="147" t="s">
        <v>139</v>
      </c>
      <c r="Q9" s="135">
        <v>1.1014999999999999</v>
      </c>
      <c r="R9" s="136">
        <v>1.0507</v>
      </c>
      <c r="S9" s="136">
        <v>1.0748</v>
      </c>
      <c r="T9" s="136">
        <v>1.0607</v>
      </c>
      <c r="U9" s="136">
        <v>1.3587</v>
      </c>
      <c r="V9" s="136">
        <v>1.5216000000000001</v>
      </c>
      <c r="W9" s="137">
        <f t="shared" si="4"/>
        <v>0.95388107126645483</v>
      </c>
      <c r="X9" s="137">
        <f t="shared" si="5"/>
        <v>0.97576032682705405</v>
      </c>
      <c r="Y9" s="138">
        <f t="shared" si="6"/>
        <v>0.93075930585309641</v>
      </c>
      <c r="Z9" s="208">
        <f t="shared" si="7"/>
        <v>1.1014999999999999</v>
      </c>
      <c r="AA9" s="139">
        <f t="shared" si="7"/>
        <v>1.0507</v>
      </c>
      <c r="AB9" s="139">
        <f t="shared" si="7"/>
        <v>1.0748</v>
      </c>
      <c r="AC9" s="258">
        <f t="shared" si="8"/>
        <v>1.0252313753971856</v>
      </c>
      <c r="AD9" s="259">
        <f t="shared" si="9"/>
        <v>1.0607</v>
      </c>
      <c r="AE9" s="260">
        <f t="shared" si="10"/>
        <v>1.0117816522923286</v>
      </c>
      <c r="AF9" s="260">
        <f t="shared" si="11"/>
        <v>1.0349889786654562</v>
      </c>
      <c r="AG9" s="258">
        <f t="shared" si="12"/>
        <v>0.98725639571837931</v>
      </c>
      <c r="AH9" s="259">
        <f t="shared" si="13"/>
        <v>1.3587</v>
      </c>
      <c r="AI9" s="260">
        <f t="shared" si="14"/>
        <v>1.2960382115297322</v>
      </c>
      <c r="AJ9" s="260">
        <f t="shared" si="15"/>
        <v>1.3257655560599184</v>
      </c>
      <c r="AK9" s="258">
        <f t="shared" si="16"/>
        <v>1.2646226688626021</v>
      </c>
      <c r="AL9" s="259">
        <f t="shared" si="17"/>
        <v>1.5216000000000001</v>
      </c>
      <c r="AM9" s="260">
        <f t="shared" si="18"/>
        <v>1.4514254380390377</v>
      </c>
      <c r="AN9" s="260">
        <f t="shared" si="19"/>
        <v>1.4847169133000455</v>
      </c>
      <c r="AO9" s="258">
        <f t="shared" si="20"/>
        <v>1.4162433597860715</v>
      </c>
      <c r="AP9" s="140" t="s">
        <v>1</v>
      </c>
      <c r="AQ9" s="140" t="s">
        <v>1</v>
      </c>
    </row>
    <row r="10" spans="1:43" s="265" customFormat="1" ht="12.75" customHeight="1" x14ac:dyDescent="0.2">
      <c r="A10" s="37">
        <v>5</v>
      </c>
      <c r="B10" s="157" t="s">
        <v>163</v>
      </c>
      <c r="C10" s="192" t="s">
        <v>48</v>
      </c>
      <c r="D10" s="196" t="s">
        <v>49</v>
      </c>
      <c r="E10" s="192">
        <v>14118</v>
      </c>
      <c r="F10" s="157" t="s">
        <v>164</v>
      </c>
      <c r="G10" s="156" t="s">
        <v>165</v>
      </c>
      <c r="H10" s="158" t="s">
        <v>0</v>
      </c>
      <c r="I10" s="162" t="s">
        <v>1</v>
      </c>
      <c r="J10" s="159" t="str">
        <f t="shared" si="0"/>
        <v>18:10</v>
      </c>
      <c r="K10" s="179">
        <v>0.80108796296296303</v>
      </c>
      <c r="L10" s="153">
        <f t="shared" si="1"/>
        <v>1.2363022215367487</v>
      </c>
      <c r="M10" s="172">
        <f t="shared" si="2"/>
        <v>5.4574730010893024E-2</v>
      </c>
      <c r="N10" s="28">
        <f t="shared" si="3"/>
        <v>0.35714285714285715</v>
      </c>
      <c r="O10" s="154">
        <v>90691690</v>
      </c>
      <c r="P10" s="206" t="s">
        <v>166</v>
      </c>
      <c r="Q10" s="99">
        <v>1.0931999999999999</v>
      </c>
      <c r="R10" s="86">
        <v>1.0247999999999999</v>
      </c>
      <c r="S10" s="86">
        <v>1.0720000000000001</v>
      </c>
      <c r="T10" s="86">
        <v>1.0615000000000001</v>
      </c>
      <c r="U10" s="86">
        <v>1.3449</v>
      </c>
      <c r="V10" s="86">
        <v>1.4904999999999999</v>
      </c>
      <c r="W10" s="86">
        <f t="shared" si="4"/>
        <v>0.9374313940724478</v>
      </c>
      <c r="X10" s="96">
        <f t="shared" si="5"/>
        <v>0.98060739114526174</v>
      </c>
      <c r="Y10" s="217">
        <f t="shared" si="6"/>
        <v>0.91925215371904878</v>
      </c>
      <c r="Z10" s="42">
        <f t="shared" si="7"/>
        <v>1.0931999999999999</v>
      </c>
      <c r="AA10" s="155">
        <f t="shared" si="7"/>
        <v>1.0247999999999999</v>
      </c>
      <c r="AB10" s="155">
        <f t="shared" si="7"/>
        <v>1.0720000000000001</v>
      </c>
      <c r="AC10" s="160">
        <f t="shared" si="8"/>
        <v>1.004926454445664</v>
      </c>
      <c r="AD10" s="161">
        <f t="shared" si="9"/>
        <v>1.0615000000000001</v>
      </c>
      <c r="AE10" s="155">
        <f t="shared" si="10"/>
        <v>0.99508342480790346</v>
      </c>
      <c r="AF10" s="155">
        <f t="shared" si="11"/>
        <v>1.0409147457006955</v>
      </c>
      <c r="AG10" s="160">
        <f t="shared" si="12"/>
        <v>0.97578616117277039</v>
      </c>
      <c r="AH10" s="161">
        <f t="shared" si="13"/>
        <v>1.3449</v>
      </c>
      <c r="AI10" s="155">
        <f t="shared" si="14"/>
        <v>1.260751481888035</v>
      </c>
      <c r="AJ10" s="155">
        <f t="shared" si="15"/>
        <v>1.3188188803512626</v>
      </c>
      <c r="AK10" s="160">
        <f t="shared" si="16"/>
        <v>1.2363022215367487</v>
      </c>
      <c r="AL10" s="161">
        <f t="shared" si="17"/>
        <v>1.4904999999999999</v>
      </c>
      <c r="AM10" s="155">
        <f t="shared" si="18"/>
        <v>1.3972414928649834</v>
      </c>
      <c r="AN10" s="155">
        <f t="shared" si="19"/>
        <v>1.4615953165020126</v>
      </c>
      <c r="AO10" s="160">
        <f t="shared" si="20"/>
        <v>1.3701453351182422</v>
      </c>
      <c r="AP10" s="158" t="s">
        <v>0</v>
      </c>
      <c r="AQ10" s="158" t="s">
        <v>0</v>
      </c>
    </row>
    <row r="11" spans="1:43" s="265" customFormat="1" ht="12.75" customHeight="1" x14ac:dyDescent="0.2">
      <c r="A11" s="37">
        <v>6</v>
      </c>
      <c r="B11" s="33" t="s">
        <v>61</v>
      </c>
      <c r="C11" s="111" t="s">
        <v>48</v>
      </c>
      <c r="D11" s="36" t="s">
        <v>49</v>
      </c>
      <c r="E11" s="150">
        <v>11620</v>
      </c>
      <c r="F11" s="33" t="s">
        <v>126</v>
      </c>
      <c r="G11" s="43" t="s">
        <v>127</v>
      </c>
      <c r="H11" s="30" t="s">
        <v>1</v>
      </c>
      <c r="I11" s="41" t="s">
        <v>1</v>
      </c>
      <c r="J11" s="109" t="str">
        <f t="shared" si="0"/>
        <v>18:10</v>
      </c>
      <c r="K11" s="44">
        <v>0.80341435185185184</v>
      </c>
      <c r="L11" s="118">
        <f t="shared" si="1"/>
        <v>1.1820137931034482</v>
      </c>
      <c r="M11" s="261">
        <f t="shared" si="2"/>
        <v>5.4928071519795535E-2</v>
      </c>
      <c r="N11" s="28">
        <f t="shared" si="3"/>
        <v>0.42857142857142855</v>
      </c>
      <c r="O11" s="72">
        <v>97723926</v>
      </c>
      <c r="P11" s="72" t="s">
        <v>86</v>
      </c>
      <c r="Q11" s="84">
        <v>1.0004999999999999</v>
      </c>
      <c r="R11" s="85">
        <v>0.95679999999999998</v>
      </c>
      <c r="S11" s="85">
        <v>0.98409999999999997</v>
      </c>
      <c r="T11" s="85">
        <v>0.96120000000000005</v>
      </c>
      <c r="U11" s="85">
        <v>1.236</v>
      </c>
      <c r="V11" s="85">
        <v>1.3744000000000001</v>
      </c>
      <c r="W11" s="86">
        <f t="shared" si="4"/>
        <v>0.95632183908045976</v>
      </c>
      <c r="X11" s="86">
        <f t="shared" si="5"/>
        <v>0.98360819590204895</v>
      </c>
      <c r="Y11" s="87">
        <f t="shared" si="6"/>
        <v>0.9406459988396606</v>
      </c>
      <c r="Z11" s="42">
        <f t="shared" si="7"/>
        <v>1.0004999999999999</v>
      </c>
      <c r="AA11" s="29">
        <f t="shared" si="7"/>
        <v>0.95679999999999998</v>
      </c>
      <c r="AB11" s="29">
        <f t="shared" si="7"/>
        <v>0.98409999999999997</v>
      </c>
      <c r="AC11" s="262">
        <f t="shared" si="8"/>
        <v>0.94111632183908034</v>
      </c>
      <c r="AD11" s="263">
        <f t="shared" si="9"/>
        <v>0.96120000000000005</v>
      </c>
      <c r="AE11" s="264">
        <f t="shared" si="10"/>
        <v>0.91921655172413796</v>
      </c>
      <c r="AF11" s="264">
        <f t="shared" si="11"/>
        <v>0.9454441979010495</v>
      </c>
      <c r="AG11" s="262">
        <f t="shared" si="12"/>
        <v>0.90414893408468178</v>
      </c>
      <c r="AH11" s="263">
        <f t="shared" si="13"/>
        <v>1.236</v>
      </c>
      <c r="AI11" s="264">
        <f t="shared" si="14"/>
        <v>1.1820137931034482</v>
      </c>
      <c r="AJ11" s="264">
        <f t="shared" si="15"/>
        <v>1.2157397301349324</v>
      </c>
      <c r="AK11" s="262">
        <f t="shared" si="16"/>
        <v>1.1626384545658206</v>
      </c>
      <c r="AL11" s="263">
        <f t="shared" si="17"/>
        <v>1.3744000000000001</v>
      </c>
      <c r="AM11" s="264">
        <f t="shared" si="18"/>
        <v>1.314368735632184</v>
      </c>
      <c r="AN11" s="264">
        <f t="shared" si="19"/>
        <v>1.3518711044477763</v>
      </c>
      <c r="AO11" s="262">
        <f t="shared" si="20"/>
        <v>1.2928238608052296</v>
      </c>
      <c r="AP11" s="30" t="s">
        <v>1</v>
      </c>
      <c r="AQ11" s="30" t="s">
        <v>0</v>
      </c>
    </row>
    <row r="12" spans="1:43" s="265" customFormat="1" ht="12.75" customHeight="1" x14ac:dyDescent="0.2">
      <c r="A12" s="37">
        <v>7</v>
      </c>
      <c r="B12" s="33" t="s">
        <v>132</v>
      </c>
      <c r="C12" s="111" t="s">
        <v>48</v>
      </c>
      <c r="D12" s="36" t="s">
        <v>49</v>
      </c>
      <c r="E12" s="150">
        <v>14784</v>
      </c>
      <c r="F12" s="33" t="s">
        <v>133</v>
      </c>
      <c r="G12" s="38" t="s">
        <v>134</v>
      </c>
      <c r="H12" s="37" t="s">
        <v>1</v>
      </c>
      <c r="I12" s="39" t="s">
        <v>0</v>
      </c>
      <c r="J12" s="109" t="str">
        <f t="shared" si="0"/>
        <v>18:10</v>
      </c>
      <c r="K12" s="44">
        <v>0.80383101851851846</v>
      </c>
      <c r="L12" s="118">
        <f t="shared" si="1"/>
        <v>1.1793</v>
      </c>
      <c r="M12" s="261">
        <f t="shared" si="2"/>
        <v>5.5293336805555385E-2</v>
      </c>
      <c r="N12" s="28">
        <f t="shared" si="3"/>
        <v>0.5</v>
      </c>
      <c r="O12" s="72">
        <v>92057626</v>
      </c>
      <c r="P12" s="72" t="s">
        <v>135</v>
      </c>
      <c r="Q12" s="84">
        <v>0.95650000000000002</v>
      </c>
      <c r="R12" s="85">
        <v>0.90669999999999995</v>
      </c>
      <c r="S12" s="85">
        <v>0.93069999999999997</v>
      </c>
      <c r="T12" s="85">
        <v>0.9244</v>
      </c>
      <c r="U12" s="85">
        <v>1.1793</v>
      </c>
      <c r="V12" s="85">
        <v>1.3046</v>
      </c>
      <c r="W12" s="86">
        <f t="shared" si="4"/>
        <v>0.94793518034500779</v>
      </c>
      <c r="X12" s="86">
        <f t="shared" si="5"/>
        <v>0.97302665969681124</v>
      </c>
      <c r="Y12" s="87">
        <f t="shared" si="6"/>
        <v>0.92236620214019727</v>
      </c>
      <c r="Z12" s="42">
        <f t="shared" si="7"/>
        <v>0.95650000000000002</v>
      </c>
      <c r="AA12" s="29">
        <f t="shared" si="7"/>
        <v>0.90669999999999995</v>
      </c>
      <c r="AB12" s="29">
        <f t="shared" si="7"/>
        <v>0.93069999999999997</v>
      </c>
      <c r="AC12" s="262">
        <f t="shared" si="8"/>
        <v>0.88224327234709865</v>
      </c>
      <c r="AD12" s="263">
        <f t="shared" si="9"/>
        <v>0.9244</v>
      </c>
      <c r="AE12" s="264">
        <f t="shared" si="10"/>
        <v>0.87627128071092519</v>
      </c>
      <c r="AF12" s="264">
        <f t="shared" si="11"/>
        <v>0.89946584422373232</v>
      </c>
      <c r="AG12" s="262">
        <f t="shared" si="12"/>
        <v>0.85263531725839836</v>
      </c>
      <c r="AH12" s="263">
        <f t="shared" si="13"/>
        <v>1.1793</v>
      </c>
      <c r="AI12" s="264">
        <f t="shared" si="14"/>
        <v>1.1178999581808677</v>
      </c>
      <c r="AJ12" s="264">
        <f t="shared" si="15"/>
        <v>1.1474903397804495</v>
      </c>
      <c r="AK12" s="262">
        <f t="shared" si="16"/>
        <v>1.0877464621839346</v>
      </c>
      <c r="AL12" s="263">
        <f t="shared" si="17"/>
        <v>1.3046</v>
      </c>
      <c r="AM12" s="264">
        <f t="shared" si="18"/>
        <v>1.2366762362780972</v>
      </c>
      <c r="AN12" s="264">
        <f t="shared" si="19"/>
        <v>1.2694105802404598</v>
      </c>
      <c r="AO12" s="262">
        <f t="shared" si="20"/>
        <v>1.2033189473121013</v>
      </c>
      <c r="AP12" s="37" t="s">
        <v>1</v>
      </c>
      <c r="AQ12" s="37" t="s">
        <v>0</v>
      </c>
    </row>
    <row r="13" spans="1:43" s="265" customFormat="1" ht="12.75" customHeight="1" x14ac:dyDescent="0.2">
      <c r="A13" s="37">
        <v>8</v>
      </c>
      <c r="B13" s="33" t="s">
        <v>151</v>
      </c>
      <c r="C13" s="111" t="s">
        <v>50</v>
      </c>
      <c r="D13" s="36" t="s">
        <v>49</v>
      </c>
      <c r="E13" s="150">
        <v>11722</v>
      </c>
      <c r="F13" s="33" t="s">
        <v>146</v>
      </c>
      <c r="G13" s="38" t="s">
        <v>152</v>
      </c>
      <c r="H13" s="30" t="s">
        <v>1</v>
      </c>
      <c r="I13" s="32" t="s">
        <v>1</v>
      </c>
      <c r="J13" s="109" t="str">
        <f t="shared" si="0"/>
        <v>18:10</v>
      </c>
      <c r="K13" s="44">
        <v>0.80603009259259262</v>
      </c>
      <c r="L13" s="118">
        <f t="shared" si="1"/>
        <v>1.1628387390118218</v>
      </c>
      <c r="M13" s="261">
        <f t="shared" si="2"/>
        <v>5.7078693196170482E-2</v>
      </c>
      <c r="N13" s="28">
        <f t="shared" si="3"/>
        <v>0.5714285714285714</v>
      </c>
      <c r="O13" s="144">
        <v>91357690</v>
      </c>
      <c r="P13" s="110" t="s">
        <v>153</v>
      </c>
      <c r="Q13" s="84">
        <v>0.98970000000000002</v>
      </c>
      <c r="R13" s="85">
        <v>0.94140000000000001</v>
      </c>
      <c r="S13" s="85">
        <v>0.97140000000000004</v>
      </c>
      <c r="T13" s="85">
        <v>0.95140000000000002</v>
      </c>
      <c r="U13" s="85">
        <v>1.2224999999999999</v>
      </c>
      <c r="V13" s="96">
        <v>1.36</v>
      </c>
      <c r="W13" s="86">
        <f t="shared" si="4"/>
        <v>0.9511973325250076</v>
      </c>
      <c r="X13" s="86">
        <f t="shared" si="5"/>
        <v>0.98150954834798421</v>
      </c>
      <c r="Y13" s="87">
        <f t="shared" si="6"/>
        <v>0.93360926423642754</v>
      </c>
      <c r="Z13" s="42">
        <f t="shared" si="7"/>
        <v>0.98970000000000002</v>
      </c>
      <c r="AA13" s="29">
        <f t="shared" si="7"/>
        <v>0.94140000000000001</v>
      </c>
      <c r="AB13" s="29">
        <f t="shared" si="7"/>
        <v>0.97140000000000004</v>
      </c>
      <c r="AC13" s="262">
        <f t="shared" si="8"/>
        <v>0.92399308881479236</v>
      </c>
      <c r="AD13" s="263">
        <f t="shared" si="9"/>
        <v>0.95140000000000002</v>
      </c>
      <c r="AE13" s="264">
        <f t="shared" si="10"/>
        <v>0.90496914216429225</v>
      </c>
      <c r="AF13" s="264">
        <f t="shared" si="11"/>
        <v>0.93380818429827217</v>
      </c>
      <c r="AG13" s="262">
        <f t="shared" si="12"/>
        <v>0.88823585399453719</v>
      </c>
      <c r="AH13" s="263">
        <f t="shared" si="13"/>
        <v>1.2224999999999999</v>
      </c>
      <c r="AI13" s="264">
        <f t="shared" si="14"/>
        <v>1.1628387390118218</v>
      </c>
      <c r="AJ13" s="264">
        <f t="shared" si="15"/>
        <v>1.1998954228554106</v>
      </c>
      <c r="AK13" s="262">
        <f t="shared" si="16"/>
        <v>1.1413373255290327</v>
      </c>
      <c r="AL13" s="263">
        <f t="shared" si="17"/>
        <v>1.36</v>
      </c>
      <c r="AM13" s="264">
        <f t="shared" si="18"/>
        <v>1.2936283722340105</v>
      </c>
      <c r="AN13" s="264">
        <f t="shared" si="19"/>
        <v>1.3348529857532587</v>
      </c>
      <c r="AO13" s="262">
        <f t="shared" si="20"/>
        <v>1.2697085993615416</v>
      </c>
      <c r="AP13" s="30" t="s">
        <v>1</v>
      </c>
      <c r="AQ13" s="30" t="s">
        <v>1</v>
      </c>
    </row>
    <row r="14" spans="1:43" s="243" customFormat="1" ht="12.75" customHeight="1" x14ac:dyDescent="0.2">
      <c r="A14" s="37">
        <v>9</v>
      </c>
      <c r="B14" s="272" t="s">
        <v>68</v>
      </c>
      <c r="C14" s="35" t="s">
        <v>48</v>
      </c>
      <c r="D14" s="273" t="s">
        <v>75</v>
      </c>
      <c r="E14" s="274">
        <v>175</v>
      </c>
      <c r="F14" s="272" t="s">
        <v>97</v>
      </c>
      <c r="G14" s="275" t="s">
        <v>99</v>
      </c>
      <c r="H14" s="276" t="s">
        <v>1</v>
      </c>
      <c r="I14" s="49" t="s">
        <v>0</v>
      </c>
      <c r="J14" s="109" t="str">
        <f t="shared" si="0"/>
        <v>18:10</v>
      </c>
      <c r="K14" s="278">
        <v>0.8028587962962962</v>
      </c>
      <c r="L14" s="118">
        <f t="shared" si="1"/>
        <v>1.2574000000000001</v>
      </c>
      <c r="M14" s="261">
        <f t="shared" si="2"/>
        <v>5.7732706018518286E-2</v>
      </c>
      <c r="N14" s="28">
        <f t="shared" si="3"/>
        <v>0.6428571428571429</v>
      </c>
      <c r="O14" s="312">
        <v>22554387</v>
      </c>
      <c r="P14" s="313" t="s">
        <v>140</v>
      </c>
      <c r="Q14" s="135">
        <v>1.0262</v>
      </c>
      <c r="R14" s="136">
        <v>0.95430000000000004</v>
      </c>
      <c r="S14" s="136">
        <v>0.99490000000000001</v>
      </c>
      <c r="T14" s="136">
        <v>1.0034000000000001</v>
      </c>
      <c r="U14" s="136">
        <v>1.2574000000000001</v>
      </c>
      <c r="V14" s="136">
        <v>1.42</v>
      </c>
      <c r="W14" s="86">
        <f t="shared" si="4"/>
        <v>0.92993568505164692</v>
      </c>
      <c r="X14" s="86">
        <f t="shared" si="5"/>
        <v>0.96949912297797702</v>
      </c>
      <c r="Y14" s="87">
        <f t="shared" si="6"/>
        <v>0.90157183108349592</v>
      </c>
      <c r="Z14" s="42">
        <f t="shared" si="7"/>
        <v>1.0262</v>
      </c>
      <c r="AA14" s="29">
        <f t="shared" si="7"/>
        <v>0.95430000000000004</v>
      </c>
      <c r="AB14" s="29">
        <f t="shared" si="7"/>
        <v>0.99490000000000001</v>
      </c>
      <c r="AC14" s="262">
        <f t="shared" si="8"/>
        <v>0.92519301305788348</v>
      </c>
      <c r="AD14" s="263">
        <f t="shared" si="9"/>
        <v>1.0034000000000001</v>
      </c>
      <c r="AE14" s="264">
        <f t="shared" si="10"/>
        <v>0.93309746638082258</v>
      </c>
      <c r="AF14" s="264">
        <f t="shared" si="11"/>
        <v>0.9727954199961022</v>
      </c>
      <c r="AG14" s="262">
        <f t="shared" si="12"/>
        <v>0.90463717530917986</v>
      </c>
      <c r="AH14" s="263">
        <f t="shared" si="13"/>
        <v>1.2574000000000001</v>
      </c>
      <c r="AI14" s="264">
        <f t="shared" si="14"/>
        <v>1.1693011303839409</v>
      </c>
      <c r="AJ14" s="264">
        <f t="shared" si="15"/>
        <v>1.2190481972325085</v>
      </c>
      <c r="AK14" s="262">
        <f t="shared" si="16"/>
        <v>1.1336364204043878</v>
      </c>
      <c r="AL14" s="263">
        <f t="shared" si="17"/>
        <v>1.42</v>
      </c>
      <c r="AM14" s="264">
        <f t="shared" si="18"/>
        <v>1.3205086727733386</v>
      </c>
      <c r="AN14" s="264">
        <f t="shared" si="19"/>
        <v>1.3766887546287272</v>
      </c>
      <c r="AO14" s="262">
        <f t="shared" si="20"/>
        <v>1.2802320001385641</v>
      </c>
      <c r="AP14" s="30" t="s">
        <v>1</v>
      </c>
      <c r="AQ14" s="30" t="s">
        <v>0</v>
      </c>
    </row>
    <row r="15" spans="1:43" s="265" customFormat="1" ht="12.75" customHeight="1" x14ac:dyDescent="0.2">
      <c r="A15" s="37">
        <v>10</v>
      </c>
      <c r="B15" s="33" t="s">
        <v>121</v>
      </c>
      <c r="C15" s="111" t="s">
        <v>48</v>
      </c>
      <c r="D15" s="36" t="s">
        <v>49</v>
      </c>
      <c r="E15" s="150">
        <v>88</v>
      </c>
      <c r="F15" s="33" t="s">
        <v>102</v>
      </c>
      <c r="G15" s="43" t="s">
        <v>94</v>
      </c>
      <c r="H15" s="30" t="s">
        <v>1</v>
      </c>
      <c r="I15" s="41" t="s">
        <v>0</v>
      </c>
      <c r="J15" s="109" t="str">
        <f t="shared" si="0"/>
        <v>18:10</v>
      </c>
      <c r="K15" s="44">
        <v>0.8033217592592593</v>
      </c>
      <c r="L15" s="118">
        <f t="shared" si="1"/>
        <v>1.2553000000000001</v>
      </c>
      <c r="M15" s="261">
        <f t="shared" si="2"/>
        <v>5.8217443287036992E-2</v>
      </c>
      <c r="N15" s="28">
        <f t="shared" si="3"/>
        <v>0.7142857142857143</v>
      </c>
      <c r="O15" s="72">
        <v>40290565</v>
      </c>
      <c r="P15" s="72" t="s">
        <v>95</v>
      </c>
      <c r="Q15" s="84">
        <v>1.0213000000000001</v>
      </c>
      <c r="R15" s="85">
        <v>0.97499999999999998</v>
      </c>
      <c r="S15" s="85">
        <v>1.0041</v>
      </c>
      <c r="T15" s="85">
        <v>0.99690000000000001</v>
      </c>
      <c r="U15" s="85">
        <v>1.2553000000000001</v>
      </c>
      <c r="V15" s="85">
        <v>1.3914</v>
      </c>
      <c r="W15" s="86">
        <f t="shared" si="4"/>
        <v>0.9546656222461567</v>
      </c>
      <c r="X15" s="86">
        <f t="shared" si="5"/>
        <v>0.98315871927934972</v>
      </c>
      <c r="Y15" s="87">
        <f t="shared" si="6"/>
        <v>0.9385878305075549</v>
      </c>
      <c r="Z15" s="42">
        <f t="shared" si="7"/>
        <v>1.0213000000000001</v>
      </c>
      <c r="AA15" s="29">
        <f t="shared" si="7"/>
        <v>0.97499999999999998</v>
      </c>
      <c r="AB15" s="29">
        <f t="shared" si="7"/>
        <v>1.0041</v>
      </c>
      <c r="AC15" s="262">
        <f t="shared" si="8"/>
        <v>0.95857975129736595</v>
      </c>
      <c r="AD15" s="263">
        <f t="shared" si="9"/>
        <v>0.99690000000000001</v>
      </c>
      <c r="AE15" s="264">
        <f t="shared" si="10"/>
        <v>0.95170615881719367</v>
      </c>
      <c r="AF15" s="264">
        <f t="shared" si="11"/>
        <v>0.98011092724958371</v>
      </c>
      <c r="AG15" s="262">
        <f t="shared" si="12"/>
        <v>0.93567820823298153</v>
      </c>
      <c r="AH15" s="263">
        <f t="shared" si="13"/>
        <v>1.2553000000000001</v>
      </c>
      <c r="AI15" s="264">
        <f t="shared" si="14"/>
        <v>1.1983917556056005</v>
      </c>
      <c r="AJ15" s="264">
        <f t="shared" si="15"/>
        <v>1.2341591403113679</v>
      </c>
      <c r="AK15" s="262">
        <f t="shared" si="16"/>
        <v>1.1782093036361336</v>
      </c>
      <c r="AL15" s="263">
        <f t="shared" si="17"/>
        <v>1.3914</v>
      </c>
      <c r="AM15" s="264">
        <f t="shared" si="18"/>
        <v>1.3283217467933024</v>
      </c>
      <c r="AN15" s="264">
        <f t="shared" si="19"/>
        <v>1.3679670420052872</v>
      </c>
      <c r="AO15" s="262">
        <f t="shared" si="20"/>
        <v>1.305951107368212</v>
      </c>
      <c r="AP15" s="30" t="s">
        <v>1</v>
      </c>
      <c r="AQ15" s="30" t="s">
        <v>0</v>
      </c>
    </row>
    <row r="16" spans="1:43" s="265" customFormat="1" ht="12.75" customHeight="1" x14ac:dyDescent="0.2">
      <c r="A16" s="37">
        <v>11</v>
      </c>
      <c r="B16" s="33" t="s">
        <v>81</v>
      </c>
      <c r="C16" s="111" t="s">
        <v>50</v>
      </c>
      <c r="D16" s="36" t="s">
        <v>49</v>
      </c>
      <c r="E16" s="150">
        <v>11733</v>
      </c>
      <c r="F16" s="33" t="s">
        <v>111</v>
      </c>
      <c r="G16" s="38" t="s">
        <v>112</v>
      </c>
      <c r="H16" s="74" t="s">
        <v>0</v>
      </c>
      <c r="I16" s="119" t="s">
        <v>0</v>
      </c>
      <c r="J16" s="109" t="str">
        <f t="shared" si="0"/>
        <v>18:10</v>
      </c>
      <c r="K16" s="44">
        <v>0.80489583333333325</v>
      </c>
      <c r="L16" s="118">
        <f t="shared" si="1"/>
        <v>1.2370929455688739</v>
      </c>
      <c r="M16" s="261">
        <f t="shared" si="2"/>
        <v>5.9320324924673928E-2</v>
      </c>
      <c r="N16" s="28">
        <f t="shared" si="3"/>
        <v>0.7857142857142857</v>
      </c>
      <c r="O16" s="72">
        <v>45065008</v>
      </c>
      <c r="P16" s="72" t="s">
        <v>82</v>
      </c>
      <c r="Q16" s="88">
        <v>1.0178</v>
      </c>
      <c r="R16" s="89">
        <v>0.98240000000000005</v>
      </c>
      <c r="S16" s="89">
        <v>1.002</v>
      </c>
      <c r="T16" s="89">
        <v>0.97889999999999999</v>
      </c>
      <c r="U16" s="89">
        <v>1.2565999999999999</v>
      </c>
      <c r="V16" s="89">
        <v>1.3997999999999999</v>
      </c>
      <c r="W16" s="86">
        <f t="shared" si="4"/>
        <v>0.96521910001965028</v>
      </c>
      <c r="X16" s="86">
        <f t="shared" si="5"/>
        <v>0.98447632147769693</v>
      </c>
      <c r="Y16" s="87">
        <f t="shared" si="6"/>
        <v>0.95023534900735851</v>
      </c>
      <c r="Z16" s="42">
        <f t="shared" si="7"/>
        <v>1.0178</v>
      </c>
      <c r="AA16" s="29">
        <f t="shared" si="7"/>
        <v>0.98240000000000005</v>
      </c>
      <c r="AB16" s="29">
        <f t="shared" si="7"/>
        <v>1.002</v>
      </c>
      <c r="AC16" s="262">
        <f t="shared" si="8"/>
        <v>0.96714953821968952</v>
      </c>
      <c r="AD16" s="263">
        <f t="shared" si="9"/>
        <v>0.97889999999999999</v>
      </c>
      <c r="AE16" s="264">
        <f t="shared" si="10"/>
        <v>0.94485297700923565</v>
      </c>
      <c r="AF16" s="264">
        <f t="shared" si="11"/>
        <v>0.96370387109451749</v>
      </c>
      <c r="AG16" s="262">
        <f t="shared" si="12"/>
        <v>0.93018538314330323</v>
      </c>
      <c r="AH16" s="263">
        <f t="shared" si="13"/>
        <v>1.2565999999999999</v>
      </c>
      <c r="AI16" s="264">
        <f t="shared" si="14"/>
        <v>1.2128943210846925</v>
      </c>
      <c r="AJ16" s="264">
        <f t="shared" si="15"/>
        <v>1.2370929455688739</v>
      </c>
      <c r="AK16" s="262">
        <f t="shared" si="16"/>
        <v>1.1940657395626466</v>
      </c>
      <c r="AL16" s="263">
        <f t="shared" si="17"/>
        <v>1.3997999999999999</v>
      </c>
      <c r="AM16" s="264">
        <f t="shared" si="18"/>
        <v>1.3511136962075063</v>
      </c>
      <c r="AN16" s="264">
        <f t="shared" si="19"/>
        <v>1.3780699548044801</v>
      </c>
      <c r="AO16" s="262">
        <f t="shared" si="20"/>
        <v>1.3301394415405003</v>
      </c>
      <c r="AP16" s="40" t="s">
        <v>1</v>
      </c>
      <c r="AQ16" s="40" t="s">
        <v>0</v>
      </c>
    </row>
    <row r="17" spans="1:43" s="265" customFormat="1" ht="12.75" customHeight="1" x14ac:dyDescent="0.2">
      <c r="A17" s="37">
        <v>12</v>
      </c>
      <c r="B17" s="27" t="s">
        <v>122</v>
      </c>
      <c r="C17" s="111" t="s">
        <v>50</v>
      </c>
      <c r="D17" s="36" t="s">
        <v>49</v>
      </c>
      <c r="E17" s="150">
        <v>15558</v>
      </c>
      <c r="F17" s="33" t="s">
        <v>113</v>
      </c>
      <c r="G17" s="38" t="s">
        <v>114</v>
      </c>
      <c r="H17" s="37" t="s">
        <v>1</v>
      </c>
      <c r="I17" s="39" t="s">
        <v>1</v>
      </c>
      <c r="J17" s="109" t="str">
        <f t="shared" si="0"/>
        <v>18:10</v>
      </c>
      <c r="K17" s="44">
        <v>0.80812499999999998</v>
      </c>
      <c r="L17" s="118">
        <f t="shared" si="1"/>
        <v>1.1869193374422187</v>
      </c>
      <c r="M17" s="261">
        <f t="shared" si="2"/>
        <v>6.0747191089924539E-2</v>
      </c>
      <c r="N17" s="28">
        <f t="shared" si="3"/>
        <v>0.8571428571428571</v>
      </c>
      <c r="O17" s="72">
        <v>95130413</v>
      </c>
      <c r="P17" s="124" t="s">
        <v>115</v>
      </c>
      <c r="Q17" s="98">
        <v>1.0384</v>
      </c>
      <c r="R17" s="96">
        <v>0.95779999999999998</v>
      </c>
      <c r="S17" s="96">
        <v>1.0204</v>
      </c>
      <c r="T17" s="96">
        <v>0.99509999999999998</v>
      </c>
      <c r="U17" s="96">
        <v>1.2867999999999999</v>
      </c>
      <c r="V17" s="96">
        <v>1.4437</v>
      </c>
      <c r="W17" s="86">
        <f t="shared" si="4"/>
        <v>0.92238058551617874</v>
      </c>
      <c r="X17" s="86">
        <f t="shared" si="5"/>
        <v>0.9826656394453005</v>
      </c>
      <c r="Y17" s="87">
        <f t="shared" si="6"/>
        <v>0.90639170787818646</v>
      </c>
      <c r="Z17" s="42">
        <f t="shared" si="7"/>
        <v>1.0384</v>
      </c>
      <c r="AA17" s="29">
        <f t="shared" si="7"/>
        <v>0.95779999999999998</v>
      </c>
      <c r="AB17" s="29">
        <f t="shared" si="7"/>
        <v>1.0204</v>
      </c>
      <c r="AC17" s="262">
        <f t="shared" si="8"/>
        <v>0.94119714946070876</v>
      </c>
      <c r="AD17" s="263">
        <f t="shared" si="9"/>
        <v>0.99509999999999998</v>
      </c>
      <c r="AE17" s="264">
        <f t="shared" si="10"/>
        <v>0.91786092064714941</v>
      </c>
      <c r="AF17" s="264">
        <f t="shared" si="11"/>
        <v>0.97785057781201856</v>
      </c>
      <c r="AG17" s="262">
        <f t="shared" si="12"/>
        <v>0.90195038850958331</v>
      </c>
      <c r="AH17" s="263">
        <f t="shared" si="13"/>
        <v>1.2867999999999999</v>
      </c>
      <c r="AI17" s="264">
        <f t="shared" si="14"/>
        <v>1.1869193374422187</v>
      </c>
      <c r="AJ17" s="264">
        <f t="shared" si="15"/>
        <v>1.2644941448382125</v>
      </c>
      <c r="AK17" s="262">
        <f t="shared" si="16"/>
        <v>1.1663448496976503</v>
      </c>
      <c r="AL17" s="263">
        <f t="shared" si="17"/>
        <v>1.4437</v>
      </c>
      <c r="AM17" s="264">
        <f t="shared" si="18"/>
        <v>1.3316408513097073</v>
      </c>
      <c r="AN17" s="264">
        <f t="shared" si="19"/>
        <v>1.4186743836671802</v>
      </c>
      <c r="AO17" s="262">
        <f t="shared" si="20"/>
        <v>1.3085577086637379</v>
      </c>
      <c r="AP17" s="37" t="s">
        <v>1</v>
      </c>
      <c r="AQ17" s="37" t="s">
        <v>1</v>
      </c>
    </row>
    <row r="18" spans="1:43" s="265" customFormat="1" ht="12.75" customHeight="1" x14ac:dyDescent="0.2">
      <c r="A18" s="37">
        <v>13</v>
      </c>
      <c r="B18" s="33" t="s">
        <v>103</v>
      </c>
      <c r="C18" s="111" t="s">
        <v>48</v>
      </c>
      <c r="D18" s="36" t="s">
        <v>49</v>
      </c>
      <c r="E18" s="150">
        <v>5105</v>
      </c>
      <c r="F18" s="33" t="s">
        <v>104</v>
      </c>
      <c r="G18" s="43" t="s">
        <v>105</v>
      </c>
      <c r="H18" s="30" t="s">
        <v>0</v>
      </c>
      <c r="I18" s="183" t="s">
        <v>1</v>
      </c>
      <c r="J18" s="109" t="str">
        <f t="shared" si="0"/>
        <v>18:00</v>
      </c>
      <c r="K18" s="176">
        <v>0.81138888888888883</v>
      </c>
      <c r="L18" s="118">
        <f t="shared" si="1"/>
        <v>1.006174586226541</v>
      </c>
      <c r="M18" s="261">
        <f t="shared" si="2"/>
        <v>6.1767939876684816E-2</v>
      </c>
      <c r="N18" s="28">
        <f t="shared" si="3"/>
        <v>0.9285714285714286</v>
      </c>
      <c r="O18" s="72">
        <v>98834834</v>
      </c>
      <c r="P18" s="104" t="s">
        <v>106</v>
      </c>
      <c r="Q18" s="84">
        <v>0.85260000000000002</v>
      </c>
      <c r="R18" s="85">
        <v>0.82040000000000002</v>
      </c>
      <c r="S18" s="85">
        <v>0.84899999999999998</v>
      </c>
      <c r="T18" s="85">
        <v>0.81210000000000004</v>
      </c>
      <c r="U18" s="85">
        <v>1.0501</v>
      </c>
      <c r="V18" s="85">
        <v>1.1882999999999999</v>
      </c>
      <c r="W18" s="86">
        <f t="shared" si="4"/>
        <v>0.9622331691297209</v>
      </c>
      <c r="X18" s="86">
        <f t="shared" si="5"/>
        <v>0.99577762139338488</v>
      </c>
      <c r="Y18" s="87">
        <f t="shared" si="6"/>
        <v>0.95817025638181208</v>
      </c>
      <c r="Z18" s="42">
        <f t="shared" si="7"/>
        <v>0.85260000000000002</v>
      </c>
      <c r="AA18" s="29">
        <f t="shared" si="7"/>
        <v>0.82040000000000002</v>
      </c>
      <c r="AB18" s="29">
        <f t="shared" si="7"/>
        <v>0.84899999999999998</v>
      </c>
      <c r="AC18" s="262">
        <f t="shared" si="8"/>
        <v>0.81693596059113305</v>
      </c>
      <c r="AD18" s="263">
        <f t="shared" si="9"/>
        <v>0.81210000000000004</v>
      </c>
      <c r="AE18" s="264">
        <f t="shared" si="10"/>
        <v>0.78142955665024638</v>
      </c>
      <c r="AF18" s="264">
        <f t="shared" si="11"/>
        <v>0.80867100633356792</v>
      </c>
      <c r="AG18" s="262">
        <f t="shared" si="12"/>
        <v>0.77813006520766959</v>
      </c>
      <c r="AH18" s="263">
        <f t="shared" si="13"/>
        <v>1.0501</v>
      </c>
      <c r="AI18" s="264">
        <f t="shared" si="14"/>
        <v>1.0104410509031199</v>
      </c>
      <c r="AJ18" s="264">
        <f t="shared" si="15"/>
        <v>1.0456660802251936</v>
      </c>
      <c r="AK18" s="262">
        <f t="shared" si="16"/>
        <v>1.006174586226541</v>
      </c>
      <c r="AL18" s="263">
        <f t="shared" si="17"/>
        <v>1.1882999999999999</v>
      </c>
      <c r="AM18" s="264">
        <f t="shared" si="18"/>
        <v>1.1434216748768473</v>
      </c>
      <c r="AN18" s="264">
        <f t="shared" si="19"/>
        <v>1.1832825475017592</v>
      </c>
      <c r="AO18" s="262">
        <f t="shared" si="20"/>
        <v>1.1385937156585073</v>
      </c>
      <c r="AP18" s="30" t="s">
        <v>0</v>
      </c>
      <c r="AQ18" s="75" t="s">
        <v>1</v>
      </c>
    </row>
    <row r="19" spans="1:43" s="265" customFormat="1" ht="12.75" customHeight="1" x14ac:dyDescent="0.2">
      <c r="A19" s="37">
        <v>14</v>
      </c>
      <c r="B19" s="33" t="s">
        <v>142</v>
      </c>
      <c r="C19" s="111" t="s">
        <v>50</v>
      </c>
      <c r="D19" s="36" t="s">
        <v>49</v>
      </c>
      <c r="E19" s="150">
        <v>13911</v>
      </c>
      <c r="F19" s="33" t="s">
        <v>143</v>
      </c>
      <c r="G19" s="38" t="s">
        <v>144</v>
      </c>
      <c r="H19" s="30" t="s">
        <v>1</v>
      </c>
      <c r="I19" s="32" t="s">
        <v>0</v>
      </c>
      <c r="J19" s="109" t="str">
        <f t="shared" si="0"/>
        <v>18:10</v>
      </c>
      <c r="K19" s="44" t="s">
        <v>185</v>
      </c>
      <c r="L19" s="118">
        <f t="shared" si="1"/>
        <v>1.2746</v>
      </c>
      <c r="M19" s="261"/>
      <c r="N19" s="28">
        <f t="shared" si="3"/>
        <v>1</v>
      </c>
      <c r="O19" s="144">
        <v>97531861</v>
      </c>
      <c r="P19" s="110" t="s">
        <v>145</v>
      </c>
      <c r="Q19" s="234">
        <v>1.0334000000000001</v>
      </c>
      <c r="R19" s="226">
        <v>0.96399999999999997</v>
      </c>
      <c r="S19" s="226">
        <v>1.0092000000000001</v>
      </c>
      <c r="T19" s="226">
        <v>1.0105</v>
      </c>
      <c r="U19" s="226">
        <v>1.2746</v>
      </c>
      <c r="V19" s="226">
        <v>1.4137999999999999</v>
      </c>
      <c r="W19" s="86">
        <f t="shared" si="4"/>
        <v>0.93284304238436222</v>
      </c>
      <c r="X19" s="86">
        <f t="shared" si="5"/>
        <v>0.97658215598993614</v>
      </c>
      <c r="Y19" s="87">
        <f t="shared" si="6"/>
        <v>0.91099786953193185</v>
      </c>
      <c r="Z19" s="42">
        <f t="shared" si="7"/>
        <v>1.0334000000000001</v>
      </c>
      <c r="AA19" s="29">
        <f t="shared" si="7"/>
        <v>0.96399999999999997</v>
      </c>
      <c r="AB19" s="29">
        <f t="shared" si="7"/>
        <v>1.0092000000000001</v>
      </c>
      <c r="AC19" s="262">
        <f t="shared" si="8"/>
        <v>0.9414251983742985</v>
      </c>
      <c r="AD19" s="263">
        <f t="shared" si="9"/>
        <v>1.0105</v>
      </c>
      <c r="AE19" s="264">
        <f t="shared" si="10"/>
        <v>0.94263789432939793</v>
      </c>
      <c r="AF19" s="264">
        <f t="shared" si="11"/>
        <v>0.98683626862783047</v>
      </c>
      <c r="AG19" s="262">
        <f t="shared" si="12"/>
        <v>0.92056334716201704</v>
      </c>
      <c r="AH19" s="263">
        <f t="shared" si="13"/>
        <v>1.2746</v>
      </c>
      <c r="AI19" s="264">
        <f t="shared" si="14"/>
        <v>1.189001741823108</v>
      </c>
      <c r="AJ19" s="264">
        <f t="shared" si="15"/>
        <v>1.2447516160247725</v>
      </c>
      <c r="AK19" s="262">
        <f t="shared" si="16"/>
        <v>1.1611578845054003</v>
      </c>
      <c r="AL19" s="263">
        <f t="shared" si="17"/>
        <v>1.4137999999999999</v>
      </c>
      <c r="AM19" s="264">
        <f t="shared" si="18"/>
        <v>1.3188534933230112</v>
      </c>
      <c r="AN19" s="264">
        <f t="shared" si="19"/>
        <v>1.3806918521385716</v>
      </c>
      <c r="AO19" s="262">
        <f t="shared" si="20"/>
        <v>1.2879687879442452</v>
      </c>
      <c r="AP19" s="30" t="s">
        <v>1</v>
      </c>
      <c r="AQ19" s="30" t="s">
        <v>0</v>
      </c>
    </row>
  </sheetData>
  <mergeCells count="4">
    <mergeCell ref="AD3:AG3"/>
    <mergeCell ref="AH3:AK3"/>
    <mergeCell ref="AL3:AO3"/>
    <mergeCell ref="D4:E4"/>
  </mergeCells>
  <conditionalFormatting sqref="H8:I8 H10:I13 H15:I15 H6:I6">
    <cfRule type="expression" dxfId="18" priority="9">
      <formula>H6&lt;&gt;AP6</formula>
    </cfRule>
  </conditionalFormatting>
  <conditionalFormatting sqref="H10:I10">
    <cfRule type="expression" dxfId="17" priority="8">
      <formula>H10&lt;&gt;AP10</formula>
    </cfRule>
  </conditionalFormatting>
  <conditionalFormatting sqref="H8:I8">
    <cfRule type="expression" dxfId="16" priority="7">
      <formula>H8&lt;&gt;AP8</formula>
    </cfRule>
  </conditionalFormatting>
  <conditionalFormatting sqref="H7:I7">
    <cfRule type="expression" dxfId="15" priority="5">
      <formula>H7&lt;&gt;AP7</formula>
    </cfRule>
  </conditionalFormatting>
  <conditionalFormatting sqref="I7">
    <cfRule type="expression" dxfId="14" priority="6">
      <formula>I7&lt;&gt;AQ7</formula>
    </cfRule>
  </conditionalFormatting>
  <conditionalFormatting sqref="H16:I16">
    <cfRule type="expression" dxfId="13" priority="4">
      <formula>H16&lt;&gt;AP16</formula>
    </cfRule>
  </conditionalFormatting>
  <conditionalFormatting sqref="H17:I17">
    <cfRule type="expression" dxfId="12" priority="3">
      <formula>H17&lt;&gt;AP17</formula>
    </cfRule>
  </conditionalFormatting>
  <conditionalFormatting sqref="H18:I18">
    <cfRule type="expression" dxfId="11" priority="2">
      <formula>H18&lt;&gt;AP18</formula>
    </cfRule>
  </conditionalFormatting>
  <conditionalFormatting sqref="H19:I19">
    <cfRule type="expression" dxfId="10" priority="1">
      <formula>H19&lt;&gt;AP19</formula>
    </cfRule>
  </conditionalFormatting>
  <dataValidations count="2">
    <dataValidation type="list" allowBlank="1" showInputMessage="1" prompt="Click and enter a value from range '2016'!AC2:AE2" sqref="E3" xr:uid="{9FC78D23-76E8-4FF7-BAC9-46A94F4488E8}">
      <formula1>$AD$2:$AF$2</formula1>
    </dataValidation>
    <dataValidation type="list" allowBlank="1" sqref="AP11:AQ19 H11:I19 H6:I7 AP6:AQ7" xr:uid="{D8E99C7A-C5C5-4063-B30C-2690AB39BEDD}">
      <formula1>$AD$1:$AE$1</formula1>
    </dataValidation>
  </dataValidations>
  <hyperlinks>
    <hyperlink ref="P14" r:id="rId1" xr:uid="{D3715173-49E4-4CEB-9770-15F15288DEAF}"/>
    <hyperlink ref="P18" r:id="rId2" xr:uid="{DC7A0290-43A2-46C9-A942-073A378F08A5}"/>
    <hyperlink ref="P7" r:id="rId3" xr:uid="{CD372C81-8DBC-4AC1-80E6-C2E79B833E27}"/>
    <hyperlink ref="P15" r:id="rId4" display="andreas.haug@soprasteria.com" xr:uid="{C2627146-77E8-4CB1-92E0-786E223C97EF}"/>
    <hyperlink ref="P10" r:id="rId5" xr:uid="{E06BAF29-1846-4089-BD11-84D049B849F4}"/>
    <hyperlink ref="P9" r:id="rId6" xr:uid="{F9ED7D3D-5F57-48C1-AFF6-C48FD570147B}"/>
    <hyperlink ref="P17" r:id="rId7" display="magnuje@gmail.com" xr:uid="{6CCB41D4-3F54-4A54-98D0-2E266CAB073A}"/>
    <hyperlink ref="P13" r:id="rId8" xr:uid="{59A621B6-9CBA-400B-90F5-2F4137B102E2}"/>
  </hyperlinks>
  <pageMargins left="0.7" right="0.7" top="0.75" bottom="0.75" header="0.3" footer="0.3"/>
  <pageSetup paperSize="9" orientation="portrait" horizontalDpi="0" verticalDpi="0" r:id="rId9"/>
  <legacyDrawing r:id="rId1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F8E27097-227B-4B9F-AC47-CE50EEF8E12E}">
          <x14:formula1>
            <xm:f>'C:\Users\Eier\AppData\Local\Microsoft\Windows\Temporary Internet Files\Content.IE5\9VQQSM5R\[Resultatliste 22. 08.2017.xlsx]2017'!#REF!</xm:f>
          </x14:formula1>
          <xm:sqref>H6:I6 AP6:AQ6 AP8:AQ8 H8:I8 H10:I10 AP10:AQ10 AP13:AQ15 H13:I15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76BB-11D4-4527-BBD2-4B33FA8977D2}">
  <dimension ref="A1:AQ24"/>
  <sheetViews>
    <sheetView workbookViewId="0">
      <selection activeCell="U26" sqref="U26"/>
    </sheetView>
  </sheetViews>
  <sheetFormatPr baseColWidth="10" defaultRowHeight="12.75" x14ac:dyDescent="0.2"/>
  <sheetData>
    <row r="1" spans="1:43" s="243" customFormat="1" ht="19.5" customHeight="1" x14ac:dyDescent="0.2">
      <c r="A1" s="152" t="s">
        <v>157</v>
      </c>
      <c r="B1" s="236"/>
      <c r="C1" s="237"/>
      <c r="D1" s="238"/>
      <c r="E1" s="239"/>
      <c r="F1" s="240"/>
      <c r="G1" s="240"/>
      <c r="H1" s="238"/>
      <c r="I1" s="241"/>
      <c r="J1" s="242"/>
      <c r="K1" s="115"/>
      <c r="L1" s="113"/>
      <c r="N1" s="238"/>
      <c r="O1" s="244"/>
      <c r="P1" s="101"/>
      <c r="Q1" s="4"/>
      <c r="R1" s="4"/>
      <c r="S1" s="4"/>
      <c r="T1" s="4"/>
      <c r="U1" s="4"/>
      <c r="V1" s="4"/>
      <c r="W1" s="4"/>
      <c r="X1" s="4"/>
      <c r="Y1" s="4"/>
      <c r="AD1" s="243" t="s">
        <v>0</v>
      </c>
      <c r="AE1" s="243" t="s">
        <v>1</v>
      </c>
      <c r="AG1" s="245" t="s">
        <v>2</v>
      </c>
      <c r="AH1" s="246"/>
      <c r="AI1" s="245" t="s">
        <v>3</v>
      </c>
      <c r="AJ1" s="246"/>
      <c r="AK1" s="246"/>
      <c r="AP1" s="238"/>
      <c r="AQ1" s="241"/>
    </row>
    <row r="2" spans="1:43" s="243" customFormat="1" ht="19.5" customHeight="1" thickBot="1" x14ac:dyDescent="0.25">
      <c r="A2" s="240" t="s">
        <v>191</v>
      </c>
      <c r="B2" s="247"/>
      <c r="C2" s="113"/>
      <c r="D2" s="115"/>
      <c r="E2" s="239" t="s">
        <v>4</v>
      </c>
      <c r="F2" s="114"/>
      <c r="G2" s="114"/>
      <c r="H2" s="248"/>
      <c r="I2" s="246" t="s">
        <v>5</v>
      </c>
      <c r="J2" s="238" t="s">
        <v>6</v>
      </c>
      <c r="K2" s="115"/>
      <c r="L2" s="113"/>
      <c r="P2" s="102"/>
      <c r="Q2" s="5"/>
      <c r="R2" s="5"/>
      <c r="S2" s="5"/>
      <c r="T2" s="5"/>
      <c r="U2" s="5"/>
      <c r="V2" s="5"/>
      <c r="W2" s="5"/>
      <c r="X2" s="5"/>
      <c r="Y2" s="5"/>
      <c r="AC2" s="243" t="s">
        <v>7</v>
      </c>
      <c r="AD2" s="249" t="s">
        <v>8</v>
      </c>
      <c r="AE2" s="249" t="s">
        <v>11</v>
      </c>
      <c r="AF2" s="6" t="s">
        <v>12</v>
      </c>
      <c r="AG2" s="7" t="s">
        <v>14</v>
      </c>
      <c r="AH2" s="250"/>
      <c r="AI2" s="8" t="s">
        <v>17</v>
      </c>
      <c r="AJ2" s="250"/>
      <c r="AK2" s="250"/>
      <c r="AP2" s="248"/>
      <c r="AQ2" s="246"/>
    </row>
    <row r="3" spans="1:43" s="243" customFormat="1" ht="19.5" customHeight="1" thickBot="1" x14ac:dyDescent="0.25">
      <c r="A3" s="247"/>
      <c r="B3" s="247"/>
      <c r="C3" s="113"/>
      <c r="D3" s="115"/>
      <c r="E3" s="251" t="s">
        <v>11</v>
      </c>
      <c r="F3" s="114"/>
      <c r="G3" s="114"/>
      <c r="H3" s="248" t="s">
        <v>20</v>
      </c>
      <c r="I3" s="252">
        <v>19</v>
      </c>
      <c r="J3" s="248">
        <v>18</v>
      </c>
      <c r="K3" s="253"/>
      <c r="L3" s="250"/>
      <c r="M3" s="253"/>
      <c r="N3" s="254"/>
      <c r="O3" s="255"/>
      <c r="P3" s="103"/>
      <c r="Q3" s="5"/>
      <c r="R3" s="100"/>
      <c r="S3" s="5"/>
      <c r="T3" s="5"/>
      <c r="U3" s="5"/>
      <c r="V3" s="5"/>
      <c r="W3" s="5"/>
      <c r="X3" s="5"/>
      <c r="Y3" s="5"/>
      <c r="Z3" s="224"/>
      <c r="AA3" s="9" t="s">
        <v>9</v>
      </c>
      <c r="AB3" s="10" t="s">
        <v>10</v>
      </c>
      <c r="AC3" s="11"/>
      <c r="AD3" s="469" t="s">
        <v>13</v>
      </c>
      <c r="AE3" s="468"/>
      <c r="AF3" s="468"/>
      <c r="AG3" s="470"/>
      <c r="AH3" s="469" t="s">
        <v>15</v>
      </c>
      <c r="AI3" s="468"/>
      <c r="AJ3" s="468"/>
      <c r="AK3" s="470"/>
      <c r="AL3" s="469" t="s">
        <v>16</v>
      </c>
      <c r="AM3" s="468"/>
      <c r="AN3" s="468"/>
      <c r="AO3" s="470"/>
      <c r="AP3" s="247" t="s">
        <v>24</v>
      </c>
      <c r="AQ3" s="252"/>
    </row>
    <row r="4" spans="1:43" s="243" customFormat="1" ht="26.25" customHeight="1" thickBot="1" x14ac:dyDescent="0.25">
      <c r="A4" s="116" t="s">
        <v>18</v>
      </c>
      <c r="B4" s="201" t="s">
        <v>19</v>
      </c>
      <c r="C4" s="168" t="s">
        <v>21</v>
      </c>
      <c r="D4" s="467" t="s">
        <v>22</v>
      </c>
      <c r="E4" s="468"/>
      <c r="F4" s="14" t="s">
        <v>23</v>
      </c>
      <c r="G4" s="185" t="s">
        <v>29</v>
      </c>
      <c r="H4" s="12" t="s">
        <v>30</v>
      </c>
      <c r="I4" s="223" t="s">
        <v>31</v>
      </c>
      <c r="J4" s="16" t="s">
        <v>32</v>
      </c>
      <c r="K4" s="15" t="s">
        <v>33</v>
      </c>
      <c r="L4" s="17" t="s">
        <v>34</v>
      </c>
      <c r="M4" s="169" t="s">
        <v>35</v>
      </c>
      <c r="N4" s="18" t="s">
        <v>36</v>
      </c>
      <c r="O4" s="13" t="s">
        <v>37</v>
      </c>
      <c r="P4" s="203" t="s">
        <v>38</v>
      </c>
      <c r="Q4" s="76" t="s">
        <v>39</v>
      </c>
      <c r="R4" s="77" t="s">
        <v>40</v>
      </c>
      <c r="S4" s="77" t="s">
        <v>41</v>
      </c>
      <c r="T4" s="77" t="s">
        <v>42</v>
      </c>
      <c r="U4" s="77" t="s">
        <v>43</v>
      </c>
      <c r="V4" s="77" t="s">
        <v>44</v>
      </c>
      <c r="W4" s="78" t="s">
        <v>45</v>
      </c>
      <c r="X4" s="78" t="s">
        <v>46</v>
      </c>
      <c r="Y4" s="79" t="s">
        <v>47</v>
      </c>
      <c r="Z4" s="19" t="s">
        <v>25</v>
      </c>
      <c r="AA4" s="19" t="s">
        <v>26</v>
      </c>
      <c r="AB4" s="19" t="s">
        <v>27</v>
      </c>
      <c r="AC4" s="20" t="s">
        <v>28</v>
      </c>
      <c r="AD4" s="21" t="s">
        <v>25</v>
      </c>
      <c r="AE4" s="210" t="s">
        <v>26</v>
      </c>
      <c r="AF4" s="210" t="s">
        <v>27</v>
      </c>
      <c r="AG4" s="211" t="s">
        <v>28</v>
      </c>
      <c r="AH4" s="21" t="s">
        <v>25</v>
      </c>
      <c r="AI4" s="210" t="s">
        <v>26</v>
      </c>
      <c r="AJ4" s="210" t="s">
        <v>27</v>
      </c>
      <c r="AK4" s="211" t="s">
        <v>28</v>
      </c>
      <c r="AL4" s="21" t="s">
        <v>25</v>
      </c>
      <c r="AM4" s="210" t="s">
        <v>26</v>
      </c>
      <c r="AN4" s="210" t="s">
        <v>27</v>
      </c>
      <c r="AO4" s="211" t="s">
        <v>28</v>
      </c>
      <c r="AP4" s="12" t="s">
        <v>30</v>
      </c>
      <c r="AQ4" s="12" t="s">
        <v>31</v>
      </c>
    </row>
    <row r="5" spans="1:43" s="256" customFormat="1" ht="12.75" customHeight="1" x14ac:dyDescent="0.2">
      <c r="A5" s="117">
        <v>0</v>
      </c>
      <c r="B5" s="149"/>
      <c r="C5" s="193"/>
      <c r="D5" s="22"/>
      <c r="E5" s="189"/>
      <c r="F5" s="57"/>
      <c r="G5" s="186"/>
      <c r="H5" s="59"/>
      <c r="I5" s="58"/>
      <c r="J5" s="127"/>
      <c r="K5" s="174"/>
      <c r="L5" s="61"/>
      <c r="M5" s="170"/>
      <c r="N5" s="62"/>
      <c r="O5" s="23"/>
      <c r="P5" s="204"/>
      <c r="Q5" s="80"/>
      <c r="R5" s="81"/>
      <c r="S5" s="81"/>
      <c r="T5" s="81"/>
      <c r="U5" s="81"/>
      <c r="V5" s="81"/>
      <c r="W5" s="81"/>
      <c r="X5" s="81"/>
      <c r="Y5" s="82"/>
      <c r="Z5" s="26"/>
      <c r="AA5" s="24"/>
      <c r="AB5" s="24"/>
      <c r="AC5" s="25"/>
      <c r="AD5" s="26"/>
      <c r="AE5" s="24"/>
      <c r="AF5" s="24"/>
      <c r="AG5" s="25"/>
      <c r="AH5" s="26"/>
      <c r="AI5" s="24"/>
      <c r="AJ5" s="24"/>
      <c r="AK5" s="25"/>
      <c r="AL5" s="26"/>
      <c r="AM5" s="24"/>
      <c r="AN5" s="24"/>
      <c r="AO5" s="25"/>
      <c r="AP5" s="59"/>
      <c r="AQ5" s="59"/>
    </row>
    <row r="6" spans="1:43" s="256" customFormat="1" ht="12.75" customHeight="1" x14ac:dyDescent="0.2">
      <c r="A6" s="37">
        <v>1</v>
      </c>
      <c r="B6" s="143" t="s">
        <v>101</v>
      </c>
      <c r="C6" s="198" t="s">
        <v>50</v>
      </c>
      <c r="D6" s="133" t="s">
        <v>49</v>
      </c>
      <c r="E6" s="190">
        <v>26</v>
      </c>
      <c r="F6" s="143" t="s">
        <v>123</v>
      </c>
      <c r="G6" s="187" t="s">
        <v>124</v>
      </c>
      <c r="H6" s="30" t="s">
        <v>1</v>
      </c>
      <c r="I6" s="30" t="s">
        <v>0</v>
      </c>
      <c r="J6" s="181">
        <v>0.75694444444444453</v>
      </c>
      <c r="K6" s="175">
        <v>0.79865740740740743</v>
      </c>
      <c r="L6" s="134">
        <f t="shared" ref="L6:L24" si="0">IF($E$3="lite",IF(AND(H6="nei",I6="ja"),AD6,IF(AND(H6="nei",I6="nei"),AE6,IF(AND(H6="ja",I6="ja"),AF6,AG6))), IF($E$3="middels",IF(AND(H6="nei",I6="ja"),AH6,IF(AND(H6="nei",I6="nei"),AI6,IF(AND(H6="ja",I6="ja"),AJ6,AK6))), IF($E$3="mye",IF(AND(H6="nei",I6="ja"),AL6,IF(AND(H6="nei",I6="nei"),AM6,IF(AND(H6="ja",I6="ja"),AN6,AO6))))))</f>
        <v>1.2749999999999999</v>
      </c>
      <c r="M6" s="257">
        <f t="shared" ref="M6:M23" si="1">(K6-J6)*L6</f>
        <v>5.3184027777777691E-2</v>
      </c>
      <c r="N6" s="166">
        <f t="shared" ref="N6:N24" si="2">IF(K6="Dnf",1,(IF(K6="Dns",1.5,(IF(K6="Dsq",1.5,(A6/I$3))))))</f>
        <v>5.2631578947368418E-2</v>
      </c>
      <c r="O6" s="146">
        <v>99479805</v>
      </c>
      <c r="P6" s="147" t="s">
        <v>125</v>
      </c>
      <c r="Q6" s="135">
        <v>1.0457000000000001</v>
      </c>
      <c r="R6" s="136">
        <v>0.99490000000000001</v>
      </c>
      <c r="S6" s="136">
        <v>0.98160000000000003</v>
      </c>
      <c r="T6" s="136">
        <v>1.0384</v>
      </c>
      <c r="U6" s="136">
        <v>1.2749999999999999</v>
      </c>
      <c r="V6" s="136">
        <v>1.4363999999999999</v>
      </c>
      <c r="W6" s="137">
        <f t="shared" ref="W6:W24" si="3">R6/Q6</f>
        <v>0.95142010136750499</v>
      </c>
      <c r="X6" s="137">
        <f t="shared" ref="X6:X24" si="4">S6/Q6</f>
        <v>0.93870134837907615</v>
      </c>
      <c r="Y6" s="138">
        <f t="shared" ref="Y6:Y24" si="5">W6*X6</f>
        <v>0.89309933202863423</v>
      </c>
      <c r="Z6" s="208">
        <f t="shared" ref="Z6:Z24" si="6">Q6</f>
        <v>1.0457000000000001</v>
      </c>
      <c r="AA6" s="139">
        <f t="shared" ref="AA6:AA24" si="7">R6</f>
        <v>0.99490000000000001</v>
      </c>
      <c r="AB6" s="139">
        <f t="shared" ref="AB6:AB24" si="8">S6</f>
        <v>0.98160000000000003</v>
      </c>
      <c r="AC6" s="258">
        <f t="shared" ref="AC6:AC24" si="9">Q6*Y6</f>
        <v>0.9339139715023429</v>
      </c>
      <c r="AD6" s="259">
        <f t="shared" ref="AD6:AD24" si="10">T6</f>
        <v>1.0384</v>
      </c>
      <c r="AE6" s="260">
        <f t="shared" ref="AE6:AE24" si="11">AD6*W6</f>
        <v>0.9879546332600172</v>
      </c>
      <c r="AF6" s="260">
        <f t="shared" ref="AF6:AF24" si="12">AD6*X6</f>
        <v>0.97474748015683266</v>
      </c>
      <c r="AG6" s="258">
        <f t="shared" ref="AG6:AG24" si="13">AD6*Y6</f>
        <v>0.9273943463785338</v>
      </c>
      <c r="AH6" s="259">
        <f t="shared" ref="AH6:AH24" si="14">U6</f>
        <v>1.2749999999999999</v>
      </c>
      <c r="AI6" s="260">
        <f t="shared" ref="AI6:AI24" si="15">AH6*W6</f>
        <v>1.2130606292435688</v>
      </c>
      <c r="AJ6" s="260">
        <f t="shared" ref="AJ6:AJ24" si="16">AH6*X6</f>
        <v>1.196844219183322</v>
      </c>
      <c r="AK6" s="258">
        <f t="shared" ref="AK6:AK24" si="17">AH6*Y6</f>
        <v>1.1387016483365087</v>
      </c>
      <c r="AL6" s="259">
        <f t="shared" ref="AL6:AL24" si="18">V6</f>
        <v>1.4363999999999999</v>
      </c>
      <c r="AM6" s="260">
        <f t="shared" ref="AM6:AM24" si="19">AL6*W6</f>
        <v>1.3666198336042841</v>
      </c>
      <c r="AN6" s="260">
        <f t="shared" ref="AN6:AN24" si="20">AL6*X6</f>
        <v>1.348350616811705</v>
      </c>
      <c r="AO6" s="258">
        <f t="shared" ref="AO6:AO24" si="21">AL6*Y6</f>
        <v>1.28284788052593</v>
      </c>
      <c r="AP6" s="140" t="s">
        <v>1</v>
      </c>
      <c r="AQ6" s="140" t="s">
        <v>0</v>
      </c>
    </row>
    <row r="7" spans="1:43" s="265" customFormat="1" ht="12.75" customHeight="1" x14ac:dyDescent="0.2">
      <c r="A7" s="37">
        <v>2</v>
      </c>
      <c r="B7" s="33" t="s">
        <v>96</v>
      </c>
      <c r="C7" s="111" t="s">
        <v>48</v>
      </c>
      <c r="D7" s="36" t="s">
        <v>75</v>
      </c>
      <c r="E7" s="150">
        <v>70</v>
      </c>
      <c r="F7" s="33" t="s">
        <v>167</v>
      </c>
      <c r="G7" s="38" t="s">
        <v>168</v>
      </c>
      <c r="H7" s="30" t="s">
        <v>0</v>
      </c>
      <c r="I7" s="40" t="s">
        <v>1</v>
      </c>
      <c r="J7" s="109" t="str">
        <f t="shared" ref="J7:J24" si="22">IF(Q7&gt;0.95,"18:10","18:00")</f>
        <v>18:00</v>
      </c>
      <c r="K7" s="176">
        <v>0.80600694444444443</v>
      </c>
      <c r="L7" s="118">
        <f t="shared" si="0"/>
        <v>0.9569445622445184</v>
      </c>
      <c r="M7" s="261">
        <f t="shared" si="1"/>
        <v>5.3595540934041938E-2</v>
      </c>
      <c r="N7" s="166">
        <f t="shared" si="2"/>
        <v>0.10526315789473684</v>
      </c>
      <c r="O7" s="72">
        <v>95227075</v>
      </c>
      <c r="P7" s="72" t="s">
        <v>98</v>
      </c>
      <c r="Q7" s="84">
        <v>0.82630000000000003</v>
      </c>
      <c r="R7" s="85">
        <v>0.79200000000000004</v>
      </c>
      <c r="S7" s="85">
        <v>0.80800000000000005</v>
      </c>
      <c r="T7" s="85">
        <v>0.77859999999999996</v>
      </c>
      <c r="U7" s="85">
        <v>1.0209999999999999</v>
      </c>
      <c r="V7" s="85">
        <v>1.1591</v>
      </c>
      <c r="W7" s="86">
        <f t="shared" si="3"/>
        <v>0.95848965266852237</v>
      </c>
      <c r="X7" s="86">
        <f t="shared" si="4"/>
        <v>0.97785307999515914</v>
      </c>
      <c r="Y7" s="87">
        <f t="shared" si="5"/>
        <v>0.93726205900540493</v>
      </c>
      <c r="Z7" s="42">
        <f t="shared" si="6"/>
        <v>0.82630000000000003</v>
      </c>
      <c r="AA7" s="29">
        <f t="shared" si="7"/>
        <v>0.79200000000000004</v>
      </c>
      <c r="AB7" s="29">
        <f t="shared" si="8"/>
        <v>0.80800000000000005</v>
      </c>
      <c r="AC7" s="262">
        <f t="shared" si="9"/>
        <v>0.77445963935616613</v>
      </c>
      <c r="AD7" s="263">
        <f t="shared" si="10"/>
        <v>0.77859999999999996</v>
      </c>
      <c r="AE7" s="264">
        <f t="shared" si="11"/>
        <v>0.74628004356771149</v>
      </c>
      <c r="AF7" s="264">
        <f t="shared" si="12"/>
        <v>0.76135640808423088</v>
      </c>
      <c r="AG7" s="262">
        <f t="shared" si="13"/>
        <v>0.72975223914160825</v>
      </c>
      <c r="AH7" s="263">
        <f t="shared" si="14"/>
        <v>1.0209999999999999</v>
      </c>
      <c r="AI7" s="264">
        <f t="shared" si="15"/>
        <v>0.97861793537456121</v>
      </c>
      <c r="AJ7" s="264">
        <f t="shared" si="16"/>
        <v>0.99838799467505734</v>
      </c>
      <c r="AK7" s="262">
        <f t="shared" si="17"/>
        <v>0.9569445622445184</v>
      </c>
      <c r="AL7" s="263">
        <f t="shared" si="18"/>
        <v>1.1591</v>
      </c>
      <c r="AM7" s="264">
        <f t="shared" si="19"/>
        <v>1.1109853564080843</v>
      </c>
      <c r="AN7" s="264">
        <f t="shared" si="20"/>
        <v>1.133429505022389</v>
      </c>
      <c r="AO7" s="262">
        <f t="shared" si="21"/>
        <v>1.0863804525931648</v>
      </c>
      <c r="AP7" s="30" t="s">
        <v>0</v>
      </c>
      <c r="AQ7" s="37" t="s">
        <v>1</v>
      </c>
    </row>
    <row r="8" spans="1:43" s="265" customFormat="1" ht="12.75" customHeight="1" x14ac:dyDescent="0.2">
      <c r="A8" s="37">
        <v>3</v>
      </c>
      <c r="B8" s="33" t="s">
        <v>132</v>
      </c>
      <c r="C8" s="111" t="s">
        <v>48</v>
      </c>
      <c r="D8" s="36" t="s">
        <v>49</v>
      </c>
      <c r="E8" s="150">
        <v>14784</v>
      </c>
      <c r="F8" s="33" t="s">
        <v>133</v>
      </c>
      <c r="G8" s="38" t="s">
        <v>134</v>
      </c>
      <c r="H8" s="37" t="s">
        <v>1</v>
      </c>
      <c r="I8" s="37" t="s">
        <v>0</v>
      </c>
      <c r="J8" s="109" t="str">
        <f t="shared" si="22"/>
        <v>18:10</v>
      </c>
      <c r="K8" s="44">
        <v>0.80304398148148148</v>
      </c>
      <c r="L8" s="118">
        <f t="shared" si="0"/>
        <v>1.1793</v>
      </c>
      <c r="M8" s="261">
        <f t="shared" si="1"/>
        <v>5.436518402777768E-2</v>
      </c>
      <c r="N8" s="166">
        <f t="shared" si="2"/>
        <v>0.15789473684210525</v>
      </c>
      <c r="O8" s="72">
        <v>92057626</v>
      </c>
      <c r="P8" s="72" t="s">
        <v>135</v>
      </c>
      <c r="Q8" s="84">
        <v>0.95650000000000002</v>
      </c>
      <c r="R8" s="85">
        <v>0.90669999999999995</v>
      </c>
      <c r="S8" s="85">
        <v>0.93069999999999997</v>
      </c>
      <c r="T8" s="85">
        <v>0.9244</v>
      </c>
      <c r="U8" s="85">
        <v>1.1793</v>
      </c>
      <c r="V8" s="85">
        <v>1.3046</v>
      </c>
      <c r="W8" s="86">
        <f t="shared" si="3"/>
        <v>0.94793518034500779</v>
      </c>
      <c r="X8" s="86">
        <f t="shared" si="4"/>
        <v>0.97302665969681124</v>
      </c>
      <c r="Y8" s="87">
        <f t="shared" si="5"/>
        <v>0.92236620214019727</v>
      </c>
      <c r="Z8" s="42">
        <f t="shared" si="6"/>
        <v>0.95650000000000002</v>
      </c>
      <c r="AA8" s="29">
        <f t="shared" si="7"/>
        <v>0.90669999999999995</v>
      </c>
      <c r="AB8" s="29">
        <f t="shared" si="8"/>
        <v>0.93069999999999997</v>
      </c>
      <c r="AC8" s="262">
        <f t="shared" si="9"/>
        <v>0.88224327234709865</v>
      </c>
      <c r="AD8" s="263">
        <f t="shared" si="10"/>
        <v>0.9244</v>
      </c>
      <c r="AE8" s="264">
        <f t="shared" si="11"/>
        <v>0.87627128071092519</v>
      </c>
      <c r="AF8" s="264">
        <f t="shared" si="12"/>
        <v>0.89946584422373232</v>
      </c>
      <c r="AG8" s="262">
        <f t="shared" si="13"/>
        <v>0.85263531725839836</v>
      </c>
      <c r="AH8" s="263">
        <f t="shared" si="14"/>
        <v>1.1793</v>
      </c>
      <c r="AI8" s="264">
        <f t="shared" si="15"/>
        <v>1.1178999581808677</v>
      </c>
      <c r="AJ8" s="264">
        <f t="shared" si="16"/>
        <v>1.1474903397804495</v>
      </c>
      <c r="AK8" s="262">
        <f t="shared" si="17"/>
        <v>1.0877464621839346</v>
      </c>
      <c r="AL8" s="263">
        <f t="shared" si="18"/>
        <v>1.3046</v>
      </c>
      <c r="AM8" s="264">
        <f t="shared" si="19"/>
        <v>1.2366762362780972</v>
      </c>
      <c r="AN8" s="264">
        <f t="shared" si="20"/>
        <v>1.2694105802404598</v>
      </c>
      <c r="AO8" s="262">
        <f t="shared" si="21"/>
        <v>1.2033189473121013</v>
      </c>
      <c r="AP8" s="37" t="s">
        <v>1</v>
      </c>
      <c r="AQ8" s="37" t="s">
        <v>0</v>
      </c>
    </row>
    <row r="9" spans="1:43" s="256" customFormat="1" ht="12.75" customHeight="1" x14ac:dyDescent="0.2">
      <c r="A9" s="37">
        <v>4</v>
      </c>
      <c r="B9" s="143" t="s">
        <v>57</v>
      </c>
      <c r="C9" s="198" t="s">
        <v>48</v>
      </c>
      <c r="D9" s="133" t="s">
        <v>49</v>
      </c>
      <c r="E9" s="190">
        <v>11172</v>
      </c>
      <c r="F9" s="143" t="s">
        <v>130</v>
      </c>
      <c r="G9" s="187" t="s">
        <v>131</v>
      </c>
      <c r="H9" s="30" t="s">
        <v>1</v>
      </c>
      <c r="I9" s="40" t="s">
        <v>1</v>
      </c>
      <c r="J9" s="141" t="str">
        <f t="shared" si="22"/>
        <v>18:10</v>
      </c>
      <c r="K9" s="177">
        <v>0.79915509259259254</v>
      </c>
      <c r="L9" s="118">
        <f t="shared" si="0"/>
        <v>1.2960382115297322</v>
      </c>
      <c r="M9" s="257">
        <f t="shared" si="1"/>
        <v>5.4706612933436552E-2</v>
      </c>
      <c r="N9" s="166">
        <f t="shared" si="2"/>
        <v>0.21052631578947367</v>
      </c>
      <c r="O9" s="72">
        <v>90518559</v>
      </c>
      <c r="P9" s="147" t="s">
        <v>139</v>
      </c>
      <c r="Q9" s="135">
        <v>1.1014999999999999</v>
      </c>
      <c r="R9" s="136">
        <v>1.0507</v>
      </c>
      <c r="S9" s="136">
        <v>1.0748</v>
      </c>
      <c r="T9" s="136">
        <v>1.0607</v>
      </c>
      <c r="U9" s="136">
        <v>1.3587</v>
      </c>
      <c r="V9" s="136">
        <v>1.5216000000000001</v>
      </c>
      <c r="W9" s="137">
        <f t="shared" si="3"/>
        <v>0.95388107126645483</v>
      </c>
      <c r="X9" s="137">
        <f t="shared" si="4"/>
        <v>0.97576032682705405</v>
      </c>
      <c r="Y9" s="138">
        <f t="shared" si="5"/>
        <v>0.93075930585309641</v>
      </c>
      <c r="Z9" s="208">
        <f t="shared" si="6"/>
        <v>1.1014999999999999</v>
      </c>
      <c r="AA9" s="29">
        <f t="shared" si="7"/>
        <v>1.0507</v>
      </c>
      <c r="AB9" s="139">
        <f t="shared" si="8"/>
        <v>1.0748</v>
      </c>
      <c r="AC9" s="258">
        <f t="shared" si="9"/>
        <v>1.0252313753971856</v>
      </c>
      <c r="AD9" s="259">
        <f t="shared" si="10"/>
        <v>1.0607</v>
      </c>
      <c r="AE9" s="260">
        <f t="shared" si="11"/>
        <v>1.0117816522923286</v>
      </c>
      <c r="AF9" s="260">
        <f t="shared" si="12"/>
        <v>1.0349889786654562</v>
      </c>
      <c r="AG9" s="258">
        <f t="shared" si="13"/>
        <v>0.98725639571837931</v>
      </c>
      <c r="AH9" s="259">
        <f t="shared" si="14"/>
        <v>1.3587</v>
      </c>
      <c r="AI9" s="260">
        <f t="shared" si="15"/>
        <v>1.2960382115297322</v>
      </c>
      <c r="AJ9" s="260">
        <f t="shared" si="16"/>
        <v>1.3257655560599184</v>
      </c>
      <c r="AK9" s="258">
        <f t="shared" si="17"/>
        <v>1.2646226688626021</v>
      </c>
      <c r="AL9" s="259">
        <f t="shared" si="18"/>
        <v>1.5216000000000001</v>
      </c>
      <c r="AM9" s="260">
        <f t="shared" si="19"/>
        <v>1.4514254380390377</v>
      </c>
      <c r="AN9" s="260">
        <f t="shared" si="20"/>
        <v>1.4847169133000455</v>
      </c>
      <c r="AO9" s="258">
        <f t="shared" si="21"/>
        <v>1.4162433597860715</v>
      </c>
      <c r="AP9" s="140" t="s">
        <v>1</v>
      </c>
      <c r="AQ9" s="140" t="s">
        <v>1</v>
      </c>
    </row>
    <row r="10" spans="1:43" s="219" customFormat="1" ht="12.75" customHeight="1" x14ac:dyDescent="0.2">
      <c r="A10" s="37">
        <v>5</v>
      </c>
      <c r="B10" s="143" t="s">
        <v>61</v>
      </c>
      <c r="C10" s="198" t="s">
        <v>48</v>
      </c>
      <c r="D10" s="133" t="s">
        <v>49</v>
      </c>
      <c r="E10" s="190">
        <v>11620</v>
      </c>
      <c r="F10" s="143" t="s">
        <v>126</v>
      </c>
      <c r="G10" s="187" t="s">
        <v>127</v>
      </c>
      <c r="H10" s="30" t="s">
        <v>1</v>
      </c>
      <c r="I10" s="40" t="s">
        <v>1</v>
      </c>
      <c r="J10" s="141" t="str">
        <f t="shared" si="22"/>
        <v>18:10</v>
      </c>
      <c r="K10" s="175">
        <v>0.80346064814814822</v>
      </c>
      <c r="L10" s="134">
        <f t="shared" si="0"/>
        <v>1.1820137931034482</v>
      </c>
      <c r="M10" s="257">
        <f t="shared" si="1"/>
        <v>5.4982794380587459E-2</v>
      </c>
      <c r="N10" s="166">
        <f t="shared" si="2"/>
        <v>0.26315789473684209</v>
      </c>
      <c r="O10" s="146">
        <v>97723926</v>
      </c>
      <c r="P10" s="146" t="s">
        <v>86</v>
      </c>
      <c r="Q10" s="135">
        <v>1.0004999999999999</v>
      </c>
      <c r="R10" s="136">
        <v>0.95679999999999998</v>
      </c>
      <c r="S10" s="136">
        <v>0.98409999999999997</v>
      </c>
      <c r="T10" s="136">
        <v>0.96120000000000005</v>
      </c>
      <c r="U10" s="136">
        <v>1.236</v>
      </c>
      <c r="V10" s="136">
        <v>1.3744000000000001</v>
      </c>
      <c r="W10" s="137">
        <f t="shared" si="3"/>
        <v>0.95632183908045976</v>
      </c>
      <c r="X10" s="137">
        <f t="shared" si="4"/>
        <v>0.98360819590204895</v>
      </c>
      <c r="Y10" s="138">
        <f t="shared" si="5"/>
        <v>0.9406459988396606</v>
      </c>
      <c r="Z10" s="208">
        <f t="shared" si="6"/>
        <v>1.0004999999999999</v>
      </c>
      <c r="AA10" s="139">
        <f t="shared" si="7"/>
        <v>0.95679999999999998</v>
      </c>
      <c r="AB10" s="139">
        <f t="shared" si="8"/>
        <v>0.98409999999999997</v>
      </c>
      <c r="AC10" s="258">
        <f t="shared" si="9"/>
        <v>0.94111632183908034</v>
      </c>
      <c r="AD10" s="259">
        <f t="shared" si="10"/>
        <v>0.96120000000000005</v>
      </c>
      <c r="AE10" s="260">
        <f t="shared" si="11"/>
        <v>0.91921655172413796</v>
      </c>
      <c r="AF10" s="260">
        <f t="shared" si="12"/>
        <v>0.9454441979010495</v>
      </c>
      <c r="AG10" s="258">
        <f t="shared" si="13"/>
        <v>0.90414893408468178</v>
      </c>
      <c r="AH10" s="259">
        <f t="shared" si="14"/>
        <v>1.236</v>
      </c>
      <c r="AI10" s="260">
        <f t="shared" si="15"/>
        <v>1.1820137931034482</v>
      </c>
      <c r="AJ10" s="260">
        <f t="shared" si="16"/>
        <v>1.2157397301349324</v>
      </c>
      <c r="AK10" s="258">
        <f t="shared" si="17"/>
        <v>1.1626384545658206</v>
      </c>
      <c r="AL10" s="259">
        <f t="shared" si="18"/>
        <v>1.3744000000000001</v>
      </c>
      <c r="AM10" s="260">
        <f t="shared" si="19"/>
        <v>1.314368735632184</v>
      </c>
      <c r="AN10" s="260">
        <f t="shared" si="20"/>
        <v>1.3518711044477763</v>
      </c>
      <c r="AO10" s="258">
        <f t="shared" si="21"/>
        <v>1.2928238608052296</v>
      </c>
      <c r="AP10" s="140" t="s">
        <v>1</v>
      </c>
      <c r="AQ10" s="140" t="s">
        <v>0</v>
      </c>
    </row>
    <row r="11" spans="1:43" s="256" customFormat="1" ht="12.75" customHeight="1" x14ac:dyDescent="0.2">
      <c r="A11" s="37">
        <v>6</v>
      </c>
      <c r="B11" s="149" t="s">
        <v>163</v>
      </c>
      <c r="C11" s="297" t="s">
        <v>48</v>
      </c>
      <c r="D11" s="298" t="s">
        <v>49</v>
      </c>
      <c r="E11" s="297">
        <v>14118</v>
      </c>
      <c r="F11" s="149" t="s">
        <v>164</v>
      </c>
      <c r="G11" s="299" t="s">
        <v>165</v>
      </c>
      <c r="H11" s="158" t="s">
        <v>0</v>
      </c>
      <c r="I11" s="158" t="s">
        <v>1</v>
      </c>
      <c r="J11" s="400" t="str">
        <f t="shared" si="22"/>
        <v>18:10</v>
      </c>
      <c r="K11" s="302">
        <v>0.80151620370370369</v>
      </c>
      <c r="L11" s="401">
        <f t="shared" si="0"/>
        <v>1.2363022215367487</v>
      </c>
      <c r="M11" s="171">
        <f t="shared" si="1"/>
        <v>5.5104164990023248E-2</v>
      </c>
      <c r="N11" s="166">
        <f t="shared" si="2"/>
        <v>0.31578947368421051</v>
      </c>
      <c r="O11" s="128">
        <v>90691690</v>
      </c>
      <c r="P11" s="303" t="s">
        <v>166</v>
      </c>
      <c r="Q11" s="222">
        <v>1.0931999999999999</v>
      </c>
      <c r="R11" s="137">
        <v>1.0247999999999999</v>
      </c>
      <c r="S11" s="137">
        <v>1.0720000000000001</v>
      </c>
      <c r="T11" s="137">
        <v>1.0615000000000001</v>
      </c>
      <c r="U11" s="137">
        <v>1.3449</v>
      </c>
      <c r="V11" s="137">
        <v>1.4904999999999999</v>
      </c>
      <c r="W11" s="137">
        <f t="shared" si="3"/>
        <v>0.9374313940724478</v>
      </c>
      <c r="X11" s="340">
        <f t="shared" si="4"/>
        <v>0.98060739114526174</v>
      </c>
      <c r="Y11" s="402">
        <f t="shared" si="5"/>
        <v>0.91925215371904878</v>
      </c>
      <c r="Z11" s="208">
        <f t="shared" si="6"/>
        <v>1.0931999999999999</v>
      </c>
      <c r="AA11" s="305">
        <f t="shared" si="7"/>
        <v>1.0247999999999999</v>
      </c>
      <c r="AB11" s="305">
        <f t="shared" si="8"/>
        <v>1.0720000000000001</v>
      </c>
      <c r="AC11" s="306">
        <f t="shared" si="9"/>
        <v>1.004926454445664</v>
      </c>
      <c r="AD11" s="304">
        <f t="shared" si="10"/>
        <v>1.0615000000000001</v>
      </c>
      <c r="AE11" s="305">
        <f t="shared" si="11"/>
        <v>0.99508342480790346</v>
      </c>
      <c r="AF11" s="305">
        <f t="shared" si="12"/>
        <v>1.0409147457006955</v>
      </c>
      <c r="AG11" s="306">
        <f t="shared" si="13"/>
        <v>0.97578616117277039</v>
      </c>
      <c r="AH11" s="304">
        <f t="shared" si="14"/>
        <v>1.3449</v>
      </c>
      <c r="AI11" s="305">
        <f t="shared" si="15"/>
        <v>1.260751481888035</v>
      </c>
      <c r="AJ11" s="305">
        <f t="shared" si="16"/>
        <v>1.3188188803512626</v>
      </c>
      <c r="AK11" s="306">
        <f t="shared" si="17"/>
        <v>1.2363022215367487</v>
      </c>
      <c r="AL11" s="304">
        <f t="shared" si="18"/>
        <v>1.4904999999999999</v>
      </c>
      <c r="AM11" s="305">
        <f t="shared" si="19"/>
        <v>1.3972414928649834</v>
      </c>
      <c r="AN11" s="305">
        <f t="shared" si="20"/>
        <v>1.4615953165020126</v>
      </c>
      <c r="AO11" s="306">
        <f t="shared" si="21"/>
        <v>1.3701453351182422</v>
      </c>
      <c r="AP11" s="300" t="s">
        <v>0</v>
      </c>
      <c r="AQ11" s="300" t="s">
        <v>0</v>
      </c>
    </row>
    <row r="12" spans="1:43" s="256" customFormat="1" ht="12.75" customHeight="1" x14ac:dyDescent="0.2">
      <c r="A12" s="37">
        <v>7</v>
      </c>
      <c r="B12" s="143" t="s">
        <v>64</v>
      </c>
      <c r="C12" s="198" t="s">
        <v>48</v>
      </c>
      <c r="D12" s="133" t="s">
        <v>49</v>
      </c>
      <c r="E12" s="190">
        <v>15383</v>
      </c>
      <c r="F12" s="143" t="s">
        <v>65</v>
      </c>
      <c r="G12" s="187" t="s">
        <v>66</v>
      </c>
      <c r="H12" s="30" t="s">
        <v>0</v>
      </c>
      <c r="I12" s="75" t="s">
        <v>0</v>
      </c>
      <c r="J12" s="109" t="str">
        <f t="shared" si="22"/>
        <v>18:00</v>
      </c>
      <c r="K12" s="177">
        <v>0.80207175925925922</v>
      </c>
      <c r="L12" s="134">
        <f t="shared" si="0"/>
        <v>1.0743462149166947</v>
      </c>
      <c r="M12" s="257">
        <f t="shared" si="1"/>
        <v>5.5943097464238492E-2</v>
      </c>
      <c r="N12" s="166">
        <f t="shared" si="2"/>
        <v>0.36842105263157893</v>
      </c>
      <c r="O12" s="146">
        <v>92435488</v>
      </c>
      <c r="P12" s="146" t="s">
        <v>67</v>
      </c>
      <c r="Q12" s="235">
        <v>0.89429999999999998</v>
      </c>
      <c r="R12" s="233">
        <v>0.85980000000000001</v>
      </c>
      <c r="S12" s="232">
        <v>0.87019999999999997</v>
      </c>
      <c r="T12" s="232">
        <v>0.86819999999999997</v>
      </c>
      <c r="U12" s="232">
        <v>1.1041000000000001</v>
      </c>
      <c r="V12" s="226">
        <v>1.2168000000000001</v>
      </c>
      <c r="W12" s="137">
        <f t="shared" si="3"/>
        <v>0.96142234149614225</v>
      </c>
      <c r="X12" s="137">
        <f t="shared" si="4"/>
        <v>0.97305154869730515</v>
      </c>
      <c r="Y12" s="138">
        <f t="shared" si="5"/>
        <v>0.93551349834501063</v>
      </c>
      <c r="Z12" s="208">
        <f t="shared" si="6"/>
        <v>0.89429999999999998</v>
      </c>
      <c r="AA12" s="139">
        <f t="shared" si="7"/>
        <v>0.85980000000000001</v>
      </c>
      <c r="AB12" s="139">
        <f t="shared" si="8"/>
        <v>0.87019999999999997</v>
      </c>
      <c r="AC12" s="258">
        <f t="shared" si="9"/>
        <v>0.83662972156994297</v>
      </c>
      <c r="AD12" s="259">
        <f t="shared" si="10"/>
        <v>0.86819999999999997</v>
      </c>
      <c r="AE12" s="260">
        <f t="shared" si="11"/>
        <v>0.83470687688695067</v>
      </c>
      <c r="AF12" s="260">
        <f t="shared" si="12"/>
        <v>0.84480335457900035</v>
      </c>
      <c r="AG12" s="258">
        <f t="shared" si="13"/>
        <v>0.81221281926313815</v>
      </c>
      <c r="AH12" s="259">
        <f t="shared" si="14"/>
        <v>1.1041000000000001</v>
      </c>
      <c r="AI12" s="260">
        <f t="shared" si="15"/>
        <v>1.0615064072458908</v>
      </c>
      <c r="AJ12" s="260">
        <f t="shared" si="16"/>
        <v>1.0743462149166947</v>
      </c>
      <c r="AK12" s="258">
        <f t="shared" si="17"/>
        <v>1.0329004535227264</v>
      </c>
      <c r="AL12" s="259">
        <f t="shared" si="18"/>
        <v>1.2168000000000001</v>
      </c>
      <c r="AM12" s="260">
        <f t="shared" si="19"/>
        <v>1.169858705132506</v>
      </c>
      <c r="AN12" s="260">
        <f t="shared" si="20"/>
        <v>1.1840091244548809</v>
      </c>
      <c r="AO12" s="258">
        <f t="shared" si="21"/>
        <v>1.138332824786209</v>
      </c>
      <c r="AP12" s="140" t="s">
        <v>0</v>
      </c>
      <c r="AQ12" s="386" t="s">
        <v>0</v>
      </c>
    </row>
    <row r="13" spans="1:43" s="265" customFormat="1" ht="12.75" customHeight="1" x14ac:dyDescent="0.2">
      <c r="A13" s="37">
        <v>8</v>
      </c>
      <c r="B13" s="33" t="s">
        <v>121</v>
      </c>
      <c r="C13" s="111" t="s">
        <v>48</v>
      </c>
      <c r="D13" s="36" t="s">
        <v>49</v>
      </c>
      <c r="E13" s="150">
        <v>88</v>
      </c>
      <c r="F13" s="33" t="s">
        <v>102</v>
      </c>
      <c r="G13" s="43" t="s">
        <v>94</v>
      </c>
      <c r="H13" s="30" t="s">
        <v>1</v>
      </c>
      <c r="I13" s="40" t="s">
        <v>0</v>
      </c>
      <c r="J13" s="109" t="str">
        <f t="shared" si="22"/>
        <v>18:10</v>
      </c>
      <c r="K13" s="44">
        <v>0.80168981481481483</v>
      </c>
      <c r="L13" s="118">
        <f t="shared" si="0"/>
        <v>1.2553000000000001</v>
      </c>
      <c r="M13" s="261">
        <f t="shared" si="1"/>
        <v>5.6168863425925836E-2</v>
      </c>
      <c r="N13" s="166">
        <f t="shared" si="2"/>
        <v>0.42105263157894735</v>
      </c>
      <c r="O13" s="72">
        <v>40290565</v>
      </c>
      <c r="P13" s="72" t="s">
        <v>95</v>
      </c>
      <c r="Q13" s="84">
        <v>1.0213000000000001</v>
      </c>
      <c r="R13" s="85">
        <v>0.97499999999999998</v>
      </c>
      <c r="S13" s="85">
        <v>1.0041</v>
      </c>
      <c r="T13" s="85">
        <v>0.99690000000000001</v>
      </c>
      <c r="U13" s="85">
        <v>1.2553000000000001</v>
      </c>
      <c r="V13" s="85">
        <v>1.3914</v>
      </c>
      <c r="W13" s="86">
        <f t="shared" si="3"/>
        <v>0.9546656222461567</v>
      </c>
      <c r="X13" s="86">
        <f t="shared" si="4"/>
        <v>0.98315871927934972</v>
      </c>
      <c r="Y13" s="87">
        <f t="shared" si="5"/>
        <v>0.9385878305075549</v>
      </c>
      <c r="Z13" s="42">
        <f t="shared" si="6"/>
        <v>1.0213000000000001</v>
      </c>
      <c r="AA13" s="29">
        <f t="shared" si="7"/>
        <v>0.97499999999999998</v>
      </c>
      <c r="AB13" s="29">
        <f t="shared" si="8"/>
        <v>1.0041</v>
      </c>
      <c r="AC13" s="262">
        <f t="shared" si="9"/>
        <v>0.95857975129736595</v>
      </c>
      <c r="AD13" s="263">
        <f t="shared" si="10"/>
        <v>0.99690000000000001</v>
      </c>
      <c r="AE13" s="264">
        <f t="shared" si="11"/>
        <v>0.95170615881719367</v>
      </c>
      <c r="AF13" s="264">
        <f t="shared" si="12"/>
        <v>0.98011092724958371</v>
      </c>
      <c r="AG13" s="262">
        <f t="shared" si="13"/>
        <v>0.93567820823298153</v>
      </c>
      <c r="AH13" s="263">
        <f t="shared" si="14"/>
        <v>1.2553000000000001</v>
      </c>
      <c r="AI13" s="264">
        <f t="shared" si="15"/>
        <v>1.1983917556056005</v>
      </c>
      <c r="AJ13" s="264">
        <f t="shared" si="16"/>
        <v>1.2341591403113679</v>
      </c>
      <c r="AK13" s="262">
        <f t="shared" si="17"/>
        <v>1.1782093036361336</v>
      </c>
      <c r="AL13" s="263">
        <f t="shared" si="18"/>
        <v>1.3914</v>
      </c>
      <c r="AM13" s="264">
        <f t="shared" si="19"/>
        <v>1.3283217467933024</v>
      </c>
      <c r="AN13" s="264">
        <f t="shared" si="20"/>
        <v>1.3679670420052872</v>
      </c>
      <c r="AO13" s="262">
        <f t="shared" si="21"/>
        <v>1.305951107368212</v>
      </c>
      <c r="AP13" s="30" t="s">
        <v>1</v>
      </c>
      <c r="AQ13" s="30" t="s">
        <v>0</v>
      </c>
    </row>
    <row r="14" spans="1:43" s="265" customFormat="1" ht="12.75" customHeight="1" x14ac:dyDescent="0.2">
      <c r="A14" s="37">
        <v>9</v>
      </c>
      <c r="B14" s="33" t="s">
        <v>148</v>
      </c>
      <c r="C14" s="111" t="s">
        <v>50</v>
      </c>
      <c r="D14" s="36" t="s">
        <v>49</v>
      </c>
      <c r="E14" s="150">
        <v>9727</v>
      </c>
      <c r="F14" s="33" t="s">
        <v>178</v>
      </c>
      <c r="G14" s="38" t="s">
        <v>149</v>
      </c>
      <c r="H14" s="30" t="s">
        <v>0</v>
      </c>
      <c r="I14" s="30" t="s">
        <v>1</v>
      </c>
      <c r="J14" s="109" t="str">
        <f t="shared" si="22"/>
        <v>18:00</v>
      </c>
      <c r="K14" s="44">
        <v>0.80497685185185175</v>
      </c>
      <c r="L14" s="118">
        <f t="shared" si="0"/>
        <v>1.0462434556522966</v>
      </c>
      <c r="M14" s="257">
        <f t="shared" si="1"/>
        <v>5.7519171462365737E-2</v>
      </c>
      <c r="N14" s="166">
        <f t="shared" si="2"/>
        <v>0.47368421052631576</v>
      </c>
      <c r="O14" s="144">
        <v>90135104</v>
      </c>
      <c r="P14" s="110" t="s">
        <v>150</v>
      </c>
      <c r="Q14" s="84">
        <v>0.90390000000000004</v>
      </c>
      <c r="R14" s="85">
        <v>0.8609</v>
      </c>
      <c r="S14" s="85">
        <v>0.88749999999999996</v>
      </c>
      <c r="T14" s="85">
        <v>0.87280000000000002</v>
      </c>
      <c r="U14" s="85">
        <v>1.1188</v>
      </c>
      <c r="V14" s="96">
        <v>1.2426999999999999</v>
      </c>
      <c r="W14" s="86">
        <f t="shared" si="3"/>
        <v>0.95242836596968683</v>
      </c>
      <c r="X14" s="86">
        <f t="shared" si="4"/>
        <v>0.98185640004425256</v>
      </c>
      <c r="Y14" s="87">
        <f t="shared" si="5"/>
        <v>0.93514788671102667</v>
      </c>
      <c r="Z14" s="42">
        <f t="shared" si="6"/>
        <v>0.90390000000000004</v>
      </c>
      <c r="AA14" s="29">
        <f t="shared" si="7"/>
        <v>0.8609</v>
      </c>
      <c r="AB14" s="29">
        <f t="shared" si="8"/>
        <v>0.88749999999999996</v>
      </c>
      <c r="AC14" s="262">
        <f t="shared" si="9"/>
        <v>0.84528017479809703</v>
      </c>
      <c r="AD14" s="263">
        <f t="shared" si="10"/>
        <v>0.87280000000000002</v>
      </c>
      <c r="AE14" s="264">
        <f t="shared" si="11"/>
        <v>0.83127947781834266</v>
      </c>
      <c r="AF14" s="264">
        <f t="shared" si="12"/>
        <v>0.85696426595862363</v>
      </c>
      <c r="AG14" s="262">
        <f t="shared" si="13"/>
        <v>0.8161970755213841</v>
      </c>
      <c r="AH14" s="263">
        <f t="shared" si="14"/>
        <v>1.1188</v>
      </c>
      <c r="AI14" s="264">
        <f t="shared" si="15"/>
        <v>1.0655768558468857</v>
      </c>
      <c r="AJ14" s="264">
        <f t="shared" si="16"/>
        <v>1.0985009403695098</v>
      </c>
      <c r="AK14" s="262">
        <f t="shared" si="17"/>
        <v>1.0462434556522966</v>
      </c>
      <c r="AL14" s="263">
        <f t="shared" si="18"/>
        <v>1.2426999999999999</v>
      </c>
      <c r="AM14" s="264">
        <f t="shared" si="19"/>
        <v>1.1835827303905297</v>
      </c>
      <c r="AN14" s="264">
        <f t="shared" si="20"/>
        <v>1.2201529483349927</v>
      </c>
      <c r="AO14" s="262">
        <f t="shared" si="21"/>
        <v>1.1621082788157928</v>
      </c>
      <c r="AP14" s="30" t="s">
        <v>1</v>
      </c>
      <c r="AQ14" s="30" t="s">
        <v>1</v>
      </c>
    </row>
    <row r="15" spans="1:43" s="265" customFormat="1" ht="12.75" customHeight="1" x14ac:dyDescent="0.2">
      <c r="A15" s="37">
        <v>10</v>
      </c>
      <c r="B15" s="33" t="s">
        <v>68</v>
      </c>
      <c r="C15" s="111" t="s">
        <v>48</v>
      </c>
      <c r="D15" s="36" t="s">
        <v>75</v>
      </c>
      <c r="E15" s="150">
        <v>175</v>
      </c>
      <c r="F15" s="33" t="s">
        <v>97</v>
      </c>
      <c r="G15" s="43" t="s">
        <v>99</v>
      </c>
      <c r="H15" s="30" t="s">
        <v>1</v>
      </c>
      <c r="I15" s="40" t="s">
        <v>0</v>
      </c>
      <c r="J15" s="109" t="str">
        <f t="shared" si="22"/>
        <v>18:10</v>
      </c>
      <c r="K15" s="176">
        <v>0.80283564814814812</v>
      </c>
      <c r="L15" s="134">
        <f t="shared" si="0"/>
        <v>1.2574000000000001</v>
      </c>
      <c r="M15" s="261">
        <f t="shared" si="1"/>
        <v>5.7703599537036895E-2</v>
      </c>
      <c r="N15" s="166">
        <f t="shared" si="2"/>
        <v>0.52631578947368418</v>
      </c>
      <c r="O15" s="151">
        <v>22554387</v>
      </c>
      <c r="P15" s="307" t="s">
        <v>140</v>
      </c>
      <c r="Q15" s="135">
        <v>1.0262</v>
      </c>
      <c r="R15" s="136">
        <v>0.95430000000000004</v>
      </c>
      <c r="S15" s="136">
        <v>0.99490000000000001</v>
      </c>
      <c r="T15" s="136">
        <v>1.0034000000000001</v>
      </c>
      <c r="U15" s="136">
        <v>1.2574000000000001</v>
      </c>
      <c r="V15" s="136">
        <v>1.42</v>
      </c>
      <c r="W15" s="137">
        <f t="shared" si="3"/>
        <v>0.92993568505164692</v>
      </c>
      <c r="X15" s="137">
        <f t="shared" si="4"/>
        <v>0.96949912297797702</v>
      </c>
      <c r="Y15" s="138">
        <f t="shared" si="5"/>
        <v>0.90157183108349592</v>
      </c>
      <c r="Z15" s="208">
        <f t="shared" si="6"/>
        <v>1.0262</v>
      </c>
      <c r="AA15" s="139">
        <f t="shared" si="7"/>
        <v>0.95430000000000004</v>
      </c>
      <c r="AB15" s="139">
        <f t="shared" si="8"/>
        <v>0.99490000000000001</v>
      </c>
      <c r="AC15" s="258">
        <f t="shared" si="9"/>
        <v>0.92519301305788348</v>
      </c>
      <c r="AD15" s="259">
        <f t="shared" si="10"/>
        <v>1.0034000000000001</v>
      </c>
      <c r="AE15" s="260">
        <f t="shared" si="11"/>
        <v>0.93309746638082258</v>
      </c>
      <c r="AF15" s="260">
        <f t="shared" si="12"/>
        <v>0.9727954199961022</v>
      </c>
      <c r="AG15" s="258">
        <f t="shared" si="13"/>
        <v>0.90463717530917986</v>
      </c>
      <c r="AH15" s="259">
        <f t="shared" si="14"/>
        <v>1.2574000000000001</v>
      </c>
      <c r="AI15" s="260">
        <f t="shared" si="15"/>
        <v>1.1693011303839409</v>
      </c>
      <c r="AJ15" s="260">
        <f t="shared" si="16"/>
        <v>1.2190481972325085</v>
      </c>
      <c r="AK15" s="258">
        <f t="shared" si="17"/>
        <v>1.1336364204043878</v>
      </c>
      <c r="AL15" s="259">
        <f t="shared" si="18"/>
        <v>1.42</v>
      </c>
      <c r="AM15" s="260">
        <f t="shared" si="19"/>
        <v>1.3205086727733386</v>
      </c>
      <c r="AN15" s="260">
        <f t="shared" si="20"/>
        <v>1.3766887546287272</v>
      </c>
      <c r="AO15" s="258">
        <f t="shared" si="21"/>
        <v>1.2802320001385641</v>
      </c>
      <c r="AP15" s="30" t="s">
        <v>1</v>
      </c>
      <c r="AQ15" s="30" t="s">
        <v>0</v>
      </c>
    </row>
    <row r="16" spans="1:43" s="219" customFormat="1" ht="12.75" customHeight="1" x14ac:dyDescent="0.2">
      <c r="A16" s="37">
        <v>11</v>
      </c>
      <c r="B16" s="143" t="s">
        <v>119</v>
      </c>
      <c r="C16" s="198" t="s">
        <v>48</v>
      </c>
      <c r="D16" s="133" t="s">
        <v>49</v>
      </c>
      <c r="E16" s="190">
        <v>11541</v>
      </c>
      <c r="F16" s="143" t="s">
        <v>100</v>
      </c>
      <c r="G16" s="187" t="s">
        <v>109</v>
      </c>
      <c r="H16" s="30" t="s">
        <v>0</v>
      </c>
      <c r="I16" s="75" t="s">
        <v>0</v>
      </c>
      <c r="J16" s="141" t="str">
        <f t="shared" si="22"/>
        <v>18:10</v>
      </c>
      <c r="K16" s="177">
        <v>0.80488425925925933</v>
      </c>
      <c r="L16" s="134">
        <f t="shared" si="0"/>
        <v>1.2279935610522184</v>
      </c>
      <c r="M16" s="257">
        <f t="shared" si="1"/>
        <v>5.8869783910628318E-2</v>
      </c>
      <c r="N16" s="166">
        <f t="shared" si="2"/>
        <v>0.57894736842105265</v>
      </c>
      <c r="O16" s="146">
        <v>92418968</v>
      </c>
      <c r="P16" s="411" t="s">
        <v>110</v>
      </c>
      <c r="Q16" s="135">
        <v>1.0187999999999999</v>
      </c>
      <c r="R16" s="136">
        <v>0.96899999999999997</v>
      </c>
      <c r="S16" s="136">
        <v>0.99639999999999995</v>
      </c>
      <c r="T16" s="136">
        <v>1.0024</v>
      </c>
      <c r="U16" s="136">
        <v>1.2556</v>
      </c>
      <c r="V16" s="136">
        <v>1.3834</v>
      </c>
      <c r="W16" s="137">
        <f t="shared" si="3"/>
        <v>0.95111896348645464</v>
      </c>
      <c r="X16" s="137">
        <f t="shared" si="4"/>
        <v>0.97801334903808401</v>
      </c>
      <c r="Y16" s="138">
        <f t="shared" si="5"/>
        <v>0.93020704281301869</v>
      </c>
      <c r="Z16" s="208">
        <f t="shared" si="6"/>
        <v>1.0187999999999999</v>
      </c>
      <c r="AA16" s="139">
        <f t="shared" si="7"/>
        <v>0.96899999999999997</v>
      </c>
      <c r="AB16" s="139">
        <f t="shared" si="8"/>
        <v>0.99639999999999995</v>
      </c>
      <c r="AC16" s="258">
        <f t="shared" si="9"/>
        <v>0.94769493521790338</v>
      </c>
      <c r="AD16" s="259">
        <f t="shared" si="10"/>
        <v>1.0024</v>
      </c>
      <c r="AE16" s="260">
        <f t="shared" si="11"/>
        <v>0.95340164899882207</v>
      </c>
      <c r="AF16" s="260">
        <f t="shared" si="12"/>
        <v>0.98036058107577539</v>
      </c>
      <c r="AG16" s="258">
        <f t="shared" si="13"/>
        <v>0.93243953971576987</v>
      </c>
      <c r="AH16" s="259">
        <f t="shared" si="14"/>
        <v>1.2556</v>
      </c>
      <c r="AI16" s="260">
        <f t="shared" si="15"/>
        <v>1.1942249705535926</v>
      </c>
      <c r="AJ16" s="260">
        <f t="shared" si="16"/>
        <v>1.2279935610522184</v>
      </c>
      <c r="AK16" s="258">
        <f t="shared" si="17"/>
        <v>1.1679679629560262</v>
      </c>
      <c r="AL16" s="259">
        <f t="shared" si="18"/>
        <v>1.3834</v>
      </c>
      <c r="AM16" s="260">
        <f t="shared" si="19"/>
        <v>1.3157779740871614</v>
      </c>
      <c r="AN16" s="260">
        <f t="shared" si="20"/>
        <v>1.3529836670592854</v>
      </c>
      <c r="AO16" s="258">
        <f t="shared" si="21"/>
        <v>1.2868484230275301</v>
      </c>
      <c r="AP16" s="140" t="s">
        <v>0</v>
      </c>
      <c r="AQ16" s="386" t="s">
        <v>0</v>
      </c>
    </row>
    <row r="17" spans="1:43" s="265" customFormat="1" ht="12.75" customHeight="1" x14ac:dyDescent="0.2">
      <c r="A17" s="37">
        <v>12</v>
      </c>
      <c r="B17" s="27" t="s">
        <v>128</v>
      </c>
      <c r="C17" s="268" t="s">
        <v>48</v>
      </c>
      <c r="D17" s="269" t="s">
        <v>49</v>
      </c>
      <c r="E17" s="268">
        <v>7838</v>
      </c>
      <c r="F17" s="270" t="s">
        <v>116</v>
      </c>
      <c r="G17" s="38" t="s">
        <v>117</v>
      </c>
      <c r="H17" s="37" t="s">
        <v>0</v>
      </c>
      <c r="I17" s="37" t="s">
        <v>1</v>
      </c>
      <c r="J17" s="109" t="str">
        <f t="shared" si="22"/>
        <v>18:00</v>
      </c>
      <c r="K17" s="44">
        <v>0.80703703703703711</v>
      </c>
      <c r="L17" s="118">
        <f t="shared" si="0"/>
        <v>1.056094293212831</v>
      </c>
      <c r="M17" s="261">
        <f t="shared" si="1"/>
        <v>6.023648931658377E-2</v>
      </c>
      <c r="N17" s="166">
        <f t="shared" si="2"/>
        <v>0.63157894736842102</v>
      </c>
      <c r="O17" s="145">
        <v>90122776</v>
      </c>
      <c r="P17" s="271" t="str">
        <f>HYPERLINK("mailto:Espen.Sunde@nav.no","Espen.Sunde@nav.no ")</f>
        <v xml:space="preserve">Espen.Sunde@nav.no </v>
      </c>
      <c r="Q17" s="229">
        <v>0.89800000000000002</v>
      </c>
      <c r="R17" s="230">
        <v>0.87129999999999996</v>
      </c>
      <c r="S17" s="230">
        <v>0.88239999999999996</v>
      </c>
      <c r="T17" s="230">
        <v>0.86119999999999997</v>
      </c>
      <c r="U17" s="230">
        <v>1.1076999999999999</v>
      </c>
      <c r="V17" s="230">
        <v>1.2332000000000001</v>
      </c>
      <c r="W17" s="86">
        <f t="shared" si="3"/>
        <v>0.97026726057906454</v>
      </c>
      <c r="X17" s="86">
        <f t="shared" si="4"/>
        <v>0.98262806236080169</v>
      </c>
      <c r="Y17" s="87">
        <f t="shared" si="5"/>
        <v>0.95341183823492925</v>
      </c>
      <c r="Z17" s="42">
        <f t="shared" si="6"/>
        <v>0.89800000000000002</v>
      </c>
      <c r="AA17" s="29">
        <f t="shared" si="7"/>
        <v>0.87129999999999996</v>
      </c>
      <c r="AB17" s="29">
        <f t="shared" si="8"/>
        <v>0.88239999999999996</v>
      </c>
      <c r="AC17" s="262">
        <f t="shared" si="9"/>
        <v>0.85616383073496649</v>
      </c>
      <c r="AD17" s="263">
        <f t="shared" si="10"/>
        <v>0.86119999999999997</v>
      </c>
      <c r="AE17" s="264">
        <f t="shared" si="11"/>
        <v>0.83559416481069038</v>
      </c>
      <c r="AF17" s="264">
        <f t="shared" si="12"/>
        <v>0.84623928730512243</v>
      </c>
      <c r="AG17" s="262">
        <f t="shared" si="13"/>
        <v>0.82107827508792108</v>
      </c>
      <c r="AH17" s="263">
        <f t="shared" si="14"/>
        <v>1.1076999999999999</v>
      </c>
      <c r="AI17" s="264">
        <f t="shared" si="15"/>
        <v>1.0747650445434298</v>
      </c>
      <c r="AJ17" s="264">
        <f t="shared" si="16"/>
        <v>1.0884571046770599</v>
      </c>
      <c r="AK17" s="262">
        <f t="shared" si="17"/>
        <v>1.056094293212831</v>
      </c>
      <c r="AL17" s="263">
        <f t="shared" si="18"/>
        <v>1.2332000000000001</v>
      </c>
      <c r="AM17" s="264">
        <f t="shared" si="19"/>
        <v>1.1965335857461024</v>
      </c>
      <c r="AN17" s="264">
        <f t="shared" si="20"/>
        <v>1.2117769265033407</v>
      </c>
      <c r="AO17" s="262">
        <f t="shared" si="21"/>
        <v>1.1757474789113149</v>
      </c>
      <c r="AP17" s="37" t="s">
        <v>118</v>
      </c>
      <c r="AQ17" s="37" t="s">
        <v>1</v>
      </c>
    </row>
    <row r="18" spans="1:43" s="265" customFormat="1" ht="12.75" customHeight="1" x14ac:dyDescent="0.2">
      <c r="A18" s="37">
        <v>13</v>
      </c>
      <c r="B18" s="27" t="s">
        <v>122</v>
      </c>
      <c r="C18" s="111" t="s">
        <v>50</v>
      </c>
      <c r="D18" s="36" t="s">
        <v>49</v>
      </c>
      <c r="E18" s="150">
        <v>15558</v>
      </c>
      <c r="F18" s="33" t="s">
        <v>113</v>
      </c>
      <c r="G18" s="38" t="s">
        <v>114</v>
      </c>
      <c r="H18" s="37" t="s">
        <v>0</v>
      </c>
      <c r="I18" s="37" t="s">
        <v>1</v>
      </c>
      <c r="J18" s="109" t="str">
        <f t="shared" si="22"/>
        <v>18:10</v>
      </c>
      <c r="K18" s="44">
        <v>0.80901620370370375</v>
      </c>
      <c r="L18" s="118">
        <f t="shared" si="0"/>
        <v>1.1663448496976503</v>
      </c>
      <c r="M18" s="261">
        <f t="shared" si="1"/>
        <v>6.0733628226732922E-2</v>
      </c>
      <c r="N18" s="28">
        <f t="shared" si="2"/>
        <v>0.68421052631578949</v>
      </c>
      <c r="O18" s="72">
        <v>95130413</v>
      </c>
      <c r="P18" s="124" t="s">
        <v>115</v>
      </c>
      <c r="Q18" s="98">
        <v>1.0384</v>
      </c>
      <c r="R18" s="96">
        <v>0.95779999999999998</v>
      </c>
      <c r="S18" s="96">
        <v>1.0204</v>
      </c>
      <c r="T18" s="96">
        <v>0.99509999999999998</v>
      </c>
      <c r="U18" s="96">
        <v>1.2867999999999999</v>
      </c>
      <c r="V18" s="96">
        <v>1.4437</v>
      </c>
      <c r="W18" s="86">
        <f t="shared" si="3"/>
        <v>0.92238058551617874</v>
      </c>
      <c r="X18" s="86">
        <f t="shared" si="4"/>
        <v>0.9826656394453005</v>
      </c>
      <c r="Y18" s="87">
        <f t="shared" si="5"/>
        <v>0.90639170787818646</v>
      </c>
      <c r="Z18" s="42">
        <f t="shared" si="6"/>
        <v>1.0384</v>
      </c>
      <c r="AA18" s="29">
        <f t="shared" si="7"/>
        <v>0.95779999999999998</v>
      </c>
      <c r="AB18" s="29">
        <f t="shared" si="8"/>
        <v>1.0204</v>
      </c>
      <c r="AC18" s="262">
        <f t="shared" si="9"/>
        <v>0.94119714946070876</v>
      </c>
      <c r="AD18" s="263">
        <f t="shared" si="10"/>
        <v>0.99509999999999998</v>
      </c>
      <c r="AE18" s="264">
        <f t="shared" si="11"/>
        <v>0.91786092064714941</v>
      </c>
      <c r="AF18" s="264">
        <f t="shared" si="12"/>
        <v>0.97785057781201856</v>
      </c>
      <c r="AG18" s="262">
        <f t="shared" si="13"/>
        <v>0.90195038850958331</v>
      </c>
      <c r="AH18" s="263">
        <f t="shared" si="14"/>
        <v>1.2867999999999999</v>
      </c>
      <c r="AI18" s="264">
        <f t="shared" si="15"/>
        <v>1.1869193374422187</v>
      </c>
      <c r="AJ18" s="264">
        <f t="shared" si="16"/>
        <v>1.2644941448382125</v>
      </c>
      <c r="AK18" s="262">
        <f t="shared" si="17"/>
        <v>1.1663448496976503</v>
      </c>
      <c r="AL18" s="263">
        <f t="shared" si="18"/>
        <v>1.4437</v>
      </c>
      <c r="AM18" s="264">
        <f t="shared" si="19"/>
        <v>1.3316408513097073</v>
      </c>
      <c r="AN18" s="264">
        <f t="shared" si="20"/>
        <v>1.4186743836671802</v>
      </c>
      <c r="AO18" s="262">
        <f t="shared" si="21"/>
        <v>1.3085577086637379</v>
      </c>
      <c r="AP18" s="37" t="s">
        <v>1</v>
      </c>
      <c r="AQ18" s="37" t="s">
        <v>1</v>
      </c>
    </row>
    <row r="19" spans="1:43" s="265" customFormat="1" ht="12.75" customHeight="1" x14ac:dyDescent="0.2">
      <c r="A19" s="37">
        <v>14</v>
      </c>
      <c r="B19" s="69" t="s">
        <v>83</v>
      </c>
      <c r="C19" s="412" t="s">
        <v>48</v>
      </c>
      <c r="D19" s="42" t="s">
        <v>49</v>
      </c>
      <c r="E19" s="150">
        <v>9999</v>
      </c>
      <c r="F19" s="413" t="s">
        <v>84</v>
      </c>
      <c r="G19" s="414" t="s">
        <v>85</v>
      </c>
      <c r="H19" s="40" t="s">
        <v>1</v>
      </c>
      <c r="I19" s="40" t="s">
        <v>0</v>
      </c>
      <c r="J19" s="109" t="str">
        <f t="shared" si="22"/>
        <v>18:10</v>
      </c>
      <c r="K19" s="415">
        <v>0.80781249999999993</v>
      </c>
      <c r="L19" s="118">
        <f t="shared" si="0"/>
        <v>1.2118</v>
      </c>
      <c r="M19" s="261">
        <f t="shared" si="1"/>
        <v>6.1641909722222034E-2</v>
      </c>
      <c r="N19" s="28">
        <f t="shared" si="2"/>
        <v>0.73684210526315785</v>
      </c>
      <c r="O19" s="416">
        <v>90981508</v>
      </c>
      <c r="P19" s="416" t="s">
        <v>177</v>
      </c>
      <c r="Q19" s="231">
        <v>0.98099999999999998</v>
      </c>
      <c r="R19" s="232">
        <v>0.94750000000000001</v>
      </c>
      <c r="S19" s="233">
        <v>0.96430000000000005</v>
      </c>
      <c r="T19" s="233">
        <v>0.93259999999999998</v>
      </c>
      <c r="U19" s="233">
        <v>1.2118</v>
      </c>
      <c r="V19" s="233">
        <v>1.3577999999999999</v>
      </c>
      <c r="W19" s="86">
        <f t="shared" si="3"/>
        <v>0.96585117227319062</v>
      </c>
      <c r="X19" s="86">
        <f t="shared" si="4"/>
        <v>0.9829765545361876</v>
      </c>
      <c r="Y19" s="87">
        <f t="shared" si="5"/>
        <v>0.94940905751583871</v>
      </c>
      <c r="Z19" s="42">
        <f t="shared" si="6"/>
        <v>0.98099999999999998</v>
      </c>
      <c r="AA19" s="29">
        <f t="shared" si="7"/>
        <v>0.94750000000000001</v>
      </c>
      <c r="AB19" s="29">
        <f t="shared" si="8"/>
        <v>0.96430000000000005</v>
      </c>
      <c r="AC19" s="262">
        <f t="shared" si="9"/>
        <v>0.93137028542303779</v>
      </c>
      <c r="AD19" s="263">
        <f t="shared" si="10"/>
        <v>0.93259999999999998</v>
      </c>
      <c r="AE19" s="264">
        <f t="shared" si="11"/>
        <v>0.9007528032619776</v>
      </c>
      <c r="AF19" s="264">
        <f t="shared" si="12"/>
        <v>0.91672393476044856</v>
      </c>
      <c r="AG19" s="262">
        <f t="shared" si="13"/>
        <v>0.88541888703927119</v>
      </c>
      <c r="AH19" s="263">
        <f t="shared" si="14"/>
        <v>1.2118</v>
      </c>
      <c r="AI19" s="264">
        <f t="shared" si="15"/>
        <v>1.1704184505606523</v>
      </c>
      <c r="AJ19" s="264">
        <f t="shared" si="16"/>
        <v>1.1911709887869522</v>
      </c>
      <c r="AK19" s="262">
        <f t="shared" si="17"/>
        <v>1.1504938958976934</v>
      </c>
      <c r="AL19" s="263">
        <f t="shared" si="18"/>
        <v>1.3577999999999999</v>
      </c>
      <c r="AM19" s="264">
        <f t="shared" si="19"/>
        <v>1.3114327217125381</v>
      </c>
      <c r="AN19" s="264">
        <f t="shared" si="20"/>
        <v>1.3346855657492354</v>
      </c>
      <c r="AO19" s="262">
        <f t="shared" si="21"/>
        <v>1.2891076182950056</v>
      </c>
      <c r="AP19" s="40" t="s">
        <v>1</v>
      </c>
      <c r="AQ19" s="40" t="s">
        <v>0</v>
      </c>
    </row>
    <row r="20" spans="1:43" s="256" customFormat="1" ht="12.75" customHeight="1" x14ac:dyDescent="0.2">
      <c r="A20" s="37">
        <v>15</v>
      </c>
      <c r="B20" s="143" t="s">
        <v>142</v>
      </c>
      <c r="C20" s="198" t="s">
        <v>50</v>
      </c>
      <c r="D20" s="133" t="s">
        <v>49</v>
      </c>
      <c r="E20" s="190">
        <v>13911</v>
      </c>
      <c r="F20" s="143" t="s">
        <v>143</v>
      </c>
      <c r="G20" s="132" t="s">
        <v>144</v>
      </c>
      <c r="H20" s="30" t="s">
        <v>1</v>
      </c>
      <c r="I20" s="30" t="s">
        <v>0</v>
      </c>
      <c r="J20" s="141" t="str">
        <f t="shared" si="22"/>
        <v>18:10</v>
      </c>
      <c r="K20" s="175">
        <v>0.80569444444444438</v>
      </c>
      <c r="L20" s="134">
        <f t="shared" si="0"/>
        <v>1.2746</v>
      </c>
      <c r="M20" s="257">
        <f t="shared" si="1"/>
        <v>6.2136749999999803E-2</v>
      </c>
      <c r="N20" s="166">
        <f t="shared" si="2"/>
        <v>0.78947368421052633</v>
      </c>
      <c r="O20" s="167">
        <v>97531861</v>
      </c>
      <c r="P20" s="147" t="s">
        <v>145</v>
      </c>
      <c r="Q20" s="234">
        <v>1.0334000000000001</v>
      </c>
      <c r="R20" s="226">
        <v>0.96399999999999997</v>
      </c>
      <c r="S20" s="226">
        <v>1.0092000000000001</v>
      </c>
      <c r="T20" s="226">
        <v>1.0105</v>
      </c>
      <c r="U20" s="226">
        <v>1.2746</v>
      </c>
      <c r="V20" s="226">
        <v>1.4137999999999999</v>
      </c>
      <c r="W20" s="137">
        <f t="shared" si="3"/>
        <v>0.93284304238436222</v>
      </c>
      <c r="X20" s="137">
        <f t="shared" si="4"/>
        <v>0.97658215598993614</v>
      </c>
      <c r="Y20" s="138">
        <f t="shared" si="5"/>
        <v>0.91099786953193185</v>
      </c>
      <c r="Z20" s="208">
        <f t="shared" si="6"/>
        <v>1.0334000000000001</v>
      </c>
      <c r="AA20" s="139">
        <f t="shared" si="7"/>
        <v>0.96399999999999997</v>
      </c>
      <c r="AB20" s="139">
        <f t="shared" si="8"/>
        <v>1.0092000000000001</v>
      </c>
      <c r="AC20" s="258">
        <f t="shared" si="9"/>
        <v>0.9414251983742985</v>
      </c>
      <c r="AD20" s="259">
        <f t="shared" si="10"/>
        <v>1.0105</v>
      </c>
      <c r="AE20" s="260">
        <f t="shared" si="11"/>
        <v>0.94263789432939793</v>
      </c>
      <c r="AF20" s="260">
        <f t="shared" si="12"/>
        <v>0.98683626862783047</v>
      </c>
      <c r="AG20" s="258">
        <f t="shared" si="13"/>
        <v>0.92056334716201704</v>
      </c>
      <c r="AH20" s="259">
        <f t="shared" si="14"/>
        <v>1.2746</v>
      </c>
      <c r="AI20" s="260">
        <f t="shared" si="15"/>
        <v>1.189001741823108</v>
      </c>
      <c r="AJ20" s="260">
        <f t="shared" si="16"/>
        <v>1.2447516160247725</v>
      </c>
      <c r="AK20" s="258">
        <f t="shared" si="17"/>
        <v>1.1611578845054003</v>
      </c>
      <c r="AL20" s="259">
        <f t="shared" si="18"/>
        <v>1.4137999999999999</v>
      </c>
      <c r="AM20" s="260">
        <f t="shared" si="19"/>
        <v>1.3188534933230112</v>
      </c>
      <c r="AN20" s="260">
        <f t="shared" si="20"/>
        <v>1.3806918521385716</v>
      </c>
      <c r="AO20" s="258">
        <f t="shared" si="21"/>
        <v>1.2879687879442452</v>
      </c>
      <c r="AP20" s="140" t="s">
        <v>1</v>
      </c>
      <c r="AQ20" s="140" t="s">
        <v>0</v>
      </c>
    </row>
    <row r="21" spans="1:43" s="256" customFormat="1" ht="12.75" customHeight="1" x14ac:dyDescent="0.2">
      <c r="A21" s="37">
        <v>16</v>
      </c>
      <c r="B21" s="143" t="s">
        <v>107</v>
      </c>
      <c r="C21" s="198" t="s">
        <v>48</v>
      </c>
      <c r="D21" s="133" t="s">
        <v>49</v>
      </c>
      <c r="E21" s="190">
        <v>15735</v>
      </c>
      <c r="F21" s="143" t="s">
        <v>146</v>
      </c>
      <c r="G21" s="187" t="s">
        <v>147</v>
      </c>
      <c r="H21" s="30" t="s">
        <v>0</v>
      </c>
      <c r="I21" s="75" t="s">
        <v>1</v>
      </c>
      <c r="J21" s="141" t="str">
        <f t="shared" si="22"/>
        <v>18:10</v>
      </c>
      <c r="K21" s="177">
        <v>0.81295138888888896</v>
      </c>
      <c r="L21" s="134">
        <f t="shared" si="0"/>
        <v>1.1196674016399344</v>
      </c>
      <c r="M21" s="257">
        <f t="shared" si="1"/>
        <v>6.2709149959903246E-2</v>
      </c>
      <c r="N21" s="166">
        <f t="shared" si="2"/>
        <v>0.84210526315789469</v>
      </c>
      <c r="O21" s="146">
        <v>90059026</v>
      </c>
      <c r="P21" s="411" t="s">
        <v>108</v>
      </c>
      <c r="Q21" s="135">
        <v>0.95130000000000003</v>
      </c>
      <c r="R21" s="136">
        <v>0.91400000000000003</v>
      </c>
      <c r="S21" s="136">
        <v>0.93910000000000005</v>
      </c>
      <c r="T21" s="136">
        <v>0.90010000000000001</v>
      </c>
      <c r="U21" s="136">
        <v>1.1805000000000001</v>
      </c>
      <c r="V21" s="340">
        <v>1.3258000000000001</v>
      </c>
      <c r="W21" s="137">
        <f t="shared" si="3"/>
        <v>0.96079049721433829</v>
      </c>
      <c r="X21" s="137">
        <f t="shared" si="4"/>
        <v>0.98717544412908653</v>
      </c>
      <c r="Y21" s="138">
        <f t="shared" si="5"/>
        <v>0.94846878580257032</v>
      </c>
      <c r="Z21" s="208">
        <f t="shared" si="6"/>
        <v>0.95130000000000003</v>
      </c>
      <c r="AA21" s="139">
        <f t="shared" si="7"/>
        <v>0.91400000000000003</v>
      </c>
      <c r="AB21" s="139">
        <f t="shared" si="8"/>
        <v>0.93910000000000005</v>
      </c>
      <c r="AC21" s="258">
        <f t="shared" si="9"/>
        <v>0.9022783559339852</v>
      </c>
      <c r="AD21" s="259">
        <f t="shared" si="10"/>
        <v>0.90010000000000001</v>
      </c>
      <c r="AE21" s="260">
        <f t="shared" si="11"/>
        <v>0.86480752654262594</v>
      </c>
      <c r="AF21" s="260">
        <f t="shared" si="12"/>
        <v>0.88855661726059076</v>
      </c>
      <c r="AG21" s="258">
        <f t="shared" si="13"/>
        <v>0.85371675410089354</v>
      </c>
      <c r="AH21" s="259">
        <f t="shared" si="14"/>
        <v>1.1805000000000001</v>
      </c>
      <c r="AI21" s="260">
        <f t="shared" si="15"/>
        <v>1.1342131819615264</v>
      </c>
      <c r="AJ21" s="260">
        <f t="shared" si="16"/>
        <v>1.1653606117943867</v>
      </c>
      <c r="AK21" s="258">
        <f t="shared" si="17"/>
        <v>1.1196674016399344</v>
      </c>
      <c r="AL21" s="259">
        <f t="shared" si="18"/>
        <v>1.3258000000000001</v>
      </c>
      <c r="AM21" s="260">
        <f t="shared" si="19"/>
        <v>1.2738160412067698</v>
      </c>
      <c r="AN21" s="260">
        <f t="shared" si="20"/>
        <v>1.3087972038263429</v>
      </c>
      <c r="AO21" s="258">
        <f t="shared" si="21"/>
        <v>1.2574799162170478</v>
      </c>
      <c r="AP21" s="140" t="s">
        <v>1</v>
      </c>
      <c r="AQ21" s="386" t="s">
        <v>1</v>
      </c>
    </row>
    <row r="22" spans="1:43" s="265" customFormat="1" ht="12.6" customHeight="1" x14ac:dyDescent="0.2">
      <c r="A22" s="37">
        <v>17</v>
      </c>
      <c r="B22" s="33" t="s">
        <v>52</v>
      </c>
      <c r="C22" s="111" t="s">
        <v>48</v>
      </c>
      <c r="D22" s="36" t="s">
        <v>49</v>
      </c>
      <c r="E22" s="150">
        <v>201</v>
      </c>
      <c r="F22" s="33" t="s">
        <v>53</v>
      </c>
      <c r="G22" s="38" t="s">
        <v>54</v>
      </c>
      <c r="H22" s="30" t="s">
        <v>1</v>
      </c>
      <c r="I22" s="30" t="s">
        <v>0</v>
      </c>
      <c r="J22" s="109" t="str">
        <f t="shared" si="22"/>
        <v>18:00</v>
      </c>
      <c r="K22" s="44">
        <v>0.81045138888888879</v>
      </c>
      <c r="L22" s="118">
        <f t="shared" si="0"/>
        <v>1.0539000000000001</v>
      </c>
      <c r="M22" s="261">
        <f t="shared" si="1"/>
        <v>6.3709718749999894E-2</v>
      </c>
      <c r="N22" s="28">
        <f t="shared" si="2"/>
        <v>0.89473684210526316</v>
      </c>
      <c r="O22" s="144">
        <v>93458224</v>
      </c>
      <c r="P22" s="72" t="s">
        <v>56</v>
      </c>
      <c r="Q22" s="84">
        <v>0.85550000000000004</v>
      </c>
      <c r="R22" s="85">
        <v>0.80910000000000004</v>
      </c>
      <c r="S22" s="85">
        <v>0.83779999999999999</v>
      </c>
      <c r="T22" s="85">
        <v>0.83309999999999995</v>
      </c>
      <c r="U22" s="85">
        <v>1.0539000000000001</v>
      </c>
      <c r="V22" s="85">
        <v>1.1669</v>
      </c>
      <c r="W22" s="86">
        <f t="shared" si="3"/>
        <v>0.94576271186440675</v>
      </c>
      <c r="X22" s="86">
        <f t="shared" si="4"/>
        <v>0.97931034482758617</v>
      </c>
      <c r="Y22" s="87">
        <f t="shared" si="5"/>
        <v>0.92619520748100514</v>
      </c>
      <c r="Z22" s="42">
        <f t="shared" si="6"/>
        <v>0.85550000000000004</v>
      </c>
      <c r="AA22" s="29">
        <f t="shared" si="7"/>
        <v>0.80910000000000004</v>
      </c>
      <c r="AB22" s="29">
        <f t="shared" si="8"/>
        <v>0.83779999999999999</v>
      </c>
      <c r="AC22" s="262">
        <f t="shared" si="9"/>
        <v>0.79235999999999995</v>
      </c>
      <c r="AD22" s="263">
        <f t="shared" si="10"/>
        <v>0.83309999999999995</v>
      </c>
      <c r="AE22" s="264">
        <f t="shared" si="11"/>
        <v>0.78791491525423718</v>
      </c>
      <c r="AF22" s="264">
        <f t="shared" si="12"/>
        <v>0.81586344827586199</v>
      </c>
      <c r="AG22" s="262">
        <f t="shared" si="13"/>
        <v>0.77161322735242532</v>
      </c>
      <c r="AH22" s="263">
        <f t="shared" si="14"/>
        <v>1.0539000000000001</v>
      </c>
      <c r="AI22" s="264">
        <f t="shared" si="15"/>
        <v>0.99673932203389837</v>
      </c>
      <c r="AJ22" s="264">
        <f t="shared" si="16"/>
        <v>1.0320951724137932</v>
      </c>
      <c r="AK22" s="262">
        <f t="shared" si="17"/>
        <v>0.97611712916423132</v>
      </c>
      <c r="AL22" s="263">
        <f t="shared" si="18"/>
        <v>1.1669</v>
      </c>
      <c r="AM22" s="264">
        <f t="shared" si="19"/>
        <v>1.1036105084745762</v>
      </c>
      <c r="AN22" s="264">
        <f t="shared" si="20"/>
        <v>1.1427572413793103</v>
      </c>
      <c r="AO22" s="262">
        <f t="shared" si="21"/>
        <v>1.0807771876095849</v>
      </c>
      <c r="AP22" s="30" t="s">
        <v>0</v>
      </c>
      <c r="AQ22" s="30" t="s">
        <v>0</v>
      </c>
    </row>
    <row r="23" spans="1:43" s="265" customFormat="1" ht="12.75" customHeight="1" x14ac:dyDescent="0.2">
      <c r="A23" s="37">
        <v>18</v>
      </c>
      <c r="B23" s="33" t="s">
        <v>63</v>
      </c>
      <c r="C23" s="111" t="s">
        <v>50</v>
      </c>
      <c r="D23" s="36" t="s">
        <v>49</v>
      </c>
      <c r="E23" s="150">
        <v>13724</v>
      </c>
      <c r="F23" s="33" t="s">
        <v>76</v>
      </c>
      <c r="G23" s="43" t="s">
        <v>77</v>
      </c>
      <c r="H23" s="30" t="s">
        <v>0</v>
      </c>
      <c r="I23" s="30" t="s">
        <v>0</v>
      </c>
      <c r="J23" s="109" t="str">
        <f t="shared" si="22"/>
        <v>18:00</v>
      </c>
      <c r="K23" s="44">
        <v>0.81398148148148142</v>
      </c>
      <c r="L23" s="118">
        <f t="shared" si="0"/>
        <v>1.1300156359393232</v>
      </c>
      <c r="M23" s="261">
        <f t="shared" si="1"/>
        <v>7.2300074484636254E-2</v>
      </c>
      <c r="N23" s="28">
        <f t="shared" si="2"/>
        <v>0.94736842105263153</v>
      </c>
      <c r="O23" s="72">
        <v>91374436</v>
      </c>
      <c r="P23" s="72" t="s">
        <v>78</v>
      </c>
      <c r="Q23" s="84">
        <v>0.94269999999999998</v>
      </c>
      <c r="R23" s="85">
        <v>0.88949999999999996</v>
      </c>
      <c r="S23" s="85">
        <v>0.91620000000000001</v>
      </c>
      <c r="T23" s="85">
        <v>0.91559999999999997</v>
      </c>
      <c r="U23" s="85">
        <v>1.1627000000000001</v>
      </c>
      <c r="V23" s="85">
        <v>1.3012999999999999</v>
      </c>
      <c r="W23" s="86">
        <f t="shared" si="3"/>
        <v>0.94356635196775218</v>
      </c>
      <c r="X23" s="86">
        <f t="shared" si="4"/>
        <v>0.971889254269651</v>
      </c>
      <c r="Y23" s="87">
        <f t="shared" si="5"/>
        <v>0.91704199816787368</v>
      </c>
      <c r="Z23" s="42">
        <f t="shared" si="6"/>
        <v>0.94269999999999998</v>
      </c>
      <c r="AA23" s="29">
        <f t="shared" si="7"/>
        <v>0.88949999999999996</v>
      </c>
      <c r="AB23" s="29">
        <f t="shared" si="8"/>
        <v>0.91620000000000001</v>
      </c>
      <c r="AC23" s="262">
        <f t="shared" si="9"/>
        <v>0.86449549167285455</v>
      </c>
      <c r="AD23" s="263">
        <f t="shared" si="10"/>
        <v>0.91559999999999997</v>
      </c>
      <c r="AE23" s="264">
        <f t="shared" si="11"/>
        <v>0.86392935186167386</v>
      </c>
      <c r="AF23" s="264">
        <f t="shared" si="12"/>
        <v>0.88986180120929248</v>
      </c>
      <c r="AG23" s="262">
        <f t="shared" si="13"/>
        <v>0.83964365352250514</v>
      </c>
      <c r="AH23" s="263">
        <f t="shared" si="14"/>
        <v>1.1627000000000001</v>
      </c>
      <c r="AI23" s="264">
        <f t="shared" si="15"/>
        <v>1.0970845974329055</v>
      </c>
      <c r="AJ23" s="264">
        <f t="shared" si="16"/>
        <v>1.1300156359393232</v>
      </c>
      <c r="AK23" s="262">
        <f t="shared" si="17"/>
        <v>1.0662447312697867</v>
      </c>
      <c r="AL23" s="263">
        <f t="shared" si="18"/>
        <v>1.3012999999999999</v>
      </c>
      <c r="AM23" s="264">
        <f t="shared" si="19"/>
        <v>1.2278628938156357</v>
      </c>
      <c r="AN23" s="264">
        <f t="shared" si="20"/>
        <v>1.2647194865810967</v>
      </c>
      <c r="AO23" s="262">
        <f t="shared" si="21"/>
        <v>1.1933467522158538</v>
      </c>
      <c r="AP23" s="30" t="s">
        <v>0</v>
      </c>
      <c r="AQ23" s="30" t="s">
        <v>0</v>
      </c>
    </row>
    <row r="24" spans="1:43" s="265" customFormat="1" ht="12.75" customHeight="1" x14ac:dyDescent="0.2">
      <c r="A24" s="37">
        <v>19</v>
      </c>
      <c r="B24" s="33" t="s">
        <v>59</v>
      </c>
      <c r="C24" s="111" t="s">
        <v>48</v>
      </c>
      <c r="D24" s="36" t="s">
        <v>49</v>
      </c>
      <c r="E24" s="150">
        <v>12517</v>
      </c>
      <c r="F24" s="27" t="s">
        <v>60</v>
      </c>
      <c r="G24" s="111" t="s">
        <v>129</v>
      </c>
      <c r="H24" s="37" t="s">
        <v>0</v>
      </c>
      <c r="I24" s="37" t="s">
        <v>1</v>
      </c>
      <c r="J24" s="109" t="str">
        <f t="shared" si="22"/>
        <v>18:00</v>
      </c>
      <c r="K24" s="178" t="s">
        <v>185</v>
      </c>
      <c r="L24" s="118">
        <f t="shared" si="0"/>
        <v>1.0178061101028433</v>
      </c>
      <c r="M24" s="261"/>
      <c r="N24" s="28">
        <f t="shared" si="2"/>
        <v>1</v>
      </c>
      <c r="O24" s="72">
        <v>93087082</v>
      </c>
      <c r="P24" s="72" t="s">
        <v>62</v>
      </c>
      <c r="Q24" s="84">
        <v>0.82650000000000001</v>
      </c>
      <c r="R24" s="85">
        <v>0.82650000000000001</v>
      </c>
      <c r="S24" s="85">
        <v>0.81950000000000001</v>
      </c>
      <c r="T24" s="85">
        <v>0.74590000000000001</v>
      </c>
      <c r="U24" s="85">
        <v>1.0265</v>
      </c>
      <c r="V24" s="85">
        <v>1.1994</v>
      </c>
      <c r="W24" s="86">
        <f t="shared" si="3"/>
        <v>1</v>
      </c>
      <c r="X24" s="86">
        <f t="shared" si="4"/>
        <v>0.99153055051421657</v>
      </c>
      <c r="Y24" s="87">
        <f t="shared" si="5"/>
        <v>0.99153055051421657</v>
      </c>
      <c r="Z24" s="42">
        <f t="shared" si="6"/>
        <v>0.82650000000000001</v>
      </c>
      <c r="AA24" s="29">
        <f t="shared" si="7"/>
        <v>0.82650000000000001</v>
      </c>
      <c r="AB24" s="29">
        <f t="shared" si="8"/>
        <v>0.81950000000000001</v>
      </c>
      <c r="AC24" s="262">
        <f t="shared" si="9"/>
        <v>0.81950000000000001</v>
      </c>
      <c r="AD24" s="263">
        <f t="shared" si="10"/>
        <v>0.74590000000000001</v>
      </c>
      <c r="AE24" s="264">
        <f t="shared" si="11"/>
        <v>0.74590000000000001</v>
      </c>
      <c r="AF24" s="264">
        <f t="shared" si="12"/>
        <v>0.73958263762855414</v>
      </c>
      <c r="AG24" s="262">
        <f t="shared" si="13"/>
        <v>0.73958263762855414</v>
      </c>
      <c r="AH24" s="263">
        <f t="shared" si="14"/>
        <v>1.0265</v>
      </c>
      <c r="AI24" s="264">
        <f t="shared" si="15"/>
        <v>1.0265</v>
      </c>
      <c r="AJ24" s="264">
        <f t="shared" si="16"/>
        <v>1.0178061101028433</v>
      </c>
      <c r="AK24" s="262">
        <f t="shared" si="17"/>
        <v>1.0178061101028433</v>
      </c>
      <c r="AL24" s="263">
        <f t="shared" si="18"/>
        <v>1.1994</v>
      </c>
      <c r="AM24" s="264">
        <f t="shared" si="19"/>
        <v>1.1994</v>
      </c>
      <c r="AN24" s="264">
        <f t="shared" si="20"/>
        <v>1.1892417422867514</v>
      </c>
      <c r="AO24" s="262">
        <f t="shared" si="21"/>
        <v>1.1892417422867514</v>
      </c>
      <c r="AP24" s="37" t="s">
        <v>0</v>
      </c>
      <c r="AQ24" s="37" t="s">
        <v>1</v>
      </c>
    </row>
  </sheetData>
  <sortState xmlns:xlrd2="http://schemas.microsoft.com/office/spreadsheetml/2017/richdata2" ref="A6:AQ24">
    <sortCondition ref="M6:M24"/>
  </sortState>
  <mergeCells count="4">
    <mergeCell ref="AD3:AG3"/>
    <mergeCell ref="AH3:AK3"/>
    <mergeCell ref="AL3:AO3"/>
    <mergeCell ref="D4:E4"/>
  </mergeCells>
  <conditionalFormatting sqref="H6:I6 H8:I9 H11:I13 H18:I18 H20:I21 H23:I24">
    <cfRule type="expression" dxfId="9" priority="10">
      <formula>H6&lt;&gt;AP6</formula>
    </cfRule>
  </conditionalFormatting>
  <conditionalFormatting sqref="H14:I14">
    <cfRule type="expression" dxfId="8" priority="9">
      <formula>H14&lt;&gt;AP14</formula>
    </cfRule>
  </conditionalFormatting>
  <conditionalFormatting sqref="H15:I15">
    <cfRule type="expression" dxfId="7" priority="8">
      <formula>H15&lt;&gt;AP15</formula>
    </cfRule>
  </conditionalFormatting>
  <conditionalFormatting sqref="H19:I19">
    <cfRule type="expression" dxfId="6" priority="6">
      <formula>H19&lt;&gt;AP19</formula>
    </cfRule>
  </conditionalFormatting>
  <conditionalFormatting sqref="I19">
    <cfRule type="expression" dxfId="5" priority="7">
      <formula>I19&lt;&gt;AQ19</formula>
    </cfRule>
  </conditionalFormatting>
  <conditionalFormatting sqref="H7:I7">
    <cfRule type="expression" dxfId="4" priority="5">
      <formula>H7&lt;&gt;AP7</formula>
    </cfRule>
  </conditionalFormatting>
  <conditionalFormatting sqref="H17:I17">
    <cfRule type="expression" dxfId="3" priority="3">
      <formula>H17&lt;&gt;AP17</formula>
    </cfRule>
  </conditionalFormatting>
  <conditionalFormatting sqref="H17:I17">
    <cfRule type="expression" dxfId="2" priority="4">
      <formula>H17&lt;&gt;AP17</formula>
    </cfRule>
  </conditionalFormatting>
  <conditionalFormatting sqref="H22:I22">
    <cfRule type="expression" dxfId="1" priority="1">
      <formula>H22&lt;&gt;AP22</formula>
    </cfRule>
  </conditionalFormatting>
  <conditionalFormatting sqref="H22:I22">
    <cfRule type="expression" dxfId="0" priority="2">
      <formula>H22&lt;&gt;AP22</formula>
    </cfRule>
  </conditionalFormatting>
  <dataValidations count="2">
    <dataValidation type="list" allowBlank="1" showInputMessage="1" prompt="Click and enter a value from range '2016'!AC2:AE2" sqref="E3" xr:uid="{9763B1BE-1DC3-4DCE-BECD-2916FE18AC69}">
      <formula1>$AD$2:$AF$2</formula1>
    </dataValidation>
    <dataValidation type="list" allowBlank="1" sqref="H6:I9 AP6:AQ9 AP18:AQ18 H11:I15 AP11:AQ15 AP20:AQ24 H18:I24" xr:uid="{875C5662-F30B-4F83-B40D-066653DA2978}">
      <formula1>$AD$1:$AE$1</formula1>
    </dataValidation>
  </dataValidations>
  <hyperlinks>
    <hyperlink ref="P15" r:id="rId1" xr:uid="{F945F8A0-C9B6-4AE4-8313-427FEE247319}"/>
    <hyperlink ref="P16" r:id="rId2" xr:uid="{98CF9EFA-99CB-4A98-94A9-56F4A7432379}"/>
    <hyperlink ref="P17" r:id="rId3" display="mailto:Espen.Sunde@nav.no" xr:uid="{CAD6B245-4DBD-4835-A5BD-0DB5EE91E832}"/>
    <hyperlink ref="P21" r:id="rId4" xr:uid="{1363F640-F4F0-4C29-9E0C-589F0EA2BD47}"/>
    <hyperlink ref="P6" r:id="rId5" xr:uid="{6C813C69-2417-48FF-9D1A-CABAC6B8329E}"/>
    <hyperlink ref="P13" r:id="rId6" display="andreas.haug@soprasteria.com" xr:uid="{3E56A965-B211-412A-BF28-C1F9F1F7ED87}"/>
    <hyperlink ref="P11" r:id="rId7" xr:uid="{2559BF18-78D3-45BC-A851-52A236D44E60}"/>
    <hyperlink ref="P9" r:id="rId8" xr:uid="{C203E376-B3C3-403B-B1CC-7A3ABD8B9FF9}"/>
    <hyperlink ref="P19" r:id="rId9" display="bjorn@getzlaw.no" xr:uid="{C2EBB20D-E2AB-4F0A-95E9-77671AAA6840}"/>
    <hyperlink ref="P14" r:id="rId10" xr:uid="{BEB48895-9F5B-4D1C-8892-19E19289594C}"/>
    <hyperlink ref="P18" r:id="rId11" display="magnuje@gmail.com" xr:uid="{D6CE87D2-3FDD-4815-BF72-C97643FCA66C}"/>
  </hyperlinks>
  <pageMargins left="0.7" right="0.7" top="0.75" bottom="0.75" header="0.3" footer="0.3"/>
  <drawing r:id="rId12"/>
  <legacyDrawing r:id="rId1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50D5D67A-C1DA-4FAC-9D01-3199C326B79A}">
          <x14:formula1>
            <xm:f>'C:\Users\Bruker\Documents\Frognerkilen Seilforening\Tirsdagsregatta 2017\[Resultatliste 20.06.2017.xlsx]2017'!#REF!</xm:f>
          </x14:formula1>
          <xm:sqref>H17:I17 AP17:AQ17 H22:I22 AP22:AQ22</xm:sqref>
        </x14:dataValidation>
        <x14:dataValidation type="list" allowBlank="1" xr:uid="{86E9418A-738E-4BD5-8138-A086D16C19FC}">
          <x14:formula1>
            <xm:f>'C:\Users\Eier\AppData\Local\Microsoft\Windows\Temporary Internet Files\Content.IE5\9VQQSM5R\[Resultatliste 22. 08.2017.xlsx]2017'!#REF!</xm:f>
          </x14:formula1>
          <xm:sqref>AP6:AQ6 H6:I6 AP8:AQ9 H8:I9 AP11:AQ12 H11:I12 H15:I15 AP15:AQ15 H17:I18 AP17:AQ18 H20:I22 AP20:AQ22 H24:I24 AP24:AQ24</xm:sqref>
        </x14:dataValidation>
        <x14:dataValidation type="list" allowBlank="1" xr:uid="{27D5F08B-A2B6-4183-8B83-FEA6F0896E9D}">
          <x14:formula1>
            <xm:f>'C:\Users\Bruker\Documents\Frognerkilen Seilforening\Tirsdagsregatta 2017\[Resultatliste 06.06.2017.xlsx]2017'!#REF!</xm:f>
          </x14:formula1>
          <xm:sqref>H6:I6 AP6:AQ6 AP8:AQ8 H8:I8 H11:I12 AP11:AQ12 AP15:AQ15 H15:I15 AP20:AQ21 H20:I21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1</vt:i4>
      </vt:variant>
    </vt:vector>
  </HeadingPairs>
  <TitlesOfParts>
    <vt:vector size="10" baseType="lpstr">
      <vt:lpstr>2019</vt:lpstr>
      <vt:lpstr>07.05</vt:lpstr>
      <vt:lpstr>14.05</vt:lpstr>
      <vt:lpstr>21.05</vt:lpstr>
      <vt:lpstr>28.05</vt:lpstr>
      <vt:lpstr>04.06</vt:lpstr>
      <vt:lpstr>11.06</vt:lpstr>
      <vt:lpstr>18.06</vt:lpstr>
      <vt:lpstr>13.08</vt:lpstr>
      <vt:lpstr>'2019'!Utskriftsområde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Stig Ulfsby</cp:lastModifiedBy>
  <cp:lastPrinted>2019-08-29T17:38:33Z</cp:lastPrinted>
  <dcterms:created xsi:type="dcterms:W3CDTF">2016-08-30T10:14:12Z</dcterms:created>
  <dcterms:modified xsi:type="dcterms:W3CDTF">2019-09-16T20:26:57Z</dcterms:modified>
</cp:coreProperties>
</file>